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activeTab="1"/>
  </bookViews>
  <sheets>
    <sheet name="通期" sheetId="6" r:id="rId1"/>
    <sheet name="年度内のみ" sheetId="5" r:id="rId2"/>
  </sheets>
  <definedNames>
    <definedName name="_xlnm.Print_Area" localSheetId="0">通期!$A$1:$M$43</definedName>
    <definedName name="_xlnm.Print_Area" localSheetId="1">年度内のみ!$A$1:$L$28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6" l="1"/>
  <c r="H37" i="6" s="1"/>
  <c r="H36" i="6"/>
  <c r="H35" i="6"/>
  <c r="F35" i="6"/>
  <c r="H34" i="6"/>
  <c r="F33" i="6"/>
  <c r="H33" i="6" s="1"/>
  <c r="H32" i="6"/>
  <c r="H31" i="6"/>
  <c r="F31" i="6"/>
  <c r="H30" i="6"/>
  <c r="H38" i="6" s="1"/>
  <c r="H23" i="6"/>
  <c r="F23" i="6"/>
  <c r="H22" i="6"/>
  <c r="F21" i="6"/>
  <c r="H21" i="6" s="1"/>
  <c r="H20" i="6"/>
  <c r="H19" i="6"/>
  <c r="F19" i="6"/>
  <c r="H18" i="6"/>
  <c r="F17" i="6"/>
  <c r="H17" i="6" s="1"/>
  <c r="H16" i="6"/>
  <c r="H24" i="6" s="1"/>
  <c r="H3" i="6"/>
  <c r="H23" i="5"/>
  <c r="F23" i="5"/>
  <c r="H22" i="5"/>
  <c r="F21" i="5"/>
  <c r="H21" i="5" s="1"/>
  <c r="H20" i="5"/>
  <c r="F19" i="5"/>
  <c r="H19" i="5" s="1"/>
  <c r="H18" i="5"/>
  <c r="F17" i="5"/>
  <c r="H17" i="5" s="1"/>
  <c r="H16" i="5"/>
  <c r="H24" i="5" s="1"/>
  <c r="H3" i="5"/>
  <c r="H40" i="6" l="1"/>
  <c r="H39" i="6"/>
  <c r="H26" i="6"/>
  <c r="C12" i="6" s="1"/>
  <c r="H25" i="6"/>
  <c r="H25" i="5"/>
  <c r="H26" i="5" s="1"/>
  <c r="C12" i="5" s="1"/>
</calcChain>
</file>

<file path=xl/sharedStrings.xml><?xml version="1.0" encoding="utf-8"?>
<sst xmlns="http://schemas.openxmlformats.org/spreadsheetml/2006/main" count="151" uniqueCount="27">
  <si>
    <t>見積書</t>
    <rPh sb="0" eb="3">
      <t>ミツモリショ</t>
    </rPh>
    <phoneticPr fontId="2"/>
  </si>
  <si>
    <t>市税の窓口業務</t>
    <rPh sb="0" eb="2">
      <t>シゼイ</t>
    </rPh>
    <rPh sb="3" eb="5">
      <t>マドグチ</t>
    </rPh>
    <rPh sb="5" eb="7">
      <t>ギョウム</t>
    </rPh>
    <phoneticPr fontId="2"/>
  </si>
  <si>
    <t>神戸市行財政局税務部市民税企画課</t>
    <rPh sb="0" eb="3">
      <t>コウベシ</t>
    </rPh>
    <rPh sb="3" eb="6">
      <t>ギョウザイセイ</t>
    </rPh>
    <rPh sb="6" eb="7">
      <t>キョク</t>
    </rPh>
    <rPh sb="7" eb="9">
      <t>ゼイム</t>
    </rPh>
    <rPh sb="9" eb="10">
      <t>ブ</t>
    </rPh>
    <rPh sb="10" eb="13">
      <t>シミンゼイ</t>
    </rPh>
    <rPh sb="13" eb="15">
      <t>キカク</t>
    </rPh>
    <rPh sb="15" eb="16">
      <t>カ</t>
    </rPh>
    <phoneticPr fontId="2"/>
  </si>
  <si>
    <t>総　合　計　額
（消費税込）</t>
    <rPh sb="0" eb="1">
      <t>ソウ</t>
    </rPh>
    <rPh sb="2" eb="3">
      <t>ゴウ</t>
    </rPh>
    <rPh sb="4" eb="5">
      <t>ケイ</t>
    </rPh>
    <rPh sb="6" eb="7">
      <t>ガク</t>
    </rPh>
    <rPh sb="9" eb="12">
      <t>ショウヒゼイ</t>
    </rPh>
    <rPh sb="12" eb="13">
      <t>コ</t>
    </rPh>
    <phoneticPr fontId="2"/>
  </si>
  <si>
    <t>No.</t>
    <phoneticPr fontId="2"/>
  </si>
  <si>
    <t>職種</t>
    <rPh sb="0" eb="2">
      <t>ショクシュ</t>
    </rPh>
    <phoneticPr fontId="2"/>
  </si>
  <si>
    <t>人日</t>
    <rPh sb="0" eb="1">
      <t>ヒト</t>
    </rPh>
    <rPh sb="1" eb="2">
      <t>ニチ</t>
    </rPh>
    <phoneticPr fontId="2"/>
  </si>
  <si>
    <t>時間数</t>
    <rPh sb="0" eb="3">
      <t>ジカンスウ</t>
    </rPh>
    <phoneticPr fontId="2"/>
  </si>
  <si>
    <t>時給単価</t>
    <rPh sb="0" eb="2">
      <t>ジキュウ</t>
    </rPh>
    <rPh sb="2" eb="4">
      <t>タンカ</t>
    </rPh>
    <phoneticPr fontId="2"/>
  </si>
  <si>
    <t>計</t>
    <rPh sb="0" eb="1">
      <t>ケイ</t>
    </rPh>
    <phoneticPr fontId="2"/>
  </si>
  <si>
    <t>各区市税の窓口担当</t>
    <rPh sb="0" eb="2">
      <t>カクク</t>
    </rPh>
    <rPh sb="2" eb="4">
      <t>シゼイ</t>
    </rPh>
    <rPh sb="5" eb="7">
      <t>マドグチ</t>
    </rPh>
    <rPh sb="7" eb="9">
      <t>タントウ</t>
    </rPh>
    <phoneticPr fontId="2"/>
  </si>
  <si>
    <t>円</t>
    <rPh sb="0" eb="1">
      <t>エン</t>
    </rPh>
    <phoneticPr fontId="2"/>
  </si>
  <si>
    <t>新長田合同庁舎２階窓口　リーダー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phoneticPr fontId="2"/>
  </si>
  <si>
    <t>新長田合同庁舎２階窓口　サブリーダー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phoneticPr fontId="2"/>
  </si>
  <si>
    <t>新長田合同庁舎２階窓口　担当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rPh sb="12" eb="14">
      <t>タントウ</t>
    </rPh>
    <phoneticPr fontId="2"/>
  </si>
  <si>
    <t>合計</t>
    <rPh sb="0" eb="2">
      <t>ゴウケイ</t>
    </rPh>
    <phoneticPr fontId="2"/>
  </si>
  <si>
    <t>消費税（10％）</t>
    <rPh sb="0" eb="3">
      <t>ショウヒゼイ</t>
    </rPh>
    <phoneticPr fontId="2"/>
  </si>
  <si>
    <t>総　合　計</t>
    <rPh sb="0" eb="1">
      <t>ソウ</t>
    </rPh>
    <rPh sb="2" eb="3">
      <t>ゴウ</t>
    </rPh>
    <rPh sb="4" eb="5">
      <t>ケイ</t>
    </rPh>
    <phoneticPr fontId="2"/>
  </si>
  <si>
    <t>〒
所在地
会社名
TEL　　　　　　　　FAX
代表取締役　〇〇　〇〇</t>
    <phoneticPr fontId="1"/>
  </si>
  <si>
    <t>時給単価内訳　令和８年度内（10月から３月まで）</t>
    <rPh sb="0" eb="2">
      <t>ジキュウ</t>
    </rPh>
    <rPh sb="2" eb="4">
      <t>タンカ</t>
    </rPh>
    <rPh sb="4" eb="6">
      <t>ウチワケ</t>
    </rPh>
    <rPh sb="7" eb="9">
      <t>レイワ</t>
    </rPh>
    <rPh sb="10" eb="12">
      <t>ネンド</t>
    </rPh>
    <rPh sb="12" eb="13">
      <t>ナイ</t>
    </rPh>
    <rPh sb="16" eb="17">
      <t>ガツ</t>
    </rPh>
    <rPh sb="20" eb="21">
      <t>ガツ</t>
    </rPh>
    <phoneticPr fontId="2"/>
  </si>
  <si>
    <t>時給単価内訳　令和９年度内（４月から９月まで）</t>
    <rPh sb="0" eb="2">
      <t>ジキュウ</t>
    </rPh>
    <rPh sb="2" eb="4">
      <t>タンカ</t>
    </rPh>
    <rPh sb="4" eb="6">
      <t>ウチワケ</t>
    </rPh>
    <rPh sb="7" eb="9">
      <t>レイワ</t>
    </rPh>
    <rPh sb="10" eb="12">
      <t>ネンド</t>
    </rPh>
    <rPh sb="12" eb="13">
      <t>ナイ</t>
    </rPh>
    <rPh sb="15" eb="16">
      <t>ガツ</t>
    </rPh>
    <rPh sb="19" eb="20">
      <t>ガツ</t>
    </rPh>
    <phoneticPr fontId="2"/>
  </si>
  <si>
    <t>各区市税の窓口担当（時間外）</t>
    <rPh sb="0" eb="2">
      <t>カクク</t>
    </rPh>
    <rPh sb="2" eb="4">
      <t>シゼイ</t>
    </rPh>
    <rPh sb="5" eb="7">
      <t>マドグチ</t>
    </rPh>
    <rPh sb="7" eb="9">
      <t>タントウ</t>
    </rPh>
    <rPh sb="10" eb="13">
      <t>ジカンガイ</t>
    </rPh>
    <phoneticPr fontId="2"/>
  </si>
  <si>
    <t>―</t>
    <phoneticPr fontId="1"/>
  </si>
  <si>
    <t>時間外勤務</t>
    <rPh sb="0" eb="3">
      <t>ジカンガイ</t>
    </rPh>
    <rPh sb="3" eb="5">
      <t>キンム</t>
    </rPh>
    <phoneticPr fontId="1"/>
  </si>
  <si>
    <t>新長田合同庁舎２階窓口　リーダー（時間外）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phoneticPr fontId="2"/>
  </si>
  <si>
    <t>新長田合同庁舎２階窓口　サブリーダー（時間外）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phoneticPr fontId="2"/>
  </si>
  <si>
    <t>新長田合同庁舎２階窓口　担当（時間外）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rPh sb="12" eb="14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</si>
</sst>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#,###&quot;円&quot;"/>
    <numFmt numFmtId="177" formatCode="#,##0_ "/>
    <numFmt numFmtId="178" formatCode="#,##0.0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>
      <alignment vertical="center"/>
    </xf>
    <xf numFmtId="14" fontId="5" fillId="0" borderId="0" xfId="0" applyNumberFormat="1" applyFont="1" applyAlignment="1"/>
    <xf numFmtId="38" fontId="5" fillId="0" borderId="0" xfId="1" applyFont="1" applyAlignment="1"/>
    <xf numFmtId="14" fontId="5" fillId="0" borderId="0" xfId="0" applyNumberFormat="1" applyFont="1" applyAlignment="1" applyProtection="1">
      <protection locked="0"/>
    </xf>
    <xf numFmtId="0" fontId="5" fillId="0" borderId="0" xfId="0" applyFont="1" applyAlignment="1"/>
    <xf numFmtId="0" fontId="8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178" fontId="5" fillId="0" borderId="0" xfId="0" applyNumberFormat="1" applyFont="1" applyAlignment="1"/>
    <xf numFmtId="38" fontId="5" fillId="0" borderId="2" xfId="1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>
      <alignment horizontal="center" vertical="center"/>
    </xf>
    <xf numFmtId="177" fontId="5" fillId="0" borderId="2" xfId="0" applyNumberFormat="1" applyFont="1" applyBorder="1" applyAlignment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9" fillId="0" borderId="0" xfId="0" applyFont="1">
      <alignment vertical="center"/>
    </xf>
    <xf numFmtId="38" fontId="5" fillId="0" borderId="0" xfId="1" applyFont="1">
      <alignment vertical="center"/>
    </xf>
    <xf numFmtId="38" fontId="5" fillId="0" borderId="2" xfId="1" applyFont="1" applyFill="1" applyBorder="1" applyAlignment="1"/>
    <xf numFmtId="38" fontId="8" fillId="2" borderId="7" xfId="1" applyNumberFormat="1" applyFont="1" applyFill="1" applyBorder="1" applyAlignment="1" applyProtection="1">
      <protection locked="0"/>
    </xf>
    <xf numFmtId="38" fontId="8" fillId="2" borderId="9" xfId="1" applyNumberFormat="1" applyFont="1" applyFill="1" applyBorder="1" applyAlignment="1" applyProtection="1">
      <protection locked="0"/>
    </xf>
    <xf numFmtId="38" fontId="8" fillId="0" borderId="8" xfId="1" applyNumberFormat="1" applyFont="1" applyFill="1" applyBorder="1" applyAlignment="1" applyProtection="1">
      <protection locked="0"/>
    </xf>
    <xf numFmtId="0" fontId="10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38" fontId="5" fillId="0" borderId="2" xfId="1" applyFont="1" applyFill="1" applyBorder="1" applyAlignment="1">
      <alignment horizontal="center"/>
    </xf>
    <xf numFmtId="38" fontId="5" fillId="0" borderId="4" xfId="1" applyFont="1" applyFill="1" applyBorder="1" applyAlignment="1">
      <alignment horizontal="center"/>
    </xf>
    <xf numFmtId="0" fontId="5" fillId="0" borderId="4" xfId="0" applyFont="1" applyBorder="1" applyAlignment="1"/>
    <xf numFmtId="38" fontId="8" fillId="2" borderId="10" xfId="1" applyNumberFormat="1" applyFont="1" applyFill="1" applyBorder="1" applyAlignment="1" applyProtection="1">
      <protection locked="0"/>
    </xf>
    <xf numFmtId="38" fontId="8" fillId="0" borderId="11" xfId="1" applyNumberFormat="1" applyFont="1" applyFill="1" applyBorder="1" applyAlignment="1" applyProtection="1">
      <protection locked="0"/>
    </xf>
    <xf numFmtId="38" fontId="8" fillId="2" borderId="12" xfId="1" applyNumberFormat="1" applyFont="1" applyFill="1" applyBorder="1" applyAlignment="1" applyProtection="1">
      <protection locked="0"/>
    </xf>
    <xf numFmtId="38" fontId="8" fillId="0" borderId="13" xfId="1" applyNumberFormat="1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176" fontId="4" fillId="0" borderId="1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5" fontId="5" fillId="0" borderId="5" xfId="0" applyNumberFormat="1" applyFont="1" applyBorder="1" applyAlignment="1">
      <alignment horizontal="center"/>
    </xf>
    <xf numFmtId="5" fontId="5" fillId="0" borderId="3" xfId="0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right"/>
    </xf>
    <xf numFmtId="5" fontId="5" fillId="0" borderId="4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116416</xdr:colOff>
      <xdr:row>5</xdr:row>
      <xdr:rowOff>0</xdr:rowOff>
    </xdr:from>
    <xdr:to>
      <xdr:col>13</xdr:col>
      <xdr:colOff>569632</xdr:colOff>
      <xdr:row>12</xdr:row>
      <xdr:rowOff>27551</xdr:rowOff>
    </xdr:to>
    <xdr:sp macro="" textlink="">
      <xdr:nvSpPr>
        <xdr:cNvPr id="2" name="テキスト ボックス 1"/>
        <xdr:cNvSpPr txBox="1"/>
      </xdr:nvSpPr>
      <xdr:spPr>
        <a:xfrm>
          <a:off x="7441141" y="1095375"/>
          <a:ext cx="3196416" cy="1580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以下２点入力をお願いします。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・会社情報　</a:t>
          </a:r>
          <a:r>
            <a:rPr kumimoji="1" lang="en-US" altLang="ja-JP" sz="1100" b="1">
              <a:solidFill>
                <a:srgbClr val="FF0000"/>
              </a:solidFill>
            </a:rPr>
            <a:t>C6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H11</a:t>
          </a:r>
          <a:r>
            <a:rPr kumimoji="1" lang="ja-JP" altLang="en-US" sz="1100" b="1">
              <a:solidFill>
                <a:srgbClr val="FF0000"/>
              </a:solidFill>
            </a:rPr>
            <a:t>セル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・時給単価（税抜）</a:t>
          </a:r>
          <a:r>
            <a:rPr kumimoji="1" lang="en-US" altLang="ja-JP" sz="1100" b="1">
              <a:solidFill>
                <a:srgbClr val="FF0000"/>
              </a:solidFill>
            </a:rPr>
            <a:t>F16,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en-US" altLang="ja-JP" sz="1100" b="1">
              <a:solidFill>
                <a:srgbClr val="FF0000"/>
              </a:solidFill>
            </a:rPr>
            <a:t>18,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en-US" altLang="ja-JP" sz="1100" b="1">
              <a:solidFill>
                <a:srgbClr val="FF0000"/>
              </a:solidFill>
            </a:rPr>
            <a:t>20,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en-US" altLang="ja-JP" sz="1100" b="1">
              <a:solidFill>
                <a:srgbClr val="FF0000"/>
              </a:solidFill>
            </a:rPr>
            <a:t>22  F30,F32,F34,</a:t>
          </a: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en-US" altLang="ja-JP" sz="1100" b="1">
              <a:solidFill>
                <a:srgbClr val="FF0000"/>
              </a:solidFill>
            </a:rPr>
            <a:t>36</a:t>
          </a:r>
          <a:r>
            <a:rPr kumimoji="1" lang="ja-JP" altLang="en-US" sz="1100" b="1">
              <a:solidFill>
                <a:srgbClr val="FF0000"/>
              </a:solidFill>
            </a:rPr>
            <a:t>セル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総合計額は自動計算されます。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日付（</a:t>
          </a:r>
          <a:r>
            <a:rPr kumimoji="1" lang="en-US" altLang="ja-JP" sz="1100" b="1">
              <a:solidFill>
                <a:srgbClr val="FF0000"/>
              </a:solidFill>
            </a:rPr>
            <a:t>G3</a:t>
          </a:r>
          <a:r>
            <a:rPr kumimoji="1" lang="ja-JP" altLang="en-US" sz="1100" b="1">
              <a:solidFill>
                <a:srgbClr val="FF0000"/>
              </a:solidFill>
            </a:rPr>
            <a:t>セル）は入力可能です。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5</xdr:row>
      <xdr:rowOff>0</xdr:rowOff>
    </xdr:from>
    <xdr:to>
      <xdr:col>13</xdr:col>
      <xdr:colOff>537882</xdr:colOff>
      <xdr:row>12</xdr:row>
      <xdr:rowOff>30726</xdr:rowOff>
    </xdr:to>
    <xdr:sp macro="" textlink="">
      <xdr:nvSpPr>
        <xdr:cNvPr id="2" name="テキスト ボックス 1"/>
        <xdr:cNvSpPr txBox="1"/>
      </xdr:nvSpPr>
      <xdr:spPr>
        <a:xfrm>
          <a:off x="7467600" y="1095375"/>
          <a:ext cx="3204882" cy="1583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以下２点入力をお願いします。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・会社情報　</a:t>
          </a:r>
          <a:r>
            <a:rPr kumimoji="1" lang="en-US" altLang="ja-JP" sz="1100" b="1">
              <a:solidFill>
                <a:srgbClr val="FF0000"/>
              </a:solidFill>
            </a:rPr>
            <a:t>C6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H11</a:t>
          </a:r>
          <a:r>
            <a:rPr kumimoji="1" lang="ja-JP" altLang="en-US" sz="1100" b="1">
              <a:solidFill>
                <a:srgbClr val="FF0000"/>
              </a:solidFill>
            </a:rPr>
            <a:t>セル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・時給単価（税抜）</a:t>
          </a:r>
          <a:r>
            <a:rPr kumimoji="1" lang="en-US" altLang="ja-JP" sz="1100" b="1">
              <a:solidFill>
                <a:srgbClr val="FF0000"/>
              </a:solidFill>
            </a:rPr>
            <a:t>F16,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en-US" altLang="ja-JP" sz="1100" b="1">
              <a:solidFill>
                <a:srgbClr val="FF0000"/>
              </a:solidFill>
            </a:rPr>
            <a:t>18,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en-US" altLang="ja-JP" sz="1100" b="1">
              <a:solidFill>
                <a:srgbClr val="FF0000"/>
              </a:solidFill>
            </a:rPr>
            <a:t>20,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en-US" altLang="ja-JP" sz="1100" b="1">
              <a:solidFill>
                <a:srgbClr val="FF0000"/>
              </a:solidFill>
            </a:rPr>
            <a:t>22  </a:t>
          </a:r>
          <a:endParaRPr kumimoji="1" lang="en-US" altLang="ja-JP" sz="1100" b="1" strike="sngStrike" baseline="0">
            <a:solidFill>
              <a:schemeClr val="accent5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総合計額は自動計算されます。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日付（</a:t>
          </a:r>
          <a:r>
            <a:rPr kumimoji="1" lang="en-US" altLang="ja-JP" sz="1100" b="1">
              <a:solidFill>
                <a:srgbClr val="FF0000"/>
              </a:solidFill>
            </a:rPr>
            <a:t>G3</a:t>
          </a:r>
          <a:r>
            <a:rPr kumimoji="1" lang="ja-JP" altLang="en-US" sz="1100" b="1">
              <a:solidFill>
                <a:srgbClr val="FF0000"/>
              </a:solidFill>
            </a:rPr>
            <a:t>セル）は入力可能です。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BreakPreview" zoomScaleNormal="70" zoomScaleSheetLayoutView="100" workbookViewId="0">
      <selection sqref="A1:I1"/>
    </sheetView>
  </sheetViews>
  <sheetFormatPr defaultColWidth="9" defaultRowHeight="13.5" x14ac:dyDescent="0.4"/>
  <cols>
    <col min="1" max="1" width="3.375" style="1" customWidth="1"/>
    <col min="2" max="2" width="34.625" style="1" customWidth="1"/>
    <col min="3" max="3" width="6.25" style="16" customWidth="1"/>
    <col min="4" max="4" width="7.125" style="1" customWidth="1"/>
    <col min="5" max="5" width="8.5" style="1" customWidth="1"/>
    <col min="6" max="6" width="9" style="1" bestFit="1" customWidth="1"/>
    <col min="7" max="7" width="5.5" style="1" customWidth="1"/>
    <col min="8" max="8" width="12.375" style="1" customWidth="1"/>
    <col min="9" max="9" width="9.375" style="1" customWidth="1"/>
    <col min="10" max="16384" width="9" style="1"/>
  </cols>
  <sheetData>
    <row r="1" spans="1:9" ht="23.25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.95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95" customHeight="1" x14ac:dyDescent="0.15">
      <c r="A3" s="2"/>
      <c r="B3" s="2"/>
      <c r="C3" s="3"/>
      <c r="D3" s="2"/>
      <c r="E3" s="2"/>
      <c r="F3" s="2"/>
      <c r="G3" s="2"/>
      <c r="H3" s="4">
        <f ca="1">TODAY()</f>
        <v>46205</v>
      </c>
      <c r="I3" s="2"/>
    </row>
    <row r="4" spans="1:9" ht="15.95" customHeight="1" x14ac:dyDescent="0.15">
      <c r="A4" s="5" t="s">
        <v>2</v>
      </c>
      <c r="B4" s="5"/>
      <c r="C4" s="3"/>
      <c r="D4" s="5"/>
      <c r="E4" s="5"/>
      <c r="F4" s="5"/>
      <c r="G4" s="5"/>
      <c r="H4" s="5"/>
      <c r="I4" s="5"/>
    </row>
    <row r="5" spans="1:9" ht="15.95" customHeight="1" x14ac:dyDescent="0.15">
      <c r="A5" s="5"/>
      <c r="B5" s="5"/>
      <c r="C5" s="3"/>
      <c r="D5" s="5"/>
      <c r="E5" s="5"/>
      <c r="F5" s="5"/>
      <c r="G5" s="5"/>
      <c r="H5" s="5"/>
      <c r="I5" s="5"/>
    </row>
    <row r="6" spans="1:9" ht="15.95" customHeight="1" x14ac:dyDescent="0.15">
      <c r="A6" s="5"/>
      <c r="B6" s="5"/>
      <c r="C6" s="34" t="s">
        <v>18</v>
      </c>
      <c r="D6" s="34"/>
      <c r="E6" s="34"/>
      <c r="F6" s="34"/>
      <c r="G6" s="34"/>
      <c r="H6" s="34"/>
      <c r="I6" s="34"/>
    </row>
    <row r="7" spans="1:9" ht="15.95" customHeight="1" x14ac:dyDescent="0.15">
      <c r="A7" s="5"/>
      <c r="B7" s="5"/>
      <c r="C7" s="34"/>
      <c r="D7" s="34"/>
      <c r="E7" s="34"/>
      <c r="F7" s="34"/>
      <c r="G7" s="34"/>
      <c r="H7" s="34"/>
      <c r="I7" s="34"/>
    </row>
    <row r="8" spans="1:9" ht="15.95" customHeight="1" x14ac:dyDescent="0.15">
      <c r="A8" s="5"/>
      <c r="B8" s="5"/>
      <c r="C8" s="34"/>
      <c r="D8" s="34"/>
      <c r="E8" s="34"/>
      <c r="F8" s="34"/>
      <c r="G8" s="34"/>
      <c r="H8" s="34"/>
      <c r="I8" s="34"/>
    </row>
    <row r="9" spans="1:9" ht="15.95" customHeight="1" x14ac:dyDescent="0.15">
      <c r="A9" s="5"/>
      <c r="B9" s="5"/>
      <c r="C9" s="34"/>
      <c r="D9" s="34"/>
      <c r="E9" s="34"/>
      <c r="F9" s="34"/>
      <c r="G9" s="34"/>
      <c r="H9" s="34"/>
      <c r="I9" s="34"/>
    </row>
    <row r="10" spans="1:9" ht="15.95" customHeight="1" x14ac:dyDescent="0.15">
      <c r="A10" s="5"/>
      <c r="B10" s="5"/>
      <c r="C10" s="34"/>
      <c r="D10" s="34"/>
      <c r="E10" s="34"/>
      <c r="F10" s="34"/>
      <c r="G10" s="34"/>
      <c r="H10" s="34"/>
      <c r="I10" s="34"/>
    </row>
    <row r="11" spans="1:9" ht="15.95" customHeight="1" x14ac:dyDescent="0.15">
      <c r="A11" s="5"/>
      <c r="B11" s="5"/>
      <c r="C11" s="34"/>
      <c r="D11" s="34"/>
      <c r="E11" s="34"/>
      <c r="F11" s="34"/>
      <c r="G11" s="34"/>
      <c r="H11" s="34"/>
      <c r="I11" s="34"/>
    </row>
    <row r="12" spans="1:9" ht="27.75" x14ac:dyDescent="0.2">
      <c r="A12" s="5"/>
      <c r="B12" s="6" t="s">
        <v>3</v>
      </c>
      <c r="C12" s="35">
        <f>ROUNDDOWN($H$26+$H$40,0)</f>
        <v>0</v>
      </c>
      <c r="D12" s="35"/>
      <c r="E12" s="35"/>
      <c r="F12" s="35"/>
      <c r="G12" s="7"/>
      <c r="H12" s="8"/>
      <c r="I12" s="7"/>
    </row>
    <row r="13" spans="1:9" ht="15.95" customHeight="1" x14ac:dyDescent="0.15">
      <c r="A13" s="5"/>
      <c r="B13" s="5"/>
      <c r="C13" s="3"/>
      <c r="D13" s="5"/>
      <c r="E13" s="5"/>
      <c r="F13" s="5"/>
      <c r="G13" s="5"/>
      <c r="H13" s="5"/>
      <c r="I13" s="5"/>
    </row>
    <row r="14" spans="1:9" ht="15.95" customHeight="1" x14ac:dyDescent="0.15">
      <c r="A14" s="5" t="s">
        <v>19</v>
      </c>
      <c r="B14" s="5"/>
      <c r="C14" s="3"/>
      <c r="D14" s="5"/>
      <c r="E14" s="5"/>
      <c r="F14" s="5"/>
      <c r="G14" s="5"/>
      <c r="H14" s="5"/>
      <c r="I14" s="5"/>
    </row>
    <row r="15" spans="1:9" ht="19.5" customHeight="1" thickBot="1" x14ac:dyDescent="0.2">
      <c r="A15" s="22" t="s">
        <v>4</v>
      </c>
      <c r="B15" s="22" t="s">
        <v>5</v>
      </c>
      <c r="C15" s="9" t="s">
        <v>6</v>
      </c>
      <c r="D15" s="22" t="s">
        <v>7</v>
      </c>
      <c r="E15" s="21" t="s">
        <v>23</v>
      </c>
      <c r="F15" s="36" t="s">
        <v>8</v>
      </c>
      <c r="G15" s="37"/>
      <c r="H15" s="38" t="s">
        <v>9</v>
      </c>
      <c r="I15" s="38"/>
    </row>
    <row r="16" spans="1:9" ht="15.95" customHeight="1" x14ac:dyDescent="0.15">
      <c r="A16" s="10">
        <v>1</v>
      </c>
      <c r="B16" s="10" t="s">
        <v>10</v>
      </c>
      <c r="C16" s="17">
        <v>1428</v>
      </c>
      <c r="D16" s="10">
        <v>7.5</v>
      </c>
      <c r="E16" s="26" t="s">
        <v>22</v>
      </c>
      <c r="F16" s="28"/>
      <c r="G16" s="11" t="s">
        <v>11</v>
      </c>
      <c r="H16" s="12">
        <f>C16*D16*F16</f>
        <v>0</v>
      </c>
      <c r="I16" s="13" t="s">
        <v>11</v>
      </c>
    </row>
    <row r="17" spans="1:9" ht="15.95" customHeight="1" x14ac:dyDescent="0.15">
      <c r="A17" s="10"/>
      <c r="B17" s="10" t="s">
        <v>21</v>
      </c>
      <c r="C17" s="25" t="s">
        <v>22</v>
      </c>
      <c r="D17" s="25" t="s">
        <v>22</v>
      </c>
      <c r="E17" s="27">
        <v>64</v>
      </c>
      <c r="F17" s="29">
        <f>F16*1.25</f>
        <v>0</v>
      </c>
      <c r="G17" s="11" t="s">
        <v>11</v>
      </c>
      <c r="H17" s="12">
        <f>E17*F17</f>
        <v>0</v>
      </c>
      <c r="I17" s="13" t="s">
        <v>11</v>
      </c>
    </row>
    <row r="18" spans="1:9" ht="15.95" customHeight="1" x14ac:dyDescent="0.15">
      <c r="A18" s="10">
        <v>2</v>
      </c>
      <c r="B18" s="14" t="s">
        <v>12</v>
      </c>
      <c r="C18" s="17">
        <v>119</v>
      </c>
      <c r="D18" s="10">
        <v>7.5</v>
      </c>
      <c r="E18" s="26" t="s">
        <v>22</v>
      </c>
      <c r="F18" s="30"/>
      <c r="G18" s="11" t="s">
        <v>11</v>
      </c>
      <c r="H18" s="12">
        <f>C18*D18*F18</f>
        <v>0</v>
      </c>
      <c r="I18" s="13" t="s">
        <v>11</v>
      </c>
    </row>
    <row r="19" spans="1:9" ht="15.95" customHeight="1" x14ac:dyDescent="0.15">
      <c r="A19" s="10"/>
      <c r="B19" s="23" t="s">
        <v>24</v>
      </c>
      <c r="C19" s="25" t="s">
        <v>22</v>
      </c>
      <c r="D19" s="25" t="s">
        <v>22</v>
      </c>
      <c r="E19" s="27">
        <v>6</v>
      </c>
      <c r="F19" s="29">
        <f>F18*1.25</f>
        <v>0</v>
      </c>
      <c r="G19" s="11" t="s">
        <v>11</v>
      </c>
      <c r="H19" s="12">
        <f>E19*F19</f>
        <v>0</v>
      </c>
      <c r="I19" s="13" t="s">
        <v>11</v>
      </c>
    </row>
    <row r="20" spans="1:9" ht="15.95" customHeight="1" x14ac:dyDescent="0.15">
      <c r="A20" s="10">
        <v>3</v>
      </c>
      <c r="B20" s="14" t="s">
        <v>13</v>
      </c>
      <c r="C20" s="17">
        <v>119</v>
      </c>
      <c r="D20" s="10">
        <v>7.5</v>
      </c>
      <c r="E20" s="26" t="s">
        <v>22</v>
      </c>
      <c r="F20" s="30"/>
      <c r="G20" s="11" t="s">
        <v>11</v>
      </c>
      <c r="H20" s="12">
        <f>C20*D20*F20</f>
        <v>0</v>
      </c>
      <c r="I20" s="13" t="s">
        <v>11</v>
      </c>
    </row>
    <row r="21" spans="1:9" ht="15.95" customHeight="1" x14ac:dyDescent="0.15">
      <c r="A21" s="10"/>
      <c r="B21" s="24" t="s">
        <v>25</v>
      </c>
      <c r="C21" s="25" t="s">
        <v>22</v>
      </c>
      <c r="D21" s="25" t="s">
        <v>22</v>
      </c>
      <c r="E21" s="27">
        <v>2</v>
      </c>
      <c r="F21" s="29">
        <f>F20*1.25</f>
        <v>0</v>
      </c>
      <c r="G21" s="11" t="s">
        <v>11</v>
      </c>
      <c r="H21" s="12">
        <f>E21*F21</f>
        <v>0</v>
      </c>
      <c r="I21" s="13" t="s">
        <v>11</v>
      </c>
    </row>
    <row r="22" spans="1:9" ht="15.95" customHeight="1" x14ac:dyDescent="0.15">
      <c r="A22" s="10">
        <v>4</v>
      </c>
      <c r="B22" s="14" t="s">
        <v>14</v>
      </c>
      <c r="C22" s="17">
        <v>376</v>
      </c>
      <c r="D22" s="10">
        <v>7.5</v>
      </c>
      <c r="E22" s="26" t="s">
        <v>22</v>
      </c>
      <c r="F22" s="30"/>
      <c r="G22" s="11" t="s">
        <v>11</v>
      </c>
      <c r="H22" s="12">
        <f>C22*D22*F22</f>
        <v>0</v>
      </c>
      <c r="I22" s="13" t="s">
        <v>11</v>
      </c>
    </row>
    <row r="23" spans="1:9" ht="15.95" customHeight="1" thickBot="1" x14ac:dyDescent="0.2">
      <c r="A23" s="10"/>
      <c r="B23" s="24" t="s">
        <v>26</v>
      </c>
      <c r="C23" s="25" t="s">
        <v>22</v>
      </c>
      <c r="D23" s="25" t="s">
        <v>22</v>
      </c>
      <c r="E23" s="27">
        <v>1</v>
      </c>
      <c r="F23" s="31">
        <f>F22*1.25</f>
        <v>0</v>
      </c>
      <c r="G23" s="11" t="s">
        <v>11</v>
      </c>
      <c r="H23" s="12">
        <f>E23*F23</f>
        <v>0</v>
      </c>
      <c r="I23" s="13" t="s">
        <v>11</v>
      </c>
    </row>
    <row r="24" spans="1:9" ht="15.95" customHeight="1" x14ac:dyDescent="0.15">
      <c r="A24" s="5"/>
      <c r="B24" s="5"/>
      <c r="C24" s="3"/>
      <c r="D24" s="5"/>
      <c r="E24" s="5"/>
      <c r="F24" s="39" t="s">
        <v>15</v>
      </c>
      <c r="G24" s="40"/>
      <c r="H24" s="41">
        <f>SUM(H16:H23)</f>
        <v>0</v>
      </c>
      <c r="I24" s="41"/>
    </row>
    <row r="25" spans="1:9" ht="15.95" customHeight="1" x14ac:dyDescent="0.15">
      <c r="A25" s="5"/>
      <c r="B25" s="5"/>
      <c r="C25" s="3"/>
      <c r="D25" s="5"/>
      <c r="E25" s="5"/>
      <c r="F25" s="42" t="s">
        <v>16</v>
      </c>
      <c r="G25" s="40"/>
      <c r="H25" s="41">
        <f>H24*0.1</f>
        <v>0</v>
      </c>
      <c r="I25" s="41"/>
    </row>
    <row r="26" spans="1:9" ht="15.95" customHeight="1" x14ac:dyDescent="0.15">
      <c r="A26" s="5"/>
      <c r="B26" s="5"/>
      <c r="C26" s="3"/>
      <c r="D26" s="5"/>
      <c r="E26" s="5"/>
      <c r="F26" s="42" t="s">
        <v>17</v>
      </c>
      <c r="G26" s="40"/>
      <c r="H26" s="41">
        <f>H24+H25</f>
        <v>0</v>
      </c>
      <c r="I26" s="41"/>
    </row>
    <row r="27" spans="1:9" ht="15.95" customHeight="1" x14ac:dyDescent="0.4">
      <c r="A27" s="15"/>
    </row>
    <row r="28" spans="1:9" ht="15.95" customHeight="1" x14ac:dyDescent="0.15">
      <c r="A28" s="5" t="s">
        <v>20</v>
      </c>
      <c r="B28" s="5"/>
      <c r="C28" s="3"/>
      <c r="D28" s="5"/>
      <c r="E28" s="5"/>
      <c r="F28" s="5"/>
      <c r="G28" s="5"/>
      <c r="H28" s="5"/>
      <c r="I28" s="5"/>
    </row>
    <row r="29" spans="1:9" ht="15.95" customHeight="1" thickBot="1" x14ac:dyDescent="0.2">
      <c r="A29" s="22" t="s">
        <v>4</v>
      </c>
      <c r="B29" s="22" t="s">
        <v>5</v>
      </c>
      <c r="C29" s="9" t="s">
        <v>6</v>
      </c>
      <c r="D29" s="22" t="s">
        <v>7</v>
      </c>
      <c r="E29" s="21" t="s">
        <v>23</v>
      </c>
      <c r="F29" s="36" t="s">
        <v>8</v>
      </c>
      <c r="G29" s="37"/>
      <c r="H29" s="38" t="s">
        <v>9</v>
      </c>
      <c r="I29" s="38"/>
    </row>
    <row r="30" spans="1:9" ht="15.95" customHeight="1" x14ac:dyDescent="0.15">
      <c r="A30" s="10">
        <v>1</v>
      </c>
      <c r="B30" s="10" t="s">
        <v>10</v>
      </c>
      <c r="C30" s="17">
        <v>1476</v>
      </c>
      <c r="D30" s="10">
        <v>7.5</v>
      </c>
      <c r="E30" s="26" t="s">
        <v>22</v>
      </c>
      <c r="F30" s="28"/>
      <c r="G30" s="11" t="s">
        <v>11</v>
      </c>
      <c r="H30" s="12">
        <f>C30*D30*F30</f>
        <v>0</v>
      </c>
      <c r="I30" s="13" t="s">
        <v>11</v>
      </c>
    </row>
    <row r="31" spans="1:9" ht="15.95" customHeight="1" x14ac:dyDescent="0.15">
      <c r="A31" s="10"/>
      <c r="B31" s="10" t="s">
        <v>21</v>
      </c>
      <c r="C31" s="25" t="s">
        <v>22</v>
      </c>
      <c r="D31" s="25" t="s">
        <v>22</v>
      </c>
      <c r="E31" s="27">
        <v>70</v>
      </c>
      <c r="F31" s="29">
        <f>F30*1.25</f>
        <v>0</v>
      </c>
      <c r="G31" s="11" t="s">
        <v>11</v>
      </c>
      <c r="H31" s="12">
        <f>E31*F31</f>
        <v>0</v>
      </c>
      <c r="I31" s="13" t="s">
        <v>11</v>
      </c>
    </row>
    <row r="32" spans="1:9" ht="15.95" customHeight="1" x14ac:dyDescent="0.15">
      <c r="A32" s="10">
        <v>2</v>
      </c>
      <c r="B32" s="14" t="s">
        <v>12</v>
      </c>
      <c r="C32" s="17">
        <v>123</v>
      </c>
      <c r="D32" s="10">
        <v>7.5</v>
      </c>
      <c r="E32" s="26" t="s">
        <v>22</v>
      </c>
      <c r="F32" s="30"/>
      <c r="G32" s="11" t="s">
        <v>11</v>
      </c>
      <c r="H32" s="12">
        <f>C32*D32*F32</f>
        <v>0</v>
      </c>
      <c r="I32" s="13" t="s">
        <v>11</v>
      </c>
    </row>
    <row r="33" spans="1:9" ht="15.95" customHeight="1" x14ac:dyDescent="0.15">
      <c r="A33" s="10"/>
      <c r="B33" s="24" t="s">
        <v>24</v>
      </c>
      <c r="C33" s="25" t="s">
        <v>22</v>
      </c>
      <c r="D33" s="25" t="s">
        <v>22</v>
      </c>
      <c r="E33" s="27">
        <v>8</v>
      </c>
      <c r="F33" s="29">
        <f>F32*1.25</f>
        <v>0</v>
      </c>
      <c r="G33" s="11" t="s">
        <v>11</v>
      </c>
      <c r="H33" s="12">
        <f>E33*F33</f>
        <v>0</v>
      </c>
      <c r="I33" s="13" t="s">
        <v>11</v>
      </c>
    </row>
    <row r="34" spans="1:9" ht="15.95" customHeight="1" x14ac:dyDescent="0.15">
      <c r="A34" s="10">
        <v>3</v>
      </c>
      <c r="B34" s="14" t="s">
        <v>13</v>
      </c>
      <c r="C34" s="17">
        <v>123</v>
      </c>
      <c r="D34" s="10">
        <v>7.5</v>
      </c>
      <c r="E34" s="26" t="s">
        <v>22</v>
      </c>
      <c r="F34" s="30"/>
      <c r="G34" s="11" t="s">
        <v>11</v>
      </c>
      <c r="H34" s="12">
        <f>C34*D34*F34</f>
        <v>0</v>
      </c>
      <c r="I34" s="13" t="s">
        <v>11</v>
      </c>
    </row>
    <row r="35" spans="1:9" ht="15.95" customHeight="1" x14ac:dyDescent="0.15">
      <c r="A35" s="10"/>
      <c r="B35" s="24" t="s">
        <v>25</v>
      </c>
      <c r="C35" s="25" t="s">
        <v>22</v>
      </c>
      <c r="D35" s="25" t="s">
        <v>22</v>
      </c>
      <c r="E35" s="27">
        <v>3</v>
      </c>
      <c r="F35" s="29">
        <f>F34*1.25</f>
        <v>0</v>
      </c>
      <c r="G35" s="11" t="s">
        <v>11</v>
      </c>
      <c r="H35" s="12">
        <f>E35*F35</f>
        <v>0</v>
      </c>
      <c r="I35" s="13" t="s">
        <v>11</v>
      </c>
    </row>
    <row r="36" spans="1:9" ht="15.95" customHeight="1" x14ac:dyDescent="0.15">
      <c r="A36" s="10">
        <v>4</v>
      </c>
      <c r="B36" s="14" t="s">
        <v>14</v>
      </c>
      <c r="C36" s="17">
        <v>514</v>
      </c>
      <c r="D36" s="10">
        <v>7.5</v>
      </c>
      <c r="E36" s="26" t="s">
        <v>22</v>
      </c>
      <c r="F36" s="30"/>
      <c r="G36" s="11" t="s">
        <v>11</v>
      </c>
      <c r="H36" s="12">
        <f>C36*D36*F36</f>
        <v>0</v>
      </c>
      <c r="I36" s="13" t="s">
        <v>11</v>
      </c>
    </row>
    <row r="37" spans="1:9" ht="15.95" customHeight="1" thickBot="1" x14ac:dyDescent="0.2">
      <c r="A37" s="10"/>
      <c r="B37" s="24" t="s">
        <v>26</v>
      </c>
      <c r="C37" s="25" t="s">
        <v>22</v>
      </c>
      <c r="D37" s="25" t="s">
        <v>22</v>
      </c>
      <c r="E37" s="27">
        <v>5</v>
      </c>
      <c r="F37" s="31">
        <f>F36*1.25</f>
        <v>0</v>
      </c>
      <c r="G37" s="11" t="s">
        <v>11</v>
      </c>
      <c r="H37" s="12">
        <f>E37*F37</f>
        <v>0</v>
      </c>
      <c r="I37" s="13" t="s">
        <v>11</v>
      </c>
    </row>
    <row r="38" spans="1:9" ht="15.95" customHeight="1" x14ac:dyDescent="0.15">
      <c r="A38" s="5"/>
      <c r="B38" s="5"/>
      <c r="C38" s="3"/>
      <c r="D38" s="5"/>
      <c r="E38" s="5"/>
      <c r="F38" s="39" t="s">
        <v>15</v>
      </c>
      <c r="G38" s="40"/>
      <c r="H38" s="41">
        <f>SUM(H30:H37)</f>
        <v>0</v>
      </c>
      <c r="I38" s="41"/>
    </row>
    <row r="39" spans="1:9" ht="15.95" customHeight="1" x14ac:dyDescent="0.15">
      <c r="A39" s="5"/>
      <c r="B39" s="5"/>
      <c r="C39" s="3"/>
      <c r="D39" s="5"/>
      <c r="E39" s="5"/>
      <c r="F39" s="42" t="s">
        <v>16</v>
      </c>
      <c r="G39" s="40"/>
      <c r="H39" s="41">
        <f>H38*0.1</f>
        <v>0</v>
      </c>
      <c r="I39" s="41"/>
    </row>
    <row r="40" spans="1:9" ht="15.95" customHeight="1" x14ac:dyDescent="0.15">
      <c r="A40" s="5"/>
      <c r="B40" s="5"/>
      <c r="C40" s="3"/>
      <c r="D40" s="5"/>
      <c r="E40" s="5"/>
      <c r="F40" s="42" t="s">
        <v>17</v>
      </c>
      <c r="G40" s="40"/>
      <c r="H40" s="41">
        <f>H38+H39</f>
        <v>0</v>
      </c>
      <c r="I40" s="41"/>
    </row>
    <row r="41" spans="1:9" ht="15.95" customHeight="1" x14ac:dyDescent="0.4"/>
    <row r="42" spans="1:9" ht="15.95" customHeight="1" x14ac:dyDescent="0.4">
      <c r="A42" s="15"/>
    </row>
    <row r="43" spans="1:9" ht="15.95" customHeight="1" x14ac:dyDescent="0.4">
      <c r="A43" s="15"/>
    </row>
  </sheetData>
  <mergeCells count="20">
    <mergeCell ref="F40:G40"/>
    <mergeCell ref="H40:I40"/>
    <mergeCell ref="F29:G29"/>
    <mergeCell ref="H29:I29"/>
    <mergeCell ref="F38:G38"/>
    <mergeCell ref="H38:I38"/>
    <mergeCell ref="F39:G39"/>
    <mergeCell ref="H39:I39"/>
    <mergeCell ref="F24:G24"/>
    <mergeCell ref="H24:I24"/>
    <mergeCell ref="F25:G25"/>
    <mergeCell ref="H25:I25"/>
    <mergeCell ref="F26:G26"/>
    <mergeCell ref="H26:I26"/>
    <mergeCell ref="A1:I1"/>
    <mergeCell ref="A2:I2"/>
    <mergeCell ref="C6:I11"/>
    <mergeCell ref="C12:F12"/>
    <mergeCell ref="F15:G15"/>
    <mergeCell ref="H15:I15"/>
  </mergeCells>
  <phoneticPr fontId="1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70" zoomScaleSheetLayoutView="100" workbookViewId="0">
      <selection activeCell="F39" sqref="F39"/>
    </sheetView>
  </sheetViews>
  <sheetFormatPr defaultColWidth="9" defaultRowHeight="13.5" x14ac:dyDescent="0.4"/>
  <cols>
    <col min="1" max="1" width="3.375" style="1" customWidth="1"/>
    <col min="2" max="2" width="34.625" style="1" customWidth="1"/>
    <col min="3" max="3" width="6.25" style="16" customWidth="1"/>
    <col min="4" max="4" width="7.125" style="1" customWidth="1"/>
    <col min="5" max="5" width="9.375" style="1" customWidth="1"/>
    <col min="6" max="6" width="9" style="1" bestFit="1" customWidth="1"/>
    <col min="7" max="7" width="5.5" style="1" customWidth="1"/>
    <col min="8" max="8" width="12.375" style="1" customWidth="1"/>
    <col min="9" max="9" width="9.375" style="1" customWidth="1"/>
    <col min="10" max="16384" width="9" style="1"/>
  </cols>
  <sheetData>
    <row r="1" spans="1:9" ht="23.25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.95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95" customHeight="1" x14ac:dyDescent="0.15">
      <c r="A3" s="2"/>
      <c r="B3" s="2"/>
      <c r="C3" s="3"/>
      <c r="D3" s="2"/>
      <c r="E3" s="2"/>
      <c r="F3" s="2"/>
      <c r="G3" s="2"/>
      <c r="H3" s="4">
        <f ca="1">TODAY()</f>
        <v>46205</v>
      </c>
      <c r="I3" s="2"/>
    </row>
    <row r="4" spans="1:9" ht="15.95" customHeight="1" x14ac:dyDescent="0.15">
      <c r="A4" s="5" t="s">
        <v>2</v>
      </c>
      <c r="B4" s="5"/>
      <c r="C4" s="3"/>
      <c r="D4" s="5"/>
      <c r="E4" s="5"/>
      <c r="F4" s="5"/>
      <c r="G4" s="5"/>
      <c r="H4" s="5"/>
      <c r="I4" s="5"/>
    </row>
    <row r="5" spans="1:9" ht="15.95" customHeight="1" x14ac:dyDescent="0.15">
      <c r="A5" s="5"/>
      <c r="B5" s="5"/>
      <c r="C5" s="3"/>
      <c r="D5" s="5"/>
      <c r="E5" s="5"/>
      <c r="F5" s="5"/>
      <c r="G5" s="5"/>
      <c r="H5" s="5"/>
      <c r="I5" s="5"/>
    </row>
    <row r="6" spans="1:9" ht="15.95" customHeight="1" x14ac:dyDescent="0.15">
      <c r="A6" s="5"/>
      <c r="B6" s="5"/>
      <c r="C6" s="34" t="s">
        <v>18</v>
      </c>
      <c r="D6" s="34"/>
      <c r="E6" s="34"/>
      <c r="F6" s="34"/>
      <c r="G6" s="34"/>
      <c r="H6" s="34"/>
      <c r="I6" s="34"/>
    </row>
    <row r="7" spans="1:9" ht="15.95" customHeight="1" x14ac:dyDescent="0.15">
      <c r="A7" s="5"/>
      <c r="B7" s="5"/>
      <c r="C7" s="34"/>
      <c r="D7" s="34"/>
      <c r="E7" s="34"/>
      <c r="F7" s="34"/>
      <c r="G7" s="34"/>
      <c r="H7" s="34"/>
      <c r="I7" s="34"/>
    </row>
    <row r="8" spans="1:9" ht="15.95" customHeight="1" x14ac:dyDescent="0.15">
      <c r="A8" s="5"/>
      <c r="B8" s="5"/>
      <c r="C8" s="34"/>
      <c r="D8" s="34"/>
      <c r="E8" s="34"/>
      <c r="F8" s="34"/>
      <c r="G8" s="34"/>
      <c r="H8" s="34"/>
      <c r="I8" s="34"/>
    </row>
    <row r="9" spans="1:9" ht="15.95" customHeight="1" x14ac:dyDescent="0.15">
      <c r="A9" s="5"/>
      <c r="B9" s="5"/>
      <c r="C9" s="34"/>
      <c r="D9" s="34"/>
      <c r="E9" s="34"/>
      <c r="F9" s="34"/>
      <c r="G9" s="34"/>
      <c r="H9" s="34"/>
      <c r="I9" s="34"/>
    </row>
    <row r="10" spans="1:9" ht="15.95" customHeight="1" x14ac:dyDescent="0.15">
      <c r="A10" s="5"/>
      <c r="B10" s="5"/>
      <c r="C10" s="34"/>
      <c r="D10" s="34"/>
      <c r="E10" s="34"/>
      <c r="F10" s="34"/>
      <c r="G10" s="34"/>
      <c r="H10" s="34"/>
      <c r="I10" s="34"/>
    </row>
    <row r="11" spans="1:9" ht="15.95" customHeight="1" x14ac:dyDescent="0.15">
      <c r="A11" s="5"/>
      <c r="B11" s="5"/>
      <c r="C11" s="34"/>
      <c r="D11" s="34"/>
      <c r="E11" s="34"/>
      <c r="F11" s="34"/>
      <c r="G11" s="34"/>
      <c r="H11" s="34"/>
      <c r="I11" s="34"/>
    </row>
    <row r="12" spans="1:9" ht="27.75" x14ac:dyDescent="0.2">
      <c r="A12" s="5"/>
      <c r="B12" s="6" t="s">
        <v>3</v>
      </c>
      <c r="C12" s="35">
        <f>ROUNDDOWN($H$26,0)</f>
        <v>0</v>
      </c>
      <c r="D12" s="35"/>
      <c r="E12" s="35"/>
      <c r="F12" s="35"/>
      <c r="G12" s="7"/>
      <c r="H12" s="8"/>
      <c r="I12" s="7"/>
    </row>
    <row r="13" spans="1:9" ht="15.95" customHeight="1" x14ac:dyDescent="0.15">
      <c r="A13" s="5"/>
      <c r="B13" s="5"/>
      <c r="C13" s="3"/>
      <c r="D13" s="5"/>
      <c r="E13" s="5"/>
      <c r="F13" s="5"/>
      <c r="G13" s="5"/>
      <c r="H13" s="5"/>
      <c r="I13" s="5"/>
    </row>
    <row r="14" spans="1:9" ht="15.95" customHeight="1" x14ac:dyDescent="0.15">
      <c r="A14" s="5" t="s">
        <v>19</v>
      </c>
      <c r="B14" s="5"/>
      <c r="C14" s="3"/>
      <c r="D14" s="5"/>
      <c r="E14" s="5"/>
      <c r="F14" s="5"/>
      <c r="G14" s="5"/>
      <c r="H14" s="5"/>
      <c r="I14" s="5"/>
    </row>
    <row r="15" spans="1:9" ht="14.25" thickBot="1" x14ac:dyDescent="0.2">
      <c r="A15" s="22" t="s">
        <v>4</v>
      </c>
      <c r="B15" s="22" t="s">
        <v>5</v>
      </c>
      <c r="C15" s="9" t="s">
        <v>6</v>
      </c>
      <c r="D15" s="22" t="s">
        <v>7</v>
      </c>
      <c r="E15" s="21" t="s">
        <v>23</v>
      </c>
      <c r="F15" s="36" t="s">
        <v>8</v>
      </c>
      <c r="G15" s="37"/>
      <c r="H15" s="38" t="s">
        <v>9</v>
      </c>
      <c r="I15" s="38"/>
    </row>
    <row r="16" spans="1:9" ht="15.95" customHeight="1" x14ac:dyDescent="0.15">
      <c r="A16" s="10">
        <v>1</v>
      </c>
      <c r="B16" s="10" t="s">
        <v>10</v>
      </c>
      <c r="C16" s="17">
        <v>1428</v>
      </c>
      <c r="D16" s="10">
        <v>7.5</v>
      </c>
      <c r="E16" s="25" t="s">
        <v>22</v>
      </c>
      <c r="F16" s="18"/>
      <c r="G16" s="11" t="s">
        <v>11</v>
      </c>
      <c r="H16" s="12">
        <f>C16*D16*F16</f>
        <v>0</v>
      </c>
      <c r="I16" s="13" t="s">
        <v>11</v>
      </c>
    </row>
    <row r="17" spans="1:9" ht="15.95" customHeight="1" x14ac:dyDescent="0.15">
      <c r="A17" s="10"/>
      <c r="B17" s="10" t="s">
        <v>21</v>
      </c>
      <c r="C17" s="25" t="s">
        <v>22</v>
      </c>
      <c r="D17" s="25" t="s">
        <v>22</v>
      </c>
      <c r="E17" s="10">
        <v>64</v>
      </c>
      <c r="F17" s="20">
        <f>F16*1.25</f>
        <v>0</v>
      </c>
      <c r="G17" s="11" t="s">
        <v>11</v>
      </c>
      <c r="H17" s="12">
        <f>E17*F17</f>
        <v>0</v>
      </c>
      <c r="I17" s="13" t="s">
        <v>11</v>
      </c>
    </row>
    <row r="18" spans="1:9" ht="15.95" customHeight="1" x14ac:dyDescent="0.15">
      <c r="A18" s="10">
        <v>2</v>
      </c>
      <c r="B18" s="14" t="s">
        <v>12</v>
      </c>
      <c r="C18" s="17">
        <v>119</v>
      </c>
      <c r="D18" s="10">
        <v>7.5</v>
      </c>
      <c r="E18" s="25" t="s">
        <v>22</v>
      </c>
      <c r="F18" s="19"/>
      <c r="G18" s="11" t="s">
        <v>11</v>
      </c>
      <c r="H18" s="12">
        <f>C18*D18*F18</f>
        <v>0</v>
      </c>
      <c r="I18" s="13" t="s">
        <v>11</v>
      </c>
    </row>
    <row r="19" spans="1:9" ht="15.95" customHeight="1" x14ac:dyDescent="0.15">
      <c r="A19" s="10"/>
      <c r="B19" s="23" t="s">
        <v>24</v>
      </c>
      <c r="C19" s="25" t="s">
        <v>22</v>
      </c>
      <c r="D19" s="25" t="s">
        <v>22</v>
      </c>
      <c r="E19" s="10">
        <v>6</v>
      </c>
      <c r="F19" s="20">
        <f>F18*1.25</f>
        <v>0</v>
      </c>
      <c r="G19" s="11" t="s">
        <v>11</v>
      </c>
      <c r="H19" s="12">
        <f>E19*F19</f>
        <v>0</v>
      </c>
      <c r="I19" s="13" t="s">
        <v>11</v>
      </c>
    </row>
    <row r="20" spans="1:9" ht="15.95" customHeight="1" x14ac:dyDescent="0.15">
      <c r="A20" s="10">
        <v>3</v>
      </c>
      <c r="B20" s="14" t="s">
        <v>13</v>
      </c>
      <c r="C20" s="17">
        <v>119</v>
      </c>
      <c r="D20" s="10">
        <v>7.5</v>
      </c>
      <c r="E20" s="25" t="s">
        <v>22</v>
      </c>
      <c r="F20" s="19"/>
      <c r="G20" s="11" t="s">
        <v>11</v>
      </c>
      <c r="H20" s="12">
        <f>C20*D20*F20</f>
        <v>0</v>
      </c>
      <c r="I20" s="13" t="s">
        <v>11</v>
      </c>
    </row>
    <row r="21" spans="1:9" ht="15.95" customHeight="1" x14ac:dyDescent="0.15">
      <c r="A21" s="10"/>
      <c r="B21" s="24" t="s">
        <v>25</v>
      </c>
      <c r="C21" s="25" t="s">
        <v>22</v>
      </c>
      <c r="D21" s="25" t="s">
        <v>22</v>
      </c>
      <c r="E21" s="10">
        <v>2</v>
      </c>
      <c r="F21" s="20">
        <f>F20*1.25</f>
        <v>0</v>
      </c>
      <c r="G21" s="11" t="s">
        <v>11</v>
      </c>
      <c r="H21" s="12">
        <f>E21*F21</f>
        <v>0</v>
      </c>
      <c r="I21" s="13" t="s">
        <v>11</v>
      </c>
    </row>
    <row r="22" spans="1:9" ht="15.95" customHeight="1" x14ac:dyDescent="0.15">
      <c r="A22" s="10">
        <v>4</v>
      </c>
      <c r="B22" s="14" t="s">
        <v>14</v>
      </c>
      <c r="C22" s="17">
        <v>376</v>
      </c>
      <c r="D22" s="10">
        <v>7.5</v>
      </c>
      <c r="E22" s="25" t="s">
        <v>22</v>
      </c>
      <c r="F22" s="19"/>
      <c r="G22" s="11" t="s">
        <v>11</v>
      </c>
      <c r="H22" s="12">
        <f>C22*D22*F22</f>
        <v>0</v>
      </c>
      <c r="I22" s="13" t="s">
        <v>11</v>
      </c>
    </row>
    <row r="23" spans="1:9" ht="15.95" customHeight="1" x14ac:dyDescent="0.15">
      <c r="A23" s="10"/>
      <c r="B23" s="24" t="s">
        <v>26</v>
      </c>
      <c r="C23" s="25" t="s">
        <v>22</v>
      </c>
      <c r="D23" s="25" t="s">
        <v>22</v>
      </c>
      <c r="E23" s="10">
        <v>1</v>
      </c>
      <c r="F23" s="20">
        <f>F22*1.25</f>
        <v>0</v>
      </c>
      <c r="G23" s="11" t="s">
        <v>11</v>
      </c>
      <c r="H23" s="12">
        <f>E23*F23</f>
        <v>0</v>
      </c>
      <c r="I23" s="13" t="s">
        <v>11</v>
      </c>
    </row>
    <row r="24" spans="1:9" ht="15.95" customHeight="1" x14ac:dyDescent="0.15">
      <c r="A24" s="5"/>
      <c r="B24" s="5"/>
      <c r="C24" s="3"/>
      <c r="D24" s="5"/>
      <c r="E24" s="5"/>
      <c r="F24" s="39" t="s">
        <v>15</v>
      </c>
      <c r="G24" s="40"/>
      <c r="H24" s="41">
        <f>SUM(H16:H23)</f>
        <v>0</v>
      </c>
      <c r="I24" s="41"/>
    </row>
    <row r="25" spans="1:9" ht="15.95" customHeight="1" x14ac:dyDescent="0.15">
      <c r="A25" s="5"/>
      <c r="B25" s="5"/>
      <c r="C25" s="3"/>
      <c r="D25" s="5"/>
      <c r="E25" s="5"/>
      <c r="F25" s="42" t="s">
        <v>16</v>
      </c>
      <c r="G25" s="40"/>
      <c r="H25" s="41">
        <f>H24*0.1</f>
        <v>0</v>
      </c>
      <c r="I25" s="41"/>
    </row>
    <row r="26" spans="1:9" ht="15.95" customHeight="1" x14ac:dyDescent="0.15">
      <c r="A26" s="5"/>
      <c r="B26" s="5"/>
      <c r="C26" s="3"/>
      <c r="D26" s="5"/>
      <c r="E26" s="5"/>
      <c r="F26" s="42" t="s">
        <v>17</v>
      </c>
      <c r="G26" s="40"/>
      <c r="H26" s="41">
        <f>H24+H25</f>
        <v>0</v>
      </c>
      <c r="I26" s="41"/>
    </row>
    <row r="27" spans="1:9" ht="15.95" customHeight="1" x14ac:dyDescent="0.4">
      <c r="A27" s="15"/>
    </row>
    <row r="28" spans="1:9" ht="15.95" customHeight="1" x14ac:dyDescent="0.4">
      <c r="A28" s="15"/>
    </row>
  </sheetData>
  <mergeCells count="12">
    <mergeCell ref="F24:G24"/>
    <mergeCell ref="H24:I24"/>
    <mergeCell ref="F25:G25"/>
    <mergeCell ref="H25:I25"/>
    <mergeCell ref="F26:G26"/>
    <mergeCell ref="H26:I26"/>
    <mergeCell ref="A1:I1"/>
    <mergeCell ref="A2:I2"/>
    <mergeCell ref="C6:I11"/>
    <mergeCell ref="C12:F12"/>
    <mergeCell ref="F15:G15"/>
    <mergeCell ref="H15:I15"/>
  </mergeCells>
  <phoneticPr fontId="1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通期</vt:lpstr>
      <vt:lpstr>年度内のみ</vt:lpstr>
      <vt:lpstr>通期!Print_Area</vt:lpstr>
      <vt:lpstr>年度内のみ!Print_Area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2026-06-05T01:43:03Z</dcterms:created>
  <dcterms:modified xsi:type="dcterms:W3CDTF">2026-07-02T05:25:30Z</dcterms:modified>
</cp:coreProperties>
</file>