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160"/>
  </bookViews>
  <sheets>
    <sheet name="利用申請書兼承認書" sheetId="11" r:id="rId1"/>
    <sheet name="①システム構成図" sheetId="12" r:id="rId2"/>
    <sheet name="②TLS回線要件" sheetId="4" r:id="rId3"/>
    <sheet name="③インターネットVPN回線要件" sheetId="14" r:id="rId4"/>
    <sheet name="④VPN設定確認シート" sheetId="13" r:id="rId5"/>
  </sheets>
  <definedNames>
    <definedName name="_xlnm._FilterDatabase" localSheetId="2" hidden="1">②TLS回線要件!$B$1:$D$1</definedName>
    <definedName name="_xlnm._FilterDatabase" localSheetId="3" hidden="1">③インターネットVPN回線要件!$B$1:$D$1</definedName>
    <definedName name="_xlnm.Print_Area" localSheetId="4">④VPN設定確認シート!$B$1:$I$24</definedName>
    <definedName name="_xlnm.Print_Area" localSheetId="0">利用申請書兼承認書!$A$1:$P$43</definedName>
    <definedName name="_xlnm.Print_Titles" localSheetId="2">②TLS回線要件!$1:$1</definedName>
    <definedName name="_xlnm.Print_Titles" localSheetId="3">③インターネットVPN回線要件!$1:$1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 i="12" l="1"/>
  <c r="F28" i="14" l="1"/>
  <c r="F3" i="4"/>
  <c r="F26" i="14"/>
  <c r="F25" i="14"/>
  <c r="F20" i="14"/>
  <c r="F14" i="14"/>
  <c r="F7" i="14"/>
  <c r="F6" i="14"/>
  <c r="F4" i="14"/>
  <c r="F9" i="4" l="1"/>
  <c r="B6" i="13" l="1"/>
  <c r="B7" i="13"/>
  <c r="B8" i="13"/>
  <c r="B9" i="13"/>
  <c r="B10" i="13"/>
  <c r="B11" i="13"/>
  <c r="B12" i="13"/>
  <c r="B13" i="13"/>
  <c r="B14" i="13"/>
  <c r="B15" i="13"/>
  <c r="B16" i="13"/>
  <c r="B17" i="13"/>
  <c r="B18" i="13"/>
  <c r="B19" i="13"/>
  <c r="B20" i="13"/>
  <c r="B21" i="13"/>
  <c r="B22" i="13"/>
  <c r="B23" i="13"/>
  <c r="B24" i="13"/>
  <c r="F29" i="11" l="1"/>
  <c r="F24" i="11"/>
  <c r="F16" i="11"/>
  <c r="F20" i="11"/>
  <c r="D41" i="11" l="1"/>
  <c r="D40" i="11" l="1"/>
</calcChain>
</file>

<file path=xl/sharedStrings.xml><?xml version="1.0" encoding="utf-8"?>
<sst xmlns="http://schemas.openxmlformats.org/spreadsheetml/2006/main" count="148" uniqueCount="133">
  <si>
    <t>区分</t>
    <rPh sb="0" eb="2">
      <t>クブン</t>
    </rPh>
    <phoneticPr fontId="2"/>
  </si>
  <si>
    <t>1.1.</t>
    <phoneticPr fontId="2"/>
  </si>
  <si>
    <t>適用状況</t>
    <rPh sb="0" eb="2">
      <t>テキヨウ</t>
    </rPh>
    <rPh sb="2" eb="4">
      <t>ジョウキョウ</t>
    </rPh>
    <phoneticPr fontId="2"/>
  </si>
  <si>
    <t>備考</t>
    <rPh sb="0" eb="2">
      <t>ビコウ</t>
    </rPh>
    <phoneticPr fontId="2"/>
  </si>
  <si>
    <t>令和</t>
    <rPh sb="0" eb="2">
      <t>レイワ</t>
    </rPh>
    <phoneticPr fontId="2"/>
  </si>
  <si>
    <t>年</t>
    <rPh sb="0" eb="1">
      <t>ネン</t>
    </rPh>
    <phoneticPr fontId="2"/>
  </si>
  <si>
    <t>第</t>
    <rPh sb="0" eb="1">
      <t>ダイ</t>
    </rPh>
    <phoneticPr fontId="2"/>
  </si>
  <si>
    <t>号</t>
    <rPh sb="0" eb="1">
      <t>ゴウ</t>
    </rPh>
    <phoneticPr fontId="2"/>
  </si>
  <si>
    <t>日</t>
    <rPh sb="0" eb="1">
      <t>ヒ</t>
    </rPh>
    <phoneticPr fontId="2"/>
  </si>
  <si>
    <t>月</t>
    <rPh sb="0" eb="1">
      <t>ツキ</t>
    </rPh>
    <phoneticPr fontId="2"/>
  </si>
  <si>
    <t>所属名</t>
    <rPh sb="0" eb="3">
      <t>ショゾクメイ</t>
    </rPh>
    <phoneticPr fontId="2"/>
  </si>
  <si>
    <t>７．担当者及び連絡先</t>
    <rPh sb="2" eb="5">
      <t>タントウシャ</t>
    </rPh>
    <rPh sb="5" eb="6">
      <t>オヨ</t>
    </rPh>
    <rPh sb="7" eb="10">
      <t>レンラクサキ</t>
    </rPh>
    <phoneticPr fontId="2"/>
  </si>
  <si>
    <t>担当者</t>
    <rPh sb="0" eb="3">
      <t>タントウシャ</t>
    </rPh>
    <phoneticPr fontId="2"/>
  </si>
  <si>
    <t>連絡先</t>
    <rPh sb="0" eb="3">
      <t>レンラクサキ</t>
    </rPh>
    <phoneticPr fontId="2"/>
  </si>
  <si>
    <t>情報セキュリティ管理者　宛</t>
    <rPh sb="0" eb="2">
      <t>ジョウホウ</t>
    </rPh>
    <rPh sb="8" eb="11">
      <t>カンリシャ</t>
    </rPh>
    <rPh sb="12" eb="13">
      <t>アテ</t>
    </rPh>
    <phoneticPr fontId="3"/>
  </si>
  <si>
    <t>所　属　名</t>
    <rPh sb="0" eb="1">
      <t>ショ</t>
    </rPh>
    <rPh sb="2" eb="3">
      <t>ゾク</t>
    </rPh>
    <rPh sb="4" eb="5">
      <t>ナ</t>
    </rPh>
    <phoneticPr fontId="2"/>
  </si>
  <si>
    <t>記</t>
    <rPh sb="0" eb="1">
      <t>キ</t>
    </rPh>
    <phoneticPr fontId="2"/>
  </si>
  <si>
    <t>情報管理者</t>
    <rPh sb="0" eb="2">
      <t>ジョウホウ</t>
    </rPh>
    <rPh sb="2" eb="4">
      <t>カンリ</t>
    </rPh>
    <rPh sb="4" eb="5">
      <t>シャ</t>
    </rPh>
    <phoneticPr fontId="2"/>
  </si>
  <si>
    <t>（ 所 属 長 ）</t>
    <phoneticPr fontId="2"/>
  </si>
  <si>
    <t>上記の通り承認しました。</t>
    <rPh sb="0" eb="2">
      <t>ジョウキ</t>
    </rPh>
    <rPh sb="3" eb="4">
      <t>トオ</t>
    </rPh>
    <rPh sb="5" eb="7">
      <t>ショウニン</t>
    </rPh>
    <phoneticPr fontId="2"/>
  </si>
  <si>
    <t>所属長</t>
    <rPh sb="0" eb="3">
      <t>ショゾクチョウ</t>
    </rPh>
    <phoneticPr fontId="2"/>
  </si>
  <si>
    <t>～</t>
    <phoneticPr fontId="2"/>
  </si>
  <si>
    <t>６．利用者の範囲</t>
    <phoneticPr fontId="2"/>
  </si>
  <si>
    <t>2.1.</t>
    <phoneticPr fontId="2"/>
  </si>
  <si>
    <t>2.2.</t>
    <phoneticPr fontId="2"/>
  </si>
  <si>
    <t>1.2.</t>
    <phoneticPr fontId="2"/>
  </si>
  <si>
    <t>2.3.</t>
  </si>
  <si>
    <t>インターネット回線利用に関する申請書（承認書）</t>
    <rPh sb="7" eb="9">
      <t>カイセン</t>
    </rPh>
    <rPh sb="9" eb="11">
      <t>リヨウ</t>
    </rPh>
    <rPh sb="12" eb="13">
      <t>カン</t>
    </rPh>
    <rPh sb="15" eb="17">
      <t>シンセイ</t>
    </rPh>
    <rPh sb="17" eb="18">
      <t>ショ</t>
    </rPh>
    <rPh sb="19" eb="22">
      <t>ショウニンショ</t>
    </rPh>
    <phoneticPr fontId="2"/>
  </si>
  <si>
    <t>　神戸市情報セキュリティ対策基準ならびに物理的・技術的管理基準に基づき、以下の通り</t>
    <rPh sb="1" eb="3">
      <t>コウベ</t>
    </rPh>
    <rPh sb="3" eb="4">
      <t>シ</t>
    </rPh>
    <rPh sb="4" eb="6">
      <t>ジョウホウ</t>
    </rPh>
    <rPh sb="12" eb="14">
      <t>タイサク</t>
    </rPh>
    <rPh sb="14" eb="16">
      <t>キジュン</t>
    </rPh>
    <rPh sb="20" eb="22">
      <t>ブツリ</t>
    </rPh>
    <rPh sb="22" eb="23">
      <t>テキ</t>
    </rPh>
    <rPh sb="24" eb="26">
      <t>ギジュツ</t>
    </rPh>
    <rPh sb="26" eb="27">
      <t>テキ</t>
    </rPh>
    <rPh sb="27" eb="29">
      <t>カンリ</t>
    </rPh>
    <rPh sb="29" eb="31">
      <t>キジュン</t>
    </rPh>
    <rPh sb="32" eb="33">
      <t>モト</t>
    </rPh>
    <rPh sb="36" eb="38">
      <t>イカ</t>
    </rPh>
    <rPh sb="39" eb="40">
      <t>トオ</t>
    </rPh>
    <phoneticPr fontId="2"/>
  </si>
  <si>
    <t>１．インターネットを通信回線として利用するシステム名称</t>
    <rPh sb="25" eb="27">
      <t>メイショウ</t>
    </rPh>
    <phoneticPr fontId="2"/>
  </si>
  <si>
    <t>２．インターネット回線上で取り扱う情報資産</t>
    <phoneticPr fontId="2"/>
  </si>
  <si>
    <t>(1)特定個人情報</t>
    <rPh sb="3" eb="5">
      <t>トクテイ</t>
    </rPh>
    <rPh sb="5" eb="9">
      <t>コジンジョウホウ</t>
    </rPh>
    <phoneticPr fontId="2"/>
  </si>
  <si>
    <t>(2)保有個人情報</t>
    <rPh sb="3" eb="5">
      <t>ホユウ</t>
    </rPh>
    <rPh sb="5" eb="9">
      <t>コジンジョウホウ</t>
    </rPh>
    <phoneticPr fontId="2"/>
  </si>
  <si>
    <t>(3)上記以外の重要情報</t>
    <rPh sb="3" eb="5">
      <t>ジョウキ</t>
    </rPh>
    <rPh sb="5" eb="7">
      <t>イガイ</t>
    </rPh>
    <rPh sb="8" eb="10">
      <t>ジュウヨウ</t>
    </rPh>
    <rPh sb="10" eb="12">
      <t>ジョウホウ</t>
    </rPh>
    <phoneticPr fontId="2"/>
  </si>
  <si>
    <t>３．利用するインターネット回線</t>
    <rPh sb="2" eb="4">
      <t>リヨウ</t>
    </rPh>
    <rPh sb="13" eb="15">
      <t>カイセン</t>
    </rPh>
    <phoneticPr fontId="2"/>
  </si>
  <si>
    <t>システム構成図</t>
    <rPh sb="4" eb="7">
      <t>コウセイズ</t>
    </rPh>
    <phoneticPr fontId="3"/>
  </si>
  <si>
    <t>システム名</t>
    <rPh sb="4" eb="5">
      <t>メイ</t>
    </rPh>
    <phoneticPr fontId="3"/>
  </si>
  <si>
    <t>設定手順書・マニュアルのレビューを行う。あるいは導入事業者におけるその内容の妥当性確認の結果（プロセス）を確認する。</t>
    <rPh sb="0" eb="2">
      <t>セッテイ</t>
    </rPh>
    <rPh sb="2" eb="5">
      <t>テジュンショ</t>
    </rPh>
    <rPh sb="17" eb="18">
      <t>オコナ</t>
    </rPh>
    <rPh sb="24" eb="26">
      <t>ドウニュウ</t>
    </rPh>
    <rPh sb="26" eb="28">
      <t>ジギョウ</t>
    </rPh>
    <rPh sb="28" eb="29">
      <t>シャ</t>
    </rPh>
    <rPh sb="35" eb="37">
      <t>ナイヨウ</t>
    </rPh>
    <rPh sb="38" eb="41">
      <t>ダトウセイ</t>
    </rPh>
    <rPh sb="41" eb="43">
      <t>カクニン</t>
    </rPh>
    <rPh sb="44" eb="46">
      <t>ケッカ</t>
    </rPh>
    <rPh sb="53" eb="55">
      <t>カクニン</t>
    </rPh>
    <phoneticPr fontId="8"/>
  </si>
  <si>
    <t>設定の手順書・マニュアルが用意され、それに基づき設定がされていること。</t>
    <phoneticPr fontId="8"/>
  </si>
  <si>
    <t>設定の手順・マニュアル</t>
    <rPh sb="0" eb="2">
      <t>セッテイ</t>
    </rPh>
    <rPh sb="3" eb="5">
      <t>テジュン</t>
    </rPh>
    <phoneticPr fontId="8"/>
  </si>
  <si>
    <t>設定を記載したドキュメントを確認する。</t>
    <rPh sb="0" eb="2">
      <t>セッテイ</t>
    </rPh>
    <rPh sb="3" eb="5">
      <t>キサイ</t>
    </rPh>
    <rPh sb="14" eb="16">
      <t>カクニン</t>
    </rPh>
    <phoneticPr fontId="8"/>
  </si>
  <si>
    <t>インターネットVPNを実現するために新たに導入した機器・既設の機器、PC等のすべての関係する機器について、設定内容やインターネットVPNのために変更した設定が明確になっており、ドキュメントとして整備されていること。</t>
    <phoneticPr fontId="8"/>
  </si>
  <si>
    <t>設定の記録</t>
    <rPh sb="0" eb="2">
      <t>セッテイ</t>
    </rPh>
    <rPh sb="3" eb="5">
      <t>キロク</t>
    </rPh>
    <phoneticPr fontId="8"/>
  </si>
  <si>
    <t>接続のためのパスワードが接続元拠点あるいはPCごとに設定されていること。また、初期設定パスワードではなく、本市のポリシーに基づいたパスワードとなっていること。</t>
    <phoneticPr fontId="8"/>
  </si>
  <si>
    <t>パスワードの設定</t>
    <rPh sb="6" eb="8">
      <t>セッテイ</t>
    </rPh>
    <phoneticPr fontId="8"/>
  </si>
  <si>
    <t>世界標準の暗号化技術のうちサービス開始時点で最も強度の高い暗号化技術を採用していること。</t>
    <phoneticPr fontId="8"/>
  </si>
  <si>
    <t>暗号化の設定</t>
    <rPh sb="0" eb="3">
      <t>アンゴウカ</t>
    </rPh>
    <rPh sb="4" eb="6">
      <t>セッテイ</t>
    </rPh>
    <phoneticPr fontId="8"/>
  </si>
  <si>
    <t>接続先の拠点等において、特定の接続元拠点あるいは接続元PCからしか接続ができないようになっていること。</t>
    <phoneticPr fontId="8"/>
  </si>
  <si>
    <t>接続元の拠点内の特定のPCのみが接続する場合、経路上のルータ等においてその設定がされていること。</t>
    <phoneticPr fontId="8"/>
  </si>
  <si>
    <t>許可された拠点・端末の設定</t>
    <rPh sb="0" eb="2">
      <t>キョカ</t>
    </rPh>
    <rPh sb="5" eb="7">
      <t>キョテン</t>
    </rPh>
    <rPh sb="8" eb="10">
      <t>タンマツ</t>
    </rPh>
    <rPh sb="11" eb="13">
      <t>セッテイ</t>
    </rPh>
    <phoneticPr fontId="8"/>
  </si>
  <si>
    <t>接続元拠点から接続先までの経路上のルータ等の設定が適切にされていること。</t>
    <phoneticPr fontId="8"/>
  </si>
  <si>
    <t>経路上の設定</t>
    <rPh sb="0" eb="2">
      <t>ケイロ</t>
    </rPh>
    <rPh sb="2" eb="3">
      <t>ジョウ</t>
    </rPh>
    <rPh sb="4" eb="6">
      <t>セッテイ</t>
    </rPh>
    <phoneticPr fontId="8"/>
  </si>
  <si>
    <t>接続元としてインターネット上の特定のPCのみが接続する場合、インターネットVPN以外のインターネット上のサイトにアクセスができないこと。</t>
    <phoneticPr fontId="8"/>
  </si>
  <si>
    <t>接続元の設定</t>
    <rPh sb="0" eb="2">
      <t>セツゾク</t>
    </rPh>
    <rPh sb="2" eb="3">
      <t>モト</t>
    </rPh>
    <rPh sb="4" eb="6">
      <t>セッテイ</t>
    </rPh>
    <phoneticPr fontId="8"/>
  </si>
  <si>
    <t>例）～を実施する、～○○機器にて□□となっていることを確認する。</t>
    <rPh sb="0" eb="1">
      <t>レイ</t>
    </rPh>
    <rPh sb="12" eb="14">
      <t>キキ</t>
    </rPh>
    <rPh sb="27" eb="29">
      <t>カクニン</t>
    </rPh>
    <phoneticPr fontId="8"/>
  </si>
  <si>
    <r>
      <t>接続元と接続先の間で、許可された拠点・端末以外がアクセスできない認証の仕組みが実現できていること。また、</t>
    </r>
    <r>
      <rPr>
        <sz val="11"/>
        <rFont val="游ゴシック"/>
        <family val="3"/>
        <charset val="128"/>
        <scheme val="minor"/>
      </rPr>
      <t>外部に持ち出す場合において、PCが盗難等に遭った場合でも、PC単体では接続ができないようになっていること。</t>
    </r>
    <rPh sb="16" eb="18">
      <t>キョテン</t>
    </rPh>
    <rPh sb="52" eb="54">
      <t>ガイブ</t>
    </rPh>
    <rPh sb="55" eb="56">
      <t>モ</t>
    </rPh>
    <rPh sb="57" eb="58">
      <t>ダ</t>
    </rPh>
    <rPh sb="59" eb="61">
      <t>バアイ</t>
    </rPh>
    <phoneticPr fontId="8"/>
  </si>
  <si>
    <t>認証</t>
    <rPh sb="0" eb="2">
      <t>ニンショウ</t>
    </rPh>
    <phoneticPr fontId="8"/>
  </si>
  <si>
    <t>―
（前提条件）</t>
    <rPh sb="3" eb="5">
      <t>ゼンテイ</t>
    </rPh>
    <rPh sb="5" eb="7">
      <t>ジョウケン</t>
    </rPh>
    <phoneticPr fontId="8"/>
  </si>
  <si>
    <t>PC等のインターネットVPNを利用する拠点や端末は、前提として本市の情報セキュリティポリシーや規定に則った設定となっており、その範囲内でインターネットVPNの利用に必要な最低限の変更となっていること。</t>
    <phoneticPr fontId="8"/>
  </si>
  <si>
    <t>セキュリティ確保の前提</t>
    <rPh sb="6" eb="8">
      <t>カクホ</t>
    </rPh>
    <rPh sb="9" eb="11">
      <t>ゼンテイ</t>
    </rPh>
    <phoneticPr fontId="8"/>
  </si>
  <si>
    <t>左記「確認内容」の検証結果を記載すること。</t>
    <rPh sb="0" eb="2">
      <t>サキ</t>
    </rPh>
    <rPh sb="3" eb="5">
      <t>カクニン</t>
    </rPh>
    <rPh sb="5" eb="7">
      <t>ナイヨウ</t>
    </rPh>
    <rPh sb="9" eb="11">
      <t>ケンショウ</t>
    </rPh>
    <rPh sb="11" eb="13">
      <t>ケッカ</t>
    </rPh>
    <rPh sb="14" eb="16">
      <t>キサイ</t>
    </rPh>
    <phoneticPr fontId="8"/>
  </si>
  <si>
    <t>左記「確認対象（選択式）」において「その他」そ選択した際にその対象を記載すること。</t>
    <rPh sb="0" eb="2">
      <t>サキ</t>
    </rPh>
    <rPh sb="20" eb="21">
      <t>タ</t>
    </rPh>
    <rPh sb="23" eb="25">
      <t>センタク</t>
    </rPh>
    <rPh sb="27" eb="28">
      <t>サイ</t>
    </rPh>
    <rPh sb="31" eb="33">
      <t>タイショウ</t>
    </rPh>
    <rPh sb="34" eb="36">
      <t>キサイ</t>
    </rPh>
    <phoneticPr fontId="8"/>
  </si>
  <si>
    <t>左記「確認内容」について、確認対象となる機器を選択すること。（その他の場合は右欄にその対象を記載すること。）</t>
    <rPh sb="0" eb="2">
      <t>サキ</t>
    </rPh>
    <rPh sb="3" eb="5">
      <t>カクニン</t>
    </rPh>
    <rPh sb="5" eb="7">
      <t>ナイヨウ</t>
    </rPh>
    <rPh sb="13" eb="15">
      <t>カクニン</t>
    </rPh>
    <rPh sb="15" eb="17">
      <t>タイショウ</t>
    </rPh>
    <rPh sb="20" eb="22">
      <t>キキ</t>
    </rPh>
    <rPh sb="23" eb="25">
      <t>センタク</t>
    </rPh>
    <rPh sb="33" eb="34">
      <t>タ</t>
    </rPh>
    <rPh sb="35" eb="37">
      <t>バアイ</t>
    </rPh>
    <rPh sb="38" eb="39">
      <t>ミギ</t>
    </rPh>
    <rPh sb="39" eb="40">
      <t>ラン</t>
    </rPh>
    <rPh sb="43" eb="45">
      <t>タイショウ</t>
    </rPh>
    <rPh sb="46" eb="48">
      <t>キサイ</t>
    </rPh>
    <phoneticPr fontId="8"/>
  </si>
  <si>
    <r>
      <rPr>
        <b/>
        <sz val="11"/>
        <color rgb="FFFF0000"/>
        <rFont val="游ゴシック"/>
        <family val="3"/>
        <charset val="128"/>
        <scheme val="minor"/>
      </rPr>
      <t>インターネットVPNの提供事業者により、そのサービス内容・設定する機器の機能について左記チェック項目を満たすことが確認できる検証内容を記載すること。</t>
    </r>
    <r>
      <rPr>
        <sz val="11"/>
        <rFont val="ＭＳ Ｐゴシック"/>
        <family val="3"/>
        <charset val="128"/>
      </rPr>
      <t xml:space="preserve">
※適宜、行を追加のこと。</t>
    </r>
    <rPh sb="11" eb="13">
      <t>テイキョウ</t>
    </rPh>
    <rPh sb="13" eb="16">
      <t>ジギョウシャ</t>
    </rPh>
    <rPh sb="26" eb="28">
      <t>ナイヨウ</t>
    </rPh>
    <rPh sb="29" eb="31">
      <t>セッテイ</t>
    </rPh>
    <rPh sb="33" eb="35">
      <t>キキ</t>
    </rPh>
    <rPh sb="36" eb="38">
      <t>キノウ</t>
    </rPh>
    <rPh sb="42" eb="44">
      <t>サキ</t>
    </rPh>
    <rPh sb="48" eb="50">
      <t>コウモク</t>
    </rPh>
    <rPh sb="51" eb="52">
      <t>ミ</t>
    </rPh>
    <rPh sb="57" eb="59">
      <t>カクニン</t>
    </rPh>
    <rPh sb="62" eb="64">
      <t>ケンショウ</t>
    </rPh>
    <rPh sb="64" eb="66">
      <t>ナイヨウ</t>
    </rPh>
    <rPh sb="67" eb="69">
      <t>キサイ</t>
    </rPh>
    <rPh sb="76" eb="78">
      <t>テキギ</t>
    </rPh>
    <rPh sb="79" eb="80">
      <t>ギョウ</t>
    </rPh>
    <rPh sb="81" eb="83">
      <t>ツイカ</t>
    </rPh>
    <phoneticPr fontId="8"/>
  </si>
  <si>
    <t>本市が挙げる以下の項目に以外に、導入する対象の通信や環境等によって追加する必要がある場合は追加すること。</t>
    <rPh sb="0" eb="2">
      <t>ホンシ</t>
    </rPh>
    <rPh sb="3" eb="4">
      <t>ア</t>
    </rPh>
    <rPh sb="6" eb="8">
      <t>イカ</t>
    </rPh>
    <rPh sb="9" eb="11">
      <t>コウモク</t>
    </rPh>
    <rPh sb="12" eb="14">
      <t>イガイ</t>
    </rPh>
    <rPh sb="16" eb="18">
      <t>ドウニュウ</t>
    </rPh>
    <rPh sb="20" eb="22">
      <t>タイショウ</t>
    </rPh>
    <rPh sb="23" eb="25">
      <t>ツウシン</t>
    </rPh>
    <rPh sb="26" eb="28">
      <t>カンキョウ</t>
    </rPh>
    <rPh sb="28" eb="29">
      <t>トウ</t>
    </rPh>
    <rPh sb="33" eb="35">
      <t>ツイカ</t>
    </rPh>
    <rPh sb="37" eb="39">
      <t>ヒツヨウ</t>
    </rPh>
    <rPh sb="42" eb="44">
      <t>バアイ</t>
    </rPh>
    <rPh sb="45" eb="47">
      <t>ツイカ</t>
    </rPh>
    <phoneticPr fontId="8"/>
  </si>
  <si>
    <t>―</t>
    <phoneticPr fontId="8"/>
  </si>
  <si>
    <t>備考</t>
    <rPh sb="0" eb="2">
      <t>ビコウ</t>
    </rPh>
    <phoneticPr fontId="8"/>
  </si>
  <si>
    <t>検証結果</t>
    <rPh sb="0" eb="2">
      <t>ケンショウ</t>
    </rPh>
    <rPh sb="2" eb="4">
      <t>ケッカ</t>
    </rPh>
    <phoneticPr fontId="8"/>
  </si>
  <si>
    <t>確認対象（選択式）</t>
    <rPh sb="0" eb="2">
      <t>カクニン</t>
    </rPh>
    <rPh sb="2" eb="4">
      <t>タイショウ</t>
    </rPh>
    <rPh sb="5" eb="7">
      <t>センタク</t>
    </rPh>
    <rPh sb="7" eb="8">
      <t>シキ</t>
    </rPh>
    <phoneticPr fontId="8"/>
  </si>
  <si>
    <t>確認内容</t>
    <rPh sb="0" eb="2">
      <t>カクニン</t>
    </rPh>
    <rPh sb="2" eb="4">
      <t>ナイヨウ</t>
    </rPh>
    <phoneticPr fontId="8"/>
  </si>
  <si>
    <t>チェック項目</t>
    <rPh sb="4" eb="6">
      <t>コウモク</t>
    </rPh>
    <phoneticPr fontId="8"/>
  </si>
  <si>
    <t>No.</t>
    <phoneticPr fontId="8"/>
  </si>
  <si>
    <t>下記のすべての項目について、導入事業者の説明によってその設定状態を本市職員が確認していること。
必要に応じて設定ファイルや画面キャプチャなどのエビデンスが提出されていること。
本シートは本市による最低限のチェック項目を示したものであり、このほか、認証や通信のセキュリティの担保については採用するサービス等の提供事業者の責任において対応すること。</t>
    <rPh sb="0" eb="2">
      <t>カキ</t>
    </rPh>
    <rPh sb="88" eb="89">
      <t>ホン</t>
    </rPh>
    <rPh sb="93" eb="95">
      <t>ホンシ</t>
    </rPh>
    <rPh sb="98" eb="101">
      <t>サイテイゲン</t>
    </rPh>
    <rPh sb="106" eb="108">
      <t>コウモク</t>
    </rPh>
    <rPh sb="109" eb="110">
      <t>シメ</t>
    </rPh>
    <rPh sb="123" eb="125">
      <t>ニンショウ</t>
    </rPh>
    <rPh sb="126" eb="128">
      <t>ツウシン</t>
    </rPh>
    <rPh sb="136" eb="138">
      <t>タンポ</t>
    </rPh>
    <rPh sb="143" eb="145">
      <t>サイヨウ</t>
    </rPh>
    <rPh sb="151" eb="152">
      <t>トウ</t>
    </rPh>
    <rPh sb="153" eb="155">
      <t>テイキョウ</t>
    </rPh>
    <rPh sb="155" eb="158">
      <t>ジギョウシャ</t>
    </rPh>
    <rPh sb="159" eb="161">
      <t>セキニン</t>
    </rPh>
    <rPh sb="165" eb="167">
      <t>タイオウ</t>
    </rPh>
    <phoneticPr fontId="8"/>
  </si>
  <si>
    <t>インターネットVPNの設定確認シート</t>
    <rPh sb="11" eb="13">
      <t>セッテイ</t>
    </rPh>
    <rPh sb="13" eb="15">
      <t>カクニン</t>
    </rPh>
    <phoneticPr fontId="8"/>
  </si>
  <si>
    <t>1.ＴＬＳ回線のバージョン</t>
    <rPh sb="5" eb="7">
      <t>カイセン</t>
    </rPh>
    <phoneticPr fontId="2"/>
  </si>
  <si>
    <t>2.付加的なセキュリティ対策</t>
    <phoneticPr fontId="2"/>
  </si>
  <si>
    <t>内　容</t>
    <rPh sb="0" eb="1">
      <t>ナイ</t>
    </rPh>
    <rPh sb="2" eb="3">
      <t>カタチ</t>
    </rPh>
    <phoneticPr fontId="2"/>
  </si>
  <si>
    <t>・ＴＬＳ回線のバージョンは、バージョン1.2以上を使用すること。</t>
    <rPh sb="4" eb="6">
      <t>カイセン</t>
    </rPh>
    <rPh sb="22" eb="24">
      <t>イジョウ</t>
    </rPh>
    <rPh sb="25" eb="27">
      <t>シヨウ</t>
    </rPh>
    <phoneticPr fontId="2"/>
  </si>
  <si>
    <t>2.4.</t>
  </si>
  <si>
    <t>2.5.</t>
  </si>
  <si>
    <t>IPアドレス制限</t>
    <rPh sb="6" eb="8">
      <t>セイゲン</t>
    </rPh>
    <phoneticPr fontId="2"/>
  </si>
  <si>
    <t>多要素認証</t>
  </si>
  <si>
    <t>WAF</t>
    <phoneticPr fontId="2"/>
  </si>
  <si>
    <t>FW（ファイヤーウォール）</t>
    <phoneticPr fontId="2"/>
  </si>
  <si>
    <t>その他のセキュリティ対策</t>
    <rPh sb="2" eb="3">
      <t>タ</t>
    </rPh>
    <rPh sb="10" eb="12">
      <t>タイサク</t>
    </rPh>
    <phoneticPr fontId="2"/>
  </si>
  <si>
    <t>1.インターネットＶＰＮの方式</t>
    <rPh sb="13" eb="15">
      <t>ホウシキ</t>
    </rPh>
    <phoneticPr fontId="2"/>
  </si>
  <si>
    <t>内容</t>
    <rPh sb="0" eb="2">
      <t>ナイヨウ</t>
    </rPh>
    <phoneticPr fontId="2"/>
  </si>
  <si>
    <t>インターネットVPNの接続方式</t>
    <phoneticPr fontId="2"/>
  </si>
  <si>
    <t>インターネットVPNの種類</t>
    <phoneticPr fontId="2"/>
  </si>
  <si>
    <t>2.インターネットＶＰＮの設定</t>
    <phoneticPr fontId="2"/>
  </si>
  <si>
    <t>インターネットVPN の設定が確実に行われている</t>
    <rPh sb="12" eb="14">
      <t>セッテイ</t>
    </rPh>
    <rPh sb="15" eb="17">
      <t>カクジツ</t>
    </rPh>
    <rPh sb="18" eb="19">
      <t>オコナ</t>
    </rPh>
    <phoneticPr fontId="2"/>
  </si>
  <si>
    <t>インターネットVPN設定内容の確認内容</t>
    <rPh sb="10" eb="12">
      <t>セッテイ</t>
    </rPh>
    <rPh sb="12" eb="14">
      <t>ナイヨウ</t>
    </rPh>
    <rPh sb="15" eb="17">
      <t>カクニン</t>
    </rPh>
    <rPh sb="17" eb="19">
      <t>ナイヨウ</t>
    </rPh>
    <phoneticPr fontId="2"/>
  </si>
  <si>
    <t>3.インターネットＶＰＮ適正</t>
    <rPh sb="12" eb="14">
      <t>テキセイ</t>
    </rPh>
    <phoneticPr fontId="2"/>
  </si>
  <si>
    <t>3.1.1</t>
    <phoneticPr fontId="2"/>
  </si>
  <si>
    <t>3.1.前提条件</t>
    <phoneticPr fontId="2"/>
  </si>
  <si>
    <t>当該回線での接続先サーバ内のデータ又は接続先サーバに格納予定のデータ以外のデータの取り扱い。</t>
    <rPh sb="0" eb="2">
      <t>トウガイ</t>
    </rPh>
    <rPh sb="2" eb="4">
      <t>カイセン</t>
    </rPh>
    <rPh sb="6" eb="8">
      <t>セツゾク</t>
    </rPh>
    <rPh sb="8" eb="9">
      <t>サキ</t>
    </rPh>
    <rPh sb="12" eb="13">
      <t>ナイ</t>
    </rPh>
    <rPh sb="17" eb="18">
      <t>マタ</t>
    </rPh>
    <rPh sb="19" eb="21">
      <t>セツゾク</t>
    </rPh>
    <rPh sb="21" eb="22">
      <t>サキ</t>
    </rPh>
    <rPh sb="26" eb="28">
      <t>カクノウ</t>
    </rPh>
    <rPh sb="28" eb="30">
      <t>ヨテイ</t>
    </rPh>
    <rPh sb="34" eb="36">
      <t>イガイ</t>
    </rPh>
    <rPh sb="41" eb="42">
      <t>ト</t>
    </rPh>
    <rPh sb="43" eb="44">
      <t>アツカ</t>
    </rPh>
    <phoneticPr fontId="2"/>
  </si>
  <si>
    <t>3.1.2</t>
    <phoneticPr fontId="2"/>
  </si>
  <si>
    <t>3.1.3</t>
  </si>
  <si>
    <t>3.1.4</t>
  </si>
  <si>
    <t>VPN 装置が設置可否
（拠点間通信の場合は接続先サーバ側及び接続元側の双方。リモートアクセスの場合は接続先のサーバ側のみで可）</t>
    <rPh sb="4" eb="6">
      <t>ソウチ</t>
    </rPh>
    <rPh sb="7" eb="9">
      <t>セッチ</t>
    </rPh>
    <rPh sb="9" eb="11">
      <t>カヒ</t>
    </rPh>
    <rPh sb="13" eb="15">
      <t>キョテン</t>
    </rPh>
    <rPh sb="15" eb="16">
      <t>カン</t>
    </rPh>
    <rPh sb="16" eb="18">
      <t>ツウシン</t>
    </rPh>
    <rPh sb="19" eb="21">
      <t>バアイ</t>
    </rPh>
    <rPh sb="22" eb="24">
      <t>セツゾク</t>
    </rPh>
    <rPh sb="24" eb="25">
      <t>サキ</t>
    </rPh>
    <rPh sb="28" eb="29">
      <t>ガワ</t>
    </rPh>
    <rPh sb="29" eb="30">
      <t>オヨ</t>
    </rPh>
    <rPh sb="31" eb="33">
      <t>セツゾク</t>
    </rPh>
    <rPh sb="33" eb="34">
      <t>モト</t>
    </rPh>
    <rPh sb="34" eb="35">
      <t>ガワ</t>
    </rPh>
    <rPh sb="36" eb="38">
      <t>ソウホウ</t>
    </rPh>
    <rPh sb="48" eb="50">
      <t>バアイ</t>
    </rPh>
    <rPh sb="51" eb="53">
      <t>セツゾク</t>
    </rPh>
    <rPh sb="53" eb="54">
      <t>サキ</t>
    </rPh>
    <rPh sb="58" eb="59">
      <t>ガワ</t>
    </rPh>
    <rPh sb="62" eb="63">
      <t>カ</t>
    </rPh>
    <phoneticPr fontId="2"/>
  </si>
  <si>
    <t>インターネットVPN により制限のあるプロトコルの通信の有無。</t>
    <rPh sb="14" eb="16">
      <t>セイゲン</t>
    </rPh>
    <rPh sb="25" eb="27">
      <t>ツウシン</t>
    </rPh>
    <rPh sb="28" eb="30">
      <t>ウム</t>
    </rPh>
    <phoneticPr fontId="2"/>
  </si>
  <si>
    <t>接続先又は接続元の一方又は双方がインターネット環境にある。</t>
    <rPh sb="0" eb="2">
      <t>セツゾク</t>
    </rPh>
    <rPh sb="2" eb="3">
      <t>サキ</t>
    </rPh>
    <rPh sb="3" eb="4">
      <t>マタ</t>
    </rPh>
    <rPh sb="5" eb="7">
      <t>セツゾク</t>
    </rPh>
    <rPh sb="7" eb="8">
      <t>モト</t>
    </rPh>
    <rPh sb="9" eb="11">
      <t>イッポウ</t>
    </rPh>
    <rPh sb="11" eb="12">
      <t>マタ</t>
    </rPh>
    <rPh sb="13" eb="15">
      <t>ソウホウ</t>
    </rPh>
    <rPh sb="23" eb="25">
      <t>カンキョウ</t>
    </rPh>
    <phoneticPr fontId="2"/>
  </si>
  <si>
    <t>3.1.5</t>
    <phoneticPr fontId="2"/>
  </si>
  <si>
    <t>マイナンバー利用事務系ネットワークから接続する。</t>
    <rPh sb="6" eb="8">
      <t>リヨウ</t>
    </rPh>
    <rPh sb="8" eb="11">
      <t>ジムケイ</t>
    </rPh>
    <rPh sb="19" eb="21">
      <t>セツゾク</t>
    </rPh>
    <phoneticPr fontId="2"/>
  </si>
  <si>
    <t>3.2.通信の品質</t>
    <phoneticPr fontId="2"/>
  </si>
  <si>
    <t>3.2.1</t>
    <phoneticPr fontId="2"/>
  </si>
  <si>
    <t>3.2.2</t>
    <phoneticPr fontId="2"/>
  </si>
  <si>
    <t>3.2.3</t>
  </si>
  <si>
    <t>ＢＣＰに係る通信用途での利用。</t>
    <rPh sb="4" eb="5">
      <t>カカ</t>
    </rPh>
    <rPh sb="6" eb="8">
      <t>ツウシン</t>
    </rPh>
    <rPh sb="8" eb="10">
      <t>ヨウト</t>
    </rPh>
    <rPh sb="12" eb="14">
      <t>リヨウ</t>
    </rPh>
    <phoneticPr fontId="2"/>
  </si>
  <si>
    <t>通信経路の断絶等による通信障害の責任を問う必要がある。</t>
    <rPh sb="0" eb="2">
      <t>ツウシン</t>
    </rPh>
    <rPh sb="2" eb="4">
      <t>ケイロ</t>
    </rPh>
    <rPh sb="5" eb="7">
      <t>ダンゼツ</t>
    </rPh>
    <rPh sb="7" eb="8">
      <t>トウ</t>
    </rPh>
    <rPh sb="11" eb="13">
      <t>ツウシン</t>
    </rPh>
    <rPh sb="13" eb="15">
      <t>ショウガイ</t>
    </rPh>
    <rPh sb="16" eb="18">
      <t>セキニン</t>
    </rPh>
    <rPh sb="19" eb="20">
      <t>ト</t>
    </rPh>
    <rPh sb="21" eb="23">
      <t>ヒツヨウ</t>
    </rPh>
    <phoneticPr fontId="2"/>
  </si>
  <si>
    <t>3.3.効率性</t>
    <phoneticPr fontId="2"/>
  </si>
  <si>
    <t>3.3.1</t>
    <phoneticPr fontId="2"/>
  </si>
  <si>
    <t>3.3.2</t>
    <phoneticPr fontId="2"/>
  </si>
  <si>
    <t>3.3.3</t>
    <phoneticPr fontId="2"/>
  </si>
  <si>
    <t>（リモートアクセスの場合のみ）アクセスするPC の特定が可能。</t>
    <rPh sb="10" eb="12">
      <t>バアイ</t>
    </rPh>
    <rPh sb="25" eb="27">
      <t>トクテイ</t>
    </rPh>
    <rPh sb="28" eb="30">
      <t>カノウ</t>
    </rPh>
    <phoneticPr fontId="2"/>
  </si>
  <si>
    <t>回線速度を保証する必要がない用途での利用。</t>
    <rPh sb="0" eb="2">
      <t>カイセン</t>
    </rPh>
    <rPh sb="2" eb="4">
      <t>ソクド</t>
    </rPh>
    <rPh sb="5" eb="7">
      <t>ホショウ</t>
    </rPh>
    <rPh sb="9" eb="11">
      <t>ヒツヨウ</t>
    </rPh>
    <rPh sb="14" eb="16">
      <t>ヨウト</t>
    </rPh>
    <rPh sb="18" eb="20">
      <t>リヨウ</t>
    </rPh>
    <phoneticPr fontId="2"/>
  </si>
  <si>
    <t>（SSL-VPN以外の場合）アクセスするPC に専用ソフトを導入することが可能。</t>
    <phoneticPr fontId="2"/>
  </si>
  <si>
    <t>アクセスするPC への通信のための要求事項が明確であり、対応できる。</t>
    <rPh sb="11" eb="13">
      <t>ツウシン</t>
    </rPh>
    <rPh sb="17" eb="19">
      <t>ヨウキュウ</t>
    </rPh>
    <rPh sb="19" eb="21">
      <t>ジコウ</t>
    </rPh>
    <rPh sb="22" eb="24">
      <t>メイカク</t>
    </rPh>
    <rPh sb="28" eb="30">
      <t>タイオウ</t>
    </rPh>
    <phoneticPr fontId="2"/>
  </si>
  <si>
    <t>3.4.セキュリティ要件</t>
    <phoneticPr fontId="2"/>
  </si>
  <si>
    <t>3.4.1</t>
    <phoneticPr fontId="2"/>
  </si>
  <si>
    <t>3.4.2</t>
    <phoneticPr fontId="2"/>
  </si>
  <si>
    <t>3.4.3</t>
    <phoneticPr fontId="2"/>
  </si>
  <si>
    <t>（原則として）ログイン時に２要素以上の認証を実施。</t>
    <rPh sb="1" eb="3">
      <t>ゲンソク</t>
    </rPh>
    <rPh sb="11" eb="12">
      <t>ジ</t>
    </rPh>
    <rPh sb="14" eb="16">
      <t>ヨウソ</t>
    </rPh>
    <rPh sb="16" eb="18">
      <t>イジョウ</t>
    </rPh>
    <rPh sb="19" eb="21">
      <t>ニンショウ</t>
    </rPh>
    <rPh sb="22" eb="24">
      <t>ジッシ</t>
    </rPh>
    <phoneticPr fontId="2"/>
  </si>
  <si>
    <t>許可された端末以外がアクセスできないユーザ認証・アクセス制御のしくみ（クライアント証明書等）を採用。</t>
    <phoneticPr fontId="2"/>
  </si>
  <si>
    <t>使用する暗号化技術
※原則、最も強度の高いAES256を採用する。</t>
    <rPh sb="0" eb="2">
      <t>シヨウ</t>
    </rPh>
    <rPh sb="4" eb="6">
      <t>アンゴウ</t>
    </rPh>
    <rPh sb="6" eb="7">
      <t>カ</t>
    </rPh>
    <rPh sb="7" eb="9">
      <t>ギジュツ</t>
    </rPh>
    <rPh sb="11" eb="13">
      <t>ゲンソク</t>
    </rPh>
    <rPh sb="14" eb="15">
      <t>モット</t>
    </rPh>
    <rPh sb="16" eb="18">
      <t>キョウド</t>
    </rPh>
    <rPh sb="19" eb="20">
      <t>タカ</t>
    </rPh>
    <rPh sb="28" eb="30">
      <t>サイヨウ</t>
    </rPh>
    <phoneticPr fontId="2"/>
  </si>
  <si>
    <t>3.5.コストメリット</t>
    <phoneticPr fontId="2"/>
  </si>
  <si>
    <t>3.5.1</t>
    <phoneticPr fontId="2"/>
  </si>
  <si>
    <t>インターネットVPN を用いた場合のコストが、IP-VPN 等を用いた場合のコストと比較して明らかに有利。</t>
    <rPh sb="12" eb="13">
      <t>モチ</t>
    </rPh>
    <rPh sb="15" eb="17">
      <t>バアイ</t>
    </rPh>
    <rPh sb="30" eb="31">
      <t>トウ</t>
    </rPh>
    <rPh sb="32" eb="33">
      <t>モチ</t>
    </rPh>
    <rPh sb="35" eb="37">
      <t>バアイ</t>
    </rPh>
    <rPh sb="42" eb="44">
      <t>ヒカク</t>
    </rPh>
    <rPh sb="46" eb="47">
      <t>アキ</t>
    </rPh>
    <rPh sb="50" eb="52">
      <t>ユウリ</t>
    </rPh>
    <phoneticPr fontId="2"/>
  </si>
  <si>
    <t>（デジタル戦略部課長（情報政策担当））</t>
    <rPh sb="5" eb="7">
      <t>センリャク</t>
    </rPh>
    <rPh sb="7" eb="8">
      <t>ブ</t>
    </rPh>
    <rPh sb="8" eb="10">
      <t>カチョウ</t>
    </rPh>
    <rPh sb="11" eb="13">
      <t>ジョウホウ</t>
    </rPh>
    <rPh sb="13" eb="15">
      <t>セイサク</t>
    </rPh>
    <rPh sb="15" eb="17">
      <t>タントウ</t>
    </rPh>
    <phoneticPr fontId="3"/>
  </si>
  <si>
    <t>（デジタル戦略部課長（情報政策担当））</t>
    <phoneticPr fontId="2"/>
  </si>
  <si>
    <t>　 情報セキュリティ管理者</t>
    <rPh sb="2" eb="4">
      <t>ジョウホウ</t>
    </rPh>
    <rPh sb="10" eb="13">
      <t>カンリシャ</t>
    </rPh>
    <phoneticPr fontId="3"/>
  </si>
  <si>
    <t>通信回線としてインターネット回線を利用することを申請します。</t>
    <phoneticPr fontId="2"/>
  </si>
  <si>
    <t>４．利用開始（予定）</t>
    <rPh sb="4" eb="6">
      <t>カイシ</t>
    </rPh>
    <rPh sb="7" eb="9">
      <t>ヨテイ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</si>
</sst>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6"/>
      <name val="游ゴシック"/>
      <family val="3"/>
      <charset val="128"/>
      <scheme val="minor"/>
    </font>
    <font>
      <sz val="11"/>
      <name val="ＭＳ ゴシック"/>
      <family val="3"/>
      <charset val="128"/>
    </font>
    <font>
      <sz val="11"/>
      <color theme="1"/>
      <name val="ＭＳ ゴシック"/>
      <family val="3"/>
      <charset val="128"/>
    </font>
    <font>
      <sz val="11"/>
      <color theme="1"/>
      <name val="游ゴシック"/>
      <family val="2"/>
      <scheme val="minor"/>
    </font>
    <font>
      <sz val="11"/>
      <color theme="1"/>
      <name val="Meiryo UI"/>
      <family val="3"/>
      <charset val="128"/>
    </font>
    <font>
      <sz val="6"/>
      <name val="游ゴシック"/>
      <family val="2"/>
      <charset val="128"/>
      <scheme val="minor"/>
    </font>
    <font>
      <sz val="11"/>
      <name val="游ゴシック"/>
      <family val="3"/>
      <charset val="128"/>
      <scheme val="minor"/>
    </font>
    <font>
      <sz val="11"/>
      <name val="游ゴシック"/>
      <family val="2"/>
      <charset val="128"/>
      <scheme val="minor"/>
    </font>
    <font>
      <sz val="11"/>
      <color theme="1"/>
      <name val="游ゴシック"/>
      <family val="3"/>
      <charset val="128"/>
      <scheme val="minor"/>
    </font>
    <font>
      <b/>
      <sz val="11"/>
      <color rgb="FFFF0000"/>
      <name val="游ゴシック"/>
      <family val="3"/>
      <charset val="128"/>
      <scheme val="minor"/>
    </font>
    <font>
      <b/>
      <sz val="11"/>
      <color theme="1"/>
      <name val="游ゴシック"/>
      <family val="3"/>
      <charset val="128"/>
      <scheme val="minor"/>
    </font>
    <font>
      <sz val="22"/>
      <color theme="1"/>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E2EFDA"/>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6" fillId="0" borderId="0"/>
    <xf numFmtId="0" fontId="1" fillId="0" borderId="0">
      <alignment vertical="center"/>
    </xf>
  </cellStyleXfs>
  <cellXfs count="132">
    <xf numFmtId="0" fontId="0" fillId="0" borderId="0" xfId="0">
      <alignment vertical="center"/>
    </xf>
    <xf numFmtId="0" fontId="4" fillId="0" borderId="0" xfId="0" applyFont="1">
      <alignment vertical="center"/>
    </xf>
    <xf numFmtId="0" fontId="4" fillId="0" borderId="0" xfId="0" applyFont="1" applyAlignment="1">
      <alignment vertical="center"/>
    </xf>
    <xf numFmtId="0" fontId="4" fillId="2" borderId="4" xfId="0" applyFont="1" applyFill="1" applyBorder="1" applyAlignment="1">
      <alignment vertical="center"/>
    </xf>
    <xf numFmtId="0" fontId="4" fillId="2" borderId="5" xfId="0" applyFont="1" applyFill="1" applyBorder="1" applyAlignment="1">
      <alignment vertical="center"/>
    </xf>
    <xf numFmtId="0" fontId="4" fillId="2" borderId="5" xfId="0" applyFont="1" applyFill="1" applyBorder="1" applyAlignment="1">
      <alignment vertical="top"/>
    </xf>
    <xf numFmtId="0" fontId="4" fillId="2" borderId="5" xfId="0" applyFont="1" applyFill="1" applyBorder="1">
      <alignment vertical="center"/>
    </xf>
    <xf numFmtId="0" fontId="4" fillId="2" borderId="6" xfId="0" applyFont="1" applyFill="1" applyBorder="1">
      <alignment vertical="center"/>
    </xf>
    <xf numFmtId="0" fontId="4" fillId="2" borderId="9" xfId="0" applyFont="1" applyFill="1" applyBorder="1" applyAlignment="1">
      <alignment vertical="center"/>
    </xf>
    <xf numFmtId="0" fontId="4" fillId="2" borderId="10" xfId="0" applyFont="1" applyFill="1" applyBorder="1" applyAlignment="1">
      <alignment vertical="top"/>
    </xf>
    <xf numFmtId="0" fontId="4" fillId="2" borderId="10" xfId="0" applyFont="1" applyFill="1" applyBorder="1">
      <alignment vertical="center"/>
    </xf>
    <xf numFmtId="0" fontId="4" fillId="2" borderId="10" xfId="0" applyFont="1" applyFill="1" applyBorder="1" applyAlignment="1">
      <alignment horizontal="right" vertical="center"/>
    </xf>
    <xf numFmtId="0" fontId="4" fillId="2" borderId="11" xfId="0" applyFont="1" applyFill="1" applyBorder="1">
      <alignment vertical="center"/>
    </xf>
    <xf numFmtId="0" fontId="4" fillId="2" borderId="8" xfId="0" applyFont="1" applyFill="1" applyBorder="1" applyAlignment="1">
      <alignment vertical="center"/>
    </xf>
    <xf numFmtId="0" fontId="4" fillId="2" borderId="0" xfId="0" applyFont="1" applyFill="1" applyBorder="1" applyAlignment="1">
      <alignment vertical="center"/>
    </xf>
    <xf numFmtId="0" fontId="4" fillId="2" borderId="0" xfId="0" applyFont="1" applyFill="1" applyBorder="1" applyAlignment="1">
      <alignment horizontal="right" vertical="center"/>
    </xf>
    <xf numFmtId="0" fontId="4" fillId="2" borderId="0" xfId="0" applyFont="1" applyFill="1" applyBorder="1" applyAlignment="1">
      <alignment horizontal="center" vertical="center"/>
    </xf>
    <xf numFmtId="0" fontId="4" fillId="2" borderId="12" xfId="0" applyFont="1" applyFill="1" applyBorder="1" applyAlignment="1">
      <alignment vertical="center"/>
    </xf>
    <xf numFmtId="0" fontId="5" fillId="2" borderId="8" xfId="0" applyFont="1" applyFill="1" applyBorder="1" applyAlignment="1">
      <alignment horizontal="left" vertical="center"/>
    </xf>
    <xf numFmtId="0" fontId="4" fillId="2" borderId="0" xfId="0" applyFont="1" applyFill="1" applyAlignment="1">
      <alignment vertical="center"/>
    </xf>
    <xf numFmtId="0" fontId="4" fillId="2" borderId="0" xfId="0" applyFont="1" applyFill="1" applyBorder="1" applyAlignment="1">
      <alignment vertical="top"/>
    </xf>
    <xf numFmtId="0" fontId="4" fillId="2" borderId="0" xfId="0" applyFont="1" applyFill="1">
      <alignment vertical="center"/>
    </xf>
    <xf numFmtId="0" fontId="4" fillId="2" borderId="0" xfId="0" applyFont="1" applyFill="1" applyBorder="1">
      <alignment vertical="center"/>
    </xf>
    <xf numFmtId="0" fontId="4" fillId="2" borderId="12" xfId="0" applyFont="1" applyFill="1" applyBorder="1">
      <alignment vertical="center"/>
    </xf>
    <xf numFmtId="0" fontId="4" fillId="2" borderId="8" xfId="0" applyFont="1" applyFill="1" applyBorder="1">
      <alignment vertical="center"/>
    </xf>
    <xf numFmtId="0" fontId="4" fillId="2" borderId="0" xfId="0" applyFont="1" applyFill="1" applyBorder="1" applyAlignment="1">
      <alignment vertical="center" wrapText="1"/>
    </xf>
    <xf numFmtId="0" fontId="4" fillId="2" borderId="0" xfId="0" applyFont="1" applyFill="1" applyBorder="1" applyAlignment="1">
      <alignment vertical="top" wrapText="1"/>
    </xf>
    <xf numFmtId="0" fontId="4" fillId="2" borderId="8" xfId="0" applyFont="1" applyFill="1" applyBorder="1" applyAlignment="1">
      <alignment horizontal="left" vertical="center"/>
    </xf>
    <xf numFmtId="0" fontId="4" fillId="2" borderId="13" xfId="0" applyFont="1" applyFill="1" applyBorder="1" applyAlignment="1">
      <alignment vertical="center"/>
    </xf>
    <xf numFmtId="0" fontId="4" fillId="2" borderId="14" xfId="0" applyFont="1" applyFill="1" applyBorder="1">
      <alignment vertical="center"/>
    </xf>
    <xf numFmtId="0" fontId="5" fillId="2" borderId="0" xfId="0" applyFont="1" applyFill="1" applyBorder="1" applyAlignment="1">
      <alignment horizontal="left" vertical="center"/>
    </xf>
    <xf numFmtId="0" fontId="5" fillId="2" borderId="14" xfId="0" applyFont="1" applyFill="1" applyBorder="1" applyAlignment="1">
      <alignment horizontal="left" vertical="center"/>
    </xf>
    <xf numFmtId="0" fontId="4" fillId="2"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0" fillId="2" borderId="3" xfId="0" applyFont="1" applyFill="1" applyBorder="1" applyAlignment="1" applyProtection="1">
      <alignment horizontal="center" vertical="center" wrapText="1"/>
      <protection locked="0"/>
    </xf>
    <xf numFmtId="0" fontId="0" fillId="4" borderId="3" xfId="0" applyFont="1" applyFill="1" applyBorder="1" applyAlignment="1" applyProtection="1">
      <alignment horizontal="center" vertical="center" wrapText="1"/>
    </xf>
    <xf numFmtId="0" fontId="0" fillId="4" borderId="3" xfId="0" applyFont="1" applyFill="1" applyBorder="1" applyAlignment="1" applyProtection="1">
      <alignment horizontal="left" vertical="center" wrapText="1"/>
    </xf>
    <xf numFmtId="0" fontId="0" fillId="0" borderId="0" xfId="0" applyProtection="1">
      <alignment vertical="center"/>
    </xf>
    <xf numFmtId="0" fontId="0" fillId="3" borderId="9" xfId="0" applyFont="1" applyFill="1" applyBorder="1" applyProtection="1">
      <alignment vertical="center"/>
    </xf>
    <xf numFmtId="0" fontId="0" fillId="3" borderId="10" xfId="0" applyFont="1" applyFill="1" applyBorder="1" applyProtection="1">
      <alignment vertical="center"/>
    </xf>
    <xf numFmtId="0" fontId="0" fillId="3" borderId="10" xfId="0" applyFont="1" applyFill="1" applyBorder="1" applyAlignment="1" applyProtection="1">
      <alignment vertical="center" wrapText="1"/>
    </xf>
    <xf numFmtId="0" fontId="0" fillId="3" borderId="10" xfId="0" applyFont="1" applyFill="1" applyBorder="1" applyAlignment="1" applyProtection="1">
      <alignment horizontal="center" vertical="center" wrapText="1"/>
    </xf>
    <xf numFmtId="0" fontId="0" fillId="3" borderId="10" xfId="0" applyFont="1" applyFill="1" applyBorder="1" applyAlignment="1" applyProtection="1">
      <alignment horizontal="left" vertical="center" wrapText="1"/>
    </xf>
    <xf numFmtId="0" fontId="0" fillId="3" borderId="11" xfId="0" applyFill="1" applyBorder="1" applyProtection="1">
      <alignment vertical="center"/>
    </xf>
    <xf numFmtId="0" fontId="0" fillId="3" borderId="8" xfId="0" applyFill="1" applyBorder="1" applyProtection="1">
      <alignment vertical="center"/>
    </xf>
    <xf numFmtId="0" fontId="0" fillId="0" borderId="3" xfId="0" applyFont="1" applyFill="1" applyBorder="1" applyAlignment="1" applyProtection="1">
      <alignment horizontal="left" vertical="center"/>
    </xf>
    <xf numFmtId="0" fontId="0" fillId="0" borderId="3" xfId="0" applyFont="1" applyFill="1" applyBorder="1" applyAlignment="1" applyProtection="1">
      <alignment vertical="center" wrapText="1"/>
    </xf>
    <xf numFmtId="0" fontId="0" fillId="2" borderId="3" xfId="0" applyFill="1" applyBorder="1" applyAlignment="1" applyProtection="1">
      <alignment horizontal="left" vertical="center" wrapText="1"/>
    </xf>
    <xf numFmtId="0" fontId="0" fillId="0" borderId="0" xfId="0" applyFill="1" applyProtection="1">
      <alignment vertical="center"/>
    </xf>
    <xf numFmtId="0" fontId="0" fillId="0" borderId="3" xfId="0" applyFont="1" applyFill="1" applyBorder="1" applyAlignment="1" applyProtection="1">
      <alignment vertical="top" wrapText="1"/>
    </xf>
    <xf numFmtId="0" fontId="0" fillId="3" borderId="1" xfId="0" applyFill="1" applyBorder="1" applyProtection="1">
      <alignment vertical="center"/>
    </xf>
    <xf numFmtId="0" fontId="0" fillId="2" borderId="3" xfId="0" applyFont="1" applyFill="1" applyBorder="1" applyAlignment="1" applyProtection="1">
      <alignment horizontal="left" vertical="center" wrapText="1"/>
    </xf>
    <xf numFmtId="0" fontId="0" fillId="3" borderId="8" xfId="0" applyFont="1" applyFill="1" applyBorder="1" applyProtection="1">
      <alignment vertical="center"/>
    </xf>
    <xf numFmtId="0" fontId="0" fillId="3" borderId="2" xfId="0" applyFont="1" applyFill="1" applyBorder="1" applyProtection="1">
      <alignment vertical="center"/>
    </xf>
    <xf numFmtId="0" fontId="0" fillId="0" borderId="0" xfId="0" applyAlignment="1" applyProtection="1">
      <alignment vertical="center" wrapText="1"/>
    </xf>
    <xf numFmtId="0" fontId="0" fillId="0" borderId="0" xfId="0" applyAlignment="1" applyProtection="1">
      <alignment horizontal="center" vertical="center" wrapText="1"/>
    </xf>
    <xf numFmtId="0" fontId="0" fillId="0" borderId="0" xfId="0" applyAlignment="1" applyProtection="1">
      <alignment horizontal="left" vertical="center" wrapText="1"/>
    </xf>
    <xf numFmtId="0" fontId="0" fillId="0" borderId="3" xfId="0" applyFill="1" applyBorder="1" applyAlignment="1" applyProtection="1">
      <alignment horizontal="left" vertical="top"/>
      <protection locked="0"/>
    </xf>
    <xf numFmtId="0" fontId="0" fillId="0" borderId="3" xfId="0" applyBorder="1" applyAlignment="1" applyProtection="1">
      <alignment horizontal="left" vertical="top"/>
      <protection locked="0"/>
    </xf>
    <xf numFmtId="0" fontId="5" fillId="2" borderId="0" xfId="0" applyFont="1" applyFill="1" applyBorder="1" applyAlignment="1" applyProtection="1">
      <alignment vertical="center" wrapText="1"/>
      <protection locked="0"/>
    </xf>
    <xf numFmtId="0" fontId="7" fillId="2" borderId="0" xfId="1" applyFont="1" applyFill="1"/>
    <xf numFmtId="0" fontId="7" fillId="2" borderId="15" xfId="1" applyFont="1" applyFill="1" applyBorder="1" applyProtection="1">
      <protection locked="0"/>
    </xf>
    <xf numFmtId="0" fontId="7" fillId="2" borderId="14" xfId="1" applyFont="1" applyFill="1" applyBorder="1" applyProtection="1">
      <protection locked="0"/>
    </xf>
    <xf numFmtId="0" fontId="7" fillId="2" borderId="13" xfId="1" applyFont="1" applyFill="1" applyBorder="1" applyProtection="1">
      <protection locked="0"/>
    </xf>
    <xf numFmtId="0" fontId="7" fillId="2" borderId="12" xfId="1" applyFont="1" applyFill="1" applyBorder="1" applyProtection="1">
      <protection locked="0"/>
    </xf>
    <xf numFmtId="0" fontId="7" fillId="2" borderId="0" xfId="1" applyFont="1" applyFill="1" applyBorder="1" applyProtection="1">
      <protection locked="0"/>
    </xf>
    <xf numFmtId="0" fontId="7" fillId="2" borderId="8" xfId="1" applyFont="1" applyFill="1" applyBorder="1" applyProtection="1">
      <protection locked="0"/>
    </xf>
    <xf numFmtId="0" fontId="7" fillId="2" borderId="11" xfId="1" applyFont="1" applyFill="1" applyBorder="1" applyProtection="1">
      <protection locked="0"/>
    </xf>
    <xf numFmtId="0" fontId="7" fillId="2" borderId="10" xfId="1" applyFont="1" applyFill="1" applyBorder="1" applyProtection="1">
      <protection locked="0"/>
    </xf>
    <xf numFmtId="0" fontId="7" fillId="2" borderId="9" xfId="1" applyFont="1" applyFill="1" applyBorder="1" applyProtection="1">
      <protection locked="0"/>
    </xf>
    <xf numFmtId="0" fontId="1" fillId="0" borderId="0" xfId="2">
      <alignment vertical="center"/>
    </xf>
    <xf numFmtId="0" fontId="1" fillId="0" borderId="0" xfId="2" applyAlignment="1">
      <alignment vertical="center" wrapText="1"/>
    </xf>
    <xf numFmtId="0" fontId="1" fillId="0" borderId="3" xfId="2" applyBorder="1" applyAlignment="1">
      <alignment vertical="center" wrapText="1"/>
    </xf>
    <xf numFmtId="0" fontId="1" fillId="0" borderId="3" xfId="2" applyBorder="1">
      <alignment vertical="center"/>
    </xf>
    <xf numFmtId="0" fontId="1" fillId="0" borderId="3" xfId="2" applyBorder="1" applyAlignment="1">
      <alignment horizontal="center" vertical="center" wrapText="1"/>
    </xf>
    <xf numFmtId="0" fontId="1" fillId="5" borderId="3" xfId="2" applyFill="1" applyBorder="1" applyAlignment="1">
      <alignment vertical="center" wrapText="1"/>
    </xf>
    <xf numFmtId="0" fontId="11" fillId="5" borderId="3" xfId="2" applyFont="1" applyFill="1" applyBorder="1" applyAlignment="1">
      <alignment vertical="center" wrapText="1"/>
    </xf>
    <xf numFmtId="0" fontId="1" fillId="5" borderId="3" xfId="2" applyFill="1" applyBorder="1">
      <alignment vertical="center"/>
    </xf>
    <xf numFmtId="0" fontId="1" fillId="0" borderId="0" xfId="2" applyAlignment="1">
      <alignment horizontal="center" vertical="center"/>
    </xf>
    <xf numFmtId="0" fontId="1" fillId="5" borderId="3" xfId="2" applyFill="1" applyBorder="1" applyAlignment="1">
      <alignment horizontal="center" vertical="center" wrapText="1"/>
    </xf>
    <xf numFmtId="0" fontId="1" fillId="5" borderId="3" xfId="2" applyFill="1" applyBorder="1" applyAlignment="1">
      <alignment horizontal="center" vertical="center"/>
    </xf>
    <xf numFmtId="0" fontId="14" fillId="0" borderId="0" xfId="2" applyFont="1">
      <alignment vertical="center"/>
    </xf>
    <xf numFmtId="49" fontId="0" fillId="2" borderId="3" xfId="0" applyNumberFormat="1" applyFont="1" applyFill="1" applyBorder="1" applyAlignment="1" applyProtection="1">
      <alignment horizontal="center" vertical="center" wrapText="1"/>
      <protection locked="0"/>
    </xf>
    <xf numFmtId="0" fontId="1" fillId="0" borderId="3" xfId="2" applyBorder="1" applyAlignment="1" applyProtection="1">
      <alignment vertical="center" wrapText="1"/>
      <protection locked="0"/>
    </xf>
    <xf numFmtId="0" fontId="0" fillId="6" borderId="10" xfId="0" applyFont="1" applyFill="1" applyBorder="1" applyProtection="1">
      <alignment vertical="center"/>
    </xf>
    <xf numFmtId="0" fontId="4" fillId="2" borderId="0" xfId="0" applyFont="1" applyFill="1" applyBorder="1" applyAlignment="1">
      <alignment horizontal="center" vertical="center" wrapText="1"/>
    </xf>
    <xf numFmtId="0" fontId="4" fillId="2" borderId="0" xfId="0" applyFont="1" applyFill="1" applyBorder="1" applyAlignment="1">
      <alignment vertical="center" wrapText="1"/>
    </xf>
    <xf numFmtId="0" fontId="4" fillId="2" borderId="12" xfId="0" applyFont="1" applyFill="1" applyBorder="1" applyAlignment="1">
      <alignment vertical="center" wrapText="1"/>
    </xf>
    <xf numFmtId="0" fontId="4" fillId="2" borderId="15" xfId="0" applyFont="1" applyFill="1" applyBorder="1" applyAlignment="1">
      <alignment horizontal="right" vertical="center"/>
    </xf>
    <xf numFmtId="0" fontId="4" fillId="2" borderId="10" xfId="0" applyFont="1" applyFill="1" applyBorder="1" applyAlignment="1" applyProtection="1">
      <alignment horizontal="right" vertical="center"/>
      <protection locked="0"/>
    </xf>
    <xf numFmtId="0" fontId="4" fillId="2" borderId="10" xfId="0" applyFont="1" applyFill="1" applyBorder="1" applyAlignment="1" applyProtection="1">
      <alignment vertical="center"/>
      <protection locked="0"/>
    </xf>
    <xf numFmtId="0" fontId="4" fillId="2" borderId="0" xfId="0" applyFont="1" applyFill="1" applyBorder="1" applyAlignment="1" applyProtection="1">
      <alignment horizontal="left" vertical="center"/>
      <protection locked="0"/>
    </xf>
    <xf numFmtId="0" fontId="4" fillId="2" borderId="12" xfId="0" applyFont="1" applyFill="1" applyBorder="1" applyAlignment="1" applyProtection="1">
      <alignment horizontal="left" vertical="center"/>
      <protection locked="0"/>
    </xf>
    <xf numFmtId="0" fontId="4" fillId="2" borderId="14" xfId="0" applyFont="1" applyFill="1" applyBorder="1" applyAlignment="1" applyProtection="1">
      <alignment horizontal="left" vertical="center"/>
      <protection locked="0"/>
    </xf>
    <xf numFmtId="0" fontId="4" fillId="2" borderId="15" xfId="0" applyFont="1" applyFill="1" applyBorder="1" applyAlignment="1" applyProtection="1">
      <alignment horizontal="left" vertical="center"/>
      <protection locked="0"/>
    </xf>
    <xf numFmtId="176" fontId="4" fillId="2" borderId="0" xfId="0" applyNumberFormat="1" applyFont="1" applyFill="1" applyBorder="1" applyAlignment="1" applyProtection="1">
      <alignment horizontal="center" vertical="center" wrapText="1"/>
      <protection locked="0"/>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0" borderId="0" xfId="0" applyFont="1" applyFill="1" applyBorder="1" applyAlignment="1" applyProtection="1">
      <alignment horizontal="left" vertical="top" wrapText="1"/>
      <protection locked="0"/>
    </xf>
    <xf numFmtId="0" fontId="4" fillId="0" borderId="12"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center" wrapText="1"/>
      <protection locked="0"/>
    </xf>
    <xf numFmtId="0" fontId="5" fillId="2" borderId="12" xfId="0" applyFont="1" applyFill="1" applyBorder="1" applyAlignment="1" applyProtection="1">
      <alignment horizontal="left" vertical="center" wrapText="1"/>
      <protection locked="0"/>
    </xf>
    <xf numFmtId="0" fontId="4" fillId="2" borderId="0" xfId="0" applyFont="1" applyFill="1" applyBorder="1" applyAlignment="1">
      <alignment vertical="center" wrapText="1"/>
    </xf>
    <xf numFmtId="0" fontId="4" fillId="2" borderId="12" xfId="0" applyFont="1" applyFill="1" applyBorder="1" applyAlignment="1">
      <alignment vertical="center" wrapText="1"/>
    </xf>
    <xf numFmtId="0" fontId="5" fillId="2" borderId="0" xfId="0" applyFont="1" applyFill="1" applyBorder="1" applyAlignment="1" applyProtection="1">
      <alignment vertical="center" wrapText="1"/>
      <protection locked="0"/>
    </xf>
    <xf numFmtId="0" fontId="4" fillId="2" borderId="8"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0" xfId="0" applyFont="1" applyFill="1" applyBorder="1" applyAlignment="1" applyProtection="1">
      <alignment horizontal="center" vertical="center"/>
      <protection locked="0"/>
    </xf>
    <xf numFmtId="0" fontId="4" fillId="2" borderId="0" xfId="0" applyFont="1" applyFill="1" applyAlignment="1" applyProtection="1">
      <alignment horizontal="left" vertical="center"/>
      <protection locked="0"/>
    </xf>
    <xf numFmtId="0" fontId="7" fillId="3" borderId="4" xfId="1" applyFont="1" applyFill="1" applyBorder="1" applyAlignment="1">
      <alignment horizontal="center" vertical="center"/>
    </xf>
    <xf numFmtId="0" fontId="7" fillId="3" borderId="5" xfId="1" applyFont="1" applyFill="1" applyBorder="1" applyAlignment="1">
      <alignment horizontal="center" vertical="center"/>
    </xf>
    <xf numFmtId="0" fontId="7" fillId="3" borderId="6" xfId="1" applyFont="1" applyFill="1" applyBorder="1" applyAlignment="1">
      <alignment horizontal="center" vertical="center"/>
    </xf>
    <xf numFmtId="0" fontId="7" fillId="2" borderId="4" xfId="1" applyFont="1" applyFill="1" applyBorder="1" applyAlignment="1">
      <alignment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7" fillId="3" borderId="4" xfId="1" applyFont="1" applyFill="1" applyBorder="1" applyAlignment="1">
      <alignment horizontal="center"/>
    </xf>
    <xf numFmtId="0" fontId="7" fillId="3" borderId="5" xfId="1" applyFont="1" applyFill="1" applyBorder="1" applyAlignment="1">
      <alignment horizontal="center"/>
    </xf>
    <xf numFmtId="0" fontId="7" fillId="3" borderId="6" xfId="1" applyFont="1" applyFill="1" applyBorder="1" applyAlignment="1">
      <alignment horizontal="center"/>
    </xf>
    <xf numFmtId="56" fontId="0" fillId="4" borderId="4" xfId="0" applyNumberFormat="1" applyFont="1" applyFill="1" applyBorder="1" applyAlignment="1" applyProtection="1">
      <alignment horizontal="center" vertical="center"/>
    </xf>
    <xf numFmtId="56" fontId="0" fillId="4" borderId="6" xfId="0" applyNumberFormat="1" applyFont="1" applyFill="1" applyBorder="1" applyAlignment="1" applyProtection="1">
      <alignment horizontal="center" vertical="center"/>
    </xf>
    <xf numFmtId="0" fontId="0" fillId="6" borderId="4" xfId="0" applyFont="1" applyFill="1" applyBorder="1" applyAlignment="1" applyProtection="1">
      <alignment horizontal="left" vertical="center"/>
    </xf>
    <xf numFmtId="0" fontId="0" fillId="6" borderId="5" xfId="0" applyFont="1" applyFill="1" applyBorder="1" applyAlignment="1" applyProtection="1">
      <alignment horizontal="left" vertical="center"/>
    </xf>
    <xf numFmtId="0" fontId="0" fillId="6" borderId="6" xfId="0" applyFont="1" applyFill="1" applyBorder="1" applyAlignment="1" applyProtection="1">
      <alignment horizontal="left" vertical="center"/>
    </xf>
    <xf numFmtId="0" fontId="1" fillId="0" borderId="7" xfId="2" applyBorder="1" applyAlignment="1">
      <alignment horizontal="left" vertical="center" wrapText="1"/>
    </xf>
    <xf numFmtId="0" fontId="1" fillId="0" borderId="2" xfId="2" applyBorder="1" applyAlignment="1">
      <alignment horizontal="left" vertical="center" wrapText="1"/>
    </xf>
    <xf numFmtId="0" fontId="1" fillId="0" borderId="1" xfId="2" applyBorder="1" applyAlignment="1">
      <alignment horizontal="left" vertical="center" wrapText="1"/>
    </xf>
    <xf numFmtId="0" fontId="13" fillId="0" borderId="14" xfId="2" applyFont="1" applyBorder="1" applyAlignment="1">
      <alignment horizontal="left" vertical="center" wrapText="1"/>
    </xf>
    <xf numFmtId="0" fontId="1" fillId="0" borderId="14" xfId="2" applyBorder="1" applyAlignment="1">
      <alignment horizontal="left" vertical="center"/>
    </xf>
    <xf numFmtId="0" fontId="10" fillId="0" borderId="7" xfId="2" applyFont="1" applyBorder="1" applyAlignment="1">
      <alignment horizontal="left" vertical="center" wrapText="1"/>
    </xf>
    <xf numFmtId="0" fontId="9" fillId="0" borderId="2" xfId="2" applyFont="1" applyBorder="1" applyAlignment="1">
      <alignment horizontal="left" vertical="center" wrapText="1"/>
    </xf>
    <xf numFmtId="0" fontId="1" fillId="5" borderId="3" xfId="2" applyFill="1" applyBorder="1" applyAlignment="1">
      <alignment horizontal="left" vertical="center" wrapText="1"/>
    </xf>
    <xf numFmtId="0" fontId="1" fillId="5" borderId="3" xfId="2" applyFill="1" applyBorder="1" applyAlignment="1">
      <alignment horizontal="center" vertical="center" wrapText="1"/>
    </xf>
  </cellXfs>
  <cellStyles count="3">
    <cellStyle name="標準" xfId="0" builtinId="0"/>
    <cellStyle name="標準 2" xfId="1"/>
    <cellStyle name="標準 3" xfId="2"/>
  </cellStyles>
  <dxfs count="8">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E2EFDA"/>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3"/>
  <sheetViews>
    <sheetView tabSelected="1" view="pageBreakPreview" zoomScaleNormal="100" zoomScaleSheetLayoutView="100" workbookViewId="0">
      <selection activeCell="C8" sqref="C8"/>
    </sheetView>
  </sheetViews>
  <sheetFormatPr defaultColWidth="8.7265625" defaultRowHeight="13" x14ac:dyDescent="0.2"/>
  <cols>
    <col min="1" max="1" width="1.26953125" style="1" customWidth="1"/>
    <col min="2" max="2" width="3.90625" style="2" customWidth="1"/>
    <col min="3" max="3" width="10.90625" style="1" customWidth="1"/>
    <col min="4" max="4" width="13.90625" style="1" customWidth="1"/>
    <col min="5" max="5" width="9.08984375" style="1" customWidth="1"/>
    <col min="6" max="6" width="10.26953125" style="1" customWidth="1"/>
    <col min="7" max="7" width="5.26953125" style="1" customWidth="1"/>
    <col min="8" max="8" width="7.90625" style="1" customWidth="1"/>
    <col min="9" max="9" width="4.26953125" style="1" customWidth="1"/>
    <col min="10" max="10" width="3.26953125" style="1" customWidth="1"/>
    <col min="11" max="11" width="4.26953125" style="1" customWidth="1"/>
    <col min="12" max="12" width="3.36328125" style="1" customWidth="1"/>
    <col min="13" max="13" width="4.26953125" style="1" customWidth="1"/>
    <col min="14" max="14" width="3.08984375" style="1" customWidth="1"/>
    <col min="15" max="15" width="4.26953125" style="1" customWidth="1"/>
    <col min="16" max="16" width="1.26953125" style="1" customWidth="1"/>
    <col min="17" max="16384" width="8.7265625" style="1"/>
  </cols>
  <sheetData>
    <row r="1" spans="2:15" ht="20.5" customHeight="1" x14ac:dyDescent="0.2">
      <c r="B1" s="3"/>
      <c r="C1" s="4" t="s">
        <v>27</v>
      </c>
      <c r="D1" s="4"/>
      <c r="E1" s="5"/>
      <c r="F1" s="5"/>
      <c r="G1" s="5"/>
      <c r="H1" s="6"/>
      <c r="I1" s="6"/>
      <c r="J1" s="6"/>
      <c r="K1" s="6"/>
      <c r="L1" s="6"/>
      <c r="M1" s="6"/>
      <c r="N1" s="6"/>
      <c r="O1" s="7"/>
    </row>
    <row r="2" spans="2:15" ht="20.5" customHeight="1" x14ac:dyDescent="0.2">
      <c r="B2" s="8"/>
      <c r="C2" s="9"/>
      <c r="D2" s="9"/>
      <c r="E2" s="9"/>
      <c r="F2" s="9"/>
      <c r="G2" s="9"/>
      <c r="H2" s="10"/>
      <c r="I2" s="89"/>
      <c r="J2" s="89"/>
      <c r="K2" s="89"/>
      <c r="L2" s="11" t="s">
        <v>6</v>
      </c>
      <c r="M2" s="107"/>
      <c r="N2" s="107"/>
      <c r="O2" s="12" t="s">
        <v>7</v>
      </c>
    </row>
    <row r="3" spans="2:15" s="2" customFormat="1" ht="20.5" customHeight="1" x14ac:dyDescent="0.2">
      <c r="B3" s="13"/>
      <c r="C3" s="14"/>
      <c r="D3" s="14"/>
      <c r="E3" s="14"/>
      <c r="F3" s="14"/>
      <c r="G3" s="14"/>
      <c r="H3" s="14"/>
      <c r="I3" s="15" t="s">
        <v>4</v>
      </c>
      <c r="J3" s="33"/>
      <c r="K3" s="16" t="s">
        <v>5</v>
      </c>
      <c r="L3" s="33"/>
      <c r="M3" s="16" t="s">
        <v>9</v>
      </c>
      <c r="N3" s="32"/>
      <c r="O3" s="17" t="s">
        <v>8</v>
      </c>
    </row>
    <row r="4" spans="2:15" s="2" customFormat="1" ht="20.5" customHeight="1" x14ac:dyDescent="0.2">
      <c r="B4" s="18" t="s">
        <v>14</v>
      </c>
      <c r="C4" s="14"/>
      <c r="D4" s="14"/>
      <c r="E4" s="14"/>
      <c r="F4" s="14"/>
      <c r="G4" s="14"/>
      <c r="H4" s="14"/>
      <c r="I4" s="14"/>
      <c r="J4" s="14"/>
      <c r="K4" s="14"/>
      <c r="L4" s="14"/>
      <c r="M4" s="14"/>
      <c r="N4" s="14"/>
      <c r="O4" s="17"/>
    </row>
    <row r="5" spans="2:15" s="2" customFormat="1" ht="20.5" customHeight="1" x14ac:dyDescent="0.2">
      <c r="B5" s="18" t="s">
        <v>128</v>
      </c>
      <c r="C5" s="14"/>
      <c r="D5" s="14"/>
      <c r="E5" s="14"/>
      <c r="F5" s="14"/>
      <c r="G5" s="14"/>
      <c r="H5" s="14"/>
      <c r="I5" s="14"/>
      <c r="J5" s="14"/>
      <c r="K5" s="14"/>
      <c r="L5" s="14"/>
      <c r="M5" s="14"/>
      <c r="N5" s="14"/>
      <c r="O5" s="17"/>
    </row>
    <row r="6" spans="2:15" s="2" customFormat="1" ht="20.5" customHeight="1" x14ac:dyDescent="0.2">
      <c r="B6" s="18"/>
      <c r="C6" s="14"/>
      <c r="D6" s="19"/>
      <c r="E6" s="19"/>
      <c r="F6" s="96" t="s">
        <v>15</v>
      </c>
      <c r="G6" s="96"/>
      <c r="H6" s="108"/>
      <c r="I6" s="108"/>
      <c r="J6" s="108"/>
      <c r="K6" s="108"/>
      <c r="L6" s="108"/>
      <c r="M6" s="108"/>
      <c r="N6" s="108"/>
      <c r="O6" s="92"/>
    </row>
    <row r="7" spans="2:15" ht="13" customHeight="1" x14ac:dyDescent="0.2">
      <c r="B7" s="13"/>
      <c r="C7" s="20"/>
      <c r="D7" s="21"/>
      <c r="E7" s="21"/>
      <c r="F7" s="97" t="s">
        <v>17</v>
      </c>
      <c r="G7" s="97"/>
      <c r="H7" s="108"/>
      <c r="I7" s="108"/>
      <c r="J7" s="108"/>
      <c r="K7" s="108"/>
      <c r="L7" s="108"/>
      <c r="M7" s="108"/>
      <c r="N7" s="108"/>
      <c r="O7" s="92"/>
    </row>
    <row r="8" spans="2:15" x14ac:dyDescent="0.2">
      <c r="B8" s="13"/>
      <c r="C8" s="20"/>
      <c r="D8" s="21"/>
      <c r="E8" s="21"/>
      <c r="F8" s="96" t="s">
        <v>18</v>
      </c>
      <c r="G8" s="96"/>
      <c r="H8" s="108"/>
      <c r="I8" s="108"/>
      <c r="J8" s="108"/>
      <c r="K8" s="108"/>
      <c r="L8" s="108"/>
      <c r="M8" s="108"/>
      <c r="N8" s="108"/>
      <c r="O8" s="92"/>
    </row>
    <row r="9" spans="2:15" ht="20.5" customHeight="1" x14ac:dyDescent="0.2">
      <c r="B9" s="13"/>
      <c r="C9" s="20"/>
      <c r="D9" s="20"/>
      <c r="E9" s="20"/>
      <c r="F9" s="20"/>
      <c r="G9" s="20"/>
      <c r="H9" s="16"/>
      <c r="I9" s="22"/>
      <c r="J9" s="22"/>
      <c r="K9" s="22"/>
      <c r="L9" s="22"/>
      <c r="M9" s="22"/>
      <c r="N9" s="15"/>
      <c r="O9" s="23"/>
    </row>
    <row r="10" spans="2:15" ht="20.5" customHeight="1" x14ac:dyDescent="0.2">
      <c r="B10" s="24"/>
      <c r="C10" s="14" t="s">
        <v>28</v>
      </c>
      <c r="D10" s="14"/>
      <c r="E10" s="20"/>
      <c r="F10" s="20"/>
      <c r="G10" s="20"/>
      <c r="H10" s="22"/>
      <c r="I10" s="22"/>
      <c r="J10" s="22"/>
      <c r="K10" s="22"/>
      <c r="L10" s="22"/>
      <c r="M10" s="22"/>
      <c r="N10" s="15"/>
      <c r="O10" s="23"/>
    </row>
    <row r="11" spans="2:15" ht="20.5" customHeight="1" x14ac:dyDescent="0.2">
      <c r="B11" s="24"/>
      <c r="C11" s="14" t="s">
        <v>131</v>
      </c>
      <c r="D11" s="14"/>
      <c r="E11" s="20"/>
      <c r="F11" s="20"/>
      <c r="G11" s="20"/>
      <c r="H11" s="22"/>
      <c r="I11" s="22"/>
      <c r="J11" s="22"/>
      <c r="K11" s="22"/>
      <c r="L11" s="22"/>
      <c r="M11" s="22"/>
      <c r="N11" s="15"/>
      <c r="O11" s="23"/>
    </row>
    <row r="12" spans="2:15" ht="20.5" customHeight="1" x14ac:dyDescent="0.2">
      <c r="B12" s="105" t="s">
        <v>16</v>
      </c>
      <c r="C12" s="96"/>
      <c r="D12" s="96"/>
      <c r="E12" s="96"/>
      <c r="F12" s="96"/>
      <c r="G12" s="96"/>
      <c r="H12" s="96"/>
      <c r="I12" s="96"/>
      <c r="J12" s="96"/>
      <c r="K12" s="96"/>
      <c r="L12" s="96"/>
      <c r="M12" s="96"/>
      <c r="N12" s="96"/>
      <c r="O12" s="106"/>
    </row>
    <row r="13" spans="2:15" ht="20.5" customHeight="1" x14ac:dyDescent="0.2">
      <c r="B13" s="13" t="s">
        <v>29</v>
      </c>
      <c r="C13" s="14"/>
      <c r="D13" s="14"/>
      <c r="E13" s="25"/>
      <c r="F13" s="25"/>
      <c r="G13" s="25"/>
      <c r="H13" s="22"/>
      <c r="I13" s="22"/>
      <c r="J13" s="22"/>
      <c r="K13" s="22"/>
      <c r="L13" s="22"/>
      <c r="M13" s="22"/>
      <c r="N13" s="22"/>
      <c r="O13" s="23"/>
    </row>
    <row r="14" spans="2:15" ht="20.5" customHeight="1" x14ac:dyDescent="0.2">
      <c r="B14" s="27"/>
      <c r="C14" s="100"/>
      <c r="D14" s="100"/>
      <c r="E14" s="100"/>
      <c r="F14" s="100"/>
      <c r="G14" s="100"/>
      <c r="H14" s="100"/>
      <c r="I14" s="100"/>
      <c r="J14" s="100"/>
      <c r="K14" s="100"/>
      <c r="L14" s="100"/>
      <c r="M14" s="100"/>
      <c r="N14" s="100"/>
      <c r="O14" s="101"/>
    </row>
    <row r="15" spans="2:15" ht="20.5" customHeight="1" x14ac:dyDescent="0.2">
      <c r="B15" s="13" t="s">
        <v>30</v>
      </c>
      <c r="C15" s="25"/>
      <c r="D15" s="25"/>
      <c r="E15" s="26"/>
      <c r="F15" s="26"/>
      <c r="G15" s="26"/>
      <c r="H15" s="22"/>
      <c r="I15" s="22"/>
      <c r="J15" s="22"/>
      <c r="K15" s="22"/>
      <c r="L15" s="22"/>
      <c r="M15" s="22"/>
      <c r="N15" s="22"/>
      <c r="O15" s="23"/>
    </row>
    <row r="16" spans="2:15" ht="20.5" customHeight="1" x14ac:dyDescent="0.2">
      <c r="B16" s="13"/>
      <c r="C16" s="102" t="s">
        <v>31</v>
      </c>
      <c r="D16" s="102"/>
      <c r="E16" s="59"/>
      <c r="F16" s="102" t="str">
        <f>IF(E16="あり","「あり」の場合は下欄に具体的内容を記述","")</f>
        <v/>
      </c>
      <c r="G16" s="102"/>
      <c r="H16" s="102"/>
      <c r="I16" s="102"/>
      <c r="J16" s="102"/>
      <c r="K16" s="102"/>
      <c r="L16" s="102"/>
      <c r="M16" s="102"/>
      <c r="N16" s="102"/>
      <c r="O16" s="103"/>
    </row>
    <row r="17" spans="2:15" ht="20.5" customHeight="1" x14ac:dyDescent="0.2">
      <c r="B17" s="27"/>
      <c r="C17" s="98"/>
      <c r="D17" s="98"/>
      <c r="E17" s="98"/>
      <c r="F17" s="98"/>
      <c r="G17" s="98"/>
      <c r="H17" s="98"/>
      <c r="I17" s="98"/>
      <c r="J17" s="98"/>
      <c r="K17" s="98"/>
      <c r="L17" s="98"/>
      <c r="M17" s="98"/>
      <c r="N17" s="98"/>
      <c r="O17" s="99"/>
    </row>
    <row r="18" spans="2:15" ht="20.5" customHeight="1" x14ac:dyDescent="0.2">
      <c r="B18" s="27"/>
      <c r="C18" s="98"/>
      <c r="D18" s="98"/>
      <c r="E18" s="98"/>
      <c r="F18" s="98"/>
      <c r="G18" s="98"/>
      <c r="H18" s="98"/>
      <c r="I18" s="98"/>
      <c r="J18" s="98"/>
      <c r="K18" s="98"/>
      <c r="L18" s="98"/>
      <c r="M18" s="98"/>
      <c r="N18" s="98"/>
      <c r="O18" s="99"/>
    </row>
    <row r="19" spans="2:15" ht="20.5" customHeight="1" x14ac:dyDescent="0.2">
      <c r="B19" s="27"/>
      <c r="C19" s="98"/>
      <c r="D19" s="98"/>
      <c r="E19" s="98"/>
      <c r="F19" s="98"/>
      <c r="G19" s="98"/>
      <c r="H19" s="98"/>
      <c r="I19" s="98"/>
      <c r="J19" s="98"/>
      <c r="K19" s="98"/>
      <c r="L19" s="98"/>
      <c r="M19" s="98"/>
      <c r="N19" s="98"/>
      <c r="O19" s="99"/>
    </row>
    <row r="20" spans="2:15" ht="20.5" customHeight="1" x14ac:dyDescent="0.2">
      <c r="B20" s="13"/>
      <c r="C20" s="102" t="s">
        <v>32</v>
      </c>
      <c r="D20" s="102"/>
      <c r="E20" s="59"/>
      <c r="F20" s="102" t="str">
        <f>IF(E20="あり","「あり」の場合は下欄に具体的内容を記述","")</f>
        <v/>
      </c>
      <c r="G20" s="102"/>
      <c r="H20" s="102"/>
      <c r="I20" s="102"/>
      <c r="J20" s="102"/>
      <c r="K20" s="102"/>
      <c r="L20" s="102"/>
      <c r="M20" s="102"/>
      <c r="N20" s="102"/>
      <c r="O20" s="103"/>
    </row>
    <row r="21" spans="2:15" ht="20.5" customHeight="1" x14ac:dyDescent="0.2">
      <c r="B21" s="27"/>
      <c r="C21" s="98"/>
      <c r="D21" s="98"/>
      <c r="E21" s="98"/>
      <c r="F21" s="98"/>
      <c r="G21" s="98"/>
      <c r="H21" s="98"/>
      <c r="I21" s="98"/>
      <c r="J21" s="98"/>
      <c r="K21" s="98"/>
      <c r="L21" s="98"/>
      <c r="M21" s="98"/>
      <c r="N21" s="98"/>
      <c r="O21" s="99"/>
    </row>
    <row r="22" spans="2:15" ht="20.5" customHeight="1" x14ac:dyDescent="0.2">
      <c r="B22" s="27"/>
      <c r="C22" s="98"/>
      <c r="D22" s="98"/>
      <c r="E22" s="98"/>
      <c r="F22" s="98"/>
      <c r="G22" s="98"/>
      <c r="H22" s="98"/>
      <c r="I22" s="98"/>
      <c r="J22" s="98"/>
      <c r="K22" s="98"/>
      <c r="L22" s="98"/>
      <c r="M22" s="98"/>
      <c r="N22" s="98"/>
      <c r="O22" s="99"/>
    </row>
    <row r="23" spans="2:15" ht="20.5" customHeight="1" x14ac:dyDescent="0.2">
      <c r="B23" s="27"/>
      <c r="C23" s="98"/>
      <c r="D23" s="98"/>
      <c r="E23" s="98"/>
      <c r="F23" s="98"/>
      <c r="G23" s="98"/>
      <c r="H23" s="98"/>
      <c r="I23" s="98"/>
      <c r="J23" s="98"/>
      <c r="K23" s="98"/>
      <c r="L23" s="98"/>
      <c r="M23" s="98"/>
      <c r="N23" s="98"/>
      <c r="O23" s="99"/>
    </row>
    <row r="24" spans="2:15" ht="20.5" customHeight="1" x14ac:dyDescent="0.2">
      <c r="B24" s="13"/>
      <c r="C24" s="102" t="s">
        <v>33</v>
      </c>
      <c r="D24" s="102"/>
      <c r="E24" s="59"/>
      <c r="F24" s="102" t="str">
        <f>IF(E24="あり","「あり」の場合は下欄に具体的内容を記述","")</f>
        <v/>
      </c>
      <c r="G24" s="102"/>
      <c r="H24" s="102"/>
      <c r="I24" s="102"/>
      <c r="J24" s="102"/>
      <c r="K24" s="102"/>
      <c r="L24" s="102"/>
      <c r="M24" s="102"/>
      <c r="N24" s="102"/>
      <c r="O24" s="103"/>
    </row>
    <row r="25" spans="2:15" ht="20.5" customHeight="1" x14ac:dyDescent="0.2">
      <c r="B25" s="27"/>
      <c r="C25" s="98"/>
      <c r="D25" s="98"/>
      <c r="E25" s="98"/>
      <c r="F25" s="98"/>
      <c r="G25" s="98"/>
      <c r="H25" s="98"/>
      <c r="I25" s="98"/>
      <c r="J25" s="98"/>
      <c r="K25" s="98"/>
      <c r="L25" s="98"/>
      <c r="M25" s="98"/>
      <c r="N25" s="98"/>
      <c r="O25" s="99"/>
    </row>
    <row r="26" spans="2:15" ht="20.5" customHeight="1" x14ac:dyDescent="0.2">
      <c r="B26" s="27"/>
      <c r="C26" s="98"/>
      <c r="D26" s="98"/>
      <c r="E26" s="98"/>
      <c r="F26" s="98"/>
      <c r="G26" s="98"/>
      <c r="H26" s="98"/>
      <c r="I26" s="98"/>
      <c r="J26" s="98"/>
      <c r="K26" s="98"/>
      <c r="L26" s="98"/>
      <c r="M26" s="98"/>
      <c r="N26" s="98"/>
      <c r="O26" s="99"/>
    </row>
    <row r="27" spans="2:15" ht="20.5" customHeight="1" x14ac:dyDescent="0.2">
      <c r="B27" s="27"/>
      <c r="C27" s="98"/>
      <c r="D27" s="98"/>
      <c r="E27" s="98"/>
      <c r="F27" s="98"/>
      <c r="G27" s="98"/>
      <c r="H27" s="98"/>
      <c r="I27" s="98"/>
      <c r="J27" s="98"/>
      <c r="K27" s="98"/>
      <c r="L27" s="98"/>
      <c r="M27" s="98"/>
      <c r="N27" s="98"/>
      <c r="O27" s="99"/>
    </row>
    <row r="28" spans="2:15" ht="20.5" customHeight="1" x14ac:dyDescent="0.2">
      <c r="B28" s="13" t="s">
        <v>34</v>
      </c>
      <c r="C28" s="25"/>
      <c r="D28" s="25"/>
      <c r="E28" s="25"/>
      <c r="F28" s="25"/>
      <c r="G28" s="25"/>
      <c r="H28" s="22"/>
      <c r="I28" s="22"/>
      <c r="J28" s="22"/>
      <c r="K28" s="22"/>
      <c r="L28" s="22"/>
      <c r="M28" s="22"/>
      <c r="N28" s="22"/>
      <c r="O28" s="23"/>
    </row>
    <row r="29" spans="2:15" ht="20.5" customHeight="1" x14ac:dyDescent="0.2">
      <c r="B29" s="27"/>
      <c r="C29" s="104"/>
      <c r="D29" s="104"/>
      <c r="E29" s="59"/>
      <c r="F29" s="102" t="str">
        <f>IF(C29="TLS回線","シート①②を記入してください⇓",IF(C29="インターネットVPN","シート①③④を記入してください⇓",""))</f>
        <v/>
      </c>
      <c r="G29" s="102"/>
      <c r="H29" s="102"/>
      <c r="I29" s="102"/>
      <c r="J29" s="102"/>
      <c r="K29" s="102"/>
      <c r="L29" s="102"/>
      <c r="M29" s="102"/>
      <c r="N29" s="102"/>
      <c r="O29" s="103"/>
    </row>
    <row r="30" spans="2:15" ht="20.5" customHeight="1" x14ac:dyDescent="0.2">
      <c r="B30" s="13" t="s">
        <v>132</v>
      </c>
      <c r="C30" s="25"/>
      <c r="D30" s="25"/>
      <c r="E30" s="25"/>
      <c r="F30" s="25"/>
      <c r="G30" s="25"/>
      <c r="H30" s="22"/>
      <c r="I30" s="22"/>
      <c r="J30" s="22"/>
      <c r="K30" s="22"/>
      <c r="L30" s="22"/>
      <c r="M30" s="22"/>
      <c r="N30" s="22"/>
      <c r="O30" s="23"/>
    </row>
    <row r="31" spans="2:15" ht="20.5" customHeight="1" x14ac:dyDescent="0.2">
      <c r="B31" s="27"/>
      <c r="C31" s="95"/>
      <c r="D31" s="95"/>
      <c r="E31" s="85" t="s">
        <v>21</v>
      </c>
      <c r="F31" s="86"/>
      <c r="G31" s="86"/>
      <c r="H31" s="86"/>
      <c r="I31" s="86"/>
      <c r="J31" s="86"/>
      <c r="K31" s="86"/>
      <c r="L31" s="86"/>
      <c r="M31" s="86"/>
      <c r="N31" s="86"/>
      <c r="O31" s="87"/>
    </row>
    <row r="32" spans="2:15" ht="20.5" customHeight="1" x14ac:dyDescent="0.2">
      <c r="B32" s="13" t="s">
        <v>22</v>
      </c>
      <c r="C32" s="25"/>
      <c r="D32" s="25"/>
      <c r="E32" s="25"/>
      <c r="F32" s="25"/>
      <c r="G32" s="25"/>
      <c r="H32" s="22"/>
      <c r="I32" s="22"/>
      <c r="J32" s="22"/>
      <c r="K32" s="22"/>
      <c r="L32" s="22"/>
      <c r="M32" s="22"/>
      <c r="N32" s="22"/>
      <c r="O32" s="23"/>
    </row>
    <row r="33" spans="2:15" ht="20.5" customHeight="1" x14ac:dyDescent="0.2">
      <c r="B33" s="27"/>
      <c r="C33" s="91"/>
      <c r="D33" s="91"/>
      <c r="E33" s="91"/>
      <c r="F33" s="91"/>
      <c r="G33" s="91"/>
      <c r="H33" s="91"/>
      <c r="I33" s="91"/>
      <c r="J33" s="91"/>
      <c r="K33" s="91"/>
      <c r="L33" s="91"/>
      <c r="M33" s="91"/>
      <c r="N33" s="91"/>
      <c r="O33" s="92"/>
    </row>
    <row r="34" spans="2:15" ht="20.5" customHeight="1" x14ac:dyDescent="0.2">
      <c r="B34" s="13" t="s">
        <v>11</v>
      </c>
      <c r="C34" s="25"/>
      <c r="D34" s="25"/>
      <c r="E34" s="25"/>
      <c r="F34" s="25"/>
      <c r="G34" s="25"/>
      <c r="H34" s="22"/>
      <c r="I34" s="22"/>
      <c r="J34" s="22"/>
      <c r="K34" s="22"/>
      <c r="L34" s="22"/>
      <c r="M34" s="22"/>
      <c r="N34" s="22"/>
      <c r="O34" s="23"/>
    </row>
    <row r="35" spans="2:15" ht="20.5" customHeight="1" x14ac:dyDescent="0.2">
      <c r="B35" s="13"/>
      <c r="C35" s="22" t="s">
        <v>12</v>
      </c>
      <c r="D35" s="91"/>
      <c r="E35" s="91"/>
      <c r="F35" s="91"/>
      <c r="G35" s="91"/>
      <c r="H35" s="91"/>
      <c r="I35" s="91"/>
      <c r="J35" s="91"/>
      <c r="K35" s="91"/>
      <c r="L35" s="91"/>
      <c r="M35" s="91"/>
      <c r="N35" s="91"/>
      <c r="O35" s="92"/>
    </row>
    <row r="36" spans="2:15" ht="20.5" customHeight="1" x14ac:dyDescent="0.2">
      <c r="B36" s="28"/>
      <c r="C36" s="29" t="s">
        <v>13</v>
      </c>
      <c r="D36" s="93"/>
      <c r="E36" s="93"/>
      <c r="F36" s="93"/>
      <c r="G36" s="93"/>
      <c r="H36" s="93"/>
      <c r="I36" s="93"/>
      <c r="J36" s="93"/>
      <c r="K36" s="93"/>
      <c r="L36" s="93"/>
      <c r="M36" s="93"/>
      <c r="N36" s="93"/>
      <c r="O36" s="94"/>
    </row>
    <row r="37" spans="2:15" ht="20.5" customHeight="1" x14ac:dyDescent="0.2">
      <c r="B37" s="8"/>
      <c r="C37" s="10"/>
      <c r="D37" s="10"/>
      <c r="E37" s="10"/>
      <c r="F37" s="10"/>
      <c r="G37" s="10"/>
      <c r="H37" s="10"/>
      <c r="I37" s="89"/>
      <c r="J37" s="89"/>
      <c r="K37" s="89"/>
      <c r="L37" s="11" t="s">
        <v>6</v>
      </c>
      <c r="M37" s="90"/>
      <c r="N37" s="90"/>
      <c r="O37" s="12" t="s">
        <v>7</v>
      </c>
    </row>
    <row r="38" spans="2:15" ht="20.5" customHeight="1" x14ac:dyDescent="0.2">
      <c r="B38" s="13"/>
      <c r="C38" s="22"/>
      <c r="D38" s="22"/>
      <c r="E38" s="22"/>
      <c r="F38" s="22"/>
      <c r="G38" s="22"/>
      <c r="H38" s="22"/>
      <c r="I38" s="15" t="s">
        <v>4</v>
      </c>
      <c r="J38" s="32"/>
      <c r="K38" s="14" t="s">
        <v>5</v>
      </c>
      <c r="L38" s="32"/>
      <c r="M38" s="14" t="s">
        <v>9</v>
      </c>
      <c r="N38" s="32"/>
      <c r="O38" s="17" t="s">
        <v>8</v>
      </c>
    </row>
    <row r="39" spans="2:15" ht="20.5" customHeight="1" x14ac:dyDescent="0.2">
      <c r="B39" s="13"/>
      <c r="C39" s="22" t="s">
        <v>19</v>
      </c>
      <c r="D39" s="22"/>
      <c r="E39" s="22"/>
      <c r="F39" s="22"/>
      <c r="G39" s="22"/>
      <c r="H39" s="22"/>
      <c r="I39" s="22"/>
      <c r="J39" s="22"/>
      <c r="K39" s="22"/>
      <c r="L39" s="22"/>
      <c r="M39" s="22"/>
      <c r="N39" s="22"/>
      <c r="O39" s="23"/>
    </row>
    <row r="40" spans="2:15" ht="20.5" customHeight="1" x14ac:dyDescent="0.2">
      <c r="B40" s="13"/>
      <c r="C40" s="22" t="s">
        <v>10</v>
      </c>
      <c r="D40" s="91" t="str">
        <f>IF(H6="","",H6)</f>
        <v/>
      </c>
      <c r="E40" s="91"/>
      <c r="F40" s="91"/>
      <c r="G40" s="91"/>
      <c r="H40" s="22"/>
      <c r="I40" s="22"/>
      <c r="J40" s="22"/>
      <c r="K40" s="22"/>
      <c r="L40" s="22"/>
      <c r="M40" s="22"/>
      <c r="N40" s="22"/>
      <c r="O40" s="23"/>
    </row>
    <row r="41" spans="2:15" ht="20.5" customHeight="1" x14ac:dyDescent="0.2">
      <c r="B41" s="13"/>
      <c r="C41" s="22" t="s">
        <v>20</v>
      </c>
      <c r="D41" s="91" t="str">
        <f>IF(H7="","",H7)&amp;"　　様"</f>
        <v>　　様</v>
      </c>
      <c r="E41" s="91"/>
      <c r="F41" s="91"/>
      <c r="G41" s="91"/>
      <c r="H41" s="22"/>
      <c r="I41" s="22"/>
      <c r="J41" s="22"/>
      <c r="K41" s="22"/>
      <c r="L41" s="22"/>
      <c r="M41" s="22"/>
      <c r="N41" s="22"/>
      <c r="O41" s="23"/>
    </row>
    <row r="42" spans="2:15" ht="20.5" customHeight="1" x14ac:dyDescent="0.2">
      <c r="B42" s="13"/>
      <c r="C42" s="22"/>
      <c r="D42" s="22"/>
      <c r="E42" s="22"/>
      <c r="F42" s="22"/>
      <c r="G42" s="30" t="s">
        <v>130</v>
      </c>
      <c r="H42" s="30"/>
      <c r="I42" s="22"/>
      <c r="J42" s="22"/>
      <c r="K42" s="22"/>
      <c r="L42" s="22"/>
      <c r="M42" s="22"/>
      <c r="N42" s="22"/>
      <c r="O42" s="23"/>
    </row>
    <row r="43" spans="2:15" ht="20.5" customHeight="1" x14ac:dyDescent="0.2">
      <c r="B43" s="28"/>
      <c r="C43" s="29"/>
      <c r="D43" s="29"/>
      <c r="E43" s="29"/>
      <c r="F43" s="29"/>
      <c r="G43" s="29"/>
      <c r="H43" s="31"/>
      <c r="I43" s="29"/>
      <c r="J43" s="29"/>
      <c r="K43" s="29"/>
      <c r="L43" s="29"/>
      <c r="M43" s="29"/>
      <c r="N43" s="29"/>
      <c r="O43" s="88" t="s">
        <v>129</v>
      </c>
    </row>
  </sheetData>
  <sheetProtection sheet="1" objects="1" scenarios="1"/>
  <mergeCells count="28">
    <mergeCell ref="C25:O27"/>
    <mergeCell ref="I2:K2"/>
    <mergeCell ref="B12:O12"/>
    <mergeCell ref="M2:N2"/>
    <mergeCell ref="H6:O6"/>
    <mergeCell ref="H7:O8"/>
    <mergeCell ref="C31:D31"/>
    <mergeCell ref="F6:G6"/>
    <mergeCell ref="F7:G7"/>
    <mergeCell ref="F8:G8"/>
    <mergeCell ref="C17:O19"/>
    <mergeCell ref="C14:O14"/>
    <mergeCell ref="C16:D16"/>
    <mergeCell ref="F16:O16"/>
    <mergeCell ref="C20:D20"/>
    <mergeCell ref="F20:O20"/>
    <mergeCell ref="C21:O23"/>
    <mergeCell ref="C29:D29"/>
    <mergeCell ref="F29:O29"/>
    <mergeCell ref="C24:D24"/>
    <mergeCell ref="F24:O24"/>
    <mergeCell ref="I37:K37"/>
    <mergeCell ref="M37:N37"/>
    <mergeCell ref="D40:G40"/>
    <mergeCell ref="D41:G41"/>
    <mergeCell ref="C33:O33"/>
    <mergeCell ref="D35:O35"/>
    <mergeCell ref="D36:O36"/>
  </mergeCells>
  <phoneticPr fontId="2"/>
  <conditionalFormatting sqref="H6:O8">
    <cfRule type="containsBlanks" dxfId="7" priority="12">
      <formula>LEN(TRIM(H6))=0</formula>
    </cfRule>
  </conditionalFormatting>
  <conditionalFormatting sqref="J3 L3 M2:N2 N3 I2:K2 C17:O19 C31 C33:O33 D35:O36 E31 C29">
    <cfRule type="containsBlanks" dxfId="6" priority="11">
      <formula>LEN(TRIM(C2))=0</formula>
    </cfRule>
  </conditionalFormatting>
  <conditionalFormatting sqref="C14:O14">
    <cfRule type="containsBlanks" dxfId="5" priority="8">
      <formula>LEN(TRIM(C14))=0</formula>
    </cfRule>
  </conditionalFormatting>
  <conditionalFormatting sqref="C21:O23">
    <cfRule type="containsBlanks" dxfId="4" priority="5">
      <formula>LEN(TRIM(C21))=0</formula>
    </cfRule>
  </conditionalFormatting>
  <conditionalFormatting sqref="E20">
    <cfRule type="containsBlanks" dxfId="3" priority="4">
      <formula>LEN(TRIM(E20))=0</formula>
    </cfRule>
  </conditionalFormatting>
  <conditionalFormatting sqref="E16">
    <cfRule type="containsBlanks" dxfId="2" priority="3">
      <formula>LEN(TRIM(E16))=0</formula>
    </cfRule>
  </conditionalFormatting>
  <conditionalFormatting sqref="E24">
    <cfRule type="containsBlanks" dxfId="1" priority="1">
      <formula>LEN(TRIM(E24))=0</formula>
    </cfRule>
  </conditionalFormatting>
  <conditionalFormatting sqref="C25:O27">
    <cfRule type="containsBlanks" dxfId="0" priority="2">
      <formula>LEN(TRIM(C25))=0</formula>
    </cfRule>
  </conditionalFormatting>
  <dataValidations count="3">
    <dataValidation type="list" allowBlank="1" showInputMessage="1" showErrorMessage="1" sqref="C33:O33">
      <formula1>"職員のみ,市民のみ,職員及び市民"</formula1>
    </dataValidation>
    <dataValidation type="list" allowBlank="1" showInputMessage="1" showErrorMessage="1" sqref="E20 E16 E24">
      <formula1>"あり,なし"</formula1>
    </dataValidation>
    <dataValidation type="list" allowBlank="1" showInputMessage="1" showErrorMessage="1" sqref="C29:D29">
      <formula1>"TLS回線,インターネットVPN"</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6"/>
  <sheetViews>
    <sheetView view="pageBreakPreview" zoomScale="60" zoomScaleNormal="100" workbookViewId="0">
      <selection activeCell="F1" sqref="F1:AY1"/>
    </sheetView>
  </sheetViews>
  <sheetFormatPr defaultColWidth="2.7265625" defaultRowHeight="15" x14ac:dyDescent="0.35"/>
  <cols>
    <col min="1" max="16384" width="2.7265625" style="60"/>
  </cols>
  <sheetData>
    <row r="1" spans="1:51" x14ac:dyDescent="0.35">
      <c r="A1" s="109" t="s">
        <v>36</v>
      </c>
      <c r="B1" s="110"/>
      <c r="C1" s="110"/>
      <c r="D1" s="110"/>
      <c r="E1" s="111"/>
      <c r="F1" s="112">
        <f>利用申請書兼承認書!C14</f>
        <v>0</v>
      </c>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c r="AS1" s="113"/>
      <c r="AT1" s="113"/>
      <c r="AU1" s="113"/>
      <c r="AV1" s="113"/>
      <c r="AW1" s="113"/>
      <c r="AX1" s="113"/>
      <c r="AY1" s="114"/>
    </row>
    <row r="2" spans="1:51" x14ac:dyDescent="0.35">
      <c r="A2" s="115" t="s">
        <v>35</v>
      </c>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c r="AT2" s="116"/>
      <c r="AU2" s="116"/>
      <c r="AV2" s="116"/>
      <c r="AW2" s="116"/>
      <c r="AX2" s="116"/>
      <c r="AY2" s="117"/>
    </row>
    <row r="3" spans="1:51" x14ac:dyDescent="0.35">
      <c r="A3" s="69"/>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7"/>
    </row>
    <row r="4" spans="1:51" x14ac:dyDescent="0.35">
      <c r="A4" s="66"/>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4"/>
    </row>
    <row r="5" spans="1:51" x14ac:dyDescent="0.35">
      <c r="A5" s="66"/>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4"/>
    </row>
    <row r="6" spans="1:51" x14ac:dyDescent="0.35">
      <c r="A6" s="66"/>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4"/>
    </row>
    <row r="7" spans="1:51" x14ac:dyDescent="0.35">
      <c r="A7" s="66"/>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4"/>
    </row>
    <row r="8" spans="1:51" x14ac:dyDescent="0.35">
      <c r="A8" s="66"/>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4"/>
    </row>
    <row r="9" spans="1:51" x14ac:dyDescent="0.35">
      <c r="A9" s="66"/>
      <c r="B9" s="65"/>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4"/>
    </row>
    <row r="10" spans="1:51" x14ac:dyDescent="0.35">
      <c r="A10" s="66"/>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4"/>
    </row>
    <row r="11" spans="1:51" x14ac:dyDescent="0.35">
      <c r="A11" s="66"/>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65"/>
      <c r="AX11" s="65"/>
      <c r="AY11" s="64"/>
    </row>
    <row r="12" spans="1:51" x14ac:dyDescent="0.35">
      <c r="A12" s="66"/>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c r="AW12" s="65"/>
      <c r="AX12" s="65"/>
      <c r="AY12" s="64"/>
    </row>
    <row r="13" spans="1:51" x14ac:dyDescent="0.35">
      <c r="A13" s="66"/>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4"/>
    </row>
    <row r="14" spans="1:51" x14ac:dyDescent="0.35">
      <c r="A14" s="66"/>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4"/>
    </row>
    <row r="15" spans="1:51" x14ac:dyDescent="0.35">
      <c r="A15" s="66"/>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4"/>
    </row>
    <row r="16" spans="1:51" x14ac:dyDescent="0.35">
      <c r="A16" s="66"/>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4"/>
    </row>
    <row r="17" spans="1:51" x14ac:dyDescent="0.35">
      <c r="A17" s="66"/>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4"/>
    </row>
    <row r="18" spans="1:51" x14ac:dyDescent="0.35">
      <c r="A18" s="66"/>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c r="AW18" s="65"/>
      <c r="AX18" s="65"/>
      <c r="AY18" s="64"/>
    </row>
    <row r="19" spans="1:51" x14ac:dyDescent="0.35">
      <c r="A19" s="66"/>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4"/>
    </row>
    <row r="20" spans="1:51" x14ac:dyDescent="0.35">
      <c r="A20" s="66"/>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4"/>
    </row>
    <row r="21" spans="1:51" x14ac:dyDescent="0.35">
      <c r="A21" s="66"/>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c r="AW21" s="65"/>
      <c r="AX21" s="65"/>
      <c r="AY21" s="64"/>
    </row>
    <row r="22" spans="1:51" x14ac:dyDescent="0.35">
      <c r="A22" s="66"/>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c r="AW22" s="65"/>
      <c r="AX22" s="65"/>
      <c r="AY22" s="64"/>
    </row>
    <row r="23" spans="1:51" x14ac:dyDescent="0.35">
      <c r="A23" s="66"/>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c r="AT23" s="65"/>
      <c r="AU23" s="65"/>
      <c r="AV23" s="65"/>
      <c r="AW23" s="65"/>
      <c r="AX23" s="65"/>
      <c r="AY23" s="64"/>
    </row>
    <row r="24" spans="1:51" x14ac:dyDescent="0.35">
      <c r="A24" s="66"/>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4"/>
    </row>
    <row r="25" spans="1:51" x14ac:dyDescent="0.35">
      <c r="A25" s="66"/>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4"/>
    </row>
    <row r="26" spans="1:51" x14ac:dyDescent="0.35">
      <c r="A26" s="66"/>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4"/>
    </row>
    <row r="27" spans="1:51" x14ac:dyDescent="0.35">
      <c r="A27" s="66"/>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4"/>
    </row>
    <row r="28" spans="1:51" x14ac:dyDescent="0.35">
      <c r="A28" s="66"/>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4"/>
    </row>
    <row r="29" spans="1:51" x14ac:dyDescent="0.35">
      <c r="A29" s="66"/>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4"/>
    </row>
    <row r="30" spans="1:51" x14ac:dyDescent="0.35">
      <c r="A30" s="66"/>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4"/>
    </row>
    <row r="31" spans="1:51" x14ac:dyDescent="0.35">
      <c r="A31" s="66"/>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5"/>
      <c r="AU31" s="65"/>
      <c r="AV31" s="65"/>
      <c r="AW31" s="65"/>
      <c r="AX31" s="65"/>
      <c r="AY31" s="64"/>
    </row>
    <row r="32" spans="1:51" x14ac:dyDescent="0.35">
      <c r="A32" s="66"/>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4"/>
    </row>
    <row r="33" spans="1:51" x14ac:dyDescent="0.35">
      <c r="A33" s="66"/>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4"/>
    </row>
    <row r="34" spans="1:51" x14ac:dyDescent="0.35">
      <c r="A34" s="66"/>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4"/>
    </row>
    <row r="35" spans="1:51" x14ac:dyDescent="0.35">
      <c r="A35" s="66"/>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4"/>
    </row>
    <row r="36" spans="1:51" x14ac:dyDescent="0.35">
      <c r="A36" s="63"/>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1"/>
    </row>
  </sheetData>
  <sheetProtection sheet="1" objects="1" scenarios="1"/>
  <mergeCells count="3">
    <mergeCell ref="A1:E1"/>
    <mergeCell ref="F1:AY1"/>
    <mergeCell ref="A2:AY2"/>
  </mergeCells>
  <phoneticPr fontId="2"/>
  <printOptions horizontalCentered="1"/>
  <pageMargins left="0.39370078740157483" right="0.39370078740157483" top="0.59055118110236227" bottom="0.39370078740157483" header="0.39370078740157483" footer="0.19685039370078741"/>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
  <sheetViews>
    <sheetView view="pageBreakPreview" zoomScale="130" zoomScaleNormal="90" zoomScaleSheetLayoutView="130" workbookViewId="0">
      <pane ySplit="1" topLeftCell="A2" activePane="bottomLeft" state="frozen"/>
      <selection pane="bottomLeft" activeCell="E3" sqref="E3"/>
    </sheetView>
  </sheetViews>
  <sheetFormatPr defaultColWidth="9" defaultRowHeight="13" x14ac:dyDescent="0.2"/>
  <cols>
    <col min="1" max="1" width="0.90625" style="37" customWidth="1"/>
    <col min="2" max="2" width="2.90625" style="37" customWidth="1"/>
    <col min="3" max="3" width="5.6328125" style="37" customWidth="1"/>
    <col min="4" max="4" width="49.36328125" style="54" customWidth="1"/>
    <col min="5" max="5" width="10.08984375" style="55" customWidth="1"/>
    <col min="6" max="6" width="10.08984375" style="56" customWidth="1"/>
    <col min="7" max="7" width="36.36328125" style="37" customWidth="1"/>
    <col min="8" max="16384" width="9" style="37"/>
  </cols>
  <sheetData>
    <row r="1" spans="2:7" x14ac:dyDescent="0.2">
      <c r="B1" s="118" t="s">
        <v>0</v>
      </c>
      <c r="C1" s="119"/>
      <c r="D1" s="35" t="s">
        <v>76</v>
      </c>
      <c r="E1" s="35" t="s">
        <v>2</v>
      </c>
      <c r="F1" s="36"/>
      <c r="G1" s="35" t="s">
        <v>3</v>
      </c>
    </row>
    <row r="2" spans="2:7" x14ac:dyDescent="0.2">
      <c r="B2" s="38" t="s">
        <v>74</v>
      </c>
      <c r="C2" s="39"/>
      <c r="D2" s="40"/>
      <c r="E2" s="41"/>
      <c r="F2" s="42"/>
      <c r="G2" s="43"/>
    </row>
    <row r="3" spans="2:7" s="48" customFormat="1" ht="27" customHeight="1" x14ac:dyDescent="0.2">
      <c r="B3" s="44"/>
      <c r="C3" s="45" t="s">
        <v>1</v>
      </c>
      <c r="D3" s="46" t="s">
        <v>77</v>
      </c>
      <c r="E3" s="82"/>
      <c r="F3" s="47" t="str">
        <f>IF(E3="1.0","許可できません",IF(E3="1.1","許可できません",""))</f>
        <v/>
      </c>
      <c r="G3" s="57"/>
    </row>
    <row r="4" spans="2:7" x14ac:dyDescent="0.2">
      <c r="B4" s="38" t="s">
        <v>75</v>
      </c>
      <c r="C4" s="39"/>
      <c r="D4" s="40"/>
      <c r="E4" s="41"/>
      <c r="F4" s="42"/>
      <c r="G4" s="43"/>
    </row>
    <row r="5" spans="2:7" ht="27" customHeight="1" x14ac:dyDescent="0.2">
      <c r="B5" s="50"/>
      <c r="C5" s="45" t="s">
        <v>23</v>
      </c>
      <c r="D5" s="49" t="s">
        <v>80</v>
      </c>
      <c r="E5" s="34"/>
      <c r="F5" s="51"/>
      <c r="G5" s="58"/>
    </row>
    <row r="6" spans="2:7" s="48" customFormat="1" ht="27" customHeight="1" x14ac:dyDescent="0.2">
      <c r="B6" s="52"/>
      <c r="C6" s="45" t="s">
        <v>24</v>
      </c>
      <c r="D6" s="46" t="s">
        <v>81</v>
      </c>
      <c r="E6" s="34"/>
      <c r="F6" s="47"/>
      <c r="G6" s="57"/>
    </row>
    <row r="7" spans="2:7" s="48" customFormat="1" ht="27" customHeight="1" x14ac:dyDescent="0.2">
      <c r="B7" s="52"/>
      <c r="C7" s="45" t="s">
        <v>26</v>
      </c>
      <c r="D7" s="46" t="s">
        <v>82</v>
      </c>
      <c r="E7" s="34"/>
      <c r="F7" s="47"/>
      <c r="G7" s="57"/>
    </row>
    <row r="8" spans="2:7" s="48" customFormat="1" ht="27" customHeight="1" x14ac:dyDescent="0.2">
      <c r="B8" s="52"/>
      <c r="C8" s="45" t="s">
        <v>78</v>
      </c>
      <c r="D8" s="46" t="s">
        <v>83</v>
      </c>
      <c r="E8" s="34"/>
      <c r="F8" s="47"/>
      <c r="G8" s="57"/>
    </row>
    <row r="9" spans="2:7" s="48" customFormat="1" ht="27" customHeight="1" x14ac:dyDescent="0.2">
      <c r="B9" s="53"/>
      <c r="C9" s="45" t="s">
        <v>79</v>
      </c>
      <c r="D9" s="46" t="s">
        <v>84</v>
      </c>
      <c r="E9" s="34"/>
      <c r="F9" s="47" t="str">
        <f>IF(E9="あり","具体的内容を記入⇒","")</f>
        <v/>
      </c>
      <c r="G9" s="57"/>
    </row>
  </sheetData>
  <sheetProtection sheet="1" objects="1" scenarios="1"/>
  <mergeCells count="1">
    <mergeCell ref="B1:C1"/>
  </mergeCells>
  <phoneticPr fontId="2"/>
  <dataValidations count="2">
    <dataValidation type="list" allowBlank="1" showInputMessage="1" showErrorMessage="1" sqref="E5:E9">
      <formula1>"あり,なし"</formula1>
    </dataValidation>
    <dataValidation type="list" allowBlank="1" showInputMessage="1" showErrorMessage="1" sqref="E3">
      <formula1>"1.0,1.1,1.2,1.3,1.2&amp;1.3"</formula1>
    </dataValidation>
  </dataValidations>
  <printOptions horizontalCentered="1"/>
  <pageMargins left="0.39370078740157483" right="0.39370078740157483" top="0.59055118110236227" bottom="0.39370078740157483" header="0.31496062992125984" footer="0.19685039370078741"/>
  <pageSetup paperSize="9" scale="84" orientation="portrait" cellComments="asDisplayed"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8"/>
  <sheetViews>
    <sheetView view="pageBreakPreview" zoomScale="60" zoomScaleNormal="100" workbookViewId="0">
      <pane ySplit="1" topLeftCell="A2" activePane="bottomLeft" state="frozen"/>
      <selection pane="bottomLeft" activeCell="E33" sqref="E33"/>
    </sheetView>
  </sheetViews>
  <sheetFormatPr defaultColWidth="9" defaultRowHeight="13" x14ac:dyDescent="0.2"/>
  <cols>
    <col min="1" max="1" width="0.90625" style="37" customWidth="1"/>
    <col min="2" max="2" width="2.90625" style="37" customWidth="1"/>
    <col min="3" max="3" width="5.6328125" style="37" customWidth="1"/>
    <col min="4" max="4" width="49.36328125" style="54" customWidth="1"/>
    <col min="5" max="5" width="10.08984375" style="55" customWidth="1"/>
    <col min="6" max="6" width="17.6328125" style="56" customWidth="1"/>
    <col min="7" max="7" width="36.36328125" style="37" customWidth="1"/>
    <col min="8" max="16384" width="9" style="37"/>
  </cols>
  <sheetData>
    <row r="1" spans="2:7" x14ac:dyDescent="0.2">
      <c r="B1" s="118" t="s">
        <v>0</v>
      </c>
      <c r="C1" s="119"/>
      <c r="D1" s="35" t="s">
        <v>86</v>
      </c>
      <c r="E1" s="35" t="s">
        <v>2</v>
      </c>
      <c r="F1" s="36"/>
      <c r="G1" s="35" t="s">
        <v>3</v>
      </c>
    </row>
    <row r="2" spans="2:7" x14ac:dyDescent="0.2">
      <c r="B2" s="38" t="s">
        <v>85</v>
      </c>
      <c r="C2" s="39"/>
      <c r="D2" s="40"/>
      <c r="E2" s="41"/>
      <c r="F2" s="42"/>
      <c r="G2" s="43"/>
    </row>
    <row r="3" spans="2:7" s="48" customFormat="1" ht="27" customHeight="1" x14ac:dyDescent="0.2">
      <c r="B3" s="44"/>
      <c r="C3" s="45" t="s">
        <v>1</v>
      </c>
      <c r="D3" s="46" t="s">
        <v>87</v>
      </c>
      <c r="E3" s="34"/>
      <c r="F3" s="47"/>
      <c r="G3" s="57"/>
    </row>
    <row r="4" spans="2:7" s="48" customFormat="1" ht="27" customHeight="1" x14ac:dyDescent="0.2">
      <c r="B4" s="44"/>
      <c r="C4" s="45" t="s">
        <v>25</v>
      </c>
      <c r="D4" s="46" t="s">
        <v>88</v>
      </c>
      <c r="E4" s="34"/>
      <c r="F4" s="47" t="str">
        <f>IF(E4="その他","種類を記入⇒","")</f>
        <v/>
      </c>
      <c r="G4" s="57"/>
    </row>
    <row r="5" spans="2:7" x14ac:dyDescent="0.2">
      <c r="B5" s="38" t="s">
        <v>89</v>
      </c>
      <c r="C5" s="39"/>
      <c r="D5" s="40"/>
      <c r="E5" s="41"/>
      <c r="F5" s="42"/>
      <c r="G5" s="43"/>
    </row>
    <row r="6" spans="2:7" ht="27" customHeight="1" x14ac:dyDescent="0.2">
      <c r="B6" s="50"/>
      <c r="C6" s="45" t="s">
        <v>23</v>
      </c>
      <c r="D6" s="49" t="s">
        <v>90</v>
      </c>
      <c r="E6" s="34"/>
      <c r="F6" s="47" t="str">
        <f>IF(E6="いいえ","「いいえ」の場合は許可できません。","")</f>
        <v/>
      </c>
      <c r="G6" s="58"/>
    </row>
    <row r="7" spans="2:7" s="48" customFormat="1" ht="27" customHeight="1" x14ac:dyDescent="0.2">
      <c r="B7" s="52"/>
      <c r="C7" s="45" t="s">
        <v>24</v>
      </c>
      <c r="D7" s="46" t="s">
        <v>91</v>
      </c>
      <c r="E7" s="34"/>
      <c r="F7" s="47" t="str">
        <f>IF(E7="その他","確認内容を本申請書に添付してください。","")</f>
        <v/>
      </c>
      <c r="G7" s="57"/>
    </row>
    <row r="8" spans="2:7" x14ac:dyDescent="0.2">
      <c r="B8" s="38" t="s">
        <v>92</v>
      </c>
      <c r="C8" s="84"/>
      <c r="D8" s="40"/>
      <c r="E8" s="41"/>
      <c r="F8" s="42"/>
      <c r="G8" s="43"/>
    </row>
    <row r="9" spans="2:7" x14ac:dyDescent="0.2">
      <c r="B9" s="50"/>
      <c r="C9" s="120" t="s">
        <v>94</v>
      </c>
      <c r="D9" s="121"/>
      <c r="E9" s="121"/>
      <c r="F9" s="121"/>
      <c r="G9" s="122"/>
    </row>
    <row r="10" spans="2:7" s="48" customFormat="1" ht="26" x14ac:dyDescent="0.2">
      <c r="B10" s="52"/>
      <c r="C10" s="45" t="s">
        <v>93</v>
      </c>
      <c r="D10" s="46" t="s">
        <v>95</v>
      </c>
      <c r="E10" s="34"/>
      <c r="F10" s="47"/>
      <c r="G10" s="57"/>
    </row>
    <row r="11" spans="2:7" s="48" customFormat="1" ht="52" x14ac:dyDescent="0.2">
      <c r="B11" s="52"/>
      <c r="C11" s="45" t="s">
        <v>96</v>
      </c>
      <c r="D11" s="46" t="s">
        <v>99</v>
      </c>
      <c r="E11" s="34"/>
      <c r="F11" s="47"/>
      <c r="G11" s="57"/>
    </row>
    <row r="12" spans="2:7" s="48" customFormat="1" ht="27" customHeight="1" x14ac:dyDescent="0.2">
      <c r="B12" s="52"/>
      <c r="C12" s="45" t="s">
        <v>97</v>
      </c>
      <c r="D12" s="46" t="s">
        <v>100</v>
      </c>
      <c r="E12" s="34"/>
      <c r="F12" s="47"/>
      <c r="G12" s="57"/>
    </row>
    <row r="13" spans="2:7" s="48" customFormat="1" ht="26" x14ac:dyDescent="0.2">
      <c r="B13" s="52"/>
      <c r="C13" s="45" t="s">
        <v>98</v>
      </c>
      <c r="D13" s="46" t="s">
        <v>101</v>
      </c>
      <c r="E13" s="34"/>
      <c r="F13" s="47"/>
      <c r="G13" s="57"/>
    </row>
    <row r="14" spans="2:7" s="48" customFormat="1" ht="27" customHeight="1" x14ac:dyDescent="0.2">
      <c r="B14" s="52"/>
      <c r="C14" s="45" t="s">
        <v>102</v>
      </c>
      <c r="D14" s="46" t="s">
        <v>103</v>
      </c>
      <c r="E14" s="34"/>
      <c r="F14" s="47" t="str">
        <f>IF(E14="はい","「はい」の場合は許可できません。","")</f>
        <v/>
      </c>
      <c r="G14" s="57"/>
    </row>
    <row r="15" spans="2:7" x14ac:dyDescent="0.2">
      <c r="B15" s="50"/>
      <c r="C15" s="120" t="s">
        <v>104</v>
      </c>
      <c r="D15" s="121"/>
      <c r="E15" s="121"/>
      <c r="F15" s="121"/>
      <c r="G15" s="122"/>
    </row>
    <row r="16" spans="2:7" s="48" customFormat="1" ht="27" customHeight="1" x14ac:dyDescent="0.2">
      <c r="B16" s="52"/>
      <c r="C16" s="45" t="s">
        <v>105</v>
      </c>
      <c r="D16" s="46" t="s">
        <v>115</v>
      </c>
      <c r="E16" s="34"/>
      <c r="F16" s="47"/>
      <c r="G16" s="57"/>
    </row>
    <row r="17" spans="2:7" s="48" customFormat="1" ht="27" customHeight="1" x14ac:dyDescent="0.2">
      <c r="B17" s="52"/>
      <c r="C17" s="45" t="s">
        <v>106</v>
      </c>
      <c r="D17" s="46" t="s">
        <v>108</v>
      </c>
      <c r="E17" s="34"/>
      <c r="F17" s="47"/>
      <c r="G17" s="57"/>
    </row>
    <row r="18" spans="2:7" s="48" customFormat="1" ht="27" customHeight="1" x14ac:dyDescent="0.2">
      <c r="B18" s="52"/>
      <c r="C18" s="45" t="s">
        <v>107</v>
      </c>
      <c r="D18" s="46" t="s">
        <v>109</v>
      </c>
      <c r="E18" s="34"/>
      <c r="F18" s="47"/>
      <c r="G18" s="57"/>
    </row>
    <row r="19" spans="2:7" x14ac:dyDescent="0.2">
      <c r="B19" s="50"/>
      <c r="C19" s="120" t="s">
        <v>110</v>
      </c>
      <c r="D19" s="121"/>
      <c r="E19" s="121"/>
      <c r="F19" s="121"/>
      <c r="G19" s="122"/>
    </row>
    <row r="20" spans="2:7" s="48" customFormat="1" ht="27" customHeight="1" x14ac:dyDescent="0.2">
      <c r="B20" s="52"/>
      <c r="C20" s="45" t="s">
        <v>111</v>
      </c>
      <c r="D20" s="46" t="s">
        <v>114</v>
      </c>
      <c r="E20" s="34"/>
      <c r="F20" s="47" t="str">
        <f>IF(E20="いいえ","「いいえ」の場合は許可できません。","")</f>
        <v/>
      </c>
      <c r="G20" s="57"/>
    </row>
    <row r="21" spans="2:7" s="48" customFormat="1" ht="27" customHeight="1" x14ac:dyDescent="0.2">
      <c r="B21" s="52"/>
      <c r="C21" s="45" t="s">
        <v>112</v>
      </c>
      <c r="D21" s="46" t="s">
        <v>116</v>
      </c>
      <c r="E21" s="34"/>
      <c r="F21" s="47"/>
      <c r="G21" s="57"/>
    </row>
    <row r="22" spans="2:7" s="48" customFormat="1" ht="27" customHeight="1" x14ac:dyDescent="0.2">
      <c r="B22" s="52"/>
      <c r="C22" s="45" t="s">
        <v>113</v>
      </c>
      <c r="D22" s="46" t="s">
        <v>117</v>
      </c>
      <c r="E22" s="34"/>
      <c r="F22" s="47"/>
      <c r="G22" s="57"/>
    </row>
    <row r="23" spans="2:7" x14ac:dyDescent="0.2">
      <c r="B23" s="50"/>
      <c r="C23" s="120" t="s">
        <v>118</v>
      </c>
      <c r="D23" s="121"/>
      <c r="E23" s="121"/>
      <c r="F23" s="121"/>
      <c r="G23" s="122"/>
    </row>
    <row r="24" spans="2:7" s="48" customFormat="1" ht="27" customHeight="1" x14ac:dyDescent="0.2">
      <c r="B24" s="52"/>
      <c r="C24" s="45" t="s">
        <v>119</v>
      </c>
      <c r="D24" s="46" t="s">
        <v>122</v>
      </c>
      <c r="E24" s="34"/>
      <c r="F24" s="47"/>
      <c r="G24" s="57"/>
    </row>
    <row r="25" spans="2:7" s="48" customFormat="1" ht="27" customHeight="1" x14ac:dyDescent="0.2">
      <c r="B25" s="52"/>
      <c r="C25" s="45" t="s">
        <v>120</v>
      </c>
      <c r="D25" s="46" t="s">
        <v>123</v>
      </c>
      <c r="E25" s="34"/>
      <c r="F25" s="47" t="str">
        <f>IF(E25="いいえ","「いいえ」の場合は許可できません。","")</f>
        <v/>
      </c>
      <c r="G25" s="57"/>
    </row>
    <row r="26" spans="2:7" s="48" customFormat="1" ht="27" customHeight="1" x14ac:dyDescent="0.2">
      <c r="B26" s="52"/>
      <c r="C26" s="45" t="s">
        <v>121</v>
      </c>
      <c r="D26" s="46" t="s">
        <v>124</v>
      </c>
      <c r="E26" s="34"/>
      <c r="F26" s="47" t="str">
        <f>IF(E26="その他","種類を記入⇒","")</f>
        <v/>
      </c>
      <c r="G26" s="57"/>
    </row>
    <row r="27" spans="2:7" x14ac:dyDescent="0.2">
      <c r="B27" s="50"/>
      <c r="C27" s="120" t="s">
        <v>125</v>
      </c>
      <c r="D27" s="121"/>
      <c r="E27" s="121"/>
      <c r="F27" s="121"/>
      <c r="G27" s="122"/>
    </row>
    <row r="28" spans="2:7" ht="40.5" customHeight="1" x14ac:dyDescent="0.2">
      <c r="B28" s="53"/>
      <c r="C28" s="45" t="s">
        <v>126</v>
      </c>
      <c r="D28" s="46" t="s">
        <v>127</v>
      </c>
      <c r="E28" s="34"/>
      <c r="F28" s="47" t="str">
        <f>IF(E28="はい","本申請書にコスト比較資料を添付してください",IF(E28="いいえ","許可できません",""))</f>
        <v/>
      </c>
      <c r="G28" s="57"/>
    </row>
  </sheetData>
  <mergeCells count="6">
    <mergeCell ref="C27:G27"/>
    <mergeCell ref="B1:C1"/>
    <mergeCell ref="C9:G9"/>
    <mergeCell ref="C15:G15"/>
    <mergeCell ref="C19:G19"/>
    <mergeCell ref="C23:G23"/>
  </mergeCells>
  <phoneticPr fontId="2"/>
  <dataValidations count="8">
    <dataValidation type="list" allowBlank="1" showInputMessage="1" showErrorMessage="1" sqref="E7">
      <formula1>"④シート,その他"</formula1>
    </dataValidation>
    <dataValidation type="list" allowBlank="1" showInputMessage="1" showErrorMessage="1" sqref="E10 E12">
      <formula1>"あり,なし"</formula1>
    </dataValidation>
    <dataValidation type="list" allowBlank="1" showInputMessage="1" showErrorMessage="1" sqref="E3">
      <formula1>"リモートアクセス,拠点間通信"</formula1>
    </dataValidation>
    <dataValidation type="list" allowBlank="1" showInputMessage="1" showErrorMessage="1" sqref="E4">
      <formula1>"IP Sec-VPN,SSL-VPN,その他"</formula1>
    </dataValidation>
    <dataValidation type="list" allowBlank="1" showInputMessage="1" showErrorMessage="1" sqref="E6 E13:E14 E16:E18 E22 E24:E25 E28">
      <formula1>"はい,いいえ"</formula1>
    </dataValidation>
    <dataValidation type="list" allowBlank="1" showInputMessage="1" showErrorMessage="1" sqref="E11">
      <formula1>"可能,不可"</formula1>
    </dataValidation>
    <dataValidation type="list" allowBlank="1" showInputMessage="1" showErrorMessage="1" sqref="E20:E21">
      <formula1>"はい,いいえ,該当なし"</formula1>
    </dataValidation>
    <dataValidation type="list" allowBlank="1" showInputMessage="1" showErrorMessage="1" sqref="E26">
      <formula1>"AES256,その他"</formula1>
    </dataValidation>
  </dataValidations>
  <printOptions horizontalCentered="1"/>
  <pageMargins left="0.39370078740157483" right="0.39370078740157483" top="0.59055118110236227" bottom="0.39370078740157483" header="0.31496062992125984" footer="0.19685039370078741"/>
  <pageSetup paperSize="9" scale="79" orientation="portrait" cellComments="asDisplayed"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4"/>
  <sheetViews>
    <sheetView view="pageBreakPreview" zoomScale="60" zoomScaleNormal="80" workbookViewId="0">
      <selection activeCell="F8" sqref="F8"/>
    </sheetView>
  </sheetViews>
  <sheetFormatPr defaultColWidth="9" defaultRowHeight="18" x14ac:dyDescent="0.2"/>
  <cols>
    <col min="1" max="1" width="0.90625" style="70" customWidth="1"/>
    <col min="2" max="2" width="4.08984375" style="70" bestFit="1" customWidth="1"/>
    <col min="3" max="3" width="13.08984375" style="70" customWidth="1"/>
    <col min="4" max="4" width="42.26953125" style="71" customWidth="1"/>
    <col min="5" max="5" width="46.6328125" style="71" customWidth="1"/>
    <col min="6" max="7" width="20.7265625" style="71" customWidth="1"/>
    <col min="8" max="8" width="11.7265625" style="71" customWidth="1"/>
    <col min="9" max="9" width="45.36328125" style="71" customWidth="1"/>
    <col min="10" max="16384" width="9" style="70"/>
  </cols>
  <sheetData>
    <row r="1" spans="2:9" ht="35" x14ac:dyDescent="0.2">
      <c r="B1" s="81" t="s">
        <v>73</v>
      </c>
    </row>
    <row r="3" spans="2:9" ht="49.5" customHeight="1" x14ac:dyDescent="0.2">
      <c r="B3" s="126" t="s">
        <v>72</v>
      </c>
      <c r="C3" s="127"/>
      <c r="D3" s="127"/>
      <c r="E3" s="127"/>
      <c r="F3" s="127"/>
      <c r="G3" s="127"/>
      <c r="H3" s="127"/>
      <c r="I3" s="127"/>
    </row>
    <row r="4" spans="2:9" s="78" customFormat="1" ht="24" customHeight="1" x14ac:dyDescent="0.2">
      <c r="B4" s="80" t="s">
        <v>71</v>
      </c>
      <c r="C4" s="131" t="s">
        <v>70</v>
      </c>
      <c r="D4" s="131"/>
      <c r="E4" s="79" t="s">
        <v>69</v>
      </c>
      <c r="F4" s="131" t="s">
        <v>68</v>
      </c>
      <c r="G4" s="131"/>
      <c r="H4" s="79" t="s">
        <v>67</v>
      </c>
      <c r="I4" s="131" t="s">
        <v>66</v>
      </c>
    </row>
    <row r="5" spans="2:9" ht="89.25" customHeight="1" x14ac:dyDescent="0.2">
      <c r="B5" s="77" t="s">
        <v>65</v>
      </c>
      <c r="C5" s="130" t="s">
        <v>64</v>
      </c>
      <c r="D5" s="130"/>
      <c r="E5" s="76" t="s">
        <v>63</v>
      </c>
      <c r="F5" s="75" t="s">
        <v>62</v>
      </c>
      <c r="G5" s="75" t="s">
        <v>61</v>
      </c>
      <c r="H5" s="75" t="s">
        <v>60</v>
      </c>
      <c r="I5" s="131"/>
    </row>
    <row r="6" spans="2:9" ht="97.5" customHeight="1" x14ac:dyDescent="0.2">
      <c r="B6" s="73">
        <f t="shared" ref="B6:B24" si="0">ROW()-5</f>
        <v>1</v>
      </c>
      <c r="C6" s="72" t="s">
        <v>59</v>
      </c>
      <c r="D6" s="72" t="s">
        <v>58</v>
      </c>
      <c r="E6" s="74" t="s">
        <v>57</v>
      </c>
      <c r="F6" s="74" t="s">
        <v>57</v>
      </c>
      <c r="G6" s="74" t="s">
        <v>57</v>
      </c>
      <c r="H6" s="74" t="s">
        <v>57</v>
      </c>
      <c r="I6" s="72"/>
    </row>
    <row r="7" spans="2:9" ht="43.5" customHeight="1" x14ac:dyDescent="0.2">
      <c r="B7" s="73">
        <f t="shared" si="0"/>
        <v>2</v>
      </c>
      <c r="C7" s="123" t="s">
        <v>56</v>
      </c>
      <c r="D7" s="128" t="s">
        <v>55</v>
      </c>
      <c r="E7" s="72" t="s">
        <v>54</v>
      </c>
      <c r="F7" s="83"/>
      <c r="G7" s="83"/>
      <c r="H7" s="83"/>
      <c r="I7" s="83"/>
    </row>
    <row r="8" spans="2:9" ht="48" customHeight="1" x14ac:dyDescent="0.2">
      <c r="B8" s="73">
        <f t="shared" si="0"/>
        <v>3</v>
      </c>
      <c r="C8" s="124"/>
      <c r="D8" s="129"/>
      <c r="E8" s="83"/>
      <c r="F8" s="83"/>
      <c r="G8" s="83"/>
      <c r="H8" s="83"/>
      <c r="I8" s="83"/>
    </row>
    <row r="9" spans="2:9" ht="43.5" customHeight="1" x14ac:dyDescent="0.2">
      <c r="B9" s="73">
        <f t="shared" si="0"/>
        <v>4</v>
      </c>
      <c r="C9" s="125" t="s">
        <v>53</v>
      </c>
      <c r="D9" s="123" t="s">
        <v>52</v>
      </c>
      <c r="E9" s="83"/>
      <c r="F9" s="83"/>
      <c r="G9" s="83"/>
      <c r="H9" s="83"/>
      <c r="I9" s="83"/>
    </row>
    <row r="10" spans="2:9" ht="43.5" customHeight="1" x14ac:dyDescent="0.2">
      <c r="B10" s="73">
        <f t="shared" si="0"/>
        <v>5</v>
      </c>
      <c r="C10" s="124"/>
      <c r="D10" s="124"/>
      <c r="E10" s="83"/>
      <c r="F10" s="83"/>
      <c r="G10" s="83"/>
      <c r="H10" s="83"/>
      <c r="I10" s="83"/>
    </row>
    <row r="11" spans="2:9" ht="43.5" customHeight="1" x14ac:dyDescent="0.2">
      <c r="B11" s="73">
        <f t="shared" si="0"/>
        <v>6</v>
      </c>
      <c r="C11" s="123" t="s">
        <v>51</v>
      </c>
      <c r="D11" s="123" t="s">
        <v>50</v>
      </c>
      <c r="E11" s="83"/>
      <c r="F11" s="83"/>
      <c r="G11" s="83"/>
      <c r="H11" s="83"/>
      <c r="I11" s="83"/>
    </row>
    <row r="12" spans="2:9" ht="43.5" customHeight="1" x14ac:dyDescent="0.2">
      <c r="B12" s="73">
        <f t="shared" si="0"/>
        <v>7</v>
      </c>
      <c r="C12" s="124"/>
      <c r="D12" s="124"/>
      <c r="E12" s="83"/>
      <c r="F12" s="83"/>
      <c r="G12" s="83"/>
      <c r="H12" s="83"/>
      <c r="I12" s="83"/>
    </row>
    <row r="13" spans="2:9" ht="43.5" customHeight="1" x14ac:dyDescent="0.2">
      <c r="B13" s="73">
        <f t="shared" si="0"/>
        <v>8</v>
      </c>
      <c r="C13" s="123" t="s">
        <v>49</v>
      </c>
      <c r="D13" s="123" t="s">
        <v>48</v>
      </c>
      <c r="E13" s="83"/>
      <c r="F13" s="83"/>
      <c r="G13" s="83"/>
      <c r="H13" s="83"/>
      <c r="I13" s="83"/>
    </row>
    <row r="14" spans="2:9" ht="43.5" customHeight="1" x14ac:dyDescent="0.2">
      <c r="B14" s="73">
        <f t="shared" si="0"/>
        <v>9</v>
      </c>
      <c r="C14" s="125"/>
      <c r="D14" s="124"/>
      <c r="E14" s="83"/>
      <c r="F14" s="83"/>
      <c r="G14" s="83"/>
      <c r="H14" s="83"/>
      <c r="I14" s="83"/>
    </row>
    <row r="15" spans="2:9" ht="43.5" customHeight="1" x14ac:dyDescent="0.2">
      <c r="B15" s="73">
        <f t="shared" si="0"/>
        <v>10</v>
      </c>
      <c r="C15" s="125"/>
      <c r="D15" s="123" t="s">
        <v>47</v>
      </c>
      <c r="E15" s="83"/>
      <c r="F15" s="83"/>
      <c r="G15" s="83"/>
      <c r="H15" s="83"/>
      <c r="I15" s="83"/>
    </row>
    <row r="16" spans="2:9" ht="43.5" customHeight="1" x14ac:dyDescent="0.2">
      <c r="B16" s="73">
        <f t="shared" si="0"/>
        <v>11</v>
      </c>
      <c r="C16" s="124"/>
      <c r="D16" s="124"/>
      <c r="E16" s="83"/>
      <c r="F16" s="83"/>
      <c r="G16" s="83"/>
      <c r="H16" s="83"/>
      <c r="I16" s="83"/>
    </row>
    <row r="17" spans="2:9" ht="43.5" customHeight="1" x14ac:dyDescent="0.2">
      <c r="B17" s="73">
        <f t="shared" si="0"/>
        <v>12</v>
      </c>
      <c r="C17" s="123" t="s">
        <v>46</v>
      </c>
      <c r="D17" s="123" t="s">
        <v>45</v>
      </c>
      <c r="E17" s="83"/>
      <c r="F17" s="83"/>
      <c r="G17" s="83"/>
      <c r="H17" s="83"/>
      <c r="I17" s="83"/>
    </row>
    <row r="18" spans="2:9" ht="43.5" customHeight="1" x14ac:dyDescent="0.2">
      <c r="B18" s="73">
        <f t="shared" si="0"/>
        <v>13</v>
      </c>
      <c r="C18" s="124"/>
      <c r="D18" s="124"/>
      <c r="E18" s="83"/>
      <c r="F18" s="83"/>
      <c r="G18" s="83"/>
      <c r="H18" s="83"/>
      <c r="I18" s="83"/>
    </row>
    <row r="19" spans="2:9" ht="43.5" customHeight="1" x14ac:dyDescent="0.2">
      <c r="B19" s="73">
        <f t="shared" si="0"/>
        <v>14</v>
      </c>
      <c r="C19" s="123" t="s">
        <v>44</v>
      </c>
      <c r="D19" s="123" t="s">
        <v>43</v>
      </c>
      <c r="E19" s="83"/>
      <c r="F19" s="83"/>
      <c r="G19" s="83"/>
      <c r="H19" s="83"/>
      <c r="I19" s="83"/>
    </row>
    <row r="20" spans="2:9" ht="43.5" customHeight="1" x14ac:dyDescent="0.2">
      <c r="B20" s="73">
        <f t="shared" si="0"/>
        <v>15</v>
      </c>
      <c r="C20" s="124"/>
      <c r="D20" s="124"/>
      <c r="E20" s="83"/>
      <c r="F20" s="83"/>
      <c r="G20" s="83"/>
      <c r="H20" s="83"/>
      <c r="I20" s="83"/>
    </row>
    <row r="21" spans="2:9" ht="43.5" customHeight="1" x14ac:dyDescent="0.2">
      <c r="B21" s="73">
        <f t="shared" si="0"/>
        <v>16</v>
      </c>
      <c r="C21" s="123" t="s">
        <v>42</v>
      </c>
      <c r="D21" s="123" t="s">
        <v>41</v>
      </c>
      <c r="E21" s="72" t="s">
        <v>40</v>
      </c>
      <c r="F21" s="83"/>
      <c r="G21" s="83"/>
      <c r="H21" s="83"/>
      <c r="I21" s="83"/>
    </row>
    <row r="22" spans="2:9" ht="43.5" customHeight="1" x14ac:dyDescent="0.2">
      <c r="B22" s="73">
        <f t="shared" si="0"/>
        <v>17</v>
      </c>
      <c r="C22" s="124"/>
      <c r="D22" s="124"/>
      <c r="E22" s="83"/>
      <c r="F22" s="83"/>
      <c r="G22" s="83"/>
      <c r="H22" s="83"/>
      <c r="I22" s="83"/>
    </row>
    <row r="23" spans="2:9" ht="54" customHeight="1" x14ac:dyDescent="0.2">
      <c r="B23" s="73">
        <f t="shared" si="0"/>
        <v>18</v>
      </c>
      <c r="C23" s="123" t="s">
        <v>39</v>
      </c>
      <c r="D23" s="123" t="s">
        <v>38</v>
      </c>
      <c r="E23" s="72" t="s">
        <v>37</v>
      </c>
      <c r="F23" s="83"/>
      <c r="G23" s="83"/>
      <c r="H23" s="83"/>
      <c r="I23" s="83"/>
    </row>
    <row r="24" spans="2:9" ht="43.5" customHeight="1" x14ac:dyDescent="0.2">
      <c r="B24" s="73">
        <f t="shared" si="0"/>
        <v>19</v>
      </c>
      <c r="C24" s="124"/>
      <c r="D24" s="124"/>
      <c r="E24" s="83"/>
      <c r="F24" s="83"/>
      <c r="G24" s="83"/>
      <c r="H24" s="83"/>
      <c r="I24" s="83"/>
    </row>
  </sheetData>
  <sheetProtection sheet="1" objects="1" scenarios="1"/>
  <mergeCells count="22">
    <mergeCell ref="D13:D14"/>
    <mergeCell ref="D15:D16"/>
    <mergeCell ref="C13:C16"/>
    <mergeCell ref="B3:I3"/>
    <mergeCell ref="D7:D8"/>
    <mergeCell ref="D9:D10"/>
    <mergeCell ref="D11:D12"/>
    <mergeCell ref="C5:D5"/>
    <mergeCell ref="C4:D4"/>
    <mergeCell ref="I4:I5"/>
    <mergeCell ref="F4:G4"/>
    <mergeCell ref="C7:C8"/>
    <mergeCell ref="C9:C10"/>
    <mergeCell ref="C11:C12"/>
    <mergeCell ref="D23:D24"/>
    <mergeCell ref="C17:C18"/>
    <mergeCell ref="C19:C20"/>
    <mergeCell ref="C21:C22"/>
    <mergeCell ref="C23:C24"/>
    <mergeCell ref="D17:D18"/>
    <mergeCell ref="D19:D20"/>
    <mergeCell ref="D21:D22"/>
  </mergeCells>
  <phoneticPr fontId="2"/>
  <dataValidations count="2">
    <dataValidation type="list" allowBlank="1" showInputMessage="1" showErrorMessage="1" sqref="H7:H24">
      <formula1>"OK"</formula1>
    </dataValidation>
    <dataValidation type="list" allowBlank="1" showInputMessage="1" showErrorMessage="1" sqref="F7:F24">
      <formula1>"VPNルータ,プロキシサーバ,ファイアウォール,PCファイアウォール,PC等端末,その他"</formula1>
    </dataValidation>
  </dataValidations>
  <pageMargins left="0.70866141732283472" right="0.70866141732283472" top="0.74803149606299213" bottom="0.74803149606299213" header="0.31496062992125984" footer="0.31496062992125984"/>
  <pageSetup paperSize="8"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利用申請書兼承認書</vt:lpstr>
      <vt:lpstr>①システム構成図</vt:lpstr>
      <vt:lpstr>②TLS回線要件</vt:lpstr>
      <vt:lpstr>③インターネットVPN回線要件</vt:lpstr>
      <vt:lpstr>④VPN設定確認シート</vt:lpstr>
      <vt:lpstr>④VPN設定確認シート!Print_Area</vt:lpstr>
      <vt:lpstr>利用申請書兼承認書!Print_Area</vt:lpstr>
      <vt:lpstr>②TLS回線要件!Print_Titles</vt:lpstr>
      <vt:lpstr>③インターネットVPN回線要件!Print_Titles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2022-06-13T04:39:38Z</dcterms:created>
  <dcterms:modified xsi:type="dcterms:W3CDTF">2024-09-26T09:13:00Z</dcterms:modified>
</cp:coreProperties>
</file>