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definedNames>
    <definedName name="_xlnm.Print_Area" localSheetId="0">Sheet1!$A$1:$H$33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25" i="1"/>
  <c r="C24" i="1"/>
  <c r="C17" i="1"/>
  <c r="C16" i="1"/>
  <c r="E33" i="1" l="1"/>
  <c r="G33" i="1" s="1"/>
  <c r="E32" i="1"/>
  <c r="G32" i="1" s="1"/>
  <c r="G34" i="1" l="1"/>
  <c r="G35" i="1"/>
  <c r="G36" i="1" s="1"/>
  <c r="E25" i="1"/>
  <c r="G25" i="1" s="1"/>
  <c r="E24" i="1"/>
  <c r="G24" i="1" s="1"/>
  <c r="G16" i="1" l="1"/>
  <c r="G17" i="1"/>
  <c r="G18" i="1" l="1"/>
  <c r="G19" i="1" s="1"/>
  <c r="G26" i="1" l="1"/>
  <c r="G27" i="1" l="1"/>
  <c r="G28" i="1" s="1"/>
  <c r="G20" i="1"/>
  <c r="C12" i="1" l="1"/>
</calcChain>
</file>

<file path=xl/sharedStrings.xml><?xml version="1.0" encoding="utf-8"?>
<sst xmlns="http://schemas.openxmlformats.org/spreadsheetml/2006/main" count="54" uniqueCount="21">
  <si>
    <t>見積書</t>
    <rPh sb="0" eb="3">
      <t>ミツモリショ</t>
    </rPh>
    <phoneticPr fontId="1"/>
  </si>
  <si>
    <t>No.</t>
    <phoneticPr fontId="1"/>
  </si>
  <si>
    <t>職種</t>
    <rPh sb="0" eb="2">
      <t>ショクシュ</t>
    </rPh>
    <phoneticPr fontId="1"/>
  </si>
  <si>
    <t>人日</t>
    <rPh sb="0" eb="1">
      <t>ヒト</t>
    </rPh>
    <rPh sb="1" eb="2">
      <t>ニチ</t>
    </rPh>
    <phoneticPr fontId="1"/>
  </si>
  <si>
    <t>時間数</t>
    <rPh sb="0" eb="3">
      <t>ジカンスウ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</si>
  <si>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</si>
  <si>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</si>
  <si>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総　合　計　額
（消費税込）</t>
    <rPh sb="0" eb="1">
      <t>ソウ</t>
    </rPh>
    <rPh sb="2" eb="3">
      <t>ゴウ</t>
    </rPh>
    <rPh sb="4" eb="5">
      <t>ケイ</t>
    </rPh>
    <rPh sb="6" eb="7">
      <t>ガク</t>
    </rPh>
    <rPh sb="9" eb="12">
      <t>ショウヒゼイ</t>
    </rPh>
    <rPh sb="12" eb="13">
      <t>コ</t>
    </rPh>
    <phoneticPr fontId="1"/>
  </si>
  <si>
    <t>合計</t>
    <rPh sb="0" eb="2">
      <t>ゴウケイ</t>
    </rPh>
    <phoneticPr fontId="1"/>
  </si>
  <si>
    <t>消費税（10％）</t>
    <rPh sb="0" eb="3">
      <t>ショウヒゼイ</t>
    </rPh>
    <phoneticPr fontId="1"/>
  </si>
  <si>
    <t>総　合　計</t>
    <rPh sb="0" eb="1">
      <t>ソウ</t>
    </rPh>
    <rPh sb="2" eb="3">
      <t>ゴウ</t>
    </rPh>
    <rPh sb="4" eb="5">
      <t>ケイ</t>
    </rPh>
    <phoneticPr fontId="1"/>
  </si>
  <si>
    <t>時給単価</t>
    <rPh sb="0" eb="2">
      <t>ジキュウ</t>
    </rPh>
    <rPh sb="2" eb="4">
      <t>タンカ</t>
    </rPh>
    <phoneticPr fontId="1"/>
  </si>
  <si>
    <t>リーダー</t>
    <phoneticPr fontId="1"/>
  </si>
  <si>
    <t>派遣職員</t>
    <rPh sb="0" eb="2">
      <t>ハケン</t>
    </rPh>
    <rPh sb="2" eb="4">
      <t>ショクイン</t>
    </rPh>
    <phoneticPr fontId="1"/>
  </si>
  <si>
    <t>〒
所在地
会社名
TEL　　　　　　　　FAX
代表取締役　〇〇　〇〇</t>
    <rPh sb="2" eb="5">
      <t>ショザイチ</t>
    </rPh>
    <rPh sb="6" eb="9">
      <t>カイシャメイ</t>
    </rPh>
    <rPh sb="25" eb="27">
      <t>ダイヒョウ</t>
    </rPh>
    <rPh sb="27" eb="30">
      <t>トリシマリヤク</t>
    </rPh>
    <phoneticPr fontId="1"/>
  </si>
  <si>
    <t>市県民税テレビ電話・窓口応対業務</t>
    <rPh sb="0" eb="4">
      <t>シケンミンゼイ</t>
    </rPh>
    <rPh sb="7" eb="9">
      <t>デンワ</t>
    </rPh>
    <rPh sb="10" eb="12">
      <t>マドグチ</t>
    </rPh>
    <rPh sb="12" eb="14">
      <t>オウタイ</t>
    </rPh>
    <rPh sb="14" eb="16">
      <t>ギョウム</t>
    </rPh>
    <phoneticPr fontId="1"/>
  </si>
  <si>
    <t>令和6年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</si>
  <si>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神戸市行財政局税務部市民税企画課</t>
    <rPh sb="0" eb="3">
      <t>コウベシ</t>
    </rPh>
    <rPh sb="3" eb="6">
      <t>ギョウザイセイ</t>
    </rPh>
    <rPh sb="6" eb="7">
      <t>キョク</t>
    </rPh>
    <rPh sb="7" eb="9">
      <t>ゼイム</t>
    </rPh>
    <rPh sb="9" eb="10">
      <t>ブ</t>
    </rPh>
    <rPh sb="10" eb="13">
      <t>シミンゼイ</t>
    </rPh>
    <rPh sb="13" eb="16">
      <t>キカクカ</t>
    </rPh>
    <phoneticPr fontId="1"/>
  </si>
  <si>
    <t>時給単価内訳（１）　令和６年度内（10月~３月）</t>
    <rPh sb="0" eb="2">
      <t>ジキュウ</t>
    </rPh>
    <rPh sb="2" eb="4">
      <t>タンカ</t>
    </rPh>
    <rPh sb="4" eb="6">
      <t>ウチワケ</t>
    </rPh>
    <rPh sb="10" eb="12">
      <t>レイワ</t>
    </rPh>
    <rPh sb="13" eb="15">
      <t>ネンド</t>
    </rPh>
    <rPh sb="15" eb="16">
      <t>ナイ</t>
    </rPh>
    <rPh sb="19" eb="20">
      <t>ガツ</t>
    </rPh>
    <rPh sb="22" eb="23">
      <t>ガツ</t>
    </rPh>
    <phoneticPr fontId="1"/>
  </si>
  <si>
    <t>時給単価内訳（２）　令和７年度内（４月~３月）</t>
    <rPh sb="0" eb="2">
      <t>ジキュウ</t>
    </rPh>
    <rPh sb="2" eb="4">
      <t>タンカ</t>
    </rPh>
    <rPh sb="4" eb="6">
      <t>ウチワケ</t>
    </rPh>
    <rPh sb="10" eb="12">
      <t>レイワ</t>
    </rPh>
    <rPh sb="13" eb="15">
      <t>ネンド</t>
    </rPh>
    <rPh sb="15" eb="16">
      <t>ナイ</t>
    </rPh>
    <rPh sb="18" eb="19">
      <t>ガツ</t>
    </rPh>
    <rPh sb="21" eb="22">
      <t>ガツ</t>
    </rPh>
    <phoneticPr fontId="1"/>
  </si>
  <si>
    <t>時給単価内訳（３）　令和８年度内（４月~３月）</t>
    <rPh sb="0" eb="2">
      <t>ジキュウ</t>
    </rPh>
    <rPh sb="2" eb="4">
      <t>タンカ</t>
    </rPh>
    <rPh sb="4" eb="6">
      <t>ウチワケ</t>
    </rPh>
    <rPh sb="10" eb="12">
      <t>レイワ</t>
    </rPh>
    <rPh sb="13" eb="15">
      <t>ネンド</t>
    </rPh>
    <rPh sb="15" eb="16">
      <t>ナイ</t>
    </rPh>
    <rPh sb="18" eb="19">
      <t>ガツ</t>
    </rPh>
    <rPh sb="21" eb="2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</si>
</sst>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#&quot;円&quot;"/>
    <numFmt numFmtId="177" formatCode="#,##0_ 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7" fontId="5" fillId="0" borderId="7" xfId="0" applyNumberFormat="1" applyFont="1" applyFill="1" applyBorder="1" applyProtection="1">
      <protection locked="0"/>
    </xf>
    <xf numFmtId="177" fontId="5" fillId="0" borderId="8" xfId="0" applyNumberFormat="1" applyFont="1" applyFill="1" applyBorder="1" applyProtection="1">
      <protection locked="0"/>
    </xf>
    <xf numFmtId="177" fontId="5" fillId="0" borderId="7" xfId="0" applyNumberFormat="1" applyFont="1" applyBorder="1" applyProtection="1"/>
    <xf numFmtId="177" fontId="5" fillId="0" borderId="8" xfId="0" applyNumberFormat="1" applyFont="1" applyBorder="1" applyProtection="1"/>
    <xf numFmtId="0" fontId="0" fillId="0" borderId="0" xfId="0" applyProtection="1"/>
    <xf numFmtId="14" fontId="0" fillId="0" borderId="0" xfId="0" applyNumberFormat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vertical="top" wrapText="1"/>
    </xf>
    <xf numFmtId="0" fontId="0" fillId="0" borderId="0" xfId="0" applyBorder="1" applyProtection="1"/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>
      <alignment horizontal="center" vertical="center"/>
    </xf>
    <xf numFmtId="177" fontId="0" fillId="0" borderId="2" xfId="0" applyNumberFormat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 wrapText="1"/>
    </xf>
    <xf numFmtId="14" fontId="0" fillId="0" borderId="0" xfId="0" quotePrefix="1" applyNumberFormat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</xf>
    <xf numFmtId="5" fontId="0" fillId="0" borderId="3" xfId="0" applyNumberFormat="1" applyBorder="1" applyAlignment="1" applyProtection="1">
      <alignment horizontal="center"/>
    </xf>
    <xf numFmtId="5" fontId="0" fillId="0" borderId="4" xfId="0" applyNumberFormat="1" applyBorder="1" applyAlignment="1" applyProtection="1">
      <alignment horizontal="center"/>
    </xf>
    <xf numFmtId="176" fontId="0" fillId="0" borderId="2" xfId="0" applyNumberFormat="1" applyBorder="1" applyAlignment="1" applyProtection="1">
      <alignment horizontal="right"/>
    </xf>
    <xf numFmtId="0" fontId="0" fillId="0" borderId="5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5" fontId="0" fillId="0" borderId="6" xfId="0" applyNumberForma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192618</xdr:colOff>
      <xdr:row>1</xdr:row>
      <xdr:rowOff>247649</xdr:rowOff>
    </xdr:from>
    <xdr:to>
      <xdr:col>12</xdr:col>
      <xdr:colOff>169334</xdr:colOff>
      <xdr:row>7</xdr:row>
      <xdr:rowOff>219074</xdr:rowOff>
    </xdr:to>
    <xdr:sp macro="" textlink="">
      <xdr:nvSpPr>
        <xdr:cNvPr id="2" name="テキスト ボックス 1"/>
        <xdr:cNvSpPr txBox="1"/>
      </xdr:nvSpPr>
      <xdr:spPr>
        <a:xfrm>
          <a:off x="6212418" y="666749"/>
          <a:ext cx="2719916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以下３点入力をお願いします。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・提出日　</a:t>
          </a:r>
          <a:r>
            <a:rPr kumimoji="1" lang="en-US" altLang="ja-JP" sz="1100" b="1">
              <a:solidFill>
                <a:srgbClr val="FF0000"/>
              </a:solidFill>
            </a:rPr>
            <a:t>G3</a:t>
          </a:r>
          <a:r>
            <a:rPr kumimoji="1" lang="ja-JP" altLang="en-US" sz="1100" b="1">
              <a:solidFill>
                <a:srgbClr val="FF0000"/>
              </a:solidFill>
            </a:rPr>
            <a:t>セル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・会社情報　</a:t>
          </a:r>
          <a:r>
            <a:rPr kumimoji="1" lang="en-US" altLang="ja-JP" sz="1100" b="1">
              <a:solidFill>
                <a:srgbClr val="FF0000"/>
              </a:solidFill>
            </a:rPr>
            <a:t>C6</a:t>
          </a:r>
          <a:r>
            <a:rPr kumimoji="1" lang="ja-JP" altLang="en-US" sz="1100" b="1">
              <a:solidFill>
                <a:srgbClr val="FF0000"/>
              </a:solidFill>
            </a:rPr>
            <a:t>～</a:t>
          </a:r>
          <a:r>
            <a:rPr kumimoji="1" lang="en-US" altLang="ja-JP" sz="1100" b="1">
              <a:solidFill>
                <a:srgbClr val="FF0000"/>
              </a:solidFill>
            </a:rPr>
            <a:t>H11</a:t>
          </a:r>
          <a:r>
            <a:rPr kumimoji="1" lang="ja-JP" altLang="en-US" sz="1100" b="1">
              <a:solidFill>
                <a:srgbClr val="FF0000"/>
              </a:solidFill>
            </a:rPr>
            <a:t>セル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・時給単価（税抜）　</a:t>
          </a:r>
          <a:r>
            <a:rPr kumimoji="1" lang="en-US" altLang="ja-JP" sz="1100" b="1">
              <a:solidFill>
                <a:srgbClr val="FF0000"/>
              </a:solidFill>
            </a:rPr>
            <a:t>E16</a:t>
          </a:r>
          <a:r>
            <a:rPr kumimoji="1" lang="ja-JP" altLang="en-US" sz="1100" b="1">
              <a:solidFill>
                <a:srgbClr val="FF0000"/>
              </a:solidFill>
            </a:rPr>
            <a:t>～</a:t>
          </a:r>
          <a:r>
            <a:rPr kumimoji="1" lang="en-US" altLang="ja-JP" sz="1100" b="1">
              <a:solidFill>
                <a:srgbClr val="FF0000"/>
              </a:solidFill>
            </a:rPr>
            <a:t>E17</a:t>
          </a:r>
          <a:r>
            <a:rPr kumimoji="1" lang="ja-JP" altLang="en-US" sz="1100" b="1">
              <a:solidFill>
                <a:srgbClr val="FF0000"/>
              </a:solidFill>
            </a:rPr>
            <a:t>セル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総合計額は自動計算されます。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GridLines="0" tabSelected="1" showWhiteSpace="0" topLeftCell="A22" zoomScaleNormal="100" zoomScaleSheetLayoutView="100" workbookViewId="0">
      <selection activeCell="E33" sqref="E33"/>
    </sheetView>
  </sheetViews>
  <sheetFormatPr defaultColWidth="9" defaultRowHeight="18" x14ac:dyDescent="0.55000000000000004"/>
  <cols>
    <col min="1" max="1" width="3.08203125" style="5" customWidth="1"/>
    <col min="2" max="2" width="34.25" style="5" customWidth="1"/>
    <col min="3" max="3" width="5.83203125" style="5" bestFit="1" customWidth="1"/>
    <col min="4" max="4" width="6.75" style="5" bestFit="1" customWidth="1"/>
    <col min="5" max="5" width="11.75" style="5" customWidth="1"/>
    <col min="6" max="6" width="2.75" style="5" customWidth="1"/>
    <col min="7" max="7" width="11.75" style="5" customWidth="1"/>
    <col min="8" max="8" width="2.75" style="5" customWidth="1"/>
    <col min="9" max="13" width="9" style="5"/>
    <col min="14" max="14" width="10.08203125" style="5" customWidth="1"/>
    <col min="15" max="16" width="9" style="5"/>
    <col min="17" max="17" width="17.33203125" style="5" bestFit="1" customWidth="1"/>
    <col min="18" max="18" width="13.25" style="5" bestFit="1" customWidth="1"/>
    <col min="19" max="16384" width="9" style="5"/>
  </cols>
  <sheetData>
    <row r="1" spans="1:19" ht="32.5" x14ac:dyDescent="0.95">
      <c r="A1" s="28" t="s">
        <v>0</v>
      </c>
      <c r="B1" s="28"/>
      <c r="C1" s="28"/>
      <c r="D1" s="28"/>
      <c r="E1" s="28"/>
      <c r="F1" s="28"/>
      <c r="G1" s="28"/>
      <c r="H1" s="28"/>
    </row>
    <row r="2" spans="1:19" ht="20" x14ac:dyDescent="0.6">
      <c r="A2" s="29" t="s">
        <v>15</v>
      </c>
      <c r="B2" s="29"/>
      <c r="C2" s="29"/>
      <c r="D2" s="29"/>
      <c r="E2" s="29"/>
      <c r="F2" s="29"/>
      <c r="G2" s="29"/>
      <c r="H2" s="29"/>
    </row>
    <row r="3" spans="1:19" x14ac:dyDescent="0.55000000000000004">
      <c r="A3" s="6"/>
      <c r="B3" s="6"/>
      <c r="C3" s="6"/>
      <c r="D3" s="6"/>
      <c r="E3" s="6"/>
      <c r="F3" s="6"/>
      <c r="G3" s="18" t="s">
        <v>16</v>
      </c>
      <c r="H3" s="6"/>
    </row>
    <row r="4" spans="1:19" x14ac:dyDescent="0.55000000000000004">
      <c r="A4" s="7" t="s">
        <v>17</v>
      </c>
      <c r="B4" s="7"/>
      <c r="C4" s="7"/>
      <c r="D4" s="7"/>
      <c r="E4" s="7"/>
      <c r="F4" s="7"/>
    </row>
    <row r="6" spans="1:19" ht="18" customHeight="1" x14ac:dyDescent="0.55000000000000004">
      <c r="C6" s="27" t="s">
        <v>14</v>
      </c>
      <c r="D6" s="27"/>
      <c r="E6" s="27"/>
      <c r="F6" s="27"/>
      <c r="G6" s="27"/>
      <c r="H6" s="27"/>
    </row>
    <row r="7" spans="1:19" x14ac:dyDescent="0.55000000000000004">
      <c r="C7" s="27"/>
      <c r="D7" s="27"/>
      <c r="E7" s="27"/>
      <c r="F7" s="27"/>
      <c r="G7" s="27"/>
      <c r="H7" s="27"/>
    </row>
    <row r="8" spans="1:19" x14ac:dyDescent="0.55000000000000004">
      <c r="C8" s="27"/>
      <c r="D8" s="27"/>
      <c r="E8" s="27"/>
      <c r="F8" s="27"/>
      <c r="G8" s="27"/>
      <c r="H8" s="27"/>
    </row>
    <row r="9" spans="1:19" x14ac:dyDescent="0.55000000000000004">
      <c r="C9" s="27"/>
      <c r="D9" s="27"/>
      <c r="E9" s="27"/>
      <c r="F9" s="27"/>
      <c r="G9" s="27"/>
      <c r="H9" s="27"/>
    </row>
    <row r="10" spans="1:19" x14ac:dyDescent="0.55000000000000004">
      <c r="C10" s="27"/>
      <c r="D10" s="27"/>
      <c r="E10" s="27"/>
      <c r="F10" s="27"/>
      <c r="G10" s="27"/>
      <c r="H10" s="27"/>
    </row>
    <row r="11" spans="1:19" x14ac:dyDescent="0.55000000000000004">
      <c r="C11" s="27"/>
      <c r="D11" s="27"/>
      <c r="E11" s="27"/>
      <c r="F11" s="27"/>
      <c r="G11" s="27"/>
      <c r="H11" s="27"/>
    </row>
    <row r="12" spans="1:19" ht="40" x14ac:dyDescent="0.95">
      <c r="B12" s="8" t="s">
        <v>7</v>
      </c>
      <c r="C12" s="30">
        <f>G20+G28</f>
        <v>0</v>
      </c>
      <c r="D12" s="30"/>
      <c r="E12" s="30"/>
      <c r="F12" s="9"/>
      <c r="H12" s="9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55000000000000004"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18" customHeight="1" x14ac:dyDescent="0.55000000000000004">
      <c r="A14" s="5" t="s">
        <v>18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8" customHeight="1" thickBot="1" x14ac:dyDescent="0.6">
      <c r="A15" s="11" t="s">
        <v>1</v>
      </c>
      <c r="B15" s="11" t="s">
        <v>2</v>
      </c>
      <c r="C15" s="11" t="s">
        <v>3</v>
      </c>
      <c r="D15" s="11" t="s">
        <v>4</v>
      </c>
      <c r="E15" s="23" t="s">
        <v>11</v>
      </c>
      <c r="F15" s="24"/>
      <c r="G15" s="25" t="s">
        <v>6</v>
      </c>
      <c r="H15" s="25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8" customHeight="1" x14ac:dyDescent="0.55000000000000004">
      <c r="A16" s="12">
        <v>1</v>
      </c>
      <c r="B16" s="12" t="s">
        <v>12</v>
      </c>
      <c r="C16" s="12">
        <f>119*2</f>
        <v>238</v>
      </c>
      <c r="D16" s="13">
        <v>7.75</v>
      </c>
      <c r="E16" s="1"/>
      <c r="F16" s="14" t="s">
        <v>5</v>
      </c>
      <c r="G16" s="15">
        <f>C16*D16*E16</f>
        <v>0</v>
      </c>
      <c r="H16" s="16" t="s">
        <v>5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20" ht="18" customHeight="1" thickBot="1" x14ac:dyDescent="0.6">
      <c r="A17" s="12">
        <v>2</v>
      </c>
      <c r="B17" s="17" t="s">
        <v>13</v>
      </c>
      <c r="C17" s="12">
        <f>119*7</f>
        <v>833</v>
      </c>
      <c r="D17" s="13">
        <v>7.75</v>
      </c>
      <c r="E17" s="2"/>
      <c r="F17" s="14" t="s">
        <v>5</v>
      </c>
      <c r="G17" s="15">
        <f>C17*D17*E17</f>
        <v>0</v>
      </c>
      <c r="H17" s="16" t="s">
        <v>5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20" ht="18" customHeight="1" x14ac:dyDescent="0.55000000000000004">
      <c r="E18" s="26" t="s">
        <v>8</v>
      </c>
      <c r="F18" s="21"/>
      <c r="G18" s="22">
        <f>SUM(G16:G17)</f>
        <v>0</v>
      </c>
      <c r="H18" s="22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20" ht="18" customHeight="1" x14ac:dyDescent="0.55000000000000004">
      <c r="E19" s="20" t="s">
        <v>9</v>
      </c>
      <c r="F19" s="21"/>
      <c r="G19" s="22">
        <f>ROUNDDOWN(G18*0.1,0)</f>
        <v>0</v>
      </c>
      <c r="H19" s="22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20" ht="18" customHeight="1" x14ac:dyDescent="0.55000000000000004">
      <c r="E20" s="20" t="s">
        <v>10</v>
      </c>
      <c r="F20" s="21"/>
      <c r="G20" s="22">
        <f>G18+G19</f>
        <v>0</v>
      </c>
      <c r="H20" s="22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20" x14ac:dyDescent="0.55000000000000004"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20" ht="18" customHeight="1" x14ac:dyDescent="0.55000000000000004">
      <c r="A22" s="5" t="s">
        <v>19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20" ht="18" customHeight="1" thickBot="1" x14ac:dyDescent="0.6">
      <c r="A23" s="11" t="s">
        <v>1</v>
      </c>
      <c r="B23" s="11" t="s">
        <v>2</v>
      </c>
      <c r="C23" s="11" t="s">
        <v>3</v>
      </c>
      <c r="D23" s="11" t="s">
        <v>4</v>
      </c>
      <c r="E23" s="23" t="s">
        <v>11</v>
      </c>
      <c r="F23" s="24"/>
      <c r="G23" s="25" t="s">
        <v>6</v>
      </c>
      <c r="H23" s="25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20" ht="18" customHeight="1" x14ac:dyDescent="0.55000000000000004">
      <c r="A24" s="12">
        <v>1</v>
      </c>
      <c r="B24" s="12" t="s">
        <v>12</v>
      </c>
      <c r="C24" s="12">
        <f>242*2</f>
        <v>484</v>
      </c>
      <c r="D24" s="13">
        <v>7.75</v>
      </c>
      <c r="E24" s="3" t="str">
        <f>IF(E16=0,"",E16)</f>
        <v/>
      </c>
      <c r="F24" s="14" t="s">
        <v>5</v>
      </c>
      <c r="G24" s="15" t="str">
        <f>IFERROR(C24*D24*E24,"")</f>
        <v/>
      </c>
      <c r="H24" s="16" t="s">
        <v>5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20" ht="18" customHeight="1" thickBot="1" x14ac:dyDescent="0.6">
      <c r="A25" s="12">
        <v>2</v>
      </c>
      <c r="B25" s="17" t="s">
        <v>13</v>
      </c>
      <c r="C25" s="12">
        <f>242*7</f>
        <v>1694</v>
      </c>
      <c r="D25" s="13">
        <v>7.75</v>
      </c>
      <c r="E25" s="4" t="str">
        <f>IF(E17=0,"",E17)</f>
        <v/>
      </c>
      <c r="F25" s="14" t="s">
        <v>5</v>
      </c>
      <c r="G25" s="15" t="str">
        <f>IFERROR(C25*D25*E25,"")</f>
        <v/>
      </c>
      <c r="H25" s="16" t="s">
        <v>5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20" ht="18" customHeight="1" x14ac:dyDescent="0.55000000000000004">
      <c r="E26" s="26" t="s">
        <v>8</v>
      </c>
      <c r="F26" s="21"/>
      <c r="G26" s="22">
        <f>SUM(G24:G25)</f>
        <v>0</v>
      </c>
      <c r="H26" s="22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20" ht="18" customHeight="1" x14ac:dyDescent="0.55000000000000004">
      <c r="E27" s="20" t="s">
        <v>9</v>
      </c>
      <c r="F27" s="21"/>
      <c r="G27" s="22">
        <f>ROUNDDOWN(G26*0.1,0)</f>
        <v>0</v>
      </c>
      <c r="H27" s="22"/>
    </row>
    <row r="28" spans="1:20" ht="18" customHeight="1" x14ac:dyDescent="0.55000000000000004">
      <c r="E28" s="20" t="s">
        <v>10</v>
      </c>
      <c r="F28" s="21"/>
      <c r="G28" s="22">
        <f>G26+G27</f>
        <v>0</v>
      </c>
      <c r="H28" s="22"/>
    </row>
    <row r="29" spans="1:20" ht="18" customHeight="1" x14ac:dyDescent="0.55000000000000004"/>
    <row r="30" spans="1:20" x14ac:dyDescent="0.55000000000000004">
      <c r="A30" s="5" t="s">
        <v>20</v>
      </c>
    </row>
    <row r="31" spans="1:20" ht="18.5" thickBot="1" x14ac:dyDescent="0.6">
      <c r="A31" s="19" t="s">
        <v>1</v>
      </c>
      <c r="B31" s="19" t="s">
        <v>2</v>
      </c>
      <c r="C31" s="19" t="s">
        <v>3</v>
      </c>
      <c r="D31" s="19" t="s">
        <v>4</v>
      </c>
      <c r="E31" s="23" t="s">
        <v>11</v>
      </c>
      <c r="F31" s="24"/>
      <c r="G31" s="25" t="s">
        <v>6</v>
      </c>
      <c r="H31" s="25"/>
    </row>
    <row r="32" spans="1:20" x14ac:dyDescent="0.55000000000000004">
      <c r="A32" s="12">
        <v>1</v>
      </c>
      <c r="B32" s="12" t="s">
        <v>12</v>
      </c>
      <c r="C32" s="12">
        <f>241*2</f>
        <v>482</v>
      </c>
      <c r="D32" s="13">
        <v>7.75</v>
      </c>
      <c r="E32" s="3" t="str">
        <f>IF(E24=0,"",E24)</f>
        <v/>
      </c>
      <c r="F32" s="14" t="s">
        <v>5</v>
      </c>
      <c r="G32" s="15" t="str">
        <f>IFERROR(C32*D32*E32,"")</f>
        <v/>
      </c>
      <c r="H32" s="16" t="s">
        <v>5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8" ht="18.5" thickBot="1" x14ac:dyDescent="0.6">
      <c r="A33" s="12">
        <v>2</v>
      </c>
      <c r="B33" s="17" t="s">
        <v>13</v>
      </c>
      <c r="C33" s="12">
        <f>241*7</f>
        <v>1687</v>
      </c>
      <c r="D33" s="13">
        <v>7.75</v>
      </c>
      <c r="E33" s="4" t="str">
        <f>IF(E25=0,"",E25)</f>
        <v/>
      </c>
      <c r="F33" s="14" t="s">
        <v>5</v>
      </c>
      <c r="G33" s="15" t="str">
        <f>IFERROR(C33*D33*E33,"")</f>
        <v/>
      </c>
      <c r="H33" s="16" t="s">
        <v>5</v>
      </c>
    </row>
    <row r="34" spans="1:8" x14ac:dyDescent="0.55000000000000004">
      <c r="E34" s="26" t="s">
        <v>8</v>
      </c>
      <c r="F34" s="21"/>
      <c r="G34" s="22">
        <f>SUM(G32:G33)</f>
        <v>0</v>
      </c>
      <c r="H34" s="22"/>
    </row>
    <row r="35" spans="1:8" x14ac:dyDescent="0.55000000000000004">
      <c r="E35" s="20" t="s">
        <v>9</v>
      </c>
      <c r="F35" s="21"/>
      <c r="G35" s="22">
        <f>ROUNDDOWN(G34*0.1,0)</f>
        <v>0</v>
      </c>
      <c r="H35" s="22"/>
    </row>
    <row r="36" spans="1:8" x14ac:dyDescent="0.55000000000000004">
      <c r="E36" s="20" t="s">
        <v>10</v>
      </c>
      <c r="F36" s="21"/>
      <c r="G36" s="22">
        <f>G34+G35</f>
        <v>0</v>
      </c>
      <c r="H36" s="22"/>
    </row>
  </sheetData>
  <sheetProtection selectLockedCells="1"/>
  <mergeCells count="28">
    <mergeCell ref="E18:F18"/>
    <mergeCell ref="G27:H27"/>
    <mergeCell ref="E28:F28"/>
    <mergeCell ref="G28:H28"/>
    <mergeCell ref="C6:H11"/>
    <mergeCell ref="A1:H1"/>
    <mergeCell ref="A2:H2"/>
    <mergeCell ref="E27:F27"/>
    <mergeCell ref="G15:H15"/>
    <mergeCell ref="G18:H18"/>
    <mergeCell ref="G19:H19"/>
    <mergeCell ref="G20:H20"/>
    <mergeCell ref="E23:F23"/>
    <mergeCell ref="G23:H23"/>
    <mergeCell ref="E26:F26"/>
    <mergeCell ref="G26:H26"/>
    <mergeCell ref="E19:F19"/>
    <mergeCell ref="E20:F20"/>
    <mergeCell ref="C12:E12"/>
    <mergeCell ref="E15:F15"/>
    <mergeCell ref="E36:F36"/>
    <mergeCell ref="G36:H36"/>
    <mergeCell ref="E31:F31"/>
    <mergeCell ref="G31:H31"/>
    <mergeCell ref="E34:F34"/>
    <mergeCell ref="G34:H34"/>
    <mergeCell ref="E35:F35"/>
    <mergeCell ref="G35:H35"/>
  </mergeCells>
  <phoneticPr fontId="1"/>
  <printOptions horizontalCentered="1"/>
  <pageMargins left="0.70866141732283472" right="0.70866141732283472" top="0.94488188976377963" bottom="0.74803149606299213" header="0.51181102362204722" footer="0.31496062992125984"/>
  <pageSetup paperSize="9" orientation="portrait" r:id="rId1"/>
  <headerFooter>
    <oddHeader>&amp;L様式第６号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2024-07-01T08:05:25Z</dcterms:modified>
</cp:coreProperties>
</file>