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defaultThemeVersion="164011"/>
  <bookViews>
    <workbookView xWindow="0" yWindow="0" windowWidth="28800" windowHeight="12255"/>
  </bookViews>
  <sheets>
    <sheet name="発熱量_R304" sheetId="24" r:id="rId1"/>
    <sheet name="発熱量_R305" sheetId="22" r:id="rId2"/>
    <sheet name="発熱量_R306" sheetId="20" r:id="rId3"/>
    <sheet name="発熱量_R307" sheetId="18" r:id="rId4"/>
    <sheet name="発熱量_R308" sheetId="16" r:id="rId5"/>
    <sheet name="発熱量_R309" sheetId="14" r:id="rId6"/>
    <sheet name="発熱量_R310" sheetId="12" r:id="rId7"/>
    <sheet name="発熱量_R311" sheetId="10" r:id="rId8"/>
    <sheet name="発熱量_R312" sheetId="8" r:id="rId9"/>
    <sheet name="発熱量_R401" sheetId="6" r:id="rId10"/>
    <sheet name="発熱量_R402" sheetId="4" r:id="rId11"/>
    <sheet name="発熱量_R403" sheetId="1" r:id="rId12"/>
    <sheet name="発熱量_平均" sheetId="25" r:id="rId13"/>
    <sheet name="重金属_R304" sheetId="23" r:id="rId14"/>
    <sheet name="重金属_R305" sheetId="21" r:id="rId15"/>
    <sheet name="重金属_R306 " sheetId="19" r:id="rId16"/>
    <sheet name="重金属_R307" sheetId="17" r:id="rId17"/>
    <sheet name="重金属_R308" sheetId="15" r:id="rId18"/>
    <sheet name="重金属_R309" sheetId="13" r:id="rId19"/>
    <sheet name="重金属_R310" sheetId="11" r:id="rId20"/>
    <sheet name="重金属_R311" sheetId="9" r:id="rId21"/>
    <sheet name="重金属_R312" sheetId="7" r:id="rId22"/>
    <sheet name="重金属_R401" sheetId="5" r:id="rId23"/>
    <sheet name="重金属_R402" sheetId="3" r:id="rId24"/>
    <sheet name="重金属_R403" sheetId="2" r:id="rId25"/>
    <sheet name="重金属　平均" sheetId="27" r:id="rId26"/>
    <sheet name="重金属_溶出" sheetId="28" r:id="rId27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7" l="1"/>
  <c r="I19" i="27" l="1"/>
  <c r="H19" i="27"/>
  <c r="G19" i="27"/>
  <c r="F19" i="27"/>
  <c r="E19" i="27"/>
  <c r="D19" i="27"/>
  <c r="C19" i="27"/>
  <c r="E16" i="27"/>
  <c r="I17" i="27"/>
  <c r="H17" i="27"/>
  <c r="F17" i="27"/>
  <c r="C17" i="27"/>
  <c r="G17" i="27"/>
  <c r="E17" i="27"/>
  <c r="D17" i="27"/>
  <c r="I15" i="27"/>
  <c r="H15" i="27"/>
  <c r="G15" i="27"/>
  <c r="F15" i="27"/>
  <c r="E15" i="27"/>
  <c r="D15" i="27"/>
  <c r="C15" i="27"/>
  <c r="I14" i="27"/>
  <c r="H14" i="27"/>
  <c r="G14" i="27"/>
  <c r="F14" i="27"/>
  <c r="E14" i="27"/>
  <c r="C14" i="27"/>
  <c r="E11" i="27"/>
  <c r="I11" i="27"/>
  <c r="H11" i="27"/>
  <c r="G11" i="27"/>
  <c r="F11" i="27"/>
  <c r="D11" i="27"/>
  <c r="C11" i="27"/>
  <c r="I10" i="27"/>
  <c r="H10" i="27"/>
  <c r="G10" i="27"/>
  <c r="F10" i="27"/>
  <c r="E10" i="27"/>
  <c r="D10" i="27"/>
  <c r="C10" i="27"/>
  <c r="E9" i="27"/>
  <c r="I9" i="27"/>
  <c r="H9" i="27"/>
  <c r="G9" i="27"/>
  <c r="F9" i="27"/>
  <c r="D9" i="27"/>
  <c r="C9" i="27"/>
  <c r="I21" i="27"/>
  <c r="H21" i="27"/>
  <c r="G21" i="27"/>
  <c r="F21" i="27"/>
  <c r="E21" i="27"/>
  <c r="D21" i="27"/>
  <c r="C21" i="27"/>
  <c r="I18" i="27"/>
  <c r="H18" i="27"/>
  <c r="G18" i="27"/>
  <c r="F18" i="27"/>
  <c r="E18" i="27"/>
  <c r="D18" i="27"/>
  <c r="C18" i="27"/>
  <c r="I16" i="27"/>
  <c r="H16" i="27"/>
  <c r="G16" i="27"/>
  <c r="F16" i="27"/>
  <c r="D16" i="27"/>
  <c r="C16" i="27"/>
  <c r="I13" i="27"/>
  <c r="H13" i="27"/>
  <c r="G13" i="27"/>
  <c r="F13" i="27"/>
  <c r="E13" i="27"/>
  <c r="D13" i="27"/>
  <c r="C13" i="27"/>
  <c r="I12" i="27"/>
  <c r="H12" i="27"/>
  <c r="G12" i="27"/>
  <c r="F12" i="27"/>
  <c r="E12" i="27"/>
  <c r="D12" i="27"/>
  <c r="C12" i="27"/>
  <c r="I8" i="27"/>
  <c r="H8" i="27"/>
  <c r="G8" i="27"/>
  <c r="F8" i="27"/>
  <c r="E8" i="27"/>
  <c r="D8" i="27"/>
  <c r="C8" i="27"/>
  <c r="I7" i="27"/>
  <c r="H7" i="27"/>
  <c r="G7" i="27"/>
  <c r="F7" i="27"/>
  <c r="E7" i="27"/>
  <c r="D7" i="27"/>
  <c r="C7" i="27"/>
  <c r="I6" i="27"/>
  <c r="H6" i="27"/>
  <c r="G6" i="27"/>
  <c r="F6" i="27"/>
  <c r="E6" i="27"/>
  <c r="D6" i="27"/>
  <c r="C6" i="27"/>
  <c r="I5" i="27"/>
  <c r="H5" i="27"/>
  <c r="G5" i="27"/>
  <c r="F5" i="27"/>
  <c r="E5" i="27"/>
  <c r="D5" i="27"/>
  <c r="C5" i="27"/>
  <c r="H16" i="25" l="1"/>
  <c r="G16" i="25"/>
  <c r="F16" i="25"/>
  <c r="E16" i="25"/>
  <c r="H15" i="25"/>
  <c r="G15" i="25"/>
  <c r="F15" i="25"/>
  <c r="E15" i="25"/>
  <c r="E6" i="25" l="1"/>
  <c r="F7" i="25" l="1"/>
  <c r="G7" i="25"/>
  <c r="H7" i="25"/>
  <c r="F8" i="25"/>
  <c r="G8" i="25"/>
  <c r="H8" i="25"/>
  <c r="F9" i="25"/>
  <c r="G9" i="25"/>
  <c r="H9" i="25"/>
  <c r="F10" i="25"/>
  <c r="G10" i="25"/>
  <c r="H10" i="25"/>
  <c r="F11" i="25"/>
  <c r="G11" i="25"/>
  <c r="H11" i="25"/>
  <c r="F12" i="25"/>
  <c r="G12" i="25"/>
  <c r="H12" i="25"/>
  <c r="F13" i="25"/>
  <c r="G13" i="25"/>
  <c r="H13" i="25"/>
  <c r="F14" i="25"/>
  <c r="G14" i="25"/>
  <c r="H14" i="25"/>
  <c r="E7" i="25"/>
  <c r="E8" i="25"/>
  <c r="E9" i="25"/>
  <c r="E10" i="25"/>
  <c r="E11" i="25"/>
  <c r="E12" i="25"/>
  <c r="E13" i="25"/>
  <c r="E14" i="25"/>
  <c r="F6" i="25"/>
  <c r="G6" i="25"/>
  <c r="H6" i="25"/>
</calcChain>
</file>

<file path=xl/sharedStrings.xml><?xml version="1.0" encoding="utf-8"?>
<sst xmlns="http://schemas.openxmlformats.org/spreadsheetml/2006/main" count="1377" uniqueCount="92">
  <si>
    <t>試料名</t>
    <rPh sb="0" eb="2">
      <t>シリョウ</t>
    </rPh>
    <rPh sb="2" eb="3">
      <t>メイ</t>
    </rPh>
    <phoneticPr fontId="2"/>
  </si>
  <si>
    <t>脱水ケーキ</t>
    <rPh sb="0" eb="2">
      <t>ダッスイ</t>
    </rPh>
    <phoneticPr fontId="2"/>
  </si>
  <si>
    <t>処理場名</t>
    <rPh sb="0" eb="2">
      <t>ショリ</t>
    </rPh>
    <rPh sb="2" eb="3">
      <t>ジョウ</t>
    </rPh>
    <rPh sb="3" eb="4">
      <t>メイ</t>
    </rPh>
    <phoneticPr fontId="2"/>
  </si>
  <si>
    <t>東灘</t>
    <rPh sb="0" eb="2">
      <t>ヒガシナダ</t>
    </rPh>
    <phoneticPr fontId="2"/>
  </si>
  <si>
    <t>西部</t>
    <rPh sb="0" eb="2">
      <t>セイブ</t>
    </rPh>
    <phoneticPr fontId="2"/>
  </si>
  <si>
    <t>垂水</t>
    <rPh sb="0" eb="2">
      <t>タルミ</t>
    </rPh>
    <phoneticPr fontId="2"/>
  </si>
  <si>
    <t>玉津</t>
    <rPh sb="0" eb="2">
      <t>タマツ</t>
    </rPh>
    <phoneticPr fontId="2"/>
  </si>
  <si>
    <t>採取日</t>
    <rPh sb="0" eb="2">
      <t>サイシュ</t>
    </rPh>
    <rPh sb="2" eb="3">
      <t>ビ</t>
    </rPh>
    <phoneticPr fontId="2"/>
  </si>
  <si>
    <t>R 04.03.16</t>
  </si>
  <si>
    <t>（％）</t>
    <phoneticPr fontId="2"/>
  </si>
  <si>
    <t>炭素</t>
    <rPh sb="0" eb="2">
      <t>タンソ</t>
    </rPh>
    <phoneticPr fontId="2"/>
  </si>
  <si>
    <t>水素</t>
    <rPh sb="0" eb="2">
      <t>スイソ</t>
    </rPh>
    <phoneticPr fontId="2"/>
  </si>
  <si>
    <t>窒素</t>
    <rPh sb="0" eb="2">
      <t>チッソ</t>
    </rPh>
    <phoneticPr fontId="2"/>
  </si>
  <si>
    <t>可燃性硫黄分</t>
    <rPh sb="0" eb="3">
      <t>カネンセイ</t>
    </rPh>
    <rPh sb="3" eb="6">
      <t>イオウブン</t>
    </rPh>
    <phoneticPr fontId="2"/>
  </si>
  <si>
    <t>－</t>
  </si>
  <si>
    <t>揮発性塩素分</t>
    <rPh sb="0" eb="3">
      <t>キハツセイ</t>
    </rPh>
    <rPh sb="3" eb="5">
      <t>エンソ</t>
    </rPh>
    <rPh sb="5" eb="6">
      <t>ブン</t>
    </rPh>
    <phoneticPr fontId="2"/>
  </si>
  <si>
    <t>強熱残/蒸発残</t>
    <rPh sb="0" eb="1">
      <t>キョウ</t>
    </rPh>
    <rPh sb="1" eb="2">
      <t>ネツ</t>
    </rPh>
    <rPh sb="2" eb="3">
      <t>ザン</t>
    </rPh>
    <phoneticPr fontId="2"/>
  </si>
  <si>
    <t>発熱量</t>
    <rPh sb="0" eb="2">
      <t>ハツネツ</t>
    </rPh>
    <rPh sb="2" eb="3">
      <t>リョウ</t>
    </rPh>
    <phoneticPr fontId="2"/>
  </si>
  <si>
    <t>（kJ/kg乾)</t>
    <rPh sb="6" eb="7">
      <t>イヌイ</t>
    </rPh>
    <phoneticPr fontId="2"/>
  </si>
  <si>
    <t>（kJ/kg)</t>
    <phoneticPr fontId="2"/>
  </si>
  <si>
    <t>※　計算による</t>
    <rPh sb="2" eb="4">
      <t>ケイサン</t>
    </rPh>
    <phoneticPr fontId="2"/>
  </si>
  <si>
    <t>単位：　mg/kg乾　(含水率を除く)</t>
    <rPh sb="0" eb="2">
      <t>タンイ</t>
    </rPh>
    <rPh sb="9" eb="10">
      <t>カン</t>
    </rPh>
    <rPh sb="12" eb="14">
      <t>ガンスイ</t>
    </rPh>
    <rPh sb="14" eb="15">
      <t>リツ</t>
    </rPh>
    <rPh sb="16" eb="17">
      <t>ノゾ</t>
    </rPh>
    <phoneticPr fontId="2"/>
  </si>
  <si>
    <t>PI</t>
    <phoneticPr fontId="2"/>
  </si>
  <si>
    <t>鈴蘭台</t>
    <rPh sb="0" eb="3">
      <t>スズランダイ</t>
    </rPh>
    <phoneticPr fontId="2"/>
  </si>
  <si>
    <t>西部</t>
    <phoneticPr fontId="2"/>
  </si>
  <si>
    <t>送泥汚泥</t>
  </si>
  <si>
    <t>生汚泥分場</t>
    <rPh sb="0" eb="1">
      <t>ナマ</t>
    </rPh>
    <rPh sb="1" eb="3">
      <t>オデイ</t>
    </rPh>
    <rPh sb="3" eb="4">
      <t>ブン</t>
    </rPh>
    <rPh sb="4" eb="5">
      <t>バ</t>
    </rPh>
    <phoneticPr fontId="2"/>
  </si>
  <si>
    <t>し尿</t>
    <rPh sb="1" eb="2">
      <t>ニョウ</t>
    </rPh>
    <phoneticPr fontId="2"/>
  </si>
  <si>
    <t>カドミウム</t>
    <phoneticPr fontId="2"/>
  </si>
  <si>
    <t>鉛</t>
    <rPh sb="0" eb="1">
      <t>ナマリ</t>
    </rPh>
    <phoneticPr fontId="2"/>
  </si>
  <si>
    <t>ひ素</t>
    <rPh sb="1" eb="2">
      <t>ソ</t>
    </rPh>
    <phoneticPr fontId="2"/>
  </si>
  <si>
    <t>総水銀</t>
    <rPh sb="0" eb="1">
      <t>ソウ</t>
    </rPh>
    <rPh sb="1" eb="3">
      <t>スイギン</t>
    </rPh>
    <phoneticPr fontId="2"/>
  </si>
  <si>
    <t>銅</t>
    <rPh sb="0" eb="1">
      <t>ドウ</t>
    </rPh>
    <phoneticPr fontId="2"/>
  </si>
  <si>
    <t>亜鉛</t>
    <rPh sb="0" eb="2">
      <t>アエン</t>
    </rPh>
    <phoneticPr fontId="2"/>
  </si>
  <si>
    <t>マンガン</t>
    <phoneticPr fontId="2"/>
  </si>
  <si>
    <t>クロム</t>
    <phoneticPr fontId="2"/>
  </si>
  <si>
    <t>ニッケル</t>
  </si>
  <si>
    <t>アルミニウム</t>
    <phoneticPr fontId="2"/>
  </si>
  <si>
    <t>マグネシウム</t>
    <phoneticPr fontId="2"/>
  </si>
  <si>
    <t>セレン</t>
    <phoneticPr fontId="2"/>
  </si>
  <si>
    <t>&lt;1.0</t>
  </si>
  <si>
    <t>鉄</t>
    <rPh sb="0" eb="1">
      <t>テツ</t>
    </rPh>
    <phoneticPr fontId="2"/>
  </si>
  <si>
    <t>モリブデン</t>
  </si>
  <si>
    <t>アンチモン</t>
  </si>
  <si>
    <t>ポリ塩化ビフェニル
（ＰＣＢ）</t>
    <rPh sb="2" eb="4">
      <t>エンカ</t>
    </rPh>
    <phoneticPr fontId="2"/>
  </si>
  <si>
    <t>含水率(％)</t>
    <rPh sb="0" eb="2">
      <t>ガンスイ</t>
    </rPh>
    <rPh sb="2" eb="3">
      <t>リツ</t>
    </rPh>
    <phoneticPr fontId="2"/>
  </si>
  <si>
    <t>　※ 東灘、西部、垂水、玉津の脱水ケーキは、脱水機各号機のケーキを等量混合したものを試料とした（垂水はSPのみ）。</t>
    <rPh sb="3" eb="5">
      <t>ヒガシナダ</t>
    </rPh>
    <rPh sb="6" eb="8">
      <t>セイブ</t>
    </rPh>
    <rPh sb="9" eb="11">
      <t>タルミ</t>
    </rPh>
    <rPh sb="12" eb="14">
      <t>タマツ</t>
    </rPh>
    <rPh sb="15" eb="17">
      <t>ダッスイ</t>
    </rPh>
    <rPh sb="48" eb="50">
      <t>タルミ</t>
    </rPh>
    <phoneticPr fontId="2"/>
  </si>
  <si>
    <t xml:space="preserve">   　　</t>
    <phoneticPr fontId="2"/>
  </si>
  <si>
    <t>R 04.02.15</t>
  </si>
  <si>
    <t>&lt;0.05</t>
  </si>
  <si>
    <t>&lt;0.2</t>
  </si>
  <si>
    <t>R 04.01.18</t>
  </si>
  <si>
    <t>R 03.12.21</t>
  </si>
  <si>
    <t>R 03.11.24</t>
  </si>
  <si>
    <t>R 03.10.26</t>
  </si>
  <si>
    <t>R 03.09.29</t>
  </si>
  <si>
    <t>R 03.08.24</t>
  </si>
  <si>
    <t>R 03.07.28</t>
  </si>
  <si>
    <t>R 03.06.22</t>
  </si>
  <si>
    <t>R 03.05.26</t>
  </si>
  <si>
    <t>R 03.04.20</t>
  </si>
  <si>
    <r>
      <t>C～O</t>
    </r>
    <r>
      <rPr>
        <vertAlign val="subscript"/>
        <sz val="11"/>
        <rFont val="游ゴシック"/>
        <family val="3"/>
        <charset val="128"/>
      </rPr>
      <t>2</t>
    </r>
    <r>
      <rPr>
        <sz val="11"/>
        <rFont val="游ゴシック"/>
        <family val="3"/>
        <charset val="128"/>
      </rPr>
      <t>は、乾ベース中の各成分（％）</t>
    </r>
    <rPh sb="6" eb="7">
      <t>イヌイ</t>
    </rPh>
    <rPh sb="10" eb="11">
      <t>チュウ</t>
    </rPh>
    <rPh sb="12" eb="15">
      <t>カクセイブン</t>
    </rPh>
    <phoneticPr fontId="2"/>
  </si>
  <si>
    <r>
      <t>低位発熱量</t>
    </r>
    <r>
      <rPr>
        <vertAlign val="superscript"/>
        <sz val="11"/>
        <rFont val="游ゴシック"/>
        <family val="3"/>
        <charset val="128"/>
      </rPr>
      <t>※</t>
    </r>
    <rPh sb="0" eb="2">
      <t>テイイ</t>
    </rPh>
    <rPh sb="2" eb="4">
      <t>ハツネツ</t>
    </rPh>
    <rPh sb="4" eb="5">
      <t>リョウ</t>
    </rPh>
    <phoneticPr fontId="2"/>
  </si>
  <si>
    <t>脱水ケーキの発熱量</t>
    <rPh sb="0" eb="2">
      <t>ダッスイ</t>
    </rPh>
    <rPh sb="6" eb="8">
      <t>ハツネツ</t>
    </rPh>
    <rPh sb="8" eb="9">
      <t>リョウ</t>
    </rPh>
    <phoneticPr fontId="2"/>
  </si>
  <si>
    <t>含水率</t>
    <rPh sb="0" eb="2">
      <t>ガンスイ</t>
    </rPh>
    <rPh sb="2" eb="3">
      <t>リツ</t>
    </rPh>
    <phoneticPr fontId="2"/>
  </si>
  <si>
    <t>強熱減/蒸発残</t>
    <rPh sb="0" eb="1">
      <t>キョウ</t>
    </rPh>
    <rPh sb="1" eb="2">
      <t>ネツ</t>
    </rPh>
    <rPh sb="2" eb="3">
      <t>ゲン</t>
    </rPh>
    <rPh sb="4" eb="6">
      <t>ジョウハツ</t>
    </rPh>
    <rPh sb="6" eb="7">
      <t>ザン</t>
    </rPh>
    <phoneticPr fontId="2"/>
  </si>
  <si>
    <r>
      <t>酸素その他</t>
    </r>
    <r>
      <rPr>
        <vertAlign val="superscript"/>
        <sz val="11"/>
        <rFont val="游ゴシック"/>
        <family val="3"/>
        <charset val="128"/>
      </rPr>
      <t>※</t>
    </r>
    <rPh sb="0" eb="2">
      <t>サンソ</t>
    </rPh>
    <rPh sb="4" eb="5">
      <t>タ</t>
    </rPh>
    <phoneticPr fontId="2"/>
  </si>
  <si>
    <t>脱水ケーキの発熱量　年間平均</t>
    <rPh sb="0" eb="2">
      <t>ダッスイ</t>
    </rPh>
    <rPh sb="6" eb="8">
      <t>ハツネツ</t>
    </rPh>
    <rPh sb="8" eb="9">
      <t>リョウ</t>
    </rPh>
    <rPh sb="10" eb="14">
      <t>ネンカンヘイキン</t>
    </rPh>
    <phoneticPr fontId="2"/>
  </si>
  <si>
    <t>平均</t>
    <rPh sb="0" eb="2">
      <t>ヘイキン</t>
    </rPh>
    <phoneticPr fontId="2"/>
  </si>
  <si>
    <t>汚泥中の重金属類</t>
    <rPh sb="0" eb="2">
      <t>オデイ</t>
    </rPh>
    <rPh sb="2" eb="3">
      <t>チュウ</t>
    </rPh>
    <rPh sb="4" eb="7">
      <t>ジュウキンゾク</t>
    </rPh>
    <rPh sb="7" eb="8">
      <t>ルイ</t>
    </rPh>
    <phoneticPr fontId="2"/>
  </si>
  <si>
    <t>汚泥中の重金属類 年間平均</t>
    <rPh sb="0" eb="2">
      <t>オデイ</t>
    </rPh>
    <rPh sb="2" eb="3">
      <t>チュウ</t>
    </rPh>
    <rPh sb="4" eb="7">
      <t>ジュウキンゾク</t>
    </rPh>
    <rPh sb="7" eb="8">
      <t>ルイ</t>
    </rPh>
    <rPh sb="9" eb="13">
      <t>ネンカンヘイキン</t>
    </rPh>
    <phoneticPr fontId="2"/>
  </si>
  <si>
    <t>平均</t>
    <phoneticPr fontId="2"/>
  </si>
  <si>
    <t>アルキル水銀</t>
    <rPh sb="4" eb="6">
      <t>スイギン</t>
    </rPh>
    <phoneticPr fontId="2"/>
  </si>
  <si>
    <t>PCB</t>
  </si>
  <si>
    <t>総水銀</t>
  </si>
  <si>
    <t>シアン</t>
  </si>
  <si>
    <t>カドミウム</t>
  </si>
  <si>
    <t>鉛</t>
  </si>
  <si>
    <t>砒素</t>
  </si>
  <si>
    <t>セレン</t>
  </si>
  <si>
    <t>六価クロム</t>
  </si>
  <si>
    <t>有機リン</t>
  </si>
  <si>
    <t>処理場名</t>
    <rPh sb="0" eb="4">
      <t>ショリジョウメイ</t>
    </rPh>
    <phoneticPr fontId="2"/>
  </si>
  <si>
    <t>試料名</t>
    <rPh sb="0" eb="3">
      <t>シリョウメイ</t>
    </rPh>
    <phoneticPr fontId="2"/>
  </si>
  <si>
    <t>汚泥中の重金属類（溶出試験）</t>
    <rPh sb="0" eb="2">
      <t>オデイ</t>
    </rPh>
    <rPh sb="2" eb="3">
      <t>チュウ</t>
    </rPh>
    <rPh sb="4" eb="7">
      <t>ジュウキンゾク</t>
    </rPh>
    <rPh sb="7" eb="8">
      <t>ルイ</t>
    </rPh>
    <rPh sb="9" eb="13">
      <t>ヨウシュツシケン</t>
    </rPh>
    <phoneticPr fontId="2"/>
  </si>
  <si>
    <t>&lt;0.0005</t>
    <phoneticPr fontId="2"/>
  </si>
  <si>
    <t>&lt;0.1</t>
    <phoneticPr fontId="2"/>
  </si>
  <si>
    <t>&lt;0.004</t>
    <phoneticPr fontId="2"/>
  </si>
  <si>
    <t>&lt;0.005</t>
    <phoneticPr fontId="2"/>
  </si>
  <si>
    <t>&lt;0.002</t>
    <phoneticPr fontId="2"/>
  </si>
  <si>
    <t>&lt;0.05</t>
    <phoneticPr fontId="2"/>
  </si>
  <si>
    <t>単位：　mg/L</t>
    <rPh sb="0" eb="2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</si>
</sst>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e\.m\.d;@"/>
    <numFmt numFmtId="177" formatCode="0.0"/>
    <numFmt numFmtId="178" formatCode="#,##0.0_ ;[Red]\-#,##0.0\ "/>
    <numFmt numFmtId="179" formatCode="#,##0.0;[Red]\-#,##0.0"/>
    <numFmt numFmtId="180" formatCode="0.0_);[Red]\(0.0\)"/>
    <numFmt numFmtId="181" formatCode="0.00_);[Red]\(0.00\)"/>
    <numFmt numFmtId="182" formatCode="[&gt;=10]0.0;0.00"/>
    <numFmt numFmtId="183" formatCode="[&gt;=10]0;[&gt;=1]0.0;0.00"/>
    <numFmt numFmtId="184" formatCode="0.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vertAlign val="subscript"/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/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0" fontId="4" fillId="0" borderId="0" xfId="0" applyNumberFormat="1" applyFont="1"/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20" xfId="0" applyFont="1" applyBorder="1"/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/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 wrapText="1"/>
    </xf>
    <xf numFmtId="177" fontId="4" fillId="0" borderId="19" xfId="0" applyNumberFormat="1" applyFont="1" applyBorder="1" applyAlignment="1">
      <alignment horizontal="center" vertical="center" wrapText="1"/>
    </xf>
    <xf numFmtId="177" fontId="4" fillId="0" borderId="23" xfId="0" applyNumberFormat="1" applyFont="1" applyBorder="1" applyAlignment="1">
      <alignment horizontal="center" vertical="center" wrapText="1"/>
    </xf>
    <xf numFmtId="177" fontId="8" fillId="0" borderId="24" xfId="0" applyNumberFormat="1" applyFont="1" applyFill="1" applyBorder="1" applyAlignment="1">
      <alignment horizontal="center" vertical="center"/>
    </xf>
    <xf numFmtId="40" fontId="4" fillId="0" borderId="28" xfId="1" applyNumberFormat="1" applyFont="1" applyBorder="1" applyAlignment="1">
      <alignment horizontal="center" vertical="center"/>
    </xf>
    <xf numFmtId="40" fontId="4" fillId="0" borderId="29" xfId="1" applyNumberFormat="1" applyFont="1" applyBorder="1" applyAlignment="1">
      <alignment horizontal="center" vertical="center"/>
    </xf>
    <xf numFmtId="40" fontId="4" fillId="0" borderId="32" xfId="1" applyNumberFormat="1" applyFont="1" applyBorder="1" applyAlignment="1">
      <alignment horizontal="center" vertical="center"/>
    </xf>
    <xf numFmtId="40" fontId="4" fillId="0" borderId="33" xfId="1" applyNumberFormat="1" applyFont="1" applyBorder="1" applyAlignment="1">
      <alignment horizontal="center" vertical="center"/>
    </xf>
    <xf numFmtId="40" fontId="4" fillId="0" borderId="34" xfId="1" applyNumberFormat="1" applyFont="1" applyBorder="1" applyAlignment="1">
      <alignment horizontal="center" vertical="center"/>
    </xf>
    <xf numFmtId="178" fontId="4" fillId="0" borderId="32" xfId="1" applyNumberFormat="1" applyFont="1" applyBorder="1" applyAlignment="1">
      <alignment horizontal="center" vertical="center"/>
    </xf>
    <xf numFmtId="178" fontId="4" fillId="0" borderId="34" xfId="1" applyNumberFormat="1" applyFont="1" applyBorder="1" applyAlignment="1">
      <alignment horizontal="center" vertical="center"/>
    </xf>
    <xf numFmtId="178" fontId="4" fillId="0" borderId="33" xfId="1" applyNumberFormat="1" applyFont="1" applyBorder="1" applyAlignment="1">
      <alignment horizontal="center" vertical="center"/>
    </xf>
    <xf numFmtId="178" fontId="4" fillId="0" borderId="39" xfId="1" applyNumberFormat="1" applyFont="1" applyBorder="1" applyAlignment="1">
      <alignment horizontal="center" vertical="center"/>
    </xf>
    <xf numFmtId="178" fontId="4" fillId="0" borderId="40" xfId="1" applyNumberFormat="1" applyFont="1" applyBorder="1" applyAlignment="1">
      <alignment horizontal="center" vertical="center"/>
    </xf>
    <xf numFmtId="178" fontId="4" fillId="0" borderId="41" xfId="1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38" fontId="4" fillId="0" borderId="45" xfId="1" applyFont="1" applyBorder="1" applyAlignment="1">
      <alignment horizontal="center" vertical="center"/>
    </xf>
    <xf numFmtId="38" fontId="4" fillId="0" borderId="46" xfId="1" applyFont="1" applyBorder="1" applyAlignment="1">
      <alignment horizontal="center" vertical="center"/>
    </xf>
    <xf numFmtId="38" fontId="4" fillId="0" borderId="47" xfId="1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38" fontId="4" fillId="0" borderId="51" xfId="1" applyFont="1" applyBorder="1" applyAlignment="1">
      <alignment horizontal="center" vertical="center"/>
    </xf>
    <xf numFmtId="38" fontId="4" fillId="0" borderId="52" xfId="1" applyFont="1" applyBorder="1" applyAlignment="1">
      <alignment horizontal="center" vertical="center"/>
    </xf>
    <xf numFmtId="180" fontId="4" fillId="0" borderId="32" xfId="1" applyNumberFormat="1" applyFont="1" applyBorder="1" applyAlignment="1">
      <alignment horizontal="center" vertical="center"/>
    </xf>
    <xf numFmtId="180" fontId="4" fillId="0" borderId="33" xfId="1" applyNumberFormat="1" applyFont="1" applyBorder="1" applyAlignment="1">
      <alignment horizontal="center" vertical="center"/>
    </xf>
    <xf numFmtId="180" fontId="4" fillId="0" borderId="34" xfId="1" applyNumberFormat="1" applyFont="1" applyBorder="1" applyAlignment="1">
      <alignment horizontal="center" vertical="center"/>
    </xf>
    <xf numFmtId="181" fontId="4" fillId="0" borderId="28" xfId="1" applyNumberFormat="1" applyFont="1" applyBorder="1" applyAlignment="1">
      <alignment horizontal="center" vertical="center"/>
    </xf>
    <xf numFmtId="181" fontId="4" fillId="0" borderId="29" xfId="1" applyNumberFormat="1" applyFont="1" applyBorder="1" applyAlignment="1">
      <alignment horizontal="center" vertical="center"/>
    </xf>
    <xf numFmtId="181" fontId="4" fillId="0" borderId="32" xfId="1" applyNumberFormat="1" applyFont="1" applyBorder="1" applyAlignment="1">
      <alignment horizontal="center" vertical="center"/>
    </xf>
    <xf numFmtId="181" fontId="4" fillId="0" borderId="33" xfId="1" applyNumberFormat="1" applyFont="1" applyBorder="1" applyAlignment="1">
      <alignment horizontal="center" vertical="center"/>
    </xf>
    <xf numFmtId="181" fontId="4" fillId="0" borderId="34" xfId="1" applyNumberFormat="1" applyFont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0" xfId="1" applyNumberFormat="1" applyFont="1" applyBorder="1" applyAlignment="1">
      <alignment horizontal="center" vertical="center" wrapText="1"/>
    </xf>
    <xf numFmtId="176" fontId="4" fillId="0" borderId="56" xfId="0" applyNumberFormat="1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/>
    </xf>
    <xf numFmtId="0" fontId="4" fillId="0" borderId="23" xfId="1" applyNumberFormat="1" applyFont="1" applyBorder="1" applyAlignment="1">
      <alignment horizontal="center" vertical="center" wrapText="1"/>
    </xf>
    <xf numFmtId="0" fontId="4" fillId="0" borderId="24" xfId="1" applyNumberFormat="1" applyFont="1" applyFill="1" applyBorder="1" applyAlignment="1">
      <alignment horizontal="center" vertical="center"/>
    </xf>
    <xf numFmtId="0" fontId="4" fillId="0" borderId="28" xfId="1" applyNumberFormat="1" applyFont="1" applyBorder="1" applyAlignment="1">
      <alignment horizontal="center" vertical="center" wrapText="1"/>
    </xf>
    <xf numFmtId="0" fontId="4" fillId="0" borderId="29" xfId="1" applyNumberFormat="1" applyFont="1" applyFill="1" applyBorder="1" applyAlignment="1">
      <alignment horizontal="center" vertical="center"/>
    </xf>
    <xf numFmtId="38" fontId="4" fillId="0" borderId="28" xfId="1" applyFont="1" applyBorder="1" applyAlignment="1" applyProtection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0" fontId="4" fillId="0" borderId="63" xfId="1" applyNumberFormat="1" applyFont="1" applyBorder="1" applyAlignment="1">
      <alignment horizontal="center" vertical="center"/>
    </xf>
    <xf numFmtId="0" fontId="4" fillId="0" borderId="64" xfId="1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center" vertical="center"/>
    </xf>
    <xf numFmtId="0" fontId="4" fillId="0" borderId="66" xfId="0" applyNumberFormat="1" applyFont="1" applyBorder="1" applyAlignment="1">
      <alignment horizontal="center" vertical="center"/>
    </xf>
    <xf numFmtId="179" fontId="4" fillId="0" borderId="14" xfId="1" applyNumberFormat="1" applyFont="1" applyFill="1" applyBorder="1" applyAlignment="1">
      <alignment horizontal="center" vertical="center"/>
    </xf>
    <xf numFmtId="179" fontId="4" fillId="0" borderId="15" xfId="1" applyNumberFormat="1" applyFont="1" applyFill="1" applyBorder="1" applyAlignment="1">
      <alignment horizontal="center" vertical="center"/>
    </xf>
    <xf numFmtId="182" fontId="4" fillId="0" borderId="14" xfId="0" applyNumberFormat="1" applyFont="1" applyFill="1" applyBorder="1" applyAlignment="1">
      <alignment horizontal="center" vertical="center"/>
    </xf>
    <xf numFmtId="182" fontId="4" fillId="0" borderId="41" xfId="0" applyNumberFormat="1" applyFont="1" applyFill="1" applyBorder="1" applyAlignment="1">
      <alignment horizontal="center" vertical="center"/>
    </xf>
    <xf numFmtId="182" fontId="4" fillId="0" borderId="68" xfId="0" applyNumberFormat="1" applyFont="1" applyFill="1" applyBorder="1" applyAlignment="1">
      <alignment horizontal="center" vertical="center"/>
    </xf>
    <xf numFmtId="182" fontId="4" fillId="0" borderId="71" xfId="0" applyNumberFormat="1" applyFont="1" applyFill="1" applyBorder="1" applyAlignment="1">
      <alignment horizontal="center" vertical="center"/>
    </xf>
    <xf numFmtId="182" fontId="4" fillId="0" borderId="19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center" vertical="center"/>
    </xf>
    <xf numFmtId="182" fontId="4" fillId="0" borderId="72" xfId="0" applyNumberFormat="1" applyFont="1" applyFill="1" applyBorder="1" applyAlignment="1">
      <alignment horizontal="center" vertical="center"/>
    </xf>
    <xf numFmtId="182" fontId="4" fillId="0" borderId="75" xfId="0" applyNumberFormat="1" applyFont="1" applyFill="1" applyBorder="1" applyAlignment="1">
      <alignment horizontal="center" vertical="center"/>
    </xf>
    <xf numFmtId="182" fontId="4" fillId="0" borderId="69" xfId="0" applyNumberFormat="1" applyFont="1" applyFill="1" applyBorder="1" applyAlignment="1">
      <alignment horizontal="center" vertical="center"/>
    </xf>
    <xf numFmtId="182" fontId="4" fillId="0" borderId="73" xfId="0" applyNumberFormat="1" applyFont="1" applyFill="1" applyBorder="1" applyAlignment="1">
      <alignment horizontal="center" vertical="center"/>
    </xf>
    <xf numFmtId="182" fontId="4" fillId="0" borderId="29" xfId="0" applyNumberFormat="1" applyFont="1" applyFill="1" applyBorder="1" applyAlignment="1">
      <alignment horizontal="center" vertical="center"/>
    </xf>
    <xf numFmtId="182" fontId="4" fillId="0" borderId="70" xfId="0" applyNumberFormat="1" applyFont="1" applyFill="1" applyBorder="1" applyAlignment="1">
      <alignment horizontal="center" vertical="center"/>
    </xf>
    <xf numFmtId="182" fontId="4" fillId="0" borderId="74" xfId="0" applyNumberFormat="1" applyFont="1" applyFill="1" applyBorder="1" applyAlignment="1">
      <alignment horizontal="center" vertical="center"/>
    </xf>
    <xf numFmtId="182" fontId="4" fillId="0" borderId="76" xfId="0" applyNumberFormat="1" applyFont="1" applyFill="1" applyBorder="1" applyAlignment="1">
      <alignment horizontal="center" vertical="center"/>
    </xf>
    <xf numFmtId="182" fontId="4" fillId="0" borderId="49" xfId="0" applyNumberFormat="1" applyFont="1" applyFill="1" applyBorder="1" applyAlignment="1">
      <alignment horizontal="center" vertical="center"/>
    </xf>
    <xf numFmtId="182" fontId="4" fillId="0" borderId="52" xfId="0" applyNumberFormat="1" applyFont="1" applyFill="1" applyBorder="1" applyAlignment="1">
      <alignment horizontal="center" vertical="center"/>
    </xf>
    <xf numFmtId="182" fontId="4" fillId="0" borderId="66" xfId="0" applyNumberFormat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77" xfId="1" applyFont="1" applyFill="1" applyBorder="1" applyAlignment="1">
      <alignment horizontal="center" vertical="center"/>
    </xf>
    <xf numFmtId="183" fontId="4" fillId="0" borderId="23" xfId="1" applyNumberFormat="1" applyFont="1" applyBorder="1" applyAlignment="1">
      <alignment horizontal="center" vertical="center" wrapText="1"/>
    </xf>
    <xf numFmtId="183" fontId="4" fillId="0" borderId="24" xfId="1" applyNumberFormat="1" applyFont="1" applyFill="1" applyBorder="1" applyAlignment="1">
      <alignment horizontal="center" vertical="center"/>
    </xf>
    <xf numFmtId="183" fontId="4" fillId="0" borderId="28" xfId="1" applyNumberFormat="1" applyFont="1" applyBorder="1" applyAlignment="1">
      <alignment horizontal="center" vertical="center" wrapText="1"/>
    </xf>
    <xf numFmtId="183" fontId="4" fillId="0" borderId="29" xfId="1" applyNumberFormat="1" applyFont="1" applyFill="1" applyBorder="1" applyAlignment="1">
      <alignment horizontal="center" vertical="center"/>
    </xf>
    <xf numFmtId="183" fontId="4" fillId="0" borderId="60" xfId="1" applyNumberFormat="1" applyFont="1" applyBorder="1" applyAlignment="1">
      <alignment horizontal="center" vertical="center" wrapText="1"/>
    </xf>
    <xf numFmtId="183" fontId="4" fillId="0" borderId="28" xfId="1" applyNumberFormat="1" applyFont="1" applyBorder="1" applyAlignment="1" applyProtection="1">
      <alignment horizontal="center" vertical="center"/>
    </xf>
    <xf numFmtId="183" fontId="4" fillId="0" borderId="63" xfId="1" applyNumberFormat="1" applyFont="1" applyBorder="1" applyAlignment="1">
      <alignment horizontal="center" vertical="center"/>
    </xf>
    <xf numFmtId="183" fontId="4" fillId="0" borderId="64" xfId="1" applyNumberFormat="1" applyFont="1" applyBorder="1" applyAlignment="1">
      <alignment horizontal="center" vertical="center"/>
    </xf>
    <xf numFmtId="176" fontId="4" fillId="3" borderId="56" xfId="0" applyNumberFormat="1" applyFont="1" applyFill="1" applyBorder="1" applyAlignment="1">
      <alignment horizontal="center" vertical="center"/>
    </xf>
    <xf numFmtId="176" fontId="4" fillId="3" borderId="57" xfId="0" applyNumberFormat="1" applyFont="1" applyFill="1" applyBorder="1" applyAlignment="1">
      <alignment horizontal="center" vertical="center"/>
    </xf>
    <xf numFmtId="2" fontId="4" fillId="0" borderId="23" xfId="1" applyNumberFormat="1" applyFont="1" applyBorder="1" applyAlignment="1">
      <alignment horizontal="center" vertical="center" wrapText="1"/>
    </xf>
    <xf numFmtId="2" fontId="4" fillId="0" borderId="24" xfId="1" applyNumberFormat="1" applyFont="1" applyFill="1" applyBorder="1" applyAlignment="1">
      <alignment horizontal="center" vertical="center"/>
    </xf>
    <xf numFmtId="2" fontId="4" fillId="0" borderId="28" xfId="1" applyNumberFormat="1" applyFont="1" applyBorder="1" applyAlignment="1">
      <alignment horizontal="center" vertical="center" wrapText="1"/>
    </xf>
    <xf numFmtId="177" fontId="4" fillId="0" borderId="28" xfId="1" applyNumberFormat="1" applyFont="1" applyBorder="1" applyAlignment="1">
      <alignment horizontal="center" vertical="center" wrapText="1"/>
    </xf>
    <xf numFmtId="1" fontId="4" fillId="0" borderId="28" xfId="1" applyNumberFormat="1" applyFont="1" applyBorder="1" applyAlignment="1">
      <alignment horizontal="center" vertical="center" wrapText="1"/>
    </xf>
    <xf numFmtId="1" fontId="4" fillId="0" borderId="29" xfId="1" applyNumberFormat="1" applyFont="1" applyFill="1" applyBorder="1" applyAlignment="1">
      <alignment horizontal="center" vertical="center"/>
    </xf>
    <xf numFmtId="177" fontId="4" fillId="0" borderId="60" xfId="1" applyNumberFormat="1" applyFont="1" applyBorder="1" applyAlignment="1">
      <alignment horizontal="center" vertical="center" wrapText="1"/>
    </xf>
    <xf numFmtId="1" fontId="4" fillId="0" borderId="60" xfId="1" applyNumberFormat="1" applyFont="1" applyBorder="1" applyAlignment="1">
      <alignment horizontal="center" vertical="center" wrapText="1"/>
    </xf>
    <xf numFmtId="2" fontId="4" fillId="0" borderId="60" xfId="1" applyNumberFormat="1" applyFont="1" applyBorder="1" applyAlignment="1">
      <alignment horizontal="center" vertical="center" wrapText="1"/>
    </xf>
    <xf numFmtId="1" fontId="4" fillId="0" borderId="28" xfId="1" applyNumberFormat="1" applyFont="1" applyBorder="1" applyAlignment="1" applyProtection="1">
      <alignment horizontal="center" vertical="center"/>
    </xf>
    <xf numFmtId="177" fontId="4" fillId="0" borderId="63" xfId="1" applyNumberFormat="1" applyFont="1" applyBorder="1" applyAlignment="1">
      <alignment horizontal="center" vertical="center"/>
    </xf>
    <xf numFmtId="177" fontId="4" fillId="0" borderId="64" xfId="1" applyNumberFormat="1" applyFont="1" applyBorder="1" applyAlignment="1">
      <alignment horizontal="center" vertical="center"/>
    </xf>
    <xf numFmtId="183" fontId="4" fillId="0" borderId="23" xfId="1" applyNumberFormat="1" applyFont="1" applyFill="1" applyBorder="1" applyAlignment="1">
      <alignment horizontal="center" vertical="center" wrapText="1"/>
    </xf>
    <xf numFmtId="183" fontId="4" fillId="0" borderId="28" xfId="1" applyNumberFormat="1" applyFont="1" applyFill="1" applyBorder="1" applyAlignment="1">
      <alignment horizontal="center" vertical="center" wrapText="1"/>
    </xf>
    <xf numFmtId="183" fontId="4" fillId="0" borderId="60" xfId="1" applyNumberFormat="1" applyFont="1" applyFill="1" applyBorder="1" applyAlignment="1">
      <alignment horizontal="center" vertical="center" wrapText="1"/>
    </xf>
    <xf numFmtId="183" fontId="4" fillId="0" borderId="28" xfId="1" applyNumberFormat="1" applyFont="1" applyFill="1" applyBorder="1" applyAlignment="1" applyProtection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183" fontId="4" fillId="0" borderId="63" xfId="1" applyNumberFormat="1" applyFont="1" applyFill="1" applyBorder="1" applyAlignment="1">
      <alignment horizontal="center" vertical="center"/>
    </xf>
    <xf numFmtId="183" fontId="4" fillId="0" borderId="64" xfId="1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80" xfId="2" applyFont="1" applyBorder="1" applyAlignment="1">
      <alignment horizontal="center" vertical="center"/>
    </xf>
    <xf numFmtId="0" fontId="4" fillId="0" borderId="78" xfId="2" applyFont="1" applyBorder="1" applyAlignment="1">
      <alignment horizontal="center" vertical="center"/>
    </xf>
    <xf numFmtId="0" fontId="4" fillId="0" borderId="79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83" xfId="2" applyFont="1" applyBorder="1" applyAlignment="1">
      <alignment horizontal="center" vertical="center" wrapText="1"/>
    </xf>
    <xf numFmtId="0" fontId="4" fillId="0" borderId="48" xfId="2" applyFont="1" applyBorder="1" applyAlignment="1">
      <alignment horizontal="center" vertical="center" wrapText="1"/>
    </xf>
    <xf numFmtId="57" fontId="4" fillId="0" borderId="81" xfId="2" applyNumberFormat="1" applyFont="1" applyBorder="1" applyAlignment="1">
      <alignment horizontal="center" vertical="center"/>
    </xf>
    <xf numFmtId="57" fontId="4" fillId="0" borderId="82" xfId="2" applyNumberFormat="1" applyFont="1" applyBorder="1" applyAlignment="1">
      <alignment horizontal="center" vertical="center"/>
    </xf>
    <xf numFmtId="57" fontId="4" fillId="0" borderId="57" xfId="2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84" xfId="2" applyFont="1" applyBorder="1" applyAlignment="1">
      <alignment horizontal="center" vertical="center"/>
    </xf>
    <xf numFmtId="0" fontId="4" fillId="0" borderId="85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6" xfId="2" applyFont="1" applyBorder="1" applyAlignment="1">
      <alignment horizontal="center" vertical="center" shrinkToFit="1"/>
    </xf>
    <xf numFmtId="0" fontId="4" fillId="0" borderId="87" xfId="2" applyFont="1" applyBorder="1" applyAlignment="1">
      <alignment horizontal="center" vertical="center" shrinkToFit="1"/>
    </xf>
    <xf numFmtId="0" fontId="4" fillId="0" borderId="88" xfId="2" applyFont="1" applyBorder="1" applyAlignment="1">
      <alignment horizontal="center" vertical="center" shrinkToFit="1"/>
    </xf>
    <xf numFmtId="0" fontId="4" fillId="0" borderId="89" xfId="2" applyFont="1" applyBorder="1" applyAlignment="1">
      <alignment horizontal="center" vertical="center" shrinkToFit="1"/>
    </xf>
    <xf numFmtId="0" fontId="4" fillId="0" borderId="73" xfId="2" applyFont="1" applyBorder="1" applyAlignment="1">
      <alignment horizontal="center" vertical="center" shrinkToFit="1"/>
    </xf>
    <xf numFmtId="0" fontId="4" fillId="0" borderId="29" xfId="2" applyFont="1" applyBorder="1" applyAlignment="1">
      <alignment horizontal="center" vertical="center" shrinkToFit="1"/>
    </xf>
    <xf numFmtId="184" fontId="4" fillId="0" borderId="89" xfId="2" applyNumberFormat="1" applyFont="1" applyBorder="1" applyAlignment="1">
      <alignment horizontal="center" vertical="center" shrinkToFit="1"/>
    </xf>
    <xf numFmtId="0" fontId="4" fillId="0" borderId="90" xfId="2" applyFont="1" applyBorder="1" applyAlignment="1">
      <alignment horizontal="center" vertical="center" shrinkToFit="1"/>
    </xf>
    <xf numFmtId="0" fontId="4" fillId="0" borderId="91" xfId="2" applyFont="1" applyBorder="1" applyAlignment="1">
      <alignment horizontal="center" vertical="center" shrinkToFit="1"/>
    </xf>
    <xf numFmtId="0" fontId="4" fillId="0" borderId="92" xfId="2" applyFont="1" applyBorder="1" applyAlignment="1">
      <alignment horizontal="center" vertical="center" shrinkToFit="1"/>
    </xf>
    <xf numFmtId="0" fontId="4" fillId="0" borderId="49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4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77" fontId="4" fillId="0" borderId="23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N10" sqref="N10"/>
    </sheetView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63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38" t="s">
        <v>60</v>
      </c>
      <c r="F5" s="38" t="s">
        <v>60</v>
      </c>
      <c r="G5" s="38" t="s">
        <v>60</v>
      </c>
      <c r="H5" s="39" t="s">
        <v>60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40">
        <v>79.8</v>
      </c>
      <c r="F6" s="40">
        <v>78</v>
      </c>
      <c r="G6" s="40">
        <v>83.9</v>
      </c>
      <c r="H6" s="41">
        <v>81.7</v>
      </c>
    </row>
    <row r="7" spans="2:9" ht="26.25" customHeight="1" x14ac:dyDescent="0.4">
      <c r="B7" s="190" t="s">
        <v>65</v>
      </c>
      <c r="C7" s="191"/>
      <c r="D7" s="16" t="s">
        <v>9</v>
      </c>
      <c r="E7" s="42">
        <v>73.099999999999994</v>
      </c>
      <c r="F7" s="42">
        <v>73.099999999999994</v>
      </c>
      <c r="G7" s="42">
        <v>76.3</v>
      </c>
      <c r="H7" s="43">
        <v>77.900000000000006</v>
      </c>
    </row>
    <row r="8" spans="2:9" ht="26.25" customHeight="1" x14ac:dyDescent="0.4">
      <c r="B8" s="17"/>
      <c r="C8" s="18" t="s">
        <v>10</v>
      </c>
      <c r="D8" s="19" t="s">
        <v>9</v>
      </c>
      <c r="E8" s="44">
        <v>37.1</v>
      </c>
      <c r="F8" s="44">
        <v>36.5</v>
      </c>
      <c r="G8" s="44">
        <v>39.5</v>
      </c>
      <c r="H8" s="45">
        <v>41.2</v>
      </c>
    </row>
    <row r="9" spans="2:9" ht="26.25" customHeight="1" x14ac:dyDescent="0.4">
      <c r="B9" s="20"/>
      <c r="C9" s="21" t="s">
        <v>11</v>
      </c>
      <c r="D9" s="22" t="s">
        <v>9</v>
      </c>
      <c r="E9" s="67">
        <v>5.52</v>
      </c>
      <c r="F9" s="67">
        <v>5.7</v>
      </c>
      <c r="G9" s="67">
        <v>6.04</v>
      </c>
      <c r="H9" s="68">
        <v>6.22</v>
      </c>
    </row>
    <row r="10" spans="2:9" ht="26.25" customHeight="1" x14ac:dyDescent="0.4">
      <c r="B10" s="20"/>
      <c r="C10" s="23" t="s">
        <v>12</v>
      </c>
      <c r="D10" s="24" t="s">
        <v>9</v>
      </c>
      <c r="E10" s="69">
        <v>6.29</v>
      </c>
      <c r="F10" s="69">
        <v>6.14</v>
      </c>
      <c r="G10" s="69">
        <v>6.59</v>
      </c>
      <c r="H10" s="70">
        <v>6.31</v>
      </c>
    </row>
    <row r="11" spans="2:9" ht="26.25" customHeight="1" x14ac:dyDescent="0.4">
      <c r="B11" s="20"/>
      <c r="C11" s="23" t="s">
        <v>13</v>
      </c>
      <c r="D11" s="24" t="s">
        <v>9</v>
      </c>
      <c r="E11" s="69">
        <v>1.81</v>
      </c>
      <c r="F11" s="69">
        <v>2.11</v>
      </c>
      <c r="G11" s="69">
        <v>1.48</v>
      </c>
      <c r="H11" s="70">
        <v>1.4</v>
      </c>
    </row>
    <row r="12" spans="2:9" ht="26.25" customHeight="1" x14ac:dyDescent="0.4">
      <c r="B12" s="20"/>
      <c r="C12" s="23" t="s">
        <v>15</v>
      </c>
      <c r="D12" s="24" t="s">
        <v>9</v>
      </c>
      <c r="E12" s="69">
        <v>0.15</v>
      </c>
      <c r="F12" s="69">
        <v>0.12</v>
      </c>
      <c r="G12" s="71">
        <v>0.09</v>
      </c>
      <c r="H12" s="70">
        <v>7.0000000000000007E-2</v>
      </c>
    </row>
    <row r="13" spans="2:9" ht="26.25" customHeight="1" x14ac:dyDescent="0.4">
      <c r="B13" s="20"/>
      <c r="C13" s="25" t="s">
        <v>66</v>
      </c>
      <c r="D13" s="24" t="s">
        <v>9</v>
      </c>
      <c r="E13" s="64">
        <v>22.229999999999997</v>
      </c>
      <c r="F13" s="64">
        <v>22.529999999999994</v>
      </c>
      <c r="G13" s="66">
        <v>22.599999999999998</v>
      </c>
      <c r="H13" s="65">
        <v>22.700000000000006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54">
        <v>26.900000000000006</v>
      </c>
      <c r="F14" s="54">
        <v>26.900000000000006</v>
      </c>
      <c r="G14" s="55">
        <v>23.700000000000003</v>
      </c>
      <c r="H14" s="56">
        <v>22.099999999999994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58">
        <v>17500</v>
      </c>
      <c r="F15" s="58">
        <v>16800</v>
      </c>
      <c r="G15" s="59">
        <v>17900</v>
      </c>
      <c r="H15" s="60">
        <v>18400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62">
        <v>1280</v>
      </c>
      <c r="F16" s="62">
        <v>1450</v>
      </c>
      <c r="G16" s="63">
        <v>554</v>
      </c>
      <c r="H16" s="60">
        <v>1060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orientation="portrait" r:id="rId1"/>
  <headerFooter alignWithMargins="0">
    <oddHeader xml:space="preserve">&amp;R&amp;14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63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38" t="s">
        <v>51</v>
      </c>
      <c r="F5" s="38" t="s">
        <v>51</v>
      </c>
      <c r="G5" s="38" t="s">
        <v>51</v>
      </c>
      <c r="H5" s="39" t="s">
        <v>51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40">
        <v>83.6</v>
      </c>
      <c r="F6" s="40">
        <v>78.599999999999994</v>
      </c>
      <c r="G6" s="40">
        <v>81.900000000000006</v>
      </c>
      <c r="H6" s="41">
        <v>82.7</v>
      </c>
    </row>
    <row r="7" spans="2:9" ht="26.25" customHeight="1" x14ac:dyDescent="0.4">
      <c r="B7" s="190" t="s">
        <v>65</v>
      </c>
      <c r="C7" s="191"/>
      <c r="D7" s="16" t="s">
        <v>9</v>
      </c>
      <c r="E7" s="42">
        <v>74.900000000000006</v>
      </c>
      <c r="F7" s="42">
        <v>74.400000000000006</v>
      </c>
      <c r="G7" s="42">
        <v>75.5</v>
      </c>
      <c r="H7" s="43">
        <v>76.7</v>
      </c>
    </row>
    <row r="8" spans="2:9" ht="26.25" customHeight="1" x14ac:dyDescent="0.4">
      <c r="B8" s="17"/>
      <c r="C8" s="18" t="s">
        <v>10</v>
      </c>
      <c r="D8" s="19" t="s">
        <v>9</v>
      </c>
      <c r="E8" s="44">
        <v>38.1</v>
      </c>
      <c r="F8" s="44">
        <v>37.5</v>
      </c>
      <c r="G8" s="44">
        <v>38.799999999999997</v>
      </c>
      <c r="H8" s="45">
        <v>40.5</v>
      </c>
    </row>
    <row r="9" spans="2:9" ht="26.25" customHeight="1" x14ac:dyDescent="0.4">
      <c r="B9" s="20"/>
      <c r="C9" s="21" t="s">
        <v>11</v>
      </c>
      <c r="D9" s="22" t="s">
        <v>9</v>
      </c>
      <c r="E9" s="46">
        <v>5.73</v>
      </c>
      <c r="F9" s="46">
        <v>5.85</v>
      </c>
      <c r="G9" s="46">
        <v>6.03</v>
      </c>
      <c r="H9" s="47">
        <v>6.21</v>
      </c>
    </row>
    <row r="10" spans="2:9" ht="26.25" customHeight="1" x14ac:dyDescent="0.4">
      <c r="B10" s="20"/>
      <c r="C10" s="23" t="s">
        <v>12</v>
      </c>
      <c r="D10" s="24" t="s">
        <v>9</v>
      </c>
      <c r="E10" s="48">
        <v>6.32</v>
      </c>
      <c r="F10" s="48">
        <v>6.22</v>
      </c>
      <c r="G10" s="48">
        <v>6.23</v>
      </c>
      <c r="H10" s="49">
        <v>6.23</v>
      </c>
    </row>
    <row r="11" spans="2:9" ht="26.25" customHeight="1" x14ac:dyDescent="0.4">
      <c r="B11" s="20"/>
      <c r="C11" s="23" t="s">
        <v>13</v>
      </c>
      <c r="D11" s="24" t="s">
        <v>9</v>
      </c>
      <c r="E11" s="48" t="s">
        <v>14</v>
      </c>
      <c r="F11" s="48" t="s">
        <v>14</v>
      </c>
      <c r="G11" s="48" t="s">
        <v>14</v>
      </c>
      <c r="H11" s="49" t="s">
        <v>14</v>
      </c>
    </row>
    <row r="12" spans="2:9" ht="26.25" customHeight="1" x14ac:dyDescent="0.4">
      <c r="B12" s="20"/>
      <c r="C12" s="23" t="s">
        <v>15</v>
      </c>
      <c r="D12" s="24" t="s">
        <v>9</v>
      </c>
      <c r="E12" s="48" t="s">
        <v>14</v>
      </c>
      <c r="F12" s="48" t="s">
        <v>14</v>
      </c>
      <c r="G12" s="50" t="s">
        <v>14</v>
      </c>
      <c r="H12" s="49" t="s">
        <v>14</v>
      </c>
    </row>
    <row r="13" spans="2:9" ht="26.25" customHeight="1" x14ac:dyDescent="0.4">
      <c r="B13" s="20"/>
      <c r="C13" s="25" t="s">
        <v>66</v>
      </c>
      <c r="D13" s="24" t="s">
        <v>9</v>
      </c>
      <c r="E13" s="51" t="s">
        <v>14</v>
      </c>
      <c r="F13" s="51" t="s">
        <v>14</v>
      </c>
      <c r="G13" s="52" t="s">
        <v>14</v>
      </c>
      <c r="H13" s="53" t="s">
        <v>14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54">
        <v>25.099999999999994</v>
      </c>
      <c r="F14" s="54">
        <v>25.599999999999994</v>
      </c>
      <c r="G14" s="55">
        <v>24.5</v>
      </c>
      <c r="H14" s="56">
        <v>23.299999999999997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58">
        <v>17500</v>
      </c>
      <c r="F15" s="58">
        <v>16600</v>
      </c>
      <c r="G15" s="59">
        <v>17900</v>
      </c>
      <c r="H15" s="60">
        <v>17800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62">
        <v>558</v>
      </c>
      <c r="F16" s="62">
        <v>1290</v>
      </c>
      <c r="G16" s="63">
        <v>936</v>
      </c>
      <c r="H16" s="60">
        <v>759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scale="85" orientation="portrait" r:id="rId1"/>
  <headerFooter alignWithMargins="0">
    <oddHeader xml:space="preserve">&amp;R&amp;14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63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38" t="s">
        <v>48</v>
      </c>
      <c r="F5" s="38" t="s">
        <v>48</v>
      </c>
      <c r="G5" s="38" t="s">
        <v>48</v>
      </c>
      <c r="H5" s="39" t="s">
        <v>48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40">
        <v>81.7</v>
      </c>
      <c r="F6" s="40">
        <v>78.5</v>
      </c>
      <c r="G6" s="40">
        <v>82.1</v>
      </c>
      <c r="H6" s="41">
        <v>82.1</v>
      </c>
    </row>
    <row r="7" spans="2:9" ht="26.25" customHeight="1" x14ac:dyDescent="0.4">
      <c r="B7" s="190" t="s">
        <v>65</v>
      </c>
      <c r="C7" s="191"/>
      <c r="D7" s="16" t="s">
        <v>9</v>
      </c>
      <c r="E7" s="42">
        <v>75.5</v>
      </c>
      <c r="F7" s="42">
        <v>74.8</v>
      </c>
      <c r="G7" s="42">
        <v>76.599999999999994</v>
      </c>
      <c r="H7" s="43">
        <v>78.5</v>
      </c>
    </row>
    <row r="8" spans="2:9" ht="26.25" customHeight="1" x14ac:dyDescent="0.4">
      <c r="B8" s="17"/>
      <c r="C8" s="18" t="s">
        <v>10</v>
      </c>
      <c r="D8" s="19" t="s">
        <v>9</v>
      </c>
      <c r="E8" s="44">
        <v>39.1</v>
      </c>
      <c r="F8" s="44">
        <v>38.4</v>
      </c>
      <c r="G8" s="44">
        <v>39.700000000000003</v>
      </c>
      <c r="H8" s="45">
        <v>41.7</v>
      </c>
    </row>
    <row r="9" spans="2:9" ht="26.25" customHeight="1" x14ac:dyDescent="0.4">
      <c r="B9" s="20"/>
      <c r="C9" s="21" t="s">
        <v>11</v>
      </c>
      <c r="D9" s="22" t="s">
        <v>9</v>
      </c>
      <c r="E9" s="46">
        <v>5.77</v>
      </c>
      <c r="F9" s="46">
        <v>5.79</v>
      </c>
      <c r="G9" s="46">
        <v>5.91</v>
      </c>
      <c r="H9" s="47">
        <v>6.17</v>
      </c>
    </row>
    <row r="10" spans="2:9" ht="26.25" customHeight="1" x14ac:dyDescent="0.4">
      <c r="B10" s="20"/>
      <c r="C10" s="23" t="s">
        <v>12</v>
      </c>
      <c r="D10" s="24" t="s">
        <v>9</v>
      </c>
      <c r="E10" s="48">
        <v>6.59</v>
      </c>
      <c r="F10" s="48">
        <v>6.55</v>
      </c>
      <c r="G10" s="48">
        <v>6.76</v>
      </c>
      <c r="H10" s="49">
        <v>6.62</v>
      </c>
    </row>
    <row r="11" spans="2:9" ht="26.25" customHeight="1" x14ac:dyDescent="0.4">
      <c r="B11" s="20"/>
      <c r="C11" s="23" t="s">
        <v>13</v>
      </c>
      <c r="D11" s="24" t="s">
        <v>9</v>
      </c>
      <c r="E11" s="48">
        <v>1.72</v>
      </c>
      <c r="F11" s="48">
        <v>2.06</v>
      </c>
      <c r="G11" s="48">
        <v>1.59</v>
      </c>
      <c r="H11" s="49">
        <v>1.39</v>
      </c>
    </row>
    <row r="12" spans="2:9" ht="26.25" customHeight="1" x14ac:dyDescent="0.4">
      <c r="B12" s="20"/>
      <c r="C12" s="23" t="s">
        <v>15</v>
      </c>
      <c r="D12" s="24" t="s">
        <v>9</v>
      </c>
      <c r="E12" s="48">
        <v>0.2</v>
      </c>
      <c r="F12" s="48">
        <v>0.13</v>
      </c>
      <c r="G12" s="50">
        <v>0.13</v>
      </c>
      <c r="H12" s="49">
        <v>0.08</v>
      </c>
    </row>
    <row r="13" spans="2:9" ht="26.25" customHeight="1" x14ac:dyDescent="0.4">
      <c r="B13" s="20"/>
      <c r="C13" s="25" t="s">
        <v>66</v>
      </c>
      <c r="D13" s="24" t="s">
        <v>9</v>
      </c>
      <c r="E13" s="51">
        <v>22.12</v>
      </c>
      <c r="F13" s="51">
        <v>21.87</v>
      </c>
      <c r="G13" s="52">
        <v>22.509999999999991</v>
      </c>
      <c r="H13" s="53">
        <v>22.539999999999996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54">
        <v>24.5</v>
      </c>
      <c r="F14" s="54">
        <v>25.200000000000003</v>
      </c>
      <c r="G14" s="55">
        <v>23.400000000000006</v>
      </c>
      <c r="H14" s="56">
        <v>21.5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58">
        <v>17900</v>
      </c>
      <c r="F15" s="58">
        <v>17600</v>
      </c>
      <c r="G15" s="59">
        <v>18200</v>
      </c>
      <c r="H15" s="60">
        <v>19100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62">
        <v>985</v>
      </c>
      <c r="F16" s="62">
        <v>1530</v>
      </c>
      <c r="G16" s="63">
        <v>956</v>
      </c>
      <c r="H16" s="60">
        <v>1110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scale="85" orientation="portrait" r:id="rId1"/>
  <headerFooter alignWithMargins="0">
    <oddHeader xml:space="preserve">&amp;R&amp;14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63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38" t="s">
        <v>8</v>
      </c>
      <c r="F5" s="38" t="s">
        <v>8</v>
      </c>
      <c r="G5" s="38" t="s">
        <v>8</v>
      </c>
      <c r="H5" s="39" t="s">
        <v>8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40">
        <v>79.900000000000006</v>
      </c>
      <c r="F6" s="40">
        <v>76.45</v>
      </c>
      <c r="G6" s="40">
        <v>81.099999999999994</v>
      </c>
      <c r="H6" s="41">
        <v>80.400000000000006</v>
      </c>
    </row>
    <row r="7" spans="2:9" ht="26.25" customHeight="1" x14ac:dyDescent="0.4">
      <c r="B7" s="190" t="s">
        <v>65</v>
      </c>
      <c r="C7" s="191"/>
      <c r="D7" s="16" t="s">
        <v>9</v>
      </c>
      <c r="E7" s="42">
        <v>75.099999999999994</v>
      </c>
      <c r="F7" s="42">
        <v>73.900000000000006</v>
      </c>
      <c r="G7" s="42">
        <v>76.900000000000006</v>
      </c>
      <c r="H7" s="43">
        <v>78.7</v>
      </c>
    </row>
    <row r="8" spans="2:9" ht="26.25" customHeight="1" x14ac:dyDescent="0.4">
      <c r="B8" s="17"/>
      <c r="C8" s="18" t="s">
        <v>10</v>
      </c>
      <c r="D8" s="19" t="s">
        <v>9</v>
      </c>
      <c r="E8" s="44">
        <v>40</v>
      </c>
      <c r="F8" s="44">
        <v>38</v>
      </c>
      <c r="G8" s="44">
        <v>40</v>
      </c>
      <c r="H8" s="45">
        <v>41.7</v>
      </c>
    </row>
    <row r="9" spans="2:9" ht="26.25" customHeight="1" x14ac:dyDescent="0.4">
      <c r="B9" s="20"/>
      <c r="C9" s="21" t="s">
        <v>11</v>
      </c>
      <c r="D9" s="22" t="s">
        <v>9</v>
      </c>
      <c r="E9" s="46">
        <v>6.17</v>
      </c>
      <c r="F9" s="46">
        <v>6.04</v>
      </c>
      <c r="G9" s="46">
        <v>6.36</v>
      </c>
      <c r="H9" s="47">
        <v>6.52</v>
      </c>
    </row>
    <row r="10" spans="2:9" ht="26.25" customHeight="1" x14ac:dyDescent="0.4">
      <c r="B10" s="20"/>
      <c r="C10" s="23" t="s">
        <v>12</v>
      </c>
      <c r="D10" s="24" t="s">
        <v>9</v>
      </c>
      <c r="E10" s="48">
        <v>6.8</v>
      </c>
      <c r="F10" s="48">
        <v>6.52</v>
      </c>
      <c r="G10" s="48">
        <v>6.8</v>
      </c>
      <c r="H10" s="49">
        <v>6.59</v>
      </c>
    </row>
    <row r="11" spans="2:9" ht="26.25" customHeight="1" x14ac:dyDescent="0.4">
      <c r="B11" s="20"/>
      <c r="C11" s="23" t="s">
        <v>13</v>
      </c>
      <c r="D11" s="24" t="s">
        <v>9</v>
      </c>
      <c r="E11" s="48" t="s">
        <v>14</v>
      </c>
      <c r="F11" s="48" t="s">
        <v>14</v>
      </c>
      <c r="G11" s="48" t="s">
        <v>14</v>
      </c>
      <c r="H11" s="49" t="s">
        <v>14</v>
      </c>
    </row>
    <row r="12" spans="2:9" ht="26.25" customHeight="1" x14ac:dyDescent="0.4">
      <c r="B12" s="20"/>
      <c r="C12" s="23" t="s">
        <v>15</v>
      </c>
      <c r="D12" s="24" t="s">
        <v>9</v>
      </c>
      <c r="E12" s="48" t="s">
        <v>14</v>
      </c>
      <c r="F12" s="48" t="s">
        <v>14</v>
      </c>
      <c r="G12" s="50" t="s">
        <v>14</v>
      </c>
      <c r="H12" s="49" t="s">
        <v>14</v>
      </c>
    </row>
    <row r="13" spans="2:9" ht="26.25" customHeight="1" x14ac:dyDescent="0.4">
      <c r="B13" s="20"/>
      <c r="C13" s="25" t="s">
        <v>66</v>
      </c>
      <c r="D13" s="24" t="s">
        <v>9</v>
      </c>
      <c r="E13" s="51" t="s">
        <v>14</v>
      </c>
      <c r="F13" s="51" t="s">
        <v>14</v>
      </c>
      <c r="G13" s="52" t="s">
        <v>14</v>
      </c>
      <c r="H13" s="53" t="s">
        <v>14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54">
        <v>24.900000000000006</v>
      </c>
      <c r="F14" s="54">
        <v>26.099999999999994</v>
      </c>
      <c r="G14" s="55">
        <v>23.099999999999994</v>
      </c>
      <c r="H14" s="56">
        <v>21.299999999999997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58">
        <v>18600</v>
      </c>
      <c r="F15" s="58">
        <v>17100</v>
      </c>
      <c r="G15" s="59">
        <v>18400</v>
      </c>
      <c r="H15" s="60">
        <v>19600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62">
        <v>1450</v>
      </c>
      <c r="F16" s="62">
        <v>1790</v>
      </c>
      <c r="G16" s="63">
        <v>1170</v>
      </c>
      <c r="H16" s="60">
        <v>1530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scale="85" orientation="portrait" r:id="rId1"/>
  <headerFooter alignWithMargins="0">
    <oddHeader xml:space="preserve">&amp;R&amp;14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I17"/>
  <sheetViews>
    <sheetView workbookViewId="0"/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67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72" t="s">
        <v>68</v>
      </c>
      <c r="F5" s="72" t="s">
        <v>68</v>
      </c>
      <c r="G5" s="72" t="s">
        <v>68</v>
      </c>
      <c r="H5" s="73" t="s">
        <v>68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108">
        <f>+AVERAGE(発熱量_R304:発熱量_R403!E6)</f>
        <v>80.49166666666666</v>
      </c>
      <c r="F6" s="108">
        <f>+AVERAGE(発熱量_R304:発熱量_R403!F6)</f>
        <v>77.714166666666685</v>
      </c>
      <c r="G6" s="108">
        <f>+AVERAGE(発熱量_R304:発熱量_R403!G6)</f>
        <v>81.691666666666663</v>
      </c>
      <c r="H6" s="109">
        <f>+AVERAGE(発熱量_R304:発熱量_R403!H6)</f>
        <v>81.850000000000009</v>
      </c>
    </row>
    <row r="7" spans="2:9" ht="26.25" customHeight="1" x14ac:dyDescent="0.4">
      <c r="B7" s="190" t="s">
        <v>65</v>
      </c>
      <c r="C7" s="191"/>
      <c r="D7" s="16" t="s">
        <v>9</v>
      </c>
      <c r="E7" s="110">
        <f>+AVERAGE(発熱量_R304:発熱量_R403!E7)</f>
        <v>73.349999999999994</v>
      </c>
      <c r="F7" s="111">
        <f>+AVERAGE(発熱量_R304:発熱量_R403!F7)</f>
        <v>73.216666666666654</v>
      </c>
      <c r="G7" s="111">
        <f>+AVERAGE(発熱量_R304:発熱量_R403!G7)</f>
        <v>74.583333333333329</v>
      </c>
      <c r="H7" s="112">
        <f>+AVERAGE(発熱量_R304:発熱量_R403!H7)</f>
        <v>76.341666666666669</v>
      </c>
    </row>
    <row r="8" spans="2:9" ht="26.25" customHeight="1" x14ac:dyDescent="0.4">
      <c r="B8" s="17"/>
      <c r="C8" s="18" t="s">
        <v>10</v>
      </c>
      <c r="D8" s="19" t="s">
        <v>9</v>
      </c>
      <c r="E8" s="113">
        <f>+AVERAGE(発熱量_R304:発熱量_R403!E8)</f>
        <v>37.583333333333336</v>
      </c>
      <c r="F8" s="114">
        <f>+AVERAGE(発熱量_R304:発熱量_R403!F8)</f>
        <v>36.65</v>
      </c>
      <c r="G8" s="114">
        <f>+AVERAGE(発熱量_R304:発熱量_R403!G8)</f>
        <v>38.333333333333336</v>
      </c>
      <c r="H8" s="115">
        <f>+AVERAGE(発熱量_R304:発熱量_R403!H8)</f>
        <v>39.883333333333333</v>
      </c>
    </row>
    <row r="9" spans="2:9" ht="26.25" customHeight="1" x14ac:dyDescent="0.4">
      <c r="B9" s="20"/>
      <c r="C9" s="21" t="s">
        <v>11</v>
      </c>
      <c r="D9" s="22" t="s">
        <v>9</v>
      </c>
      <c r="E9" s="116">
        <f>+AVERAGE(発熱量_R304:発熱量_R403!E9)</f>
        <v>5.7166666666666659</v>
      </c>
      <c r="F9" s="117">
        <f>+AVERAGE(発熱量_R304:発熱量_R403!F9)</f>
        <v>5.7925000000000004</v>
      </c>
      <c r="G9" s="117">
        <f>+AVERAGE(発熱量_R304:発熱量_R403!G9)</f>
        <v>5.9933333333333332</v>
      </c>
      <c r="H9" s="118">
        <f>+AVERAGE(発熱量_R304:発熱量_R403!H9)</f>
        <v>6.1658333333333326</v>
      </c>
    </row>
    <row r="10" spans="2:9" ht="26.25" customHeight="1" x14ac:dyDescent="0.4">
      <c r="B10" s="20"/>
      <c r="C10" s="23" t="s">
        <v>12</v>
      </c>
      <c r="D10" s="24" t="s">
        <v>9</v>
      </c>
      <c r="E10" s="116">
        <f>+AVERAGE(発熱量_R304:発熱量_R403!E10)</f>
        <v>6.3208333333333329</v>
      </c>
      <c r="F10" s="117">
        <f>+AVERAGE(発熱量_R304:発熱量_R403!F10)</f>
        <v>6.1950000000000003</v>
      </c>
      <c r="G10" s="117">
        <f>+AVERAGE(発熱量_R304:発熱量_R403!G10)</f>
        <v>6.3825000000000003</v>
      </c>
      <c r="H10" s="118">
        <f>+AVERAGE(発熱量_R304:発熱量_R403!H10)</f>
        <v>6.2133333333333347</v>
      </c>
    </row>
    <row r="11" spans="2:9" ht="26.25" customHeight="1" x14ac:dyDescent="0.4">
      <c r="B11" s="20"/>
      <c r="C11" s="23" t="s">
        <v>13</v>
      </c>
      <c r="D11" s="24" t="s">
        <v>9</v>
      </c>
      <c r="E11" s="116">
        <f>+AVERAGE(発熱量_R304:発熱量_R403!E11)</f>
        <v>1.6900000000000002</v>
      </c>
      <c r="F11" s="117">
        <f>+AVERAGE(発熱量_R304:発熱量_R403!F11)</f>
        <v>2.0966666666666667</v>
      </c>
      <c r="G11" s="117">
        <f>+AVERAGE(発熱量_R304:発熱量_R403!G11)</f>
        <v>1.5750000000000002</v>
      </c>
      <c r="H11" s="118">
        <f>+AVERAGE(発熱量_R304:発熱量_R403!H11)</f>
        <v>1.4333333333333333</v>
      </c>
    </row>
    <row r="12" spans="2:9" ht="26.25" customHeight="1" x14ac:dyDescent="0.4">
      <c r="B12" s="20"/>
      <c r="C12" s="23" t="s">
        <v>15</v>
      </c>
      <c r="D12" s="24" t="s">
        <v>9</v>
      </c>
      <c r="E12" s="116">
        <f>+AVERAGE(発熱量_R304:発熱量_R403!E12)</f>
        <v>0.17</v>
      </c>
      <c r="F12" s="117">
        <f>+AVERAGE(発熱量_R304:発熱量_R403!F12)</f>
        <v>0.13</v>
      </c>
      <c r="G12" s="117">
        <f>+AVERAGE(発熱量_R304:発熱量_R403!G12)</f>
        <v>0.10666666666666667</v>
      </c>
      <c r="H12" s="118">
        <f>+AVERAGE(発熱量_R304:発熱量_R403!H12)</f>
        <v>7.6666666666666675E-2</v>
      </c>
    </row>
    <row r="13" spans="2:9" ht="26.25" customHeight="1" x14ac:dyDescent="0.4">
      <c r="B13" s="20"/>
      <c r="C13" s="25" t="s">
        <v>66</v>
      </c>
      <c r="D13" s="24" t="s">
        <v>9</v>
      </c>
      <c r="E13" s="119">
        <f>+AVERAGE(発熱量_R304:発熱量_R403!E13)</f>
        <v>22.258333333333336</v>
      </c>
      <c r="F13" s="120">
        <f>+AVERAGE(発熱量_R304:発熱量_R403!F13)</f>
        <v>22.786666666666665</v>
      </c>
      <c r="G13" s="120">
        <f>+AVERAGE(発熱量_R304:発熱量_R403!G13)</f>
        <v>22.459999999999997</v>
      </c>
      <c r="H13" s="121">
        <f>+AVERAGE(発熱量_R304:発熱量_R403!H13)</f>
        <v>22.954999999999998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122">
        <f>+AVERAGE(発熱量_R304:発熱量_R403!E14)</f>
        <v>26.649999999999995</v>
      </c>
      <c r="F14" s="123">
        <f>+AVERAGE(発熱量_R304:発熱量_R403!F14)</f>
        <v>26.783333333333331</v>
      </c>
      <c r="G14" s="123">
        <f>+AVERAGE(発熱量_R304:発熱量_R403!G14)</f>
        <v>25.416666666666668</v>
      </c>
      <c r="H14" s="124">
        <f>+AVERAGE(発熱量_R304:発熱量_R403!H14)</f>
        <v>23.658333333333335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125">
        <f>+ROUND(AVERAGE(発熱量_R304:発熱量_R403!E15),2-INT(LOG(AVERAGE(発熱量_R304:発熱量_R403!E15))))</f>
        <v>17200</v>
      </c>
      <c r="F15" s="125">
        <f>+ROUND(AVERAGE(発熱量_R304:発熱量_R403!F15),2-INT(LOG(AVERAGE(発熱量_R304:発熱量_R403!F15))))</f>
        <v>16700</v>
      </c>
      <c r="G15" s="125">
        <f>+ROUND(AVERAGE(発熱量_R304:発熱量_R403!G15),2-INT(LOG(AVERAGE(発熱量_R304:発熱量_R403!G15))))</f>
        <v>17500</v>
      </c>
      <c r="H15" s="126">
        <f>+ROUND(AVERAGE(発熱量_R304:発熱量_R403!H15),2-INT(LOG(AVERAGE(発熱量_R304:発熱量_R403!H15))))</f>
        <v>18100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125">
        <f>+ROUND(AVERAGE(発熱量_R304:発熱量_R403!E16),2-INT(LOG(AVERAGE(発熱量_R304:発熱量_R403!E16))))</f>
        <v>1090</v>
      </c>
      <c r="F16" s="125">
        <f>+ROUND(AVERAGE(発熱量_R304:発熱量_R403!F16),2-INT(LOG(AVERAGE(発熱量_R304:発熱量_R403!F16))))</f>
        <v>1470</v>
      </c>
      <c r="G16" s="125">
        <f>+ROUND(AVERAGE(発熱量_R304:発熱量_R403!G16),2-INT(LOG(AVERAGE(発熱量_R304:発熱量_R403!G16))))</f>
        <v>900</v>
      </c>
      <c r="H16" s="126">
        <f>+ROUND(AVERAGE(発熱量_R304:発熱量_R403!H16),2-INT(LOG(AVERAGE(発熱量_R304:発熱量_R403!H16))))</f>
        <v>968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scale="85" orientation="portrait" r:id="rId1"/>
  <headerFooter alignWithMargins="0">
    <oddHeader xml:space="preserve">&amp;R&amp;14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M18" sqref="M18"/>
    </sheetView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94" t="s">
        <v>69</v>
      </c>
      <c r="C1" s="194"/>
      <c r="D1" s="194"/>
      <c r="E1" s="194"/>
      <c r="F1" s="194"/>
      <c r="G1" s="195" t="s">
        <v>21</v>
      </c>
      <c r="H1" s="195"/>
      <c r="I1" s="195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90" t="s">
        <v>60</v>
      </c>
      <c r="D4" s="90" t="s">
        <v>60</v>
      </c>
      <c r="E4" s="90" t="s">
        <v>60</v>
      </c>
      <c r="F4" s="90" t="s">
        <v>60</v>
      </c>
      <c r="G4" s="90" t="s">
        <v>60</v>
      </c>
      <c r="H4" s="90" t="s">
        <v>60</v>
      </c>
      <c r="I4" s="91" t="s">
        <v>60</v>
      </c>
    </row>
    <row r="5" spans="2:10" ht="28.5" customHeight="1" thickTop="1" x14ac:dyDescent="0.15">
      <c r="B5" s="83" t="s">
        <v>28</v>
      </c>
      <c r="C5" s="127">
        <v>0.82</v>
      </c>
      <c r="D5" s="127">
        <v>0.5</v>
      </c>
      <c r="E5" s="127">
        <v>0.75</v>
      </c>
      <c r="F5" s="127">
        <v>0.88</v>
      </c>
      <c r="G5" s="127">
        <v>0.61</v>
      </c>
      <c r="H5" s="127">
        <v>0.9</v>
      </c>
      <c r="I5" s="128">
        <v>0.84</v>
      </c>
    </row>
    <row r="6" spans="2:10" ht="28.5" customHeight="1" x14ac:dyDescent="0.15">
      <c r="B6" s="84" t="s">
        <v>29</v>
      </c>
      <c r="C6" s="129">
        <v>16</v>
      </c>
      <c r="D6" s="129">
        <v>8.5</v>
      </c>
      <c r="E6" s="129">
        <v>14</v>
      </c>
      <c r="F6" s="129">
        <v>16</v>
      </c>
      <c r="G6" s="129">
        <v>12</v>
      </c>
      <c r="H6" s="129">
        <v>12</v>
      </c>
      <c r="I6" s="130">
        <v>12</v>
      </c>
    </row>
    <row r="7" spans="2:10" ht="28.5" customHeight="1" x14ac:dyDescent="0.15">
      <c r="B7" s="84" t="s">
        <v>30</v>
      </c>
      <c r="C7" s="129">
        <v>9.3000000000000007</v>
      </c>
      <c r="D7" s="129">
        <v>6.6</v>
      </c>
      <c r="E7" s="129">
        <v>0.63</v>
      </c>
      <c r="F7" s="129">
        <v>6.5</v>
      </c>
      <c r="G7" s="129">
        <v>5.0999999999999996</v>
      </c>
      <c r="H7" s="129">
        <v>6.6</v>
      </c>
      <c r="I7" s="131">
        <v>6.4</v>
      </c>
    </row>
    <row r="8" spans="2:10" ht="28.5" customHeight="1" x14ac:dyDescent="0.15">
      <c r="B8" s="84" t="s">
        <v>31</v>
      </c>
      <c r="C8" s="129">
        <v>8.8000000000000007</v>
      </c>
      <c r="D8" s="129">
        <v>0.12</v>
      </c>
      <c r="E8" s="129">
        <v>0.15</v>
      </c>
      <c r="F8" s="129">
        <v>0.32</v>
      </c>
      <c r="G8" s="129">
        <v>0.23</v>
      </c>
      <c r="H8" s="129">
        <v>0.3</v>
      </c>
      <c r="I8" s="131">
        <v>0.31</v>
      </c>
    </row>
    <row r="9" spans="2:10" ht="28.5" customHeight="1" x14ac:dyDescent="0.15">
      <c r="B9" s="84" t="s">
        <v>32</v>
      </c>
      <c r="C9" s="94">
        <v>340</v>
      </c>
      <c r="D9" s="94">
        <v>180</v>
      </c>
      <c r="E9" s="94">
        <v>89</v>
      </c>
      <c r="F9" s="94">
        <v>380</v>
      </c>
      <c r="G9" s="94">
        <v>280</v>
      </c>
      <c r="H9" s="94">
        <v>320</v>
      </c>
      <c r="I9" s="89">
        <v>490</v>
      </c>
    </row>
    <row r="10" spans="2:10" ht="28.5" customHeight="1" x14ac:dyDescent="0.15">
      <c r="B10" s="84" t="s">
        <v>33</v>
      </c>
      <c r="C10" s="94">
        <v>600</v>
      </c>
      <c r="D10" s="94">
        <v>320</v>
      </c>
      <c r="E10" s="96">
        <v>1780</v>
      </c>
      <c r="F10" s="94">
        <v>570</v>
      </c>
      <c r="G10" s="94">
        <v>470</v>
      </c>
      <c r="H10" s="94">
        <v>550</v>
      </c>
      <c r="I10" s="89">
        <v>570</v>
      </c>
    </row>
    <row r="11" spans="2:10" ht="28.5" customHeight="1" x14ac:dyDescent="0.15">
      <c r="B11" s="84" t="s">
        <v>34</v>
      </c>
      <c r="C11" s="94">
        <v>210</v>
      </c>
      <c r="D11" s="94">
        <v>270</v>
      </c>
      <c r="E11" s="94">
        <v>24</v>
      </c>
      <c r="F11" s="94">
        <v>250</v>
      </c>
      <c r="G11" s="94">
        <v>120</v>
      </c>
      <c r="H11" s="94">
        <v>330</v>
      </c>
      <c r="I11" s="89">
        <v>320</v>
      </c>
    </row>
    <row r="12" spans="2:10" ht="28.5" customHeight="1" x14ac:dyDescent="0.15">
      <c r="B12" s="84" t="s">
        <v>35</v>
      </c>
      <c r="C12" s="94">
        <v>26</v>
      </c>
      <c r="D12" s="94">
        <v>21</v>
      </c>
      <c r="E12" s="94">
        <v>4.5999999999999996</v>
      </c>
      <c r="F12" s="94">
        <v>48</v>
      </c>
      <c r="G12" s="94">
        <v>17</v>
      </c>
      <c r="H12" s="94">
        <v>23</v>
      </c>
      <c r="I12" s="89">
        <v>41</v>
      </c>
    </row>
    <row r="13" spans="2:10" ht="28.5" customHeight="1" x14ac:dyDescent="0.15">
      <c r="B13" s="84" t="s">
        <v>36</v>
      </c>
      <c r="C13" s="94">
        <v>26</v>
      </c>
      <c r="D13" s="94">
        <v>17</v>
      </c>
      <c r="E13" s="94">
        <v>10</v>
      </c>
      <c r="F13" s="94">
        <v>53</v>
      </c>
      <c r="G13" s="94">
        <v>11</v>
      </c>
      <c r="H13" s="94">
        <v>20</v>
      </c>
      <c r="I13" s="89">
        <v>71</v>
      </c>
    </row>
    <row r="14" spans="2:10" ht="28.5" customHeight="1" x14ac:dyDescent="0.15">
      <c r="B14" s="85" t="s">
        <v>37</v>
      </c>
      <c r="C14" s="97">
        <v>6800</v>
      </c>
      <c r="D14" s="97">
        <v>9600</v>
      </c>
      <c r="E14" s="97">
        <v>2600</v>
      </c>
      <c r="F14" s="97">
        <v>7300</v>
      </c>
      <c r="G14" s="97">
        <v>6200</v>
      </c>
      <c r="H14" s="97">
        <v>8400</v>
      </c>
      <c r="I14" s="98">
        <v>6600</v>
      </c>
    </row>
    <row r="15" spans="2:10" ht="28.5" customHeight="1" x14ac:dyDescent="0.15">
      <c r="B15" s="86" t="s">
        <v>38</v>
      </c>
      <c r="C15" s="99">
        <v>6000</v>
      </c>
      <c r="D15" s="99">
        <v>3500</v>
      </c>
      <c r="E15" s="99">
        <v>800</v>
      </c>
      <c r="F15" s="99">
        <v>5700</v>
      </c>
      <c r="G15" s="99">
        <v>1700</v>
      </c>
      <c r="H15" s="99">
        <v>4800</v>
      </c>
      <c r="I15" s="100">
        <v>4500</v>
      </c>
    </row>
    <row r="16" spans="2:10" ht="28.5" customHeight="1" x14ac:dyDescent="0.15">
      <c r="B16" s="85" t="s">
        <v>39</v>
      </c>
      <c r="C16" s="94">
        <v>10</v>
      </c>
      <c r="D16" s="94">
        <v>1.4</v>
      </c>
      <c r="E16" s="94" t="s">
        <v>40</v>
      </c>
      <c r="F16" s="94">
        <v>2.5</v>
      </c>
      <c r="G16" s="94">
        <v>1.9</v>
      </c>
      <c r="H16" s="94">
        <v>2.9</v>
      </c>
      <c r="I16" s="89">
        <v>2.9</v>
      </c>
    </row>
    <row r="17" spans="2:9" ht="28.5" customHeight="1" x14ac:dyDescent="0.15">
      <c r="B17" s="86" t="s">
        <v>41</v>
      </c>
      <c r="C17" s="99">
        <v>41000</v>
      </c>
      <c r="D17" s="99">
        <v>4700</v>
      </c>
      <c r="E17" s="99">
        <v>3100</v>
      </c>
      <c r="F17" s="99">
        <v>56000</v>
      </c>
      <c r="G17" s="99">
        <v>5600</v>
      </c>
      <c r="H17" s="99">
        <v>45000</v>
      </c>
      <c r="I17" s="100">
        <v>36000</v>
      </c>
    </row>
    <row r="18" spans="2:9" ht="28.5" customHeight="1" x14ac:dyDescent="0.15">
      <c r="B18" s="85" t="s">
        <v>42</v>
      </c>
      <c r="C18" s="94">
        <v>11</v>
      </c>
      <c r="D18" s="94">
        <v>18</v>
      </c>
      <c r="E18" s="94">
        <v>2.2000000000000002</v>
      </c>
      <c r="F18" s="94">
        <v>12</v>
      </c>
      <c r="G18" s="94">
        <v>8.3000000000000007</v>
      </c>
      <c r="H18" s="94">
        <v>9.3000000000000007</v>
      </c>
      <c r="I18" s="89">
        <v>10</v>
      </c>
    </row>
    <row r="19" spans="2:9" ht="28.5" customHeight="1" thickBot="1" x14ac:dyDescent="0.2">
      <c r="B19" s="87" t="s">
        <v>43</v>
      </c>
      <c r="C19" s="101">
        <v>1.2</v>
      </c>
      <c r="D19" s="101" t="s">
        <v>40</v>
      </c>
      <c r="E19" s="101" t="s">
        <v>40</v>
      </c>
      <c r="F19" s="101">
        <v>1.1000000000000001</v>
      </c>
      <c r="G19" s="101">
        <v>1.6</v>
      </c>
      <c r="H19" s="147">
        <v>1</v>
      </c>
      <c r="I19" s="148">
        <v>3</v>
      </c>
    </row>
    <row r="20" spans="2:9" ht="28.5" customHeight="1" thickBot="1" x14ac:dyDescent="0.2">
      <c r="B20" s="103" t="s">
        <v>44</v>
      </c>
      <c r="C20" s="104" t="s">
        <v>49</v>
      </c>
      <c r="D20" s="104" t="s">
        <v>50</v>
      </c>
      <c r="E20" s="104" t="s">
        <v>50</v>
      </c>
      <c r="F20" s="104" t="s">
        <v>49</v>
      </c>
      <c r="G20" s="104" t="s">
        <v>50</v>
      </c>
      <c r="H20" s="104" t="s">
        <v>49</v>
      </c>
      <c r="I20" s="105" t="s">
        <v>49</v>
      </c>
    </row>
    <row r="21" spans="2:9" ht="28.5" customHeight="1" thickBot="1" x14ac:dyDescent="0.2">
      <c r="B21" s="88" t="s">
        <v>45</v>
      </c>
      <c r="C21" s="106">
        <v>79.8</v>
      </c>
      <c r="D21" s="106">
        <v>99.05</v>
      </c>
      <c r="E21" s="106">
        <v>97.01</v>
      </c>
      <c r="F21" s="106">
        <v>78</v>
      </c>
      <c r="G21" s="106">
        <v>98.02</v>
      </c>
      <c r="H21" s="106">
        <v>83.9</v>
      </c>
      <c r="I21" s="107">
        <v>81.7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3">
    <mergeCell ref="B1:F1"/>
    <mergeCell ref="G1:I1"/>
    <mergeCell ref="B22:I22"/>
  </mergeCells>
  <phoneticPr fontId="2"/>
  <pageMargins left="0.82677165354330717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/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94" t="s">
        <v>69</v>
      </c>
      <c r="C1" s="194"/>
      <c r="D1" s="194"/>
      <c r="E1" s="194"/>
      <c r="F1" s="194"/>
      <c r="G1" s="195" t="s">
        <v>21</v>
      </c>
      <c r="H1" s="195"/>
      <c r="I1" s="195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90" t="s">
        <v>59</v>
      </c>
      <c r="D4" s="90" t="s">
        <v>59</v>
      </c>
      <c r="E4" s="90" t="s">
        <v>59</v>
      </c>
      <c r="F4" s="90" t="s">
        <v>59</v>
      </c>
      <c r="G4" s="90" t="s">
        <v>59</v>
      </c>
      <c r="H4" s="90" t="s">
        <v>59</v>
      </c>
      <c r="I4" s="91" t="s">
        <v>59</v>
      </c>
    </row>
    <row r="5" spans="2:10" ht="28.5" customHeight="1" thickTop="1" x14ac:dyDescent="0.15">
      <c r="B5" s="83" t="s">
        <v>28</v>
      </c>
      <c r="C5" s="127">
        <v>0.92</v>
      </c>
      <c r="D5" s="127">
        <v>0.53</v>
      </c>
      <c r="E5" s="127">
        <v>0.44</v>
      </c>
      <c r="F5" s="127">
        <v>0.79</v>
      </c>
      <c r="G5" s="127">
        <v>0.54</v>
      </c>
      <c r="H5" s="127">
        <v>0.77</v>
      </c>
      <c r="I5" s="128">
        <v>0.74</v>
      </c>
    </row>
    <row r="6" spans="2:10" ht="28.5" customHeight="1" x14ac:dyDescent="0.15">
      <c r="B6" s="84" t="s">
        <v>29</v>
      </c>
      <c r="C6" s="129">
        <v>18</v>
      </c>
      <c r="D6" s="129">
        <v>12</v>
      </c>
      <c r="E6" s="129">
        <v>5.4</v>
      </c>
      <c r="F6" s="129">
        <v>17</v>
      </c>
      <c r="G6" s="129">
        <v>11</v>
      </c>
      <c r="H6" s="129">
        <v>13</v>
      </c>
      <c r="I6" s="130">
        <v>11</v>
      </c>
    </row>
    <row r="7" spans="2:10" ht="28.5" customHeight="1" x14ac:dyDescent="0.15">
      <c r="B7" s="84" t="s">
        <v>30</v>
      </c>
      <c r="C7" s="129">
        <v>9.4</v>
      </c>
      <c r="D7" s="129">
        <v>10</v>
      </c>
      <c r="E7" s="129">
        <v>0.94</v>
      </c>
      <c r="F7" s="129">
        <v>5.9</v>
      </c>
      <c r="G7" s="129">
        <v>3.7</v>
      </c>
      <c r="H7" s="129">
        <v>6.1</v>
      </c>
      <c r="I7" s="131">
        <v>5.0999999999999996</v>
      </c>
    </row>
    <row r="8" spans="2:10" ht="28.5" customHeight="1" x14ac:dyDescent="0.15">
      <c r="B8" s="84" t="s">
        <v>31</v>
      </c>
      <c r="C8" s="129">
        <v>7</v>
      </c>
      <c r="D8" s="129">
        <v>0.17</v>
      </c>
      <c r="E8" s="129">
        <v>0.19</v>
      </c>
      <c r="F8" s="129">
        <v>0.38</v>
      </c>
      <c r="G8" s="129">
        <v>0.23</v>
      </c>
      <c r="H8" s="129">
        <v>0.36</v>
      </c>
      <c r="I8" s="131">
        <v>0.27</v>
      </c>
    </row>
    <row r="9" spans="2:10" ht="28.5" customHeight="1" x14ac:dyDescent="0.15">
      <c r="B9" s="84" t="s">
        <v>32</v>
      </c>
      <c r="C9" s="129">
        <v>350</v>
      </c>
      <c r="D9" s="129">
        <v>210</v>
      </c>
      <c r="E9" s="129">
        <v>87</v>
      </c>
      <c r="F9" s="129">
        <v>330</v>
      </c>
      <c r="G9" s="129">
        <v>430</v>
      </c>
      <c r="H9" s="129">
        <v>290</v>
      </c>
      <c r="I9" s="131">
        <v>410</v>
      </c>
    </row>
    <row r="10" spans="2:10" ht="28.5" customHeight="1" x14ac:dyDescent="0.15">
      <c r="B10" s="84" t="s">
        <v>33</v>
      </c>
      <c r="C10" s="129">
        <v>630</v>
      </c>
      <c r="D10" s="129">
        <v>370</v>
      </c>
      <c r="E10" s="132">
        <v>260</v>
      </c>
      <c r="F10" s="129">
        <v>510</v>
      </c>
      <c r="G10" s="129">
        <v>400</v>
      </c>
      <c r="H10" s="129">
        <v>500</v>
      </c>
      <c r="I10" s="131">
        <v>530</v>
      </c>
    </row>
    <row r="11" spans="2:10" ht="28.5" customHeight="1" x14ac:dyDescent="0.15">
      <c r="B11" s="84" t="s">
        <v>34</v>
      </c>
      <c r="C11" s="129">
        <v>220</v>
      </c>
      <c r="D11" s="129">
        <v>300</v>
      </c>
      <c r="E11" s="129">
        <v>31</v>
      </c>
      <c r="F11" s="129">
        <v>220</v>
      </c>
      <c r="G11" s="129">
        <v>190</v>
      </c>
      <c r="H11" s="129">
        <v>290</v>
      </c>
      <c r="I11" s="131">
        <v>300</v>
      </c>
    </row>
    <row r="12" spans="2:10" ht="28.5" customHeight="1" x14ac:dyDescent="0.15">
      <c r="B12" s="84" t="s">
        <v>35</v>
      </c>
      <c r="C12" s="129">
        <v>25</v>
      </c>
      <c r="D12" s="129">
        <v>29</v>
      </c>
      <c r="E12" s="129">
        <v>6.8</v>
      </c>
      <c r="F12" s="129">
        <v>44</v>
      </c>
      <c r="G12" s="129">
        <v>39</v>
      </c>
      <c r="H12" s="129">
        <v>22</v>
      </c>
      <c r="I12" s="131">
        <v>35</v>
      </c>
    </row>
    <row r="13" spans="2:10" ht="28.5" customHeight="1" x14ac:dyDescent="0.15">
      <c r="B13" s="84" t="s">
        <v>36</v>
      </c>
      <c r="C13" s="129">
        <v>27</v>
      </c>
      <c r="D13" s="129">
        <v>19</v>
      </c>
      <c r="E13" s="129">
        <v>3.7</v>
      </c>
      <c r="F13" s="129">
        <v>50</v>
      </c>
      <c r="G13" s="129">
        <v>15</v>
      </c>
      <c r="H13" s="129">
        <v>19</v>
      </c>
      <c r="I13" s="131">
        <v>59</v>
      </c>
    </row>
    <row r="14" spans="2:10" ht="28.5" customHeight="1" x14ac:dyDescent="0.15">
      <c r="B14" s="85" t="s">
        <v>37</v>
      </c>
      <c r="C14" s="97">
        <v>8000</v>
      </c>
      <c r="D14" s="97">
        <v>11000</v>
      </c>
      <c r="E14" s="97">
        <v>3900</v>
      </c>
      <c r="F14" s="97">
        <v>7100</v>
      </c>
      <c r="G14" s="97">
        <v>8000</v>
      </c>
      <c r="H14" s="97">
        <v>7700</v>
      </c>
      <c r="I14" s="98">
        <v>6300</v>
      </c>
    </row>
    <row r="15" spans="2:10" ht="28.5" customHeight="1" x14ac:dyDescent="0.15">
      <c r="B15" s="86" t="s">
        <v>38</v>
      </c>
      <c r="C15" s="99">
        <v>7100</v>
      </c>
      <c r="D15" s="99">
        <v>4000</v>
      </c>
      <c r="E15" s="99">
        <v>1000</v>
      </c>
      <c r="F15" s="99">
        <v>5700</v>
      </c>
      <c r="G15" s="99">
        <v>2500</v>
      </c>
      <c r="H15" s="99">
        <v>5000</v>
      </c>
      <c r="I15" s="100">
        <v>4900</v>
      </c>
    </row>
    <row r="16" spans="2:10" ht="28.5" customHeight="1" x14ac:dyDescent="0.15">
      <c r="B16" s="85" t="s">
        <v>39</v>
      </c>
      <c r="C16" s="129">
        <v>10</v>
      </c>
      <c r="D16" s="129">
        <v>2</v>
      </c>
      <c r="E16" s="129">
        <v>1</v>
      </c>
      <c r="F16" s="129">
        <v>2.6</v>
      </c>
      <c r="G16" s="129">
        <v>2.2999999999999998</v>
      </c>
      <c r="H16" s="129">
        <v>2.8</v>
      </c>
      <c r="I16" s="131">
        <v>2.8</v>
      </c>
    </row>
    <row r="17" spans="2:9" ht="28.5" customHeight="1" x14ac:dyDescent="0.15">
      <c r="B17" s="86" t="s">
        <v>41</v>
      </c>
      <c r="C17" s="99">
        <v>40000</v>
      </c>
      <c r="D17" s="99">
        <v>5600</v>
      </c>
      <c r="E17" s="99">
        <v>2000</v>
      </c>
      <c r="F17" s="99">
        <v>44000</v>
      </c>
      <c r="G17" s="99">
        <v>4800</v>
      </c>
      <c r="H17" s="99">
        <v>39000</v>
      </c>
      <c r="I17" s="100">
        <v>32000</v>
      </c>
    </row>
    <row r="18" spans="2:9" ht="28.5" customHeight="1" x14ac:dyDescent="0.15">
      <c r="B18" s="85" t="s">
        <v>42</v>
      </c>
      <c r="C18" s="129">
        <v>11</v>
      </c>
      <c r="D18" s="129">
        <v>22</v>
      </c>
      <c r="E18" s="129">
        <v>2.5</v>
      </c>
      <c r="F18" s="129">
        <v>11</v>
      </c>
      <c r="G18" s="129">
        <v>8.3000000000000007</v>
      </c>
      <c r="H18" s="129">
        <v>8.3000000000000007</v>
      </c>
      <c r="I18" s="131">
        <v>9.4</v>
      </c>
    </row>
    <row r="19" spans="2:9" ht="28.5" customHeight="1" thickBot="1" x14ac:dyDescent="0.2">
      <c r="B19" s="87" t="s">
        <v>43</v>
      </c>
      <c r="C19" s="133">
        <v>1.1000000000000001</v>
      </c>
      <c r="D19" s="133">
        <v>1</v>
      </c>
      <c r="E19" s="133" t="s">
        <v>40</v>
      </c>
      <c r="F19" s="133">
        <v>1.5</v>
      </c>
      <c r="G19" s="133">
        <v>1.1000000000000001</v>
      </c>
      <c r="H19" s="133">
        <v>1</v>
      </c>
      <c r="I19" s="134">
        <v>2.5</v>
      </c>
    </row>
    <row r="20" spans="2:9" ht="28.5" customHeight="1" thickBot="1" x14ac:dyDescent="0.2">
      <c r="B20" s="103" t="s">
        <v>44</v>
      </c>
      <c r="C20" s="104" t="s">
        <v>14</v>
      </c>
      <c r="D20" s="104" t="s">
        <v>14</v>
      </c>
      <c r="E20" s="104" t="s">
        <v>14</v>
      </c>
      <c r="F20" s="104" t="s">
        <v>14</v>
      </c>
      <c r="G20" s="104" t="s">
        <v>14</v>
      </c>
      <c r="H20" s="104" t="s">
        <v>14</v>
      </c>
      <c r="I20" s="105" t="s">
        <v>14</v>
      </c>
    </row>
    <row r="21" spans="2:9" ht="28.5" customHeight="1" thickBot="1" x14ac:dyDescent="0.2">
      <c r="B21" s="88" t="s">
        <v>45</v>
      </c>
      <c r="C21" s="106">
        <v>79.8</v>
      </c>
      <c r="D21" s="106">
        <v>99.04</v>
      </c>
      <c r="E21" s="106">
        <v>97.14</v>
      </c>
      <c r="F21" s="106">
        <v>77.3</v>
      </c>
      <c r="G21" s="106">
        <v>99.09</v>
      </c>
      <c r="H21" s="106">
        <v>79.8</v>
      </c>
      <c r="I21" s="107">
        <v>82.4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3">
    <mergeCell ref="B1:F1"/>
    <mergeCell ref="G1:I1"/>
    <mergeCell ref="B22:I22"/>
  </mergeCells>
  <phoneticPr fontId="2"/>
  <pageMargins left="0.82677165354330717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/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94" t="s">
        <v>69</v>
      </c>
      <c r="C1" s="194"/>
      <c r="D1" s="194"/>
      <c r="E1" s="194"/>
      <c r="F1" s="194"/>
      <c r="G1" s="195" t="s">
        <v>21</v>
      </c>
      <c r="H1" s="195"/>
      <c r="I1" s="195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90" t="s">
        <v>58</v>
      </c>
      <c r="D4" s="90" t="s">
        <v>58</v>
      </c>
      <c r="E4" s="90" t="s">
        <v>58</v>
      </c>
      <c r="F4" s="90" t="s">
        <v>58</v>
      </c>
      <c r="G4" s="90" t="s">
        <v>58</v>
      </c>
      <c r="H4" s="90" t="s">
        <v>58</v>
      </c>
      <c r="I4" s="91" t="s">
        <v>58</v>
      </c>
    </row>
    <row r="5" spans="2:10" ht="28.5" customHeight="1" thickTop="1" x14ac:dyDescent="0.15">
      <c r="B5" s="83" t="s">
        <v>28</v>
      </c>
      <c r="C5" s="127">
        <v>0.88</v>
      </c>
      <c r="D5" s="127">
        <v>0.5</v>
      </c>
      <c r="E5" s="127">
        <v>1.4</v>
      </c>
      <c r="F5" s="127">
        <v>0.75</v>
      </c>
      <c r="G5" s="127">
        <v>0.63</v>
      </c>
      <c r="H5" s="127">
        <v>0.72</v>
      </c>
      <c r="I5" s="128">
        <v>0.71</v>
      </c>
    </row>
    <row r="6" spans="2:10" ht="28.5" customHeight="1" x14ac:dyDescent="0.15">
      <c r="B6" s="84" t="s">
        <v>29</v>
      </c>
      <c r="C6" s="129">
        <v>18</v>
      </c>
      <c r="D6" s="129">
        <v>10</v>
      </c>
      <c r="E6" s="129">
        <v>13</v>
      </c>
      <c r="F6" s="129">
        <v>16</v>
      </c>
      <c r="G6" s="129">
        <v>13</v>
      </c>
      <c r="H6" s="129">
        <v>12</v>
      </c>
      <c r="I6" s="130">
        <v>15</v>
      </c>
    </row>
    <row r="7" spans="2:10" ht="28.5" customHeight="1" x14ac:dyDescent="0.15">
      <c r="B7" s="84" t="s">
        <v>30</v>
      </c>
      <c r="C7" s="129">
        <v>9.5</v>
      </c>
      <c r="D7" s="129">
        <v>11</v>
      </c>
      <c r="E7" s="129">
        <v>1.2</v>
      </c>
      <c r="F7" s="129">
        <v>5.8</v>
      </c>
      <c r="G7" s="129">
        <v>4.4000000000000004</v>
      </c>
      <c r="H7" s="129">
        <v>6.1</v>
      </c>
      <c r="I7" s="131">
        <v>5.5</v>
      </c>
    </row>
    <row r="8" spans="2:10" ht="28.5" customHeight="1" x14ac:dyDescent="0.15">
      <c r="B8" s="84" t="s">
        <v>31</v>
      </c>
      <c r="C8" s="129">
        <v>8.6999999999999993</v>
      </c>
      <c r="D8" s="129">
        <v>0.22</v>
      </c>
      <c r="E8" s="129">
        <v>0.24</v>
      </c>
      <c r="F8" s="129">
        <v>0.43</v>
      </c>
      <c r="G8" s="129">
        <v>0.24</v>
      </c>
      <c r="H8" s="129">
        <v>0.37</v>
      </c>
      <c r="I8" s="131">
        <v>0.31</v>
      </c>
    </row>
    <row r="9" spans="2:10" ht="28.5" customHeight="1" x14ac:dyDescent="0.15">
      <c r="B9" s="84" t="s">
        <v>32</v>
      </c>
      <c r="C9" s="129">
        <v>360</v>
      </c>
      <c r="D9" s="129">
        <v>210</v>
      </c>
      <c r="E9" s="129">
        <v>92</v>
      </c>
      <c r="F9" s="129">
        <v>320</v>
      </c>
      <c r="G9" s="129">
        <v>490</v>
      </c>
      <c r="H9" s="129">
        <v>280</v>
      </c>
      <c r="I9" s="131">
        <v>400</v>
      </c>
    </row>
    <row r="10" spans="2:10" ht="28.5" customHeight="1" x14ac:dyDescent="0.15">
      <c r="B10" s="84" t="s">
        <v>33</v>
      </c>
      <c r="C10" s="129">
        <v>650</v>
      </c>
      <c r="D10" s="129">
        <v>370</v>
      </c>
      <c r="E10" s="132">
        <v>530</v>
      </c>
      <c r="F10" s="129">
        <v>510</v>
      </c>
      <c r="G10" s="129">
        <v>470</v>
      </c>
      <c r="H10" s="129">
        <v>490</v>
      </c>
      <c r="I10" s="131">
        <v>560</v>
      </c>
    </row>
    <row r="11" spans="2:10" ht="28.5" customHeight="1" x14ac:dyDescent="0.15">
      <c r="B11" s="84" t="s">
        <v>34</v>
      </c>
      <c r="C11" s="129">
        <v>210</v>
      </c>
      <c r="D11" s="129">
        <v>390</v>
      </c>
      <c r="E11" s="129">
        <v>38</v>
      </c>
      <c r="F11" s="129">
        <v>200</v>
      </c>
      <c r="G11" s="129">
        <v>200</v>
      </c>
      <c r="H11" s="129">
        <v>280</v>
      </c>
      <c r="I11" s="131">
        <v>350</v>
      </c>
    </row>
    <row r="12" spans="2:10" ht="28.5" customHeight="1" x14ac:dyDescent="0.15">
      <c r="B12" s="84" t="s">
        <v>35</v>
      </c>
      <c r="C12" s="129">
        <v>33</v>
      </c>
      <c r="D12" s="129">
        <v>24</v>
      </c>
      <c r="E12" s="129">
        <v>7</v>
      </c>
      <c r="F12" s="129">
        <v>41</v>
      </c>
      <c r="G12" s="129">
        <v>25</v>
      </c>
      <c r="H12" s="129">
        <v>21</v>
      </c>
      <c r="I12" s="131">
        <v>35</v>
      </c>
    </row>
    <row r="13" spans="2:10" ht="28.5" customHeight="1" x14ac:dyDescent="0.15">
      <c r="B13" s="84" t="s">
        <v>36</v>
      </c>
      <c r="C13" s="129">
        <v>26</v>
      </c>
      <c r="D13" s="129">
        <v>17</v>
      </c>
      <c r="E13" s="129">
        <v>4.4000000000000004</v>
      </c>
      <c r="F13" s="129">
        <v>47</v>
      </c>
      <c r="G13" s="129">
        <v>18</v>
      </c>
      <c r="H13" s="129">
        <v>18</v>
      </c>
      <c r="I13" s="131">
        <v>57</v>
      </c>
    </row>
    <row r="14" spans="2:10" ht="28.5" customHeight="1" x14ac:dyDescent="0.15">
      <c r="B14" s="85" t="s">
        <v>37</v>
      </c>
      <c r="C14" s="97">
        <v>8700</v>
      </c>
      <c r="D14" s="97">
        <v>14000</v>
      </c>
      <c r="E14" s="97">
        <v>4700</v>
      </c>
      <c r="F14" s="97">
        <v>7200</v>
      </c>
      <c r="G14" s="97">
        <v>7800</v>
      </c>
      <c r="H14" s="97">
        <v>8500</v>
      </c>
      <c r="I14" s="98">
        <v>7100</v>
      </c>
    </row>
    <row r="15" spans="2:10" ht="28.5" customHeight="1" x14ac:dyDescent="0.15">
      <c r="B15" s="86" t="s">
        <v>38</v>
      </c>
      <c r="C15" s="99">
        <v>6400</v>
      </c>
      <c r="D15" s="99">
        <v>3900</v>
      </c>
      <c r="E15" s="99">
        <v>1200</v>
      </c>
      <c r="F15" s="99">
        <v>4300</v>
      </c>
      <c r="G15" s="99">
        <v>3100</v>
      </c>
      <c r="H15" s="99">
        <v>4500</v>
      </c>
      <c r="I15" s="100">
        <v>5200</v>
      </c>
    </row>
    <row r="16" spans="2:10" ht="28.5" customHeight="1" x14ac:dyDescent="0.15">
      <c r="B16" s="85" t="s">
        <v>39</v>
      </c>
      <c r="C16" s="129">
        <v>10</v>
      </c>
      <c r="D16" s="129">
        <v>2</v>
      </c>
      <c r="E16" s="129" t="s">
        <v>40</v>
      </c>
      <c r="F16" s="129">
        <v>2.5</v>
      </c>
      <c r="G16" s="129">
        <v>2.2000000000000002</v>
      </c>
      <c r="H16" s="129">
        <v>2.8</v>
      </c>
      <c r="I16" s="131">
        <v>3.1</v>
      </c>
    </row>
    <row r="17" spans="2:9" ht="28.5" customHeight="1" x14ac:dyDescent="0.15">
      <c r="B17" s="86" t="s">
        <v>41</v>
      </c>
      <c r="C17" s="99">
        <v>40000</v>
      </c>
      <c r="D17" s="99">
        <v>5200</v>
      </c>
      <c r="E17" s="99">
        <v>2800</v>
      </c>
      <c r="F17" s="99">
        <v>47000</v>
      </c>
      <c r="G17" s="99">
        <v>6300</v>
      </c>
      <c r="H17" s="99">
        <v>38000</v>
      </c>
      <c r="I17" s="100">
        <v>33000</v>
      </c>
    </row>
    <row r="18" spans="2:9" ht="28.5" customHeight="1" x14ac:dyDescent="0.15">
      <c r="B18" s="85" t="s">
        <v>42</v>
      </c>
      <c r="C18" s="129">
        <v>12</v>
      </c>
      <c r="D18" s="129">
        <v>22</v>
      </c>
      <c r="E18" s="129">
        <v>3</v>
      </c>
      <c r="F18" s="129">
        <v>10</v>
      </c>
      <c r="G18" s="129">
        <v>7.7</v>
      </c>
      <c r="H18" s="129">
        <v>8.4</v>
      </c>
      <c r="I18" s="131">
        <v>9.1</v>
      </c>
    </row>
    <row r="19" spans="2:9" ht="28.5" customHeight="1" thickBot="1" x14ac:dyDescent="0.2">
      <c r="B19" s="87" t="s">
        <v>43</v>
      </c>
      <c r="C19" s="133">
        <v>1.1000000000000001</v>
      </c>
      <c r="D19" s="133" t="s">
        <v>40</v>
      </c>
      <c r="E19" s="133" t="s">
        <v>40</v>
      </c>
      <c r="F19" s="133" t="s">
        <v>40</v>
      </c>
      <c r="G19" s="133" t="s">
        <v>40</v>
      </c>
      <c r="H19" s="133" t="s">
        <v>40</v>
      </c>
      <c r="I19" s="134">
        <v>3.5</v>
      </c>
    </row>
    <row r="20" spans="2:9" ht="28.5" customHeight="1" thickBot="1" x14ac:dyDescent="0.2">
      <c r="B20" s="103" t="s">
        <v>44</v>
      </c>
      <c r="C20" s="104" t="s">
        <v>49</v>
      </c>
      <c r="D20" s="104" t="s">
        <v>50</v>
      </c>
      <c r="E20" s="104" t="s">
        <v>50</v>
      </c>
      <c r="F20" s="104" t="s">
        <v>49</v>
      </c>
      <c r="G20" s="104" t="s">
        <v>50</v>
      </c>
      <c r="H20" s="104" t="s">
        <v>49</v>
      </c>
      <c r="I20" s="105" t="s">
        <v>49</v>
      </c>
    </row>
    <row r="21" spans="2:9" ht="28.5" customHeight="1" thickBot="1" x14ac:dyDescent="0.2">
      <c r="B21" s="88" t="s">
        <v>45</v>
      </c>
      <c r="C21" s="106">
        <v>79</v>
      </c>
      <c r="D21" s="106">
        <v>99.08</v>
      </c>
      <c r="E21" s="106">
        <v>96.36</v>
      </c>
      <c r="F21" s="106">
        <v>77.900000000000006</v>
      </c>
      <c r="G21" s="106">
        <v>98.85</v>
      </c>
      <c r="H21" s="106">
        <v>80.8</v>
      </c>
      <c r="I21" s="107">
        <v>81.3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3">
    <mergeCell ref="B1:F1"/>
    <mergeCell ref="G1:I1"/>
    <mergeCell ref="B22:I22"/>
  </mergeCells>
  <phoneticPr fontId="2"/>
  <pageMargins left="0.62992125984251968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/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94" t="s">
        <v>69</v>
      </c>
      <c r="C1" s="194"/>
      <c r="D1" s="194"/>
      <c r="E1" s="194"/>
      <c r="F1" s="194"/>
      <c r="G1" s="195" t="s">
        <v>21</v>
      </c>
      <c r="H1" s="195"/>
      <c r="I1" s="195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90" t="s">
        <v>57</v>
      </c>
      <c r="D4" s="90" t="s">
        <v>57</v>
      </c>
      <c r="E4" s="90" t="s">
        <v>57</v>
      </c>
      <c r="F4" s="90" t="s">
        <v>57</v>
      </c>
      <c r="G4" s="90" t="s">
        <v>57</v>
      </c>
      <c r="H4" s="90" t="s">
        <v>57</v>
      </c>
      <c r="I4" s="91" t="s">
        <v>57</v>
      </c>
    </row>
    <row r="5" spans="2:10" ht="28.5" customHeight="1" thickTop="1" x14ac:dyDescent="0.15">
      <c r="B5" s="83" t="s">
        <v>28</v>
      </c>
      <c r="C5" s="127">
        <v>0.89</v>
      </c>
      <c r="D5" s="127">
        <v>0.49</v>
      </c>
      <c r="E5" s="127">
        <v>0.63</v>
      </c>
      <c r="F5" s="127">
        <v>0.71</v>
      </c>
      <c r="G5" s="127">
        <v>0.83</v>
      </c>
      <c r="H5" s="127">
        <v>0.73</v>
      </c>
      <c r="I5" s="128">
        <v>0.73</v>
      </c>
    </row>
    <row r="6" spans="2:10" ht="28.5" customHeight="1" x14ac:dyDescent="0.15">
      <c r="B6" s="84" t="s">
        <v>29</v>
      </c>
      <c r="C6" s="129">
        <v>18</v>
      </c>
      <c r="D6" s="129">
        <v>11</v>
      </c>
      <c r="E6" s="129">
        <v>7</v>
      </c>
      <c r="F6" s="129">
        <v>19</v>
      </c>
      <c r="G6" s="129">
        <v>23</v>
      </c>
      <c r="H6" s="129">
        <v>13</v>
      </c>
      <c r="I6" s="130">
        <v>12</v>
      </c>
    </row>
    <row r="7" spans="2:10" ht="28.5" customHeight="1" x14ac:dyDescent="0.15">
      <c r="B7" s="84" t="s">
        <v>30</v>
      </c>
      <c r="C7" s="129">
        <v>9.1</v>
      </c>
      <c r="D7" s="129">
        <v>8.9</v>
      </c>
      <c r="E7" s="129">
        <v>1.4</v>
      </c>
      <c r="F7" s="129">
        <v>5.9</v>
      </c>
      <c r="G7" s="129">
        <v>8.6999999999999993</v>
      </c>
      <c r="H7" s="129">
        <v>6.5</v>
      </c>
      <c r="I7" s="131">
        <v>6.2</v>
      </c>
    </row>
    <row r="8" spans="2:10" ht="28.5" customHeight="1" x14ac:dyDescent="0.15">
      <c r="B8" s="84" t="s">
        <v>31</v>
      </c>
      <c r="C8" s="129">
        <v>8.3000000000000007</v>
      </c>
      <c r="D8" s="129">
        <v>0.17</v>
      </c>
      <c r="E8" s="129">
        <v>0.68</v>
      </c>
      <c r="F8" s="129">
        <v>0.49</v>
      </c>
      <c r="G8" s="129">
        <v>0.33</v>
      </c>
      <c r="H8" s="129">
        <v>0.36</v>
      </c>
      <c r="I8" s="131">
        <v>0.28000000000000003</v>
      </c>
    </row>
    <row r="9" spans="2:10" ht="28.5" customHeight="1" x14ac:dyDescent="0.15">
      <c r="B9" s="84" t="s">
        <v>32</v>
      </c>
      <c r="C9" s="129">
        <v>330</v>
      </c>
      <c r="D9" s="129">
        <v>170</v>
      </c>
      <c r="E9" s="129">
        <v>120</v>
      </c>
      <c r="F9" s="129">
        <v>300</v>
      </c>
      <c r="G9" s="129">
        <v>650</v>
      </c>
      <c r="H9" s="129">
        <v>270</v>
      </c>
      <c r="I9" s="131">
        <v>350</v>
      </c>
    </row>
    <row r="10" spans="2:10" ht="28.5" customHeight="1" x14ac:dyDescent="0.15">
      <c r="B10" s="84" t="s">
        <v>33</v>
      </c>
      <c r="C10" s="129">
        <v>660</v>
      </c>
      <c r="D10" s="129">
        <v>350</v>
      </c>
      <c r="E10" s="132">
        <v>500</v>
      </c>
      <c r="F10" s="129">
        <v>520</v>
      </c>
      <c r="G10" s="129">
        <v>730</v>
      </c>
      <c r="H10" s="129">
        <v>540</v>
      </c>
      <c r="I10" s="131">
        <v>630</v>
      </c>
    </row>
    <row r="11" spans="2:10" ht="28.5" customHeight="1" x14ac:dyDescent="0.15">
      <c r="B11" s="84" t="s">
        <v>34</v>
      </c>
      <c r="C11" s="129">
        <v>210</v>
      </c>
      <c r="D11" s="129">
        <v>180</v>
      </c>
      <c r="E11" s="129">
        <v>37</v>
      </c>
      <c r="F11" s="129">
        <v>210</v>
      </c>
      <c r="G11" s="129">
        <v>310</v>
      </c>
      <c r="H11" s="129">
        <v>270</v>
      </c>
      <c r="I11" s="131">
        <v>400</v>
      </c>
    </row>
    <row r="12" spans="2:10" ht="28.5" customHeight="1" x14ac:dyDescent="0.15">
      <c r="B12" s="84" t="s">
        <v>35</v>
      </c>
      <c r="C12" s="129">
        <v>35</v>
      </c>
      <c r="D12" s="129">
        <v>24</v>
      </c>
      <c r="E12" s="129">
        <v>9.1999999999999993</v>
      </c>
      <c r="F12" s="129">
        <v>49</v>
      </c>
      <c r="G12" s="129">
        <v>30</v>
      </c>
      <c r="H12" s="129">
        <v>25</v>
      </c>
      <c r="I12" s="131">
        <v>35</v>
      </c>
    </row>
    <row r="13" spans="2:10" ht="28.5" customHeight="1" x14ac:dyDescent="0.15">
      <c r="B13" s="84" t="s">
        <v>36</v>
      </c>
      <c r="C13" s="129">
        <v>25</v>
      </c>
      <c r="D13" s="129">
        <v>20</v>
      </c>
      <c r="E13" s="129">
        <v>6.5</v>
      </c>
      <c r="F13" s="129">
        <v>47</v>
      </c>
      <c r="G13" s="129">
        <v>21</v>
      </c>
      <c r="H13" s="129">
        <v>21</v>
      </c>
      <c r="I13" s="131">
        <v>63</v>
      </c>
    </row>
    <row r="14" spans="2:10" ht="28.5" customHeight="1" x14ac:dyDescent="0.15">
      <c r="B14" s="85" t="s">
        <v>37</v>
      </c>
      <c r="C14" s="97">
        <v>8700</v>
      </c>
      <c r="D14" s="97">
        <v>8700</v>
      </c>
      <c r="E14" s="97">
        <v>5100</v>
      </c>
      <c r="F14" s="97">
        <v>7000</v>
      </c>
      <c r="G14" s="97">
        <v>7900</v>
      </c>
      <c r="H14" s="97">
        <v>9500</v>
      </c>
      <c r="I14" s="98">
        <v>6800</v>
      </c>
    </row>
    <row r="15" spans="2:10" ht="28.5" customHeight="1" x14ac:dyDescent="0.15">
      <c r="B15" s="86" t="s">
        <v>38</v>
      </c>
      <c r="C15" s="99">
        <v>8100</v>
      </c>
      <c r="D15" s="99">
        <v>8200</v>
      </c>
      <c r="E15" s="99">
        <v>1500</v>
      </c>
      <c r="F15" s="99">
        <v>5300</v>
      </c>
      <c r="G15" s="99">
        <v>3300</v>
      </c>
      <c r="H15" s="99">
        <v>5400</v>
      </c>
      <c r="I15" s="100">
        <v>5400</v>
      </c>
    </row>
    <row r="16" spans="2:10" ht="28.5" customHeight="1" x14ac:dyDescent="0.15">
      <c r="B16" s="85" t="s">
        <v>39</v>
      </c>
      <c r="C16" s="129">
        <v>10</v>
      </c>
      <c r="D16" s="129">
        <v>1.8</v>
      </c>
      <c r="E16" s="129" t="s">
        <v>40</v>
      </c>
      <c r="F16" s="129">
        <v>2.6</v>
      </c>
      <c r="G16" s="129">
        <v>2.5</v>
      </c>
      <c r="H16" s="129">
        <v>3</v>
      </c>
      <c r="I16" s="131">
        <v>3</v>
      </c>
    </row>
    <row r="17" spans="2:9" ht="28.5" customHeight="1" x14ac:dyDescent="0.15">
      <c r="B17" s="86" t="s">
        <v>41</v>
      </c>
      <c r="C17" s="99">
        <v>40000</v>
      </c>
      <c r="D17" s="99">
        <v>4700</v>
      </c>
      <c r="E17" s="99">
        <v>1600</v>
      </c>
      <c r="F17" s="99">
        <v>51000</v>
      </c>
      <c r="G17" s="99">
        <v>7000</v>
      </c>
      <c r="H17" s="99">
        <v>42000</v>
      </c>
      <c r="I17" s="100">
        <v>33000</v>
      </c>
    </row>
    <row r="18" spans="2:9" ht="28.5" customHeight="1" x14ac:dyDescent="0.15">
      <c r="B18" s="85" t="s">
        <v>42</v>
      </c>
      <c r="C18" s="129">
        <v>12</v>
      </c>
      <c r="D18" s="129">
        <v>18</v>
      </c>
      <c r="E18" s="129">
        <v>3.9</v>
      </c>
      <c r="F18" s="129">
        <v>10</v>
      </c>
      <c r="G18" s="129">
        <v>13</v>
      </c>
      <c r="H18" s="129">
        <v>8.8000000000000007</v>
      </c>
      <c r="I18" s="131">
        <v>9.4</v>
      </c>
    </row>
    <row r="19" spans="2:9" ht="28.5" customHeight="1" thickBot="1" x14ac:dyDescent="0.2">
      <c r="B19" s="87" t="s">
        <v>43</v>
      </c>
      <c r="C19" s="133">
        <v>1.3</v>
      </c>
      <c r="D19" s="133" t="s">
        <v>40</v>
      </c>
      <c r="E19" s="133" t="s">
        <v>40</v>
      </c>
      <c r="F19" s="133">
        <v>1</v>
      </c>
      <c r="G19" s="133">
        <v>1.5</v>
      </c>
      <c r="H19" s="133">
        <v>1.6</v>
      </c>
      <c r="I19" s="134">
        <v>2.2999999999999998</v>
      </c>
    </row>
    <row r="20" spans="2:9" ht="28.5" customHeight="1" thickBot="1" x14ac:dyDescent="0.2">
      <c r="B20" s="103" t="s">
        <v>44</v>
      </c>
      <c r="C20" s="104" t="s">
        <v>14</v>
      </c>
      <c r="D20" s="104" t="s">
        <v>14</v>
      </c>
      <c r="E20" s="104" t="s">
        <v>14</v>
      </c>
      <c r="F20" s="104" t="s">
        <v>14</v>
      </c>
      <c r="G20" s="104" t="s">
        <v>14</v>
      </c>
      <c r="H20" s="104" t="s">
        <v>14</v>
      </c>
      <c r="I20" s="105" t="s">
        <v>14</v>
      </c>
    </row>
    <row r="21" spans="2:9" ht="28.5" customHeight="1" thickBot="1" x14ac:dyDescent="0.2">
      <c r="B21" s="88" t="s">
        <v>45</v>
      </c>
      <c r="C21" s="106">
        <v>80.099999999999994</v>
      </c>
      <c r="D21" s="106">
        <v>99.08</v>
      </c>
      <c r="E21" s="106">
        <v>97.39</v>
      </c>
      <c r="F21" s="106">
        <v>76.900000000000006</v>
      </c>
      <c r="G21" s="106">
        <v>99.03</v>
      </c>
      <c r="H21" s="106">
        <v>82</v>
      </c>
      <c r="I21" s="107">
        <v>83.1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3">
    <mergeCell ref="B1:F1"/>
    <mergeCell ref="G1:I1"/>
    <mergeCell ref="B22:I22"/>
  </mergeCells>
  <phoneticPr fontId="2"/>
  <pageMargins left="0.62992125984251968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/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94" t="s">
        <v>69</v>
      </c>
      <c r="C1" s="194"/>
      <c r="D1" s="194"/>
      <c r="E1" s="194"/>
      <c r="F1" s="194"/>
      <c r="G1" s="195" t="s">
        <v>21</v>
      </c>
      <c r="H1" s="195"/>
      <c r="I1" s="195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90" t="s">
        <v>56</v>
      </c>
      <c r="D4" s="90" t="s">
        <v>56</v>
      </c>
      <c r="E4" s="90" t="s">
        <v>56</v>
      </c>
      <c r="F4" s="90" t="s">
        <v>56</v>
      </c>
      <c r="G4" s="90" t="s">
        <v>56</v>
      </c>
      <c r="H4" s="90" t="s">
        <v>56</v>
      </c>
      <c r="I4" s="91" t="s">
        <v>56</v>
      </c>
    </row>
    <row r="5" spans="2:10" ht="28.5" customHeight="1" thickTop="1" x14ac:dyDescent="0.15">
      <c r="B5" s="83" t="s">
        <v>28</v>
      </c>
      <c r="C5" s="149">
        <v>0.78</v>
      </c>
      <c r="D5" s="149">
        <v>0.69</v>
      </c>
      <c r="E5" s="149">
        <v>0.39</v>
      </c>
      <c r="F5" s="149">
        <v>0.78</v>
      </c>
      <c r="G5" s="149">
        <v>0.77</v>
      </c>
      <c r="H5" s="149">
        <v>0.71</v>
      </c>
      <c r="I5" s="128">
        <v>0.7</v>
      </c>
    </row>
    <row r="6" spans="2:10" ht="28.5" customHeight="1" x14ac:dyDescent="0.15">
      <c r="B6" s="84" t="s">
        <v>29</v>
      </c>
      <c r="C6" s="150">
        <v>18</v>
      </c>
      <c r="D6" s="150">
        <v>14</v>
      </c>
      <c r="E6" s="150">
        <v>7.6</v>
      </c>
      <c r="F6" s="150">
        <v>20</v>
      </c>
      <c r="G6" s="150">
        <v>18</v>
      </c>
      <c r="H6" s="150">
        <v>15</v>
      </c>
      <c r="I6" s="130">
        <v>14</v>
      </c>
    </row>
    <row r="7" spans="2:10" ht="28.5" customHeight="1" x14ac:dyDescent="0.15">
      <c r="B7" s="84" t="s">
        <v>30</v>
      </c>
      <c r="C7" s="150">
        <v>8.6</v>
      </c>
      <c r="D7" s="150">
        <v>11</v>
      </c>
      <c r="E7" s="150">
        <v>1.9</v>
      </c>
      <c r="F7" s="150">
        <v>6.5</v>
      </c>
      <c r="G7" s="150">
        <v>5.5</v>
      </c>
      <c r="H7" s="150">
        <v>6.4</v>
      </c>
      <c r="I7" s="151">
        <v>6.2</v>
      </c>
    </row>
    <row r="8" spans="2:10" ht="28.5" customHeight="1" x14ac:dyDescent="0.15">
      <c r="B8" s="84" t="s">
        <v>31</v>
      </c>
      <c r="C8" s="150">
        <v>8</v>
      </c>
      <c r="D8" s="150">
        <v>0.19</v>
      </c>
      <c r="E8" s="150">
        <v>0.16</v>
      </c>
      <c r="F8" s="150">
        <v>0.36</v>
      </c>
      <c r="G8" s="150">
        <v>0.36</v>
      </c>
      <c r="H8" s="150">
        <v>0.42</v>
      </c>
      <c r="I8" s="151">
        <v>0.31</v>
      </c>
    </row>
    <row r="9" spans="2:10" ht="28.5" customHeight="1" x14ac:dyDescent="0.15">
      <c r="B9" s="84" t="s">
        <v>32</v>
      </c>
      <c r="C9" s="150">
        <v>300</v>
      </c>
      <c r="D9" s="150">
        <v>190</v>
      </c>
      <c r="E9" s="150">
        <v>93</v>
      </c>
      <c r="F9" s="150">
        <v>290</v>
      </c>
      <c r="G9" s="150">
        <v>660</v>
      </c>
      <c r="H9" s="150">
        <v>260</v>
      </c>
      <c r="I9" s="151">
        <v>340</v>
      </c>
    </row>
    <row r="10" spans="2:10" ht="28.5" customHeight="1" x14ac:dyDescent="0.15">
      <c r="B10" s="84" t="s">
        <v>33</v>
      </c>
      <c r="C10" s="150">
        <v>640</v>
      </c>
      <c r="D10" s="150">
        <v>440</v>
      </c>
      <c r="E10" s="152">
        <v>350</v>
      </c>
      <c r="F10" s="150">
        <v>560</v>
      </c>
      <c r="G10" s="150">
        <v>690</v>
      </c>
      <c r="H10" s="150">
        <v>540</v>
      </c>
      <c r="I10" s="151">
        <v>620</v>
      </c>
    </row>
    <row r="11" spans="2:10" ht="28.5" customHeight="1" x14ac:dyDescent="0.15">
      <c r="B11" s="84" t="s">
        <v>34</v>
      </c>
      <c r="C11" s="150">
        <v>200</v>
      </c>
      <c r="D11" s="150">
        <v>230</v>
      </c>
      <c r="E11" s="150">
        <v>43</v>
      </c>
      <c r="F11" s="150">
        <v>220</v>
      </c>
      <c r="G11" s="150">
        <v>220</v>
      </c>
      <c r="H11" s="150">
        <v>270</v>
      </c>
      <c r="I11" s="151">
        <v>390</v>
      </c>
    </row>
    <row r="12" spans="2:10" ht="28.5" customHeight="1" x14ac:dyDescent="0.15">
      <c r="B12" s="84" t="s">
        <v>35</v>
      </c>
      <c r="C12" s="150">
        <v>37</v>
      </c>
      <c r="D12" s="150">
        <v>33</v>
      </c>
      <c r="E12" s="150">
        <v>11</v>
      </c>
      <c r="F12" s="150">
        <v>49</v>
      </c>
      <c r="G12" s="150">
        <v>33</v>
      </c>
      <c r="H12" s="150">
        <v>24</v>
      </c>
      <c r="I12" s="151">
        <v>34</v>
      </c>
    </row>
    <row r="13" spans="2:10" ht="28.5" customHeight="1" x14ac:dyDescent="0.15">
      <c r="B13" s="84" t="s">
        <v>36</v>
      </c>
      <c r="C13" s="150">
        <v>26</v>
      </c>
      <c r="D13" s="150">
        <v>24</v>
      </c>
      <c r="E13" s="150">
        <v>4.8</v>
      </c>
      <c r="F13" s="150">
        <v>52</v>
      </c>
      <c r="G13" s="150">
        <v>19</v>
      </c>
      <c r="H13" s="150">
        <v>25</v>
      </c>
      <c r="I13" s="151">
        <v>64</v>
      </c>
    </row>
    <row r="14" spans="2:10" ht="28.5" customHeight="1" x14ac:dyDescent="0.15">
      <c r="B14" s="85" t="s">
        <v>37</v>
      </c>
      <c r="C14" s="153">
        <v>9200</v>
      </c>
      <c r="D14" s="153">
        <v>12000</v>
      </c>
      <c r="E14" s="153">
        <v>6900</v>
      </c>
      <c r="F14" s="153">
        <v>8200</v>
      </c>
      <c r="G14" s="153">
        <v>12000</v>
      </c>
      <c r="H14" s="153">
        <v>11000</v>
      </c>
      <c r="I14" s="154">
        <v>7000</v>
      </c>
    </row>
    <row r="15" spans="2:10" ht="28.5" customHeight="1" x14ac:dyDescent="0.15">
      <c r="B15" s="86" t="s">
        <v>38</v>
      </c>
      <c r="C15" s="155">
        <v>7200</v>
      </c>
      <c r="D15" s="155">
        <v>5600</v>
      </c>
      <c r="E15" s="155">
        <v>1300</v>
      </c>
      <c r="F15" s="155">
        <v>8000</v>
      </c>
      <c r="G15" s="155">
        <v>3400</v>
      </c>
      <c r="H15" s="155">
        <v>5500</v>
      </c>
      <c r="I15" s="156">
        <v>5800</v>
      </c>
    </row>
    <row r="16" spans="2:10" ht="28.5" customHeight="1" x14ac:dyDescent="0.15">
      <c r="B16" s="85" t="s">
        <v>39</v>
      </c>
      <c r="C16" s="150">
        <v>10</v>
      </c>
      <c r="D16" s="150">
        <v>2.5</v>
      </c>
      <c r="E16" s="150" t="s">
        <v>40</v>
      </c>
      <c r="F16" s="150">
        <v>2.7</v>
      </c>
      <c r="G16" s="150">
        <v>3.7</v>
      </c>
      <c r="H16" s="150">
        <v>2.9</v>
      </c>
      <c r="I16" s="151">
        <v>3</v>
      </c>
    </row>
    <row r="17" spans="2:9" ht="28.5" customHeight="1" x14ac:dyDescent="0.15">
      <c r="B17" s="86" t="s">
        <v>41</v>
      </c>
      <c r="C17" s="155">
        <v>39000</v>
      </c>
      <c r="D17" s="155">
        <v>6100</v>
      </c>
      <c r="E17" s="155">
        <v>3000</v>
      </c>
      <c r="F17" s="155">
        <v>38000</v>
      </c>
      <c r="G17" s="155">
        <v>9100</v>
      </c>
      <c r="H17" s="155">
        <v>43000</v>
      </c>
      <c r="I17" s="156">
        <v>33000</v>
      </c>
    </row>
    <row r="18" spans="2:9" ht="28.5" customHeight="1" x14ac:dyDescent="0.15">
      <c r="B18" s="85" t="s">
        <v>42</v>
      </c>
      <c r="C18" s="150">
        <v>11</v>
      </c>
      <c r="D18" s="150">
        <v>26</v>
      </c>
      <c r="E18" s="150">
        <v>4.3</v>
      </c>
      <c r="F18" s="150">
        <v>10</v>
      </c>
      <c r="G18" s="150">
        <v>8</v>
      </c>
      <c r="H18" s="150">
        <v>8.9</v>
      </c>
      <c r="I18" s="151">
        <v>9.3000000000000007</v>
      </c>
    </row>
    <row r="19" spans="2:9" ht="28.5" customHeight="1" thickBot="1" x14ac:dyDescent="0.2">
      <c r="B19" s="87" t="s">
        <v>43</v>
      </c>
      <c r="C19" s="157">
        <v>1.1000000000000001</v>
      </c>
      <c r="D19" s="157">
        <v>1.2</v>
      </c>
      <c r="E19" s="157" t="s">
        <v>40</v>
      </c>
      <c r="F19" s="157">
        <v>1.2</v>
      </c>
      <c r="G19" s="157">
        <v>1.4</v>
      </c>
      <c r="H19" s="157" t="s">
        <v>40</v>
      </c>
      <c r="I19" s="158">
        <v>2.2000000000000002</v>
      </c>
    </row>
    <row r="20" spans="2:9" ht="28.5" customHeight="1" thickBot="1" x14ac:dyDescent="0.2">
      <c r="B20" s="103" t="s">
        <v>44</v>
      </c>
      <c r="C20" s="104" t="s">
        <v>49</v>
      </c>
      <c r="D20" s="104" t="s">
        <v>50</v>
      </c>
      <c r="E20" s="104" t="s">
        <v>50</v>
      </c>
      <c r="F20" s="104" t="s">
        <v>49</v>
      </c>
      <c r="G20" s="104" t="s">
        <v>50</v>
      </c>
      <c r="H20" s="104" t="s">
        <v>49</v>
      </c>
      <c r="I20" s="105" t="s">
        <v>49</v>
      </c>
    </row>
    <row r="21" spans="2:9" ht="28.5" customHeight="1" thickBot="1" x14ac:dyDescent="0.2">
      <c r="B21" s="88" t="s">
        <v>45</v>
      </c>
      <c r="C21" s="106">
        <v>81.099999999999994</v>
      </c>
      <c r="D21" s="106">
        <v>98.98</v>
      </c>
      <c r="E21" s="106">
        <v>96.93</v>
      </c>
      <c r="F21" s="106">
        <v>77.599999999999994</v>
      </c>
      <c r="G21" s="106">
        <v>99.1</v>
      </c>
      <c r="H21" s="106">
        <v>82.9</v>
      </c>
      <c r="I21" s="107">
        <v>80.599999999999994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3">
    <mergeCell ref="B1:F1"/>
    <mergeCell ref="G1:I1"/>
    <mergeCell ref="B22:I22"/>
  </mergeCells>
  <phoneticPr fontId="2"/>
  <pageMargins left="0.62992125984251968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/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94" t="s">
        <v>69</v>
      </c>
      <c r="C1" s="194"/>
      <c r="D1" s="194"/>
      <c r="E1" s="194"/>
      <c r="F1" s="194"/>
      <c r="G1" s="195" t="s">
        <v>21</v>
      </c>
      <c r="H1" s="195"/>
      <c r="I1" s="195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90" t="s">
        <v>55</v>
      </c>
      <c r="D4" s="90" t="s">
        <v>55</v>
      </c>
      <c r="E4" s="90" t="s">
        <v>55</v>
      </c>
      <c r="F4" s="90" t="s">
        <v>55</v>
      </c>
      <c r="G4" s="90" t="s">
        <v>55</v>
      </c>
      <c r="H4" s="90" t="s">
        <v>55</v>
      </c>
      <c r="I4" s="91" t="s">
        <v>55</v>
      </c>
    </row>
    <row r="5" spans="2:10" ht="28.5" customHeight="1" thickTop="1" x14ac:dyDescent="0.15">
      <c r="B5" s="83" t="s">
        <v>28</v>
      </c>
      <c r="C5" s="92">
        <v>0.81</v>
      </c>
      <c r="D5" s="92">
        <v>0.54</v>
      </c>
      <c r="E5" s="92">
        <v>0.39</v>
      </c>
      <c r="F5" s="92">
        <v>0.83</v>
      </c>
      <c r="G5" s="92">
        <v>0.76</v>
      </c>
      <c r="H5" s="92">
        <v>0.72</v>
      </c>
      <c r="I5" s="93">
        <v>0.71</v>
      </c>
    </row>
    <row r="6" spans="2:10" ht="28.5" customHeight="1" x14ac:dyDescent="0.15">
      <c r="B6" s="84" t="s">
        <v>29</v>
      </c>
      <c r="C6" s="94">
        <v>18</v>
      </c>
      <c r="D6" s="94">
        <v>11</v>
      </c>
      <c r="E6" s="94">
        <v>6.7</v>
      </c>
      <c r="F6" s="94">
        <v>19</v>
      </c>
      <c r="G6" s="94">
        <v>24</v>
      </c>
      <c r="H6" s="94">
        <v>14</v>
      </c>
      <c r="I6" s="95">
        <v>13</v>
      </c>
    </row>
    <row r="7" spans="2:10" ht="28.5" customHeight="1" x14ac:dyDescent="0.15">
      <c r="B7" s="84" t="s">
        <v>30</v>
      </c>
      <c r="C7" s="140">
        <v>8</v>
      </c>
      <c r="D7" s="140">
        <v>9.8000000000000007</v>
      </c>
      <c r="E7" s="140">
        <v>1.2</v>
      </c>
      <c r="F7" s="140">
        <v>6.3</v>
      </c>
      <c r="G7" s="140">
        <v>8</v>
      </c>
      <c r="H7" s="140">
        <v>6.4</v>
      </c>
      <c r="I7" s="143">
        <v>6.3</v>
      </c>
    </row>
    <row r="8" spans="2:10" ht="28.5" customHeight="1" x14ac:dyDescent="0.15">
      <c r="B8" s="84" t="s">
        <v>31</v>
      </c>
      <c r="C8" s="94">
        <v>7.6</v>
      </c>
      <c r="D8" s="94">
        <v>0.26</v>
      </c>
      <c r="E8" s="94">
        <v>0.16</v>
      </c>
      <c r="F8" s="94">
        <v>0.37</v>
      </c>
      <c r="G8" s="94">
        <v>0.33</v>
      </c>
      <c r="H8" s="94">
        <v>0.38</v>
      </c>
      <c r="I8" s="89">
        <v>0.32</v>
      </c>
    </row>
    <row r="9" spans="2:10" ht="28.5" customHeight="1" x14ac:dyDescent="0.15">
      <c r="B9" s="84" t="s">
        <v>32</v>
      </c>
      <c r="C9" s="94">
        <v>290</v>
      </c>
      <c r="D9" s="94">
        <v>190</v>
      </c>
      <c r="E9" s="94">
        <v>93</v>
      </c>
      <c r="F9" s="94">
        <v>290</v>
      </c>
      <c r="G9" s="94">
        <v>540</v>
      </c>
      <c r="H9" s="94">
        <v>260</v>
      </c>
      <c r="I9" s="89">
        <v>340</v>
      </c>
    </row>
    <row r="10" spans="2:10" ht="28.5" customHeight="1" x14ac:dyDescent="0.15">
      <c r="B10" s="84" t="s">
        <v>33</v>
      </c>
      <c r="C10" s="94">
        <v>590</v>
      </c>
      <c r="D10" s="94">
        <v>340</v>
      </c>
      <c r="E10" s="96">
        <v>350</v>
      </c>
      <c r="F10" s="94">
        <v>580</v>
      </c>
      <c r="G10" s="94">
        <v>570</v>
      </c>
      <c r="H10" s="94">
        <v>550</v>
      </c>
      <c r="I10" s="89">
        <v>670</v>
      </c>
    </row>
    <row r="11" spans="2:10" ht="28.5" customHeight="1" x14ac:dyDescent="0.15">
      <c r="B11" s="84" t="s">
        <v>34</v>
      </c>
      <c r="C11" s="94">
        <v>220</v>
      </c>
      <c r="D11" s="94">
        <v>420</v>
      </c>
      <c r="E11" s="94">
        <v>31</v>
      </c>
      <c r="F11" s="94">
        <v>240</v>
      </c>
      <c r="G11" s="94">
        <v>170</v>
      </c>
      <c r="H11" s="94">
        <v>260</v>
      </c>
      <c r="I11" s="89">
        <v>450</v>
      </c>
    </row>
    <row r="12" spans="2:10" ht="28.5" customHeight="1" x14ac:dyDescent="0.15">
      <c r="B12" s="84" t="s">
        <v>35</v>
      </c>
      <c r="C12" s="94">
        <v>33</v>
      </c>
      <c r="D12" s="94">
        <v>27</v>
      </c>
      <c r="E12" s="94">
        <v>6.7</v>
      </c>
      <c r="F12" s="94">
        <v>43</v>
      </c>
      <c r="G12" s="94">
        <v>53</v>
      </c>
      <c r="H12" s="94">
        <v>25</v>
      </c>
      <c r="I12" s="89">
        <v>35</v>
      </c>
    </row>
    <row r="13" spans="2:10" ht="28.5" customHeight="1" x14ac:dyDescent="0.15">
      <c r="B13" s="84" t="s">
        <v>36</v>
      </c>
      <c r="C13" s="94">
        <v>26</v>
      </c>
      <c r="D13" s="94">
        <v>23</v>
      </c>
      <c r="E13" s="94">
        <v>4.0999999999999996</v>
      </c>
      <c r="F13" s="94">
        <v>49</v>
      </c>
      <c r="G13" s="94">
        <v>40</v>
      </c>
      <c r="H13" s="94">
        <v>19</v>
      </c>
      <c r="I13" s="89">
        <v>58</v>
      </c>
    </row>
    <row r="14" spans="2:10" ht="28.5" customHeight="1" x14ac:dyDescent="0.15">
      <c r="B14" s="85" t="s">
        <v>37</v>
      </c>
      <c r="C14" s="97">
        <v>9900</v>
      </c>
      <c r="D14" s="97">
        <v>14000</v>
      </c>
      <c r="E14" s="97">
        <v>4600</v>
      </c>
      <c r="F14" s="97">
        <v>8200</v>
      </c>
      <c r="G14" s="97">
        <v>11000</v>
      </c>
      <c r="H14" s="97">
        <v>11000</v>
      </c>
      <c r="I14" s="98">
        <v>7000</v>
      </c>
    </row>
    <row r="15" spans="2:10" ht="28.5" customHeight="1" x14ac:dyDescent="0.15">
      <c r="B15" s="86" t="s">
        <v>38</v>
      </c>
      <c r="C15" s="99">
        <v>6800</v>
      </c>
      <c r="D15" s="99">
        <v>4400</v>
      </c>
      <c r="E15" s="99">
        <v>1300</v>
      </c>
      <c r="F15" s="99">
        <v>7400</v>
      </c>
      <c r="G15" s="99">
        <v>2800</v>
      </c>
      <c r="H15" s="99">
        <v>5000</v>
      </c>
      <c r="I15" s="100">
        <v>5300</v>
      </c>
    </row>
    <row r="16" spans="2:10" ht="28.5" customHeight="1" x14ac:dyDescent="0.15">
      <c r="B16" s="85" t="s">
        <v>39</v>
      </c>
      <c r="C16" s="140">
        <v>9.9</v>
      </c>
      <c r="D16" s="140">
        <v>1.9</v>
      </c>
      <c r="E16" s="140" t="s">
        <v>40</v>
      </c>
      <c r="F16" s="140">
        <v>2.8</v>
      </c>
      <c r="G16" s="140">
        <v>3.2</v>
      </c>
      <c r="H16" s="140">
        <v>3</v>
      </c>
      <c r="I16" s="143">
        <v>3.1</v>
      </c>
    </row>
    <row r="17" spans="2:9" ht="28.5" customHeight="1" x14ac:dyDescent="0.15">
      <c r="B17" s="86" t="s">
        <v>41</v>
      </c>
      <c r="C17" s="99">
        <v>45000</v>
      </c>
      <c r="D17" s="99">
        <v>5400</v>
      </c>
      <c r="E17" s="99">
        <v>1700</v>
      </c>
      <c r="F17" s="99">
        <v>39000</v>
      </c>
      <c r="G17" s="99">
        <v>7800</v>
      </c>
      <c r="H17" s="99">
        <v>44000</v>
      </c>
      <c r="I17" s="100">
        <v>36000</v>
      </c>
    </row>
    <row r="18" spans="2:9" ht="28.5" customHeight="1" x14ac:dyDescent="0.15">
      <c r="B18" s="85" t="s">
        <v>42</v>
      </c>
      <c r="C18" s="94">
        <v>12</v>
      </c>
      <c r="D18" s="94">
        <v>28</v>
      </c>
      <c r="E18" s="94">
        <v>3.8</v>
      </c>
      <c r="F18" s="94">
        <v>10</v>
      </c>
      <c r="G18" s="94">
        <v>11</v>
      </c>
      <c r="H18" s="94">
        <v>9.1</v>
      </c>
      <c r="I18" s="89">
        <v>9.9</v>
      </c>
    </row>
    <row r="19" spans="2:9" ht="28.5" customHeight="1" thickBot="1" x14ac:dyDescent="0.2">
      <c r="B19" s="87" t="s">
        <v>43</v>
      </c>
      <c r="C19" s="101" t="s">
        <v>40</v>
      </c>
      <c r="D19" s="101" t="s">
        <v>40</v>
      </c>
      <c r="E19" s="101" t="s">
        <v>40</v>
      </c>
      <c r="F19" s="101">
        <v>1.1000000000000001</v>
      </c>
      <c r="G19" s="101">
        <v>1.2</v>
      </c>
      <c r="H19" s="101" t="s">
        <v>40</v>
      </c>
      <c r="I19" s="102">
        <v>2.5</v>
      </c>
    </row>
    <row r="20" spans="2:9" ht="28.5" customHeight="1" thickBot="1" x14ac:dyDescent="0.2">
      <c r="B20" s="103" t="s">
        <v>44</v>
      </c>
      <c r="C20" s="104" t="s">
        <v>14</v>
      </c>
      <c r="D20" s="104" t="s">
        <v>14</v>
      </c>
      <c r="E20" s="104" t="s">
        <v>14</v>
      </c>
      <c r="F20" s="104" t="s">
        <v>14</v>
      </c>
      <c r="G20" s="104" t="s">
        <v>14</v>
      </c>
      <c r="H20" s="104" t="s">
        <v>14</v>
      </c>
      <c r="I20" s="105" t="s">
        <v>14</v>
      </c>
    </row>
    <row r="21" spans="2:9" ht="28.5" customHeight="1" thickBot="1" x14ac:dyDescent="0.2">
      <c r="B21" s="88" t="s">
        <v>45</v>
      </c>
      <c r="C21" s="106">
        <v>79</v>
      </c>
      <c r="D21" s="106">
        <v>99.12</v>
      </c>
      <c r="E21" s="106">
        <v>97.07</v>
      </c>
      <c r="F21" s="106">
        <v>77.7</v>
      </c>
      <c r="G21" s="106">
        <v>98.95</v>
      </c>
      <c r="H21" s="106">
        <v>82.1</v>
      </c>
      <c r="I21" s="107">
        <v>81.7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3">
    <mergeCell ref="B1:F1"/>
    <mergeCell ref="G1:I1"/>
    <mergeCell ref="B22:I22"/>
  </mergeCells>
  <phoneticPr fontId="2"/>
  <pageMargins left="0.62992125984251968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63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38" t="s">
        <v>59</v>
      </c>
      <c r="F5" s="38" t="s">
        <v>59</v>
      </c>
      <c r="G5" s="38" t="s">
        <v>59</v>
      </c>
      <c r="H5" s="39" t="s">
        <v>59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40">
        <v>79.8</v>
      </c>
      <c r="F6" s="40">
        <v>77.3</v>
      </c>
      <c r="G6" s="40">
        <v>79.8</v>
      </c>
      <c r="H6" s="41">
        <v>82.4</v>
      </c>
    </row>
    <row r="7" spans="2:9" ht="26.25" customHeight="1" x14ac:dyDescent="0.4">
      <c r="B7" s="190" t="s">
        <v>65</v>
      </c>
      <c r="C7" s="191"/>
      <c r="D7" s="16" t="s">
        <v>9</v>
      </c>
      <c r="E7" s="42">
        <v>70.900000000000006</v>
      </c>
      <c r="F7" s="42">
        <v>72.8</v>
      </c>
      <c r="G7" s="42">
        <v>75.3</v>
      </c>
      <c r="H7" s="43">
        <v>76.5</v>
      </c>
    </row>
    <row r="8" spans="2:9" ht="26.25" customHeight="1" x14ac:dyDescent="0.4">
      <c r="B8" s="17"/>
      <c r="C8" s="18" t="s">
        <v>10</v>
      </c>
      <c r="D8" s="19" t="s">
        <v>9</v>
      </c>
      <c r="E8" s="44">
        <v>36.6</v>
      </c>
      <c r="F8" s="44">
        <v>37.4</v>
      </c>
      <c r="G8" s="44">
        <v>39.799999999999997</v>
      </c>
      <c r="H8" s="45">
        <v>40.700000000000003</v>
      </c>
    </row>
    <row r="9" spans="2:9" ht="26.25" customHeight="1" x14ac:dyDescent="0.4">
      <c r="B9" s="20"/>
      <c r="C9" s="21" t="s">
        <v>11</v>
      </c>
      <c r="D9" s="22" t="s">
        <v>9</v>
      </c>
      <c r="E9" s="46">
        <v>5.4</v>
      </c>
      <c r="F9" s="46">
        <v>5.67</v>
      </c>
      <c r="G9" s="46">
        <v>5.89</v>
      </c>
      <c r="H9" s="47">
        <v>6.04</v>
      </c>
    </row>
    <row r="10" spans="2:9" ht="26.25" customHeight="1" x14ac:dyDescent="0.4">
      <c r="B10" s="20"/>
      <c r="C10" s="23" t="s">
        <v>12</v>
      </c>
      <c r="D10" s="24" t="s">
        <v>9</v>
      </c>
      <c r="E10" s="48">
        <v>6.15</v>
      </c>
      <c r="F10" s="48">
        <v>6.15</v>
      </c>
      <c r="G10" s="48">
        <v>6.6</v>
      </c>
      <c r="H10" s="49">
        <v>6.25</v>
      </c>
    </row>
    <row r="11" spans="2:9" ht="26.25" customHeight="1" x14ac:dyDescent="0.4">
      <c r="B11" s="20"/>
      <c r="C11" s="23" t="s">
        <v>13</v>
      </c>
      <c r="D11" s="24" t="s">
        <v>9</v>
      </c>
      <c r="E11" s="48" t="s">
        <v>14</v>
      </c>
      <c r="F11" s="48" t="s">
        <v>14</v>
      </c>
      <c r="G11" s="48" t="s">
        <v>14</v>
      </c>
      <c r="H11" s="49" t="s">
        <v>14</v>
      </c>
    </row>
    <row r="12" spans="2:9" ht="26.25" customHeight="1" x14ac:dyDescent="0.4">
      <c r="B12" s="20"/>
      <c r="C12" s="23" t="s">
        <v>15</v>
      </c>
      <c r="D12" s="24" t="s">
        <v>9</v>
      </c>
      <c r="E12" s="48" t="s">
        <v>14</v>
      </c>
      <c r="F12" s="48" t="s">
        <v>14</v>
      </c>
      <c r="G12" s="50" t="s">
        <v>14</v>
      </c>
      <c r="H12" s="49" t="s">
        <v>14</v>
      </c>
    </row>
    <row r="13" spans="2:9" ht="26.25" customHeight="1" x14ac:dyDescent="0.4">
      <c r="B13" s="20"/>
      <c r="C13" s="25" t="s">
        <v>66</v>
      </c>
      <c r="D13" s="24" t="s">
        <v>9</v>
      </c>
      <c r="E13" s="51" t="s">
        <v>14</v>
      </c>
      <c r="F13" s="51" t="s">
        <v>14</v>
      </c>
      <c r="G13" s="52" t="s">
        <v>14</v>
      </c>
      <c r="H13" s="53" t="s">
        <v>14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54">
        <v>29.099999999999994</v>
      </c>
      <c r="F14" s="54">
        <v>27.200000000000003</v>
      </c>
      <c r="G14" s="55">
        <v>24.700000000000003</v>
      </c>
      <c r="H14" s="56">
        <v>23.5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58">
        <v>16300</v>
      </c>
      <c r="F15" s="58">
        <v>16800</v>
      </c>
      <c r="G15" s="59">
        <v>17500</v>
      </c>
      <c r="H15" s="60">
        <v>18100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62">
        <v>1040</v>
      </c>
      <c r="F16" s="62">
        <v>1580</v>
      </c>
      <c r="G16" s="63">
        <v>1260</v>
      </c>
      <c r="H16" s="60">
        <v>875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scale="85" orientation="portrait" r:id="rId1"/>
  <headerFooter alignWithMargins="0">
    <oddHeader xml:space="preserve">&amp;R&amp;14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C18" sqref="C18"/>
    </sheetView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94" t="s">
        <v>69</v>
      </c>
      <c r="C1" s="194"/>
      <c r="D1" s="194"/>
      <c r="E1" s="194"/>
      <c r="F1" s="194"/>
      <c r="G1" s="195" t="s">
        <v>21</v>
      </c>
      <c r="H1" s="195"/>
      <c r="I1" s="195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90" t="s">
        <v>54</v>
      </c>
      <c r="D4" s="90" t="s">
        <v>54</v>
      </c>
      <c r="E4" s="90" t="s">
        <v>54</v>
      </c>
      <c r="F4" s="90" t="s">
        <v>54</v>
      </c>
      <c r="G4" s="90" t="s">
        <v>54</v>
      </c>
      <c r="H4" s="90" t="s">
        <v>54</v>
      </c>
      <c r="I4" s="91" t="s">
        <v>54</v>
      </c>
    </row>
    <row r="5" spans="2:10" ht="28.5" customHeight="1" thickTop="1" x14ac:dyDescent="0.15">
      <c r="B5" s="83" t="s">
        <v>28</v>
      </c>
      <c r="C5" s="92">
        <v>0.79</v>
      </c>
      <c r="D5" s="92">
        <v>0.56000000000000005</v>
      </c>
      <c r="E5" s="92">
        <v>0.44</v>
      </c>
      <c r="F5" s="92">
        <v>0.84</v>
      </c>
      <c r="G5" s="92">
        <v>0.81</v>
      </c>
      <c r="H5" s="92">
        <v>0.82</v>
      </c>
      <c r="I5" s="93">
        <v>0.74</v>
      </c>
    </row>
    <row r="6" spans="2:10" ht="28.5" customHeight="1" x14ac:dyDescent="0.15">
      <c r="B6" s="84" t="s">
        <v>29</v>
      </c>
      <c r="C6" s="94">
        <v>17</v>
      </c>
      <c r="D6" s="94">
        <v>11</v>
      </c>
      <c r="E6" s="140">
        <v>8</v>
      </c>
      <c r="F6" s="94">
        <v>21</v>
      </c>
      <c r="G6" s="94">
        <v>36</v>
      </c>
      <c r="H6" s="94">
        <v>15</v>
      </c>
      <c r="I6" s="95">
        <v>13</v>
      </c>
    </row>
    <row r="7" spans="2:10" ht="28.5" customHeight="1" x14ac:dyDescent="0.15">
      <c r="B7" s="84" t="s">
        <v>30</v>
      </c>
      <c r="C7" s="94">
        <v>7.7</v>
      </c>
      <c r="D7" s="94">
        <v>8.4</v>
      </c>
      <c r="E7" s="94">
        <v>0.91</v>
      </c>
      <c r="F7" s="94">
        <v>5.9</v>
      </c>
      <c r="G7" s="94">
        <v>5.9</v>
      </c>
      <c r="H7" s="94">
        <v>6.4</v>
      </c>
      <c r="I7" s="89">
        <v>6.5</v>
      </c>
    </row>
    <row r="8" spans="2:10" ht="28.5" customHeight="1" x14ac:dyDescent="0.15">
      <c r="B8" s="84" t="s">
        <v>31</v>
      </c>
      <c r="C8" s="94">
        <v>7.5</v>
      </c>
      <c r="D8" s="94">
        <v>0.17</v>
      </c>
      <c r="E8" s="94">
        <v>0.15</v>
      </c>
      <c r="F8" s="94">
        <v>0.35</v>
      </c>
      <c r="G8" s="94">
        <v>0.37</v>
      </c>
      <c r="H8" s="94">
        <v>0.35</v>
      </c>
      <c r="I8" s="89">
        <v>0.23</v>
      </c>
    </row>
    <row r="9" spans="2:10" ht="28.5" customHeight="1" x14ac:dyDescent="0.15">
      <c r="B9" s="84" t="s">
        <v>32</v>
      </c>
      <c r="C9" s="94">
        <v>280</v>
      </c>
      <c r="D9" s="94">
        <v>200</v>
      </c>
      <c r="E9" s="94">
        <v>81</v>
      </c>
      <c r="F9" s="94">
        <v>290</v>
      </c>
      <c r="G9" s="94">
        <v>520</v>
      </c>
      <c r="H9" s="94">
        <v>260</v>
      </c>
      <c r="I9" s="89">
        <v>330</v>
      </c>
    </row>
    <row r="10" spans="2:10" ht="28.5" customHeight="1" x14ac:dyDescent="0.15">
      <c r="B10" s="84" t="s">
        <v>33</v>
      </c>
      <c r="C10" s="94">
        <v>550</v>
      </c>
      <c r="D10" s="94">
        <v>300</v>
      </c>
      <c r="E10" s="96">
        <v>300</v>
      </c>
      <c r="F10" s="94">
        <v>530</v>
      </c>
      <c r="G10" s="94">
        <v>600</v>
      </c>
      <c r="H10" s="94">
        <v>570</v>
      </c>
      <c r="I10" s="89">
        <v>630</v>
      </c>
    </row>
    <row r="11" spans="2:10" ht="28.5" customHeight="1" x14ac:dyDescent="0.15">
      <c r="B11" s="84" t="s">
        <v>34</v>
      </c>
      <c r="C11" s="94">
        <v>200</v>
      </c>
      <c r="D11" s="94">
        <v>400</v>
      </c>
      <c r="E11" s="94">
        <v>28</v>
      </c>
      <c r="F11" s="94">
        <v>200</v>
      </c>
      <c r="G11" s="94">
        <v>160</v>
      </c>
      <c r="H11" s="94">
        <v>290</v>
      </c>
      <c r="I11" s="89">
        <v>420</v>
      </c>
    </row>
    <row r="12" spans="2:10" ht="28.5" customHeight="1" x14ac:dyDescent="0.15">
      <c r="B12" s="84" t="s">
        <v>35</v>
      </c>
      <c r="C12" s="94">
        <v>33</v>
      </c>
      <c r="D12" s="94">
        <v>26</v>
      </c>
      <c r="E12" s="94">
        <v>6.4</v>
      </c>
      <c r="F12" s="94">
        <v>47</v>
      </c>
      <c r="G12" s="94">
        <v>48</v>
      </c>
      <c r="H12" s="94">
        <v>23</v>
      </c>
      <c r="I12" s="89">
        <v>38</v>
      </c>
    </row>
    <row r="13" spans="2:10" ht="28.5" customHeight="1" x14ac:dyDescent="0.15">
      <c r="B13" s="84" t="s">
        <v>36</v>
      </c>
      <c r="C13" s="94">
        <v>25</v>
      </c>
      <c r="D13" s="94">
        <v>51</v>
      </c>
      <c r="E13" s="94">
        <v>3.5</v>
      </c>
      <c r="F13" s="94">
        <v>43</v>
      </c>
      <c r="G13" s="94">
        <v>22</v>
      </c>
      <c r="H13" s="94">
        <v>19</v>
      </c>
      <c r="I13" s="89">
        <v>56</v>
      </c>
    </row>
    <row r="14" spans="2:10" ht="28.5" customHeight="1" x14ac:dyDescent="0.15">
      <c r="B14" s="85" t="s">
        <v>37</v>
      </c>
      <c r="C14" s="97">
        <v>9400</v>
      </c>
      <c r="D14" s="97">
        <v>19000</v>
      </c>
      <c r="E14" s="97">
        <v>3700</v>
      </c>
      <c r="F14" s="97">
        <v>8000</v>
      </c>
      <c r="G14" s="97">
        <v>9900</v>
      </c>
      <c r="H14" s="97">
        <v>10000</v>
      </c>
      <c r="I14" s="98">
        <v>6400</v>
      </c>
    </row>
    <row r="15" spans="2:10" ht="28.5" customHeight="1" x14ac:dyDescent="0.15">
      <c r="B15" s="86" t="s">
        <v>38</v>
      </c>
      <c r="C15" s="99">
        <v>6000</v>
      </c>
      <c r="D15" s="99">
        <v>3900</v>
      </c>
      <c r="E15" s="99">
        <v>850</v>
      </c>
      <c r="F15" s="99">
        <v>4100</v>
      </c>
      <c r="G15" s="99">
        <v>2400</v>
      </c>
      <c r="H15" s="99">
        <v>4900</v>
      </c>
      <c r="I15" s="100">
        <v>4900</v>
      </c>
    </row>
    <row r="16" spans="2:10" ht="28.5" customHeight="1" x14ac:dyDescent="0.15">
      <c r="B16" s="85" t="s">
        <v>39</v>
      </c>
      <c r="C16" s="141">
        <v>11</v>
      </c>
      <c r="D16" s="140">
        <v>1.7</v>
      </c>
      <c r="E16" s="140" t="s">
        <v>40</v>
      </c>
      <c r="F16" s="140">
        <v>2.6</v>
      </c>
      <c r="G16" s="140">
        <v>2.8</v>
      </c>
      <c r="H16" s="140">
        <v>2.9</v>
      </c>
      <c r="I16" s="143">
        <v>3</v>
      </c>
    </row>
    <row r="17" spans="2:9" ht="28.5" customHeight="1" x14ac:dyDescent="0.15">
      <c r="B17" s="86" t="s">
        <v>41</v>
      </c>
      <c r="C17" s="99">
        <v>43000</v>
      </c>
      <c r="D17" s="99">
        <v>5200</v>
      </c>
      <c r="E17" s="99">
        <v>1500</v>
      </c>
      <c r="F17" s="99">
        <v>51000</v>
      </c>
      <c r="G17" s="99">
        <v>6600</v>
      </c>
      <c r="H17" s="99">
        <v>48000</v>
      </c>
      <c r="I17" s="100">
        <v>36000</v>
      </c>
    </row>
    <row r="18" spans="2:9" ht="28.5" customHeight="1" x14ac:dyDescent="0.15">
      <c r="B18" s="85" t="s">
        <v>42</v>
      </c>
      <c r="C18" s="94">
        <v>12</v>
      </c>
      <c r="D18" s="94">
        <v>27</v>
      </c>
      <c r="E18" s="94">
        <v>3.3</v>
      </c>
      <c r="F18" s="94">
        <v>10</v>
      </c>
      <c r="G18" s="94">
        <v>8.9</v>
      </c>
      <c r="H18" s="94">
        <v>9.1</v>
      </c>
      <c r="I18" s="89">
        <v>10</v>
      </c>
    </row>
    <row r="19" spans="2:9" ht="28.5" customHeight="1" thickBot="1" x14ac:dyDescent="0.2">
      <c r="B19" s="87" t="s">
        <v>43</v>
      </c>
      <c r="C19" s="101" t="s">
        <v>40</v>
      </c>
      <c r="D19" s="101" t="s">
        <v>40</v>
      </c>
      <c r="E19" s="101" t="s">
        <v>40</v>
      </c>
      <c r="F19" s="101" t="s">
        <v>40</v>
      </c>
      <c r="G19" s="101" t="s">
        <v>40</v>
      </c>
      <c r="H19" s="101">
        <v>1.1000000000000001</v>
      </c>
      <c r="I19" s="102">
        <v>2.4</v>
      </c>
    </row>
    <row r="20" spans="2:9" ht="28.5" customHeight="1" thickBot="1" x14ac:dyDescent="0.2">
      <c r="B20" s="103" t="s">
        <v>44</v>
      </c>
      <c r="C20" s="104" t="s">
        <v>49</v>
      </c>
      <c r="D20" s="104" t="s">
        <v>50</v>
      </c>
      <c r="E20" s="104" t="s">
        <v>50</v>
      </c>
      <c r="F20" s="104" t="s">
        <v>49</v>
      </c>
      <c r="G20" s="104" t="s">
        <v>50</v>
      </c>
      <c r="H20" s="104" t="s">
        <v>49</v>
      </c>
      <c r="I20" s="105" t="s">
        <v>49</v>
      </c>
    </row>
    <row r="21" spans="2:9" ht="28.5" customHeight="1" thickBot="1" x14ac:dyDescent="0.2">
      <c r="B21" s="88" t="s">
        <v>45</v>
      </c>
      <c r="C21" s="106">
        <v>80</v>
      </c>
      <c r="D21" s="106">
        <v>99.1</v>
      </c>
      <c r="E21" s="106">
        <v>96.26</v>
      </c>
      <c r="F21" s="106">
        <v>77.400000000000006</v>
      </c>
      <c r="G21" s="106">
        <v>99.24</v>
      </c>
      <c r="H21" s="106">
        <v>80.8</v>
      </c>
      <c r="I21" s="107">
        <v>81.5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3">
    <mergeCell ref="B1:F1"/>
    <mergeCell ref="G1:I1"/>
    <mergeCell ref="B22:I22"/>
  </mergeCells>
  <phoneticPr fontId="2"/>
  <pageMargins left="0.62992125984251968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O14" sqref="O14"/>
    </sheetView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94" t="s">
        <v>69</v>
      </c>
      <c r="C1" s="194"/>
      <c r="D1" s="194"/>
      <c r="E1" s="194"/>
      <c r="F1" s="194"/>
      <c r="G1" s="195" t="s">
        <v>21</v>
      </c>
      <c r="H1" s="195"/>
      <c r="I1" s="195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90" t="s">
        <v>53</v>
      </c>
      <c r="D4" s="90" t="s">
        <v>53</v>
      </c>
      <c r="E4" s="90" t="s">
        <v>53</v>
      </c>
      <c r="F4" s="90" t="s">
        <v>53</v>
      </c>
      <c r="G4" s="90" t="s">
        <v>53</v>
      </c>
      <c r="H4" s="90" t="s">
        <v>53</v>
      </c>
      <c r="I4" s="91" t="s">
        <v>53</v>
      </c>
    </row>
    <row r="5" spans="2:10" ht="28.5" customHeight="1" thickTop="1" x14ac:dyDescent="0.15">
      <c r="B5" s="83" t="s">
        <v>28</v>
      </c>
      <c r="C5" s="92">
        <v>0.72</v>
      </c>
      <c r="D5" s="92">
        <v>0.49</v>
      </c>
      <c r="E5" s="92">
        <v>0.48</v>
      </c>
      <c r="F5" s="137">
        <v>0.8</v>
      </c>
      <c r="G5" s="92">
        <v>0.66</v>
      </c>
      <c r="H5" s="92">
        <v>0.76</v>
      </c>
      <c r="I5" s="93">
        <v>0.72</v>
      </c>
    </row>
    <row r="6" spans="2:10" ht="28.5" customHeight="1" x14ac:dyDescent="0.15">
      <c r="B6" s="84" t="s">
        <v>29</v>
      </c>
      <c r="C6" s="94">
        <v>13</v>
      </c>
      <c r="D6" s="94">
        <v>9.1</v>
      </c>
      <c r="E6" s="94">
        <v>4.8</v>
      </c>
      <c r="F6" s="94">
        <v>20</v>
      </c>
      <c r="G6" s="94">
        <v>17</v>
      </c>
      <c r="H6" s="94">
        <v>12</v>
      </c>
      <c r="I6" s="95">
        <v>12</v>
      </c>
    </row>
    <row r="7" spans="2:10" ht="28.5" customHeight="1" x14ac:dyDescent="0.15">
      <c r="B7" s="84" t="s">
        <v>30</v>
      </c>
      <c r="C7" s="94">
        <v>6.8</v>
      </c>
      <c r="D7" s="94">
        <v>7.3</v>
      </c>
      <c r="E7" s="94">
        <v>0.74</v>
      </c>
      <c r="F7" s="94">
        <v>5.5</v>
      </c>
      <c r="G7" s="140">
        <v>5</v>
      </c>
      <c r="H7" s="94">
        <v>5.7</v>
      </c>
      <c r="I7" s="89">
        <v>5.8</v>
      </c>
    </row>
    <row r="8" spans="2:10" ht="28.5" customHeight="1" x14ac:dyDescent="0.15">
      <c r="B8" s="84" t="s">
        <v>31</v>
      </c>
      <c r="C8" s="94">
        <v>10</v>
      </c>
      <c r="D8" s="94">
        <v>0.16</v>
      </c>
      <c r="E8" s="139">
        <v>0.1</v>
      </c>
      <c r="F8" s="94">
        <v>0.37</v>
      </c>
      <c r="G8" s="94">
        <v>0.35</v>
      </c>
      <c r="H8" s="94">
        <v>0.37</v>
      </c>
      <c r="I8" s="89">
        <v>0.28999999999999998</v>
      </c>
    </row>
    <row r="9" spans="2:10" ht="28.5" customHeight="1" x14ac:dyDescent="0.15">
      <c r="B9" s="84" t="s">
        <v>32</v>
      </c>
      <c r="C9" s="94">
        <v>290</v>
      </c>
      <c r="D9" s="94">
        <v>190</v>
      </c>
      <c r="E9" s="94">
        <v>78</v>
      </c>
      <c r="F9" s="94">
        <v>300</v>
      </c>
      <c r="G9" s="94">
        <v>450</v>
      </c>
      <c r="H9" s="94">
        <v>260</v>
      </c>
      <c r="I9" s="89">
        <v>340</v>
      </c>
    </row>
    <row r="10" spans="2:10" ht="28.5" customHeight="1" x14ac:dyDescent="0.15">
      <c r="B10" s="84" t="s">
        <v>33</v>
      </c>
      <c r="C10" s="94">
        <v>490</v>
      </c>
      <c r="D10" s="94">
        <v>330</v>
      </c>
      <c r="E10" s="96">
        <v>330</v>
      </c>
      <c r="F10" s="94">
        <v>530</v>
      </c>
      <c r="G10" s="94">
        <v>540</v>
      </c>
      <c r="H10" s="94">
        <v>520</v>
      </c>
      <c r="I10" s="89">
        <v>560</v>
      </c>
    </row>
    <row r="11" spans="2:10" ht="28.5" customHeight="1" x14ac:dyDescent="0.15">
      <c r="B11" s="84" t="s">
        <v>34</v>
      </c>
      <c r="C11" s="94">
        <v>200</v>
      </c>
      <c r="D11" s="94">
        <v>360</v>
      </c>
      <c r="E11" s="94">
        <v>25</v>
      </c>
      <c r="F11" s="94">
        <v>250</v>
      </c>
      <c r="G11" s="94">
        <v>150</v>
      </c>
      <c r="H11" s="94">
        <v>280</v>
      </c>
      <c r="I11" s="89">
        <v>410</v>
      </c>
    </row>
    <row r="12" spans="2:10" ht="28.5" customHeight="1" x14ac:dyDescent="0.15">
      <c r="B12" s="84" t="s">
        <v>35</v>
      </c>
      <c r="C12" s="94">
        <v>26</v>
      </c>
      <c r="D12" s="94">
        <v>27</v>
      </c>
      <c r="E12" s="94">
        <v>14</v>
      </c>
      <c r="F12" s="94">
        <v>39</v>
      </c>
      <c r="G12" s="94">
        <v>42</v>
      </c>
      <c r="H12" s="94">
        <v>20</v>
      </c>
      <c r="I12" s="89">
        <v>36</v>
      </c>
    </row>
    <row r="13" spans="2:10" ht="28.5" customHeight="1" x14ac:dyDescent="0.15">
      <c r="B13" s="84" t="s">
        <v>36</v>
      </c>
      <c r="C13" s="94">
        <v>30</v>
      </c>
      <c r="D13" s="94">
        <v>34</v>
      </c>
      <c r="E13" s="94">
        <v>3.7</v>
      </c>
      <c r="F13" s="94">
        <v>48</v>
      </c>
      <c r="G13" s="94">
        <v>20</v>
      </c>
      <c r="H13" s="94">
        <v>18</v>
      </c>
      <c r="I13" s="89">
        <v>56</v>
      </c>
    </row>
    <row r="14" spans="2:10" ht="28.5" customHeight="1" x14ac:dyDescent="0.15">
      <c r="B14" s="85" t="s">
        <v>37</v>
      </c>
      <c r="C14" s="97">
        <v>9100</v>
      </c>
      <c r="D14" s="97">
        <v>14000</v>
      </c>
      <c r="E14" s="97">
        <v>3200</v>
      </c>
      <c r="F14" s="97">
        <v>7600</v>
      </c>
      <c r="G14" s="97">
        <v>10000</v>
      </c>
      <c r="H14" s="97">
        <v>9300</v>
      </c>
      <c r="I14" s="98">
        <v>5600</v>
      </c>
    </row>
    <row r="15" spans="2:10" ht="28.5" customHeight="1" x14ac:dyDescent="0.15">
      <c r="B15" s="86" t="s">
        <v>38</v>
      </c>
      <c r="C15" s="99">
        <v>6100</v>
      </c>
      <c r="D15" s="99">
        <v>3800</v>
      </c>
      <c r="E15" s="99">
        <v>1000</v>
      </c>
      <c r="F15" s="99">
        <v>4600</v>
      </c>
      <c r="G15" s="99">
        <v>2500</v>
      </c>
      <c r="H15" s="99">
        <v>5100</v>
      </c>
      <c r="I15" s="100">
        <v>5500</v>
      </c>
    </row>
    <row r="16" spans="2:10" ht="28.5" customHeight="1" x14ac:dyDescent="0.15">
      <c r="B16" s="85" t="s">
        <v>39</v>
      </c>
      <c r="C16" s="94">
        <v>11</v>
      </c>
      <c r="D16" s="94">
        <v>1.4</v>
      </c>
      <c r="E16" s="94" t="s">
        <v>40</v>
      </c>
      <c r="F16" s="94">
        <v>2.4</v>
      </c>
      <c r="G16" s="94">
        <v>2.5</v>
      </c>
      <c r="H16" s="94">
        <v>2.5</v>
      </c>
      <c r="I16" s="89">
        <v>2.4</v>
      </c>
    </row>
    <row r="17" spans="2:9" ht="28.5" customHeight="1" x14ac:dyDescent="0.15">
      <c r="B17" s="86" t="s">
        <v>41</v>
      </c>
      <c r="C17" s="99">
        <v>43000</v>
      </c>
      <c r="D17" s="99">
        <v>5200</v>
      </c>
      <c r="E17" s="99">
        <v>1300</v>
      </c>
      <c r="F17" s="99">
        <v>43000</v>
      </c>
      <c r="G17" s="99">
        <v>7800</v>
      </c>
      <c r="H17" s="99">
        <v>45000</v>
      </c>
      <c r="I17" s="100">
        <v>36000</v>
      </c>
    </row>
    <row r="18" spans="2:9" ht="28.5" customHeight="1" x14ac:dyDescent="0.15">
      <c r="B18" s="85" t="s">
        <v>42</v>
      </c>
      <c r="C18" s="94">
        <v>12</v>
      </c>
      <c r="D18" s="94">
        <v>28</v>
      </c>
      <c r="E18" s="94">
        <v>2.8</v>
      </c>
      <c r="F18" s="94">
        <v>11</v>
      </c>
      <c r="G18" s="94">
        <v>9.1999999999999993</v>
      </c>
      <c r="H18" s="94">
        <v>9.1999999999999993</v>
      </c>
      <c r="I18" s="89">
        <v>10</v>
      </c>
    </row>
    <row r="19" spans="2:9" ht="28.5" customHeight="1" thickBot="1" x14ac:dyDescent="0.2">
      <c r="B19" s="87" t="s">
        <v>43</v>
      </c>
      <c r="C19" s="101" t="s">
        <v>40</v>
      </c>
      <c r="D19" s="101" t="s">
        <v>40</v>
      </c>
      <c r="E19" s="101" t="s">
        <v>40</v>
      </c>
      <c r="F19" s="101" t="s">
        <v>40</v>
      </c>
      <c r="G19" s="101">
        <v>1.6</v>
      </c>
      <c r="H19" s="147">
        <v>1</v>
      </c>
      <c r="I19" s="102">
        <v>2.2000000000000002</v>
      </c>
    </row>
    <row r="20" spans="2:9" ht="28.5" customHeight="1" thickBot="1" x14ac:dyDescent="0.2">
      <c r="B20" s="103" t="s">
        <v>44</v>
      </c>
      <c r="C20" s="104" t="s">
        <v>14</v>
      </c>
      <c r="D20" s="104" t="s">
        <v>14</v>
      </c>
      <c r="E20" s="104" t="s">
        <v>14</v>
      </c>
      <c r="F20" s="104" t="s">
        <v>14</v>
      </c>
      <c r="G20" s="104" t="s">
        <v>14</v>
      </c>
      <c r="H20" s="104" t="s">
        <v>14</v>
      </c>
      <c r="I20" s="105" t="s">
        <v>14</v>
      </c>
    </row>
    <row r="21" spans="2:9" ht="28.5" customHeight="1" thickBot="1" x14ac:dyDescent="0.2">
      <c r="B21" s="88" t="s">
        <v>45</v>
      </c>
      <c r="C21" s="106">
        <v>81</v>
      </c>
      <c r="D21" s="106">
        <v>99.02</v>
      </c>
      <c r="E21" s="106">
        <v>96.36</v>
      </c>
      <c r="F21" s="106">
        <v>77.849999999999994</v>
      </c>
      <c r="G21" s="106">
        <v>99</v>
      </c>
      <c r="H21" s="106">
        <v>82.1</v>
      </c>
      <c r="I21" s="107">
        <v>81.599999999999994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3">
    <mergeCell ref="B1:F1"/>
    <mergeCell ref="G1:I1"/>
    <mergeCell ref="B22:I22"/>
  </mergeCells>
  <phoneticPr fontId="2"/>
  <pageMargins left="0.62992125984251968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I19" sqref="I19"/>
    </sheetView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94" t="s">
        <v>69</v>
      </c>
      <c r="C1" s="194"/>
      <c r="D1" s="194"/>
      <c r="E1" s="194"/>
      <c r="F1" s="194"/>
      <c r="G1" s="195" t="s">
        <v>21</v>
      </c>
      <c r="H1" s="195"/>
      <c r="I1" s="195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90" t="s">
        <v>52</v>
      </c>
      <c r="D4" s="90" t="s">
        <v>52</v>
      </c>
      <c r="E4" s="90" t="s">
        <v>52</v>
      </c>
      <c r="F4" s="90" t="s">
        <v>52</v>
      </c>
      <c r="G4" s="90" t="s">
        <v>52</v>
      </c>
      <c r="H4" s="90" t="s">
        <v>52</v>
      </c>
      <c r="I4" s="91" t="s">
        <v>52</v>
      </c>
    </row>
    <row r="5" spans="2:10" ht="28.5" customHeight="1" thickTop="1" x14ac:dyDescent="0.15">
      <c r="B5" s="83" t="s">
        <v>28</v>
      </c>
      <c r="C5" s="92">
        <v>0.72</v>
      </c>
      <c r="D5" s="92">
        <v>0.47</v>
      </c>
      <c r="E5" s="92">
        <v>0.35</v>
      </c>
      <c r="F5" s="137">
        <v>0.8</v>
      </c>
      <c r="G5" s="92">
        <v>0.67</v>
      </c>
      <c r="H5" s="92">
        <v>0.78</v>
      </c>
      <c r="I5" s="93">
        <v>0.73</v>
      </c>
    </row>
    <row r="6" spans="2:10" ht="28.5" customHeight="1" x14ac:dyDescent="0.15">
      <c r="B6" s="84" t="s">
        <v>29</v>
      </c>
      <c r="C6" s="94">
        <v>13</v>
      </c>
      <c r="D6" s="94">
        <v>6.6</v>
      </c>
      <c r="E6" s="94">
        <v>5.7</v>
      </c>
      <c r="F6" s="94">
        <v>16</v>
      </c>
      <c r="G6" s="94">
        <v>20</v>
      </c>
      <c r="H6" s="94">
        <v>11</v>
      </c>
      <c r="I6" s="95">
        <v>11</v>
      </c>
    </row>
    <row r="7" spans="2:10" ht="28.5" customHeight="1" x14ac:dyDescent="0.15">
      <c r="B7" s="84" t="s">
        <v>30</v>
      </c>
      <c r="C7" s="94">
        <v>7.7</v>
      </c>
      <c r="D7" s="94">
        <v>7.1</v>
      </c>
      <c r="E7" s="94">
        <v>0.63</v>
      </c>
      <c r="F7" s="94">
        <v>6.2</v>
      </c>
      <c r="G7" s="94">
        <v>4.7</v>
      </c>
      <c r="H7" s="94">
        <v>6.1</v>
      </c>
      <c r="I7" s="89">
        <v>6.2</v>
      </c>
    </row>
    <row r="8" spans="2:10" ht="28.5" customHeight="1" x14ac:dyDescent="0.15">
      <c r="B8" s="84" t="s">
        <v>31</v>
      </c>
      <c r="C8" s="94">
        <v>8.1</v>
      </c>
      <c r="D8" s="94">
        <v>0.13</v>
      </c>
      <c r="E8" s="94">
        <v>0.14000000000000001</v>
      </c>
      <c r="F8" s="94">
        <v>0.3</v>
      </c>
      <c r="G8" s="94">
        <v>0.48</v>
      </c>
      <c r="H8" s="94">
        <v>0.34</v>
      </c>
      <c r="I8" s="89">
        <v>0.24</v>
      </c>
    </row>
    <row r="9" spans="2:10" ht="28.5" customHeight="1" x14ac:dyDescent="0.15">
      <c r="B9" s="84" t="s">
        <v>32</v>
      </c>
      <c r="C9" s="94">
        <v>290</v>
      </c>
      <c r="D9" s="94">
        <v>180</v>
      </c>
      <c r="E9" s="94">
        <v>74</v>
      </c>
      <c r="F9" s="94">
        <v>290</v>
      </c>
      <c r="G9" s="94">
        <v>590</v>
      </c>
      <c r="H9" s="94">
        <v>260</v>
      </c>
      <c r="I9" s="89">
        <v>330</v>
      </c>
    </row>
    <row r="10" spans="2:10" ht="28.5" customHeight="1" x14ac:dyDescent="0.15">
      <c r="B10" s="84" t="s">
        <v>33</v>
      </c>
      <c r="C10" s="94">
        <v>480</v>
      </c>
      <c r="D10" s="94">
        <v>280</v>
      </c>
      <c r="E10" s="96">
        <v>220</v>
      </c>
      <c r="F10" s="94">
        <v>520</v>
      </c>
      <c r="G10" s="94">
        <v>510</v>
      </c>
      <c r="H10" s="94">
        <v>530</v>
      </c>
      <c r="I10" s="89">
        <v>540</v>
      </c>
    </row>
    <row r="11" spans="2:10" ht="28.5" customHeight="1" x14ac:dyDescent="0.15">
      <c r="B11" s="84" t="s">
        <v>34</v>
      </c>
      <c r="C11" s="94">
        <v>190</v>
      </c>
      <c r="D11" s="94">
        <v>370</v>
      </c>
      <c r="E11" s="94">
        <v>22</v>
      </c>
      <c r="F11" s="94">
        <v>230</v>
      </c>
      <c r="G11" s="94">
        <v>170</v>
      </c>
      <c r="H11" s="94">
        <v>310</v>
      </c>
      <c r="I11" s="89">
        <v>370</v>
      </c>
    </row>
    <row r="12" spans="2:10" ht="28.5" customHeight="1" x14ac:dyDescent="0.15">
      <c r="B12" s="84" t="s">
        <v>35</v>
      </c>
      <c r="C12" s="94">
        <v>28</v>
      </c>
      <c r="D12" s="94">
        <v>25</v>
      </c>
      <c r="E12" s="94">
        <v>6.6</v>
      </c>
      <c r="F12" s="94">
        <v>39</v>
      </c>
      <c r="G12" s="94">
        <v>24</v>
      </c>
      <c r="H12" s="94">
        <v>20</v>
      </c>
      <c r="I12" s="89">
        <v>33</v>
      </c>
    </row>
    <row r="13" spans="2:10" ht="28.5" customHeight="1" x14ac:dyDescent="0.15">
      <c r="B13" s="84" t="s">
        <v>36</v>
      </c>
      <c r="C13" s="94">
        <v>34</v>
      </c>
      <c r="D13" s="94">
        <v>20</v>
      </c>
      <c r="E13" s="94">
        <v>2.9</v>
      </c>
      <c r="F13" s="94">
        <v>45</v>
      </c>
      <c r="G13" s="94">
        <v>14</v>
      </c>
      <c r="H13" s="94">
        <v>17</v>
      </c>
      <c r="I13" s="89">
        <v>57</v>
      </c>
    </row>
    <row r="14" spans="2:10" ht="28.5" customHeight="1" x14ac:dyDescent="0.15">
      <c r="B14" s="85" t="s">
        <v>37</v>
      </c>
      <c r="C14" s="97">
        <v>9000</v>
      </c>
      <c r="D14" s="97">
        <v>11000</v>
      </c>
      <c r="E14" s="97">
        <v>2600</v>
      </c>
      <c r="F14" s="97">
        <v>7100</v>
      </c>
      <c r="G14" s="97">
        <v>8600</v>
      </c>
      <c r="H14" s="97">
        <v>9300</v>
      </c>
      <c r="I14" s="98">
        <v>5600</v>
      </c>
    </row>
    <row r="15" spans="2:10" ht="28.5" customHeight="1" x14ac:dyDescent="0.15">
      <c r="B15" s="86" t="s">
        <v>38</v>
      </c>
      <c r="C15" s="99">
        <v>5800</v>
      </c>
      <c r="D15" s="99">
        <v>3900</v>
      </c>
      <c r="E15" s="99">
        <v>840</v>
      </c>
      <c r="F15" s="99">
        <v>6300</v>
      </c>
      <c r="G15" s="99">
        <v>2300</v>
      </c>
      <c r="H15" s="99">
        <v>6100</v>
      </c>
      <c r="I15" s="100">
        <v>5000</v>
      </c>
    </row>
    <row r="16" spans="2:10" ht="28.5" customHeight="1" x14ac:dyDescent="0.15">
      <c r="B16" s="85" t="s">
        <v>39</v>
      </c>
      <c r="C16" s="94">
        <v>11</v>
      </c>
      <c r="D16" s="94">
        <v>1.5</v>
      </c>
      <c r="E16" s="94" t="s">
        <v>40</v>
      </c>
      <c r="F16" s="94">
        <v>2.4</v>
      </c>
      <c r="G16" s="94">
        <v>2.4</v>
      </c>
      <c r="H16" s="94">
        <v>2.8</v>
      </c>
      <c r="I16" s="89">
        <v>2.9</v>
      </c>
    </row>
    <row r="17" spans="2:9" ht="28.5" customHeight="1" x14ac:dyDescent="0.15">
      <c r="B17" s="86" t="s">
        <v>41</v>
      </c>
      <c r="C17" s="99">
        <v>37000</v>
      </c>
      <c r="D17" s="99">
        <v>4600</v>
      </c>
      <c r="E17" s="99">
        <v>1300</v>
      </c>
      <c r="F17" s="99">
        <v>49000</v>
      </c>
      <c r="G17" s="99">
        <v>7600</v>
      </c>
      <c r="H17" s="99">
        <v>43000</v>
      </c>
      <c r="I17" s="100">
        <v>33000</v>
      </c>
    </row>
    <row r="18" spans="2:9" ht="28.5" customHeight="1" x14ac:dyDescent="0.15">
      <c r="B18" s="85" t="s">
        <v>42</v>
      </c>
      <c r="C18" s="94">
        <v>12</v>
      </c>
      <c r="D18" s="94">
        <v>19</v>
      </c>
      <c r="E18" s="94">
        <v>2.2000000000000002</v>
      </c>
      <c r="F18" s="94">
        <v>10</v>
      </c>
      <c r="G18" s="94">
        <v>7.5</v>
      </c>
      <c r="H18" s="94">
        <v>8.6</v>
      </c>
      <c r="I18" s="89">
        <v>9.8000000000000007</v>
      </c>
    </row>
    <row r="19" spans="2:9" ht="28.5" customHeight="1" thickBot="1" x14ac:dyDescent="0.2">
      <c r="B19" s="87" t="s">
        <v>43</v>
      </c>
      <c r="C19" s="101" t="s">
        <v>40</v>
      </c>
      <c r="D19" s="101" t="s">
        <v>40</v>
      </c>
      <c r="E19" s="101" t="s">
        <v>40</v>
      </c>
      <c r="F19" s="101" t="s">
        <v>40</v>
      </c>
      <c r="G19" s="101" t="s">
        <v>40</v>
      </c>
      <c r="H19" s="147">
        <v>1</v>
      </c>
      <c r="I19" s="102">
        <v>2.1</v>
      </c>
    </row>
    <row r="20" spans="2:9" ht="28.5" customHeight="1" thickBot="1" x14ac:dyDescent="0.2">
      <c r="B20" s="103" t="s">
        <v>44</v>
      </c>
      <c r="C20" s="104" t="s">
        <v>49</v>
      </c>
      <c r="D20" s="104" t="s">
        <v>50</v>
      </c>
      <c r="E20" s="104" t="s">
        <v>50</v>
      </c>
      <c r="F20" s="104" t="s">
        <v>49</v>
      </c>
      <c r="G20" s="104" t="s">
        <v>50</v>
      </c>
      <c r="H20" s="104" t="s">
        <v>49</v>
      </c>
      <c r="I20" s="105" t="s">
        <v>49</v>
      </c>
    </row>
    <row r="21" spans="2:9" ht="28.5" customHeight="1" thickBot="1" x14ac:dyDescent="0.2">
      <c r="B21" s="88" t="s">
        <v>45</v>
      </c>
      <c r="C21" s="106">
        <v>80.900000000000006</v>
      </c>
      <c r="D21" s="106">
        <v>99</v>
      </c>
      <c r="E21" s="106">
        <v>96.02</v>
      </c>
      <c r="F21" s="106">
        <v>78.37</v>
      </c>
      <c r="G21" s="106">
        <v>99.13</v>
      </c>
      <c r="H21" s="106">
        <v>80.8</v>
      </c>
      <c r="I21" s="107">
        <v>83.1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3">
    <mergeCell ref="B1:F1"/>
    <mergeCell ref="G1:I1"/>
    <mergeCell ref="B22:I22"/>
  </mergeCells>
  <phoneticPr fontId="2"/>
  <pageMargins left="0.62992125984251968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/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94" t="s">
        <v>69</v>
      </c>
      <c r="C1" s="194"/>
      <c r="D1" s="194"/>
      <c r="E1" s="194"/>
      <c r="F1" s="194"/>
      <c r="G1" s="195" t="s">
        <v>21</v>
      </c>
      <c r="H1" s="195"/>
      <c r="I1" s="195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90" t="s">
        <v>51</v>
      </c>
      <c r="D4" s="90" t="s">
        <v>51</v>
      </c>
      <c r="E4" s="90" t="s">
        <v>51</v>
      </c>
      <c r="F4" s="90" t="s">
        <v>51</v>
      </c>
      <c r="G4" s="90" t="s">
        <v>51</v>
      </c>
      <c r="H4" s="90" t="s">
        <v>51</v>
      </c>
      <c r="I4" s="91" t="s">
        <v>51</v>
      </c>
    </row>
    <row r="5" spans="2:10" ht="28.5" customHeight="1" thickTop="1" x14ac:dyDescent="0.15">
      <c r="B5" s="83" t="s">
        <v>28</v>
      </c>
      <c r="C5" s="92">
        <v>0.83</v>
      </c>
      <c r="D5" s="92">
        <v>0.44</v>
      </c>
      <c r="E5" s="137">
        <v>0.3</v>
      </c>
      <c r="F5" s="92">
        <v>0.84</v>
      </c>
      <c r="G5" s="92">
        <v>0.63</v>
      </c>
      <c r="H5" s="92">
        <v>0.79</v>
      </c>
      <c r="I5" s="93">
        <v>0.76</v>
      </c>
    </row>
    <row r="6" spans="2:10" ht="28.5" customHeight="1" x14ac:dyDescent="0.15">
      <c r="B6" s="84" t="s">
        <v>29</v>
      </c>
      <c r="C6" s="94">
        <v>11</v>
      </c>
      <c r="D6" s="140">
        <v>7</v>
      </c>
      <c r="E6" s="94">
        <v>3.9</v>
      </c>
      <c r="F6" s="94">
        <v>16</v>
      </c>
      <c r="G6" s="94">
        <v>13</v>
      </c>
      <c r="H6" s="94">
        <v>14</v>
      </c>
      <c r="I6" s="95">
        <v>10</v>
      </c>
    </row>
    <row r="7" spans="2:10" ht="28.5" customHeight="1" x14ac:dyDescent="0.15">
      <c r="B7" s="84" t="s">
        <v>30</v>
      </c>
      <c r="C7" s="94">
        <v>8.6999999999999993</v>
      </c>
      <c r="D7" s="140">
        <v>6</v>
      </c>
      <c r="E7" s="94">
        <v>0.4</v>
      </c>
      <c r="F7" s="94">
        <v>6.8</v>
      </c>
      <c r="G7" s="94">
        <v>4.5999999999999996</v>
      </c>
      <c r="H7" s="94">
        <v>6.5</v>
      </c>
      <c r="I7" s="89">
        <v>6.1</v>
      </c>
    </row>
    <row r="8" spans="2:10" ht="28.5" customHeight="1" x14ac:dyDescent="0.15">
      <c r="B8" s="84" t="s">
        <v>31</v>
      </c>
      <c r="C8" s="140">
        <v>9</v>
      </c>
      <c r="D8" s="94">
        <v>0.13</v>
      </c>
      <c r="E8" s="94">
        <v>0.13</v>
      </c>
      <c r="F8" s="94">
        <v>0.26</v>
      </c>
      <c r="G8" s="94">
        <v>0.25</v>
      </c>
      <c r="H8" s="94">
        <v>0.27</v>
      </c>
      <c r="I8" s="89">
        <v>0.22</v>
      </c>
    </row>
    <row r="9" spans="2:10" ht="28.5" customHeight="1" x14ac:dyDescent="0.15">
      <c r="B9" s="84" t="s">
        <v>32</v>
      </c>
      <c r="C9" s="94">
        <v>320</v>
      </c>
      <c r="D9" s="94">
        <v>230</v>
      </c>
      <c r="E9" s="94">
        <v>60</v>
      </c>
      <c r="F9" s="94">
        <v>310</v>
      </c>
      <c r="G9" s="94">
        <v>340</v>
      </c>
      <c r="H9" s="94">
        <v>290</v>
      </c>
      <c r="I9" s="89">
        <v>400</v>
      </c>
    </row>
    <row r="10" spans="2:10" ht="28.5" customHeight="1" x14ac:dyDescent="0.15">
      <c r="B10" s="84" t="s">
        <v>33</v>
      </c>
      <c r="C10" s="94">
        <v>510</v>
      </c>
      <c r="D10" s="94">
        <v>280</v>
      </c>
      <c r="E10" s="96">
        <v>260</v>
      </c>
      <c r="F10" s="94">
        <v>530</v>
      </c>
      <c r="G10" s="94">
        <v>500</v>
      </c>
      <c r="H10" s="94">
        <v>520</v>
      </c>
      <c r="I10" s="89">
        <v>550</v>
      </c>
    </row>
    <row r="11" spans="2:10" ht="28.5" customHeight="1" x14ac:dyDescent="0.15">
      <c r="B11" s="84" t="s">
        <v>34</v>
      </c>
      <c r="C11" s="94">
        <v>210</v>
      </c>
      <c r="D11" s="94">
        <v>410</v>
      </c>
      <c r="E11" s="94">
        <v>23</v>
      </c>
      <c r="F11" s="94">
        <v>260</v>
      </c>
      <c r="G11" s="94">
        <v>120</v>
      </c>
      <c r="H11" s="94">
        <v>340</v>
      </c>
      <c r="I11" s="89">
        <v>390</v>
      </c>
    </row>
    <row r="12" spans="2:10" ht="28.5" customHeight="1" x14ac:dyDescent="0.15">
      <c r="B12" s="84" t="s">
        <v>35</v>
      </c>
      <c r="C12" s="94">
        <v>24</v>
      </c>
      <c r="D12" s="94">
        <v>24</v>
      </c>
      <c r="E12" s="94">
        <v>7.4</v>
      </c>
      <c r="F12" s="94">
        <v>38</v>
      </c>
      <c r="G12" s="94">
        <v>18</v>
      </c>
      <c r="H12" s="94">
        <v>20</v>
      </c>
      <c r="I12" s="89">
        <v>37</v>
      </c>
    </row>
    <row r="13" spans="2:10" ht="28.5" customHeight="1" x14ac:dyDescent="0.15">
      <c r="B13" s="84" t="s">
        <v>36</v>
      </c>
      <c r="C13" s="94">
        <v>31</v>
      </c>
      <c r="D13" s="94">
        <v>27</v>
      </c>
      <c r="E13" s="140">
        <v>2</v>
      </c>
      <c r="F13" s="94">
        <v>49</v>
      </c>
      <c r="G13" s="94">
        <v>12</v>
      </c>
      <c r="H13" s="94">
        <v>17</v>
      </c>
      <c r="I13" s="89">
        <v>56</v>
      </c>
    </row>
    <row r="14" spans="2:10" ht="28.5" customHeight="1" x14ac:dyDescent="0.15">
      <c r="B14" s="85" t="s">
        <v>37</v>
      </c>
      <c r="C14" s="97">
        <v>10000</v>
      </c>
      <c r="D14" s="97">
        <v>13000</v>
      </c>
      <c r="E14" s="97">
        <v>2000</v>
      </c>
      <c r="F14" s="97">
        <v>6800</v>
      </c>
      <c r="G14" s="97">
        <v>6900</v>
      </c>
      <c r="H14" s="97">
        <v>8700</v>
      </c>
      <c r="I14" s="98">
        <v>6000</v>
      </c>
    </row>
    <row r="15" spans="2:10" ht="28.5" customHeight="1" x14ac:dyDescent="0.15">
      <c r="B15" s="86" t="s">
        <v>38</v>
      </c>
      <c r="C15" s="99">
        <v>6400</v>
      </c>
      <c r="D15" s="99">
        <v>4300</v>
      </c>
      <c r="E15" s="99">
        <v>880</v>
      </c>
      <c r="F15" s="99">
        <v>5300</v>
      </c>
      <c r="G15" s="99">
        <v>2000</v>
      </c>
      <c r="H15" s="99">
        <v>4900</v>
      </c>
      <c r="I15" s="100">
        <v>5800</v>
      </c>
    </row>
    <row r="16" spans="2:10" ht="28.5" customHeight="1" x14ac:dyDescent="0.15">
      <c r="B16" s="85" t="s">
        <v>39</v>
      </c>
      <c r="C16" s="94">
        <v>12</v>
      </c>
      <c r="D16" s="94">
        <v>1.4</v>
      </c>
      <c r="E16" s="94" t="s">
        <v>40</v>
      </c>
      <c r="F16" s="94">
        <v>2.5</v>
      </c>
      <c r="G16" s="140">
        <v>2</v>
      </c>
      <c r="H16" s="94">
        <v>2.7</v>
      </c>
      <c r="I16" s="89">
        <v>2.8</v>
      </c>
    </row>
    <row r="17" spans="2:9" ht="28.5" customHeight="1" x14ac:dyDescent="0.15">
      <c r="B17" s="86" t="s">
        <v>41</v>
      </c>
      <c r="C17" s="99">
        <v>43000</v>
      </c>
      <c r="D17" s="99">
        <v>4600</v>
      </c>
      <c r="E17" s="99">
        <v>970</v>
      </c>
      <c r="F17" s="99">
        <v>46000</v>
      </c>
      <c r="G17" s="99">
        <v>5500</v>
      </c>
      <c r="H17" s="99">
        <v>47000</v>
      </c>
      <c r="I17" s="100">
        <v>37000</v>
      </c>
    </row>
    <row r="18" spans="2:9" ht="28.5" customHeight="1" x14ac:dyDescent="0.15">
      <c r="B18" s="85" t="s">
        <v>42</v>
      </c>
      <c r="C18" s="94">
        <v>12</v>
      </c>
      <c r="D18" s="94">
        <v>19</v>
      </c>
      <c r="E18" s="94">
        <v>1.5</v>
      </c>
      <c r="F18" s="94">
        <v>9.6</v>
      </c>
      <c r="G18" s="94">
        <v>16</v>
      </c>
      <c r="H18" s="94">
        <v>8.6</v>
      </c>
      <c r="I18" s="89">
        <v>9.1999999999999993</v>
      </c>
    </row>
    <row r="19" spans="2:9" ht="28.5" customHeight="1" thickBot="1" x14ac:dyDescent="0.2">
      <c r="B19" s="87" t="s">
        <v>43</v>
      </c>
      <c r="C19" s="101" t="s">
        <v>40</v>
      </c>
      <c r="D19" s="101" t="s">
        <v>40</v>
      </c>
      <c r="E19" s="101" t="s">
        <v>40</v>
      </c>
      <c r="F19" s="147">
        <v>1</v>
      </c>
      <c r="G19" s="101">
        <v>1.3</v>
      </c>
      <c r="H19" s="101">
        <v>1.1000000000000001</v>
      </c>
      <c r="I19" s="102">
        <v>2.2000000000000002</v>
      </c>
    </row>
    <row r="20" spans="2:9" ht="28.5" customHeight="1" thickBot="1" x14ac:dyDescent="0.2">
      <c r="B20" s="103" t="s">
        <v>44</v>
      </c>
      <c r="C20" s="104" t="s">
        <v>14</v>
      </c>
      <c r="D20" s="104" t="s">
        <v>14</v>
      </c>
      <c r="E20" s="104" t="s">
        <v>14</v>
      </c>
      <c r="F20" s="104" t="s">
        <v>14</v>
      </c>
      <c r="G20" s="104" t="s">
        <v>14</v>
      </c>
      <c r="H20" s="104" t="s">
        <v>14</v>
      </c>
      <c r="I20" s="105" t="s">
        <v>14</v>
      </c>
    </row>
    <row r="21" spans="2:9" ht="28.5" customHeight="1" thickBot="1" x14ac:dyDescent="0.2">
      <c r="B21" s="88" t="s">
        <v>45</v>
      </c>
      <c r="C21" s="106">
        <v>83.6</v>
      </c>
      <c r="D21" s="106">
        <v>99.14</v>
      </c>
      <c r="E21" s="106">
        <v>96.41</v>
      </c>
      <c r="F21" s="106">
        <v>78.599999999999994</v>
      </c>
      <c r="G21" s="106">
        <v>99.05</v>
      </c>
      <c r="H21" s="106">
        <v>81.900000000000006</v>
      </c>
      <c r="I21" s="107">
        <v>82.7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3">
    <mergeCell ref="B1:F1"/>
    <mergeCell ref="G1:I1"/>
    <mergeCell ref="B22:I22"/>
  </mergeCells>
  <phoneticPr fontId="2"/>
  <pageMargins left="0.62992125984251968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/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94" t="s">
        <v>69</v>
      </c>
      <c r="C1" s="194"/>
      <c r="D1" s="194"/>
      <c r="E1" s="194"/>
      <c r="F1" s="194"/>
      <c r="G1" s="195" t="s">
        <v>21</v>
      </c>
      <c r="H1" s="195"/>
      <c r="I1" s="195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90" t="s">
        <v>48</v>
      </c>
      <c r="D4" s="90" t="s">
        <v>48</v>
      </c>
      <c r="E4" s="90" t="s">
        <v>48</v>
      </c>
      <c r="F4" s="90" t="s">
        <v>48</v>
      </c>
      <c r="G4" s="90" t="s">
        <v>48</v>
      </c>
      <c r="H4" s="90" t="s">
        <v>48</v>
      </c>
      <c r="I4" s="91" t="s">
        <v>48</v>
      </c>
    </row>
    <row r="5" spans="2:10" ht="28.5" customHeight="1" thickTop="1" x14ac:dyDescent="0.15">
      <c r="B5" s="83" t="s">
        <v>28</v>
      </c>
      <c r="C5" s="92">
        <v>0.79</v>
      </c>
      <c r="D5" s="92">
        <v>0.36</v>
      </c>
      <c r="E5" s="92">
        <v>0.31</v>
      </c>
      <c r="F5" s="92">
        <v>0.82</v>
      </c>
      <c r="G5" s="92">
        <v>0.57999999999999996</v>
      </c>
      <c r="H5" s="92">
        <v>0.77</v>
      </c>
      <c r="I5" s="93">
        <v>0.69</v>
      </c>
    </row>
    <row r="6" spans="2:10" ht="28.5" customHeight="1" x14ac:dyDescent="0.15">
      <c r="B6" s="84" t="s">
        <v>29</v>
      </c>
      <c r="C6" s="94">
        <v>11</v>
      </c>
      <c r="D6" s="94">
        <v>5.7</v>
      </c>
      <c r="E6" s="94">
        <v>4.2</v>
      </c>
      <c r="F6" s="94">
        <v>17</v>
      </c>
      <c r="G6" s="94">
        <v>19</v>
      </c>
      <c r="H6" s="94">
        <v>9.1999999999999993</v>
      </c>
      <c r="I6" s="95">
        <v>10</v>
      </c>
    </row>
    <row r="7" spans="2:10" ht="28.5" customHeight="1" x14ac:dyDescent="0.15">
      <c r="B7" s="84" t="s">
        <v>30</v>
      </c>
      <c r="C7" s="94">
        <v>10</v>
      </c>
      <c r="D7" s="94">
        <v>5.3</v>
      </c>
      <c r="E7" s="94">
        <v>0.47</v>
      </c>
      <c r="F7" s="94">
        <v>6.8</v>
      </c>
      <c r="G7" s="94">
        <v>4.4000000000000004</v>
      </c>
      <c r="H7" s="94">
        <v>6.6</v>
      </c>
      <c r="I7" s="89">
        <v>5.7</v>
      </c>
    </row>
    <row r="8" spans="2:10" ht="28.5" customHeight="1" x14ac:dyDescent="0.15">
      <c r="B8" s="84" t="s">
        <v>31</v>
      </c>
      <c r="C8" s="94">
        <v>6.8</v>
      </c>
      <c r="D8" s="94">
        <v>0.12</v>
      </c>
      <c r="E8" s="94">
        <v>0.21</v>
      </c>
      <c r="F8" s="94">
        <v>0.27</v>
      </c>
      <c r="G8" s="139">
        <v>0.2</v>
      </c>
      <c r="H8" s="94">
        <v>0.24</v>
      </c>
      <c r="I8" s="89">
        <v>0.21</v>
      </c>
    </row>
    <row r="9" spans="2:10" ht="28.5" customHeight="1" x14ac:dyDescent="0.15">
      <c r="B9" s="84" t="s">
        <v>32</v>
      </c>
      <c r="C9" s="94">
        <v>330</v>
      </c>
      <c r="D9" s="94">
        <v>190</v>
      </c>
      <c r="E9" s="94">
        <v>63</v>
      </c>
      <c r="F9" s="94">
        <v>340</v>
      </c>
      <c r="G9" s="94">
        <v>450</v>
      </c>
      <c r="H9" s="94">
        <v>290</v>
      </c>
      <c r="I9" s="89">
        <v>340</v>
      </c>
    </row>
    <row r="10" spans="2:10" ht="28.5" customHeight="1" x14ac:dyDescent="0.15">
      <c r="B10" s="84" t="s">
        <v>33</v>
      </c>
      <c r="C10" s="94">
        <v>480</v>
      </c>
      <c r="D10" s="94">
        <v>260</v>
      </c>
      <c r="E10" s="96">
        <v>300</v>
      </c>
      <c r="F10" s="94">
        <v>530</v>
      </c>
      <c r="G10" s="94">
        <v>460</v>
      </c>
      <c r="H10" s="94">
        <v>470</v>
      </c>
      <c r="I10" s="89">
        <v>490</v>
      </c>
    </row>
    <row r="11" spans="2:10" ht="28.5" customHeight="1" x14ac:dyDescent="0.15">
      <c r="B11" s="84" t="s">
        <v>34</v>
      </c>
      <c r="C11" s="94">
        <v>210</v>
      </c>
      <c r="D11" s="94">
        <v>460</v>
      </c>
      <c r="E11" s="94">
        <v>25</v>
      </c>
      <c r="F11" s="94">
        <v>270</v>
      </c>
      <c r="G11" s="94">
        <v>190</v>
      </c>
      <c r="H11" s="94">
        <v>290</v>
      </c>
      <c r="I11" s="89">
        <v>300</v>
      </c>
    </row>
    <row r="12" spans="2:10" ht="28.5" customHeight="1" x14ac:dyDescent="0.15">
      <c r="B12" s="84" t="s">
        <v>35</v>
      </c>
      <c r="C12" s="94">
        <v>21</v>
      </c>
      <c r="D12" s="94">
        <v>23</v>
      </c>
      <c r="E12" s="140">
        <v>4</v>
      </c>
      <c r="F12" s="94">
        <v>42</v>
      </c>
      <c r="G12" s="94">
        <v>19</v>
      </c>
      <c r="H12" s="94">
        <v>19</v>
      </c>
      <c r="I12" s="89">
        <v>33</v>
      </c>
    </row>
    <row r="13" spans="2:10" ht="28.5" customHeight="1" x14ac:dyDescent="0.15">
      <c r="B13" s="84" t="s">
        <v>36</v>
      </c>
      <c r="C13" s="94">
        <v>31</v>
      </c>
      <c r="D13" s="94">
        <v>21</v>
      </c>
      <c r="E13" s="94">
        <v>4.0999999999999996</v>
      </c>
      <c r="F13" s="94">
        <v>60</v>
      </c>
      <c r="G13" s="94">
        <v>12</v>
      </c>
      <c r="H13" s="94">
        <v>17</v>
      </c>
      <c r="I13" s="89">
        <v>56</v>
      </c>
    </row>
    <row r="14" spans="2:10" ht="28.5" customHeight="1" x14ac:dyDescent="0.15">
      <c r="B14" s="85" t="s">
        <v>37</v>
      </c>
      <c r="C14" s="97">
        <v>9400</v>
      </c>
      <c r="D14" s="97">
        <v>11000</v>
      </c>
      <c r="E14" s="97">
        <v>2100</v>
      </c>
      <c r="F14" s="97">
        <v>6500</v>
      </c>
      <c r="G14" s="97">
        <v>9200</v>
      </c>
      <c r="H14" s="97">
        <v>7900</v>
      </c>
      <c r="I14" s="98">
        <v>5200</v>
      </c>
    </row>
    <row r="15" spans="2:10" ht="28.5" customHeight="1" x14ac:dyDescent="0.15">
      <c r="B15" s="86" t="s">
        <v>38</v>
      </c>
      <c r="C15" s="99">
        <v>6600</v>
      </c>
      <c r="D15" s="99">
        <v>5400</v>
      </c>
      <c r="E15" s="99">
        <v>1100</v>
      </c>
      <c r="F15" s="99">
        <v>6000</v>
      </c>
      <c r="G15" s="99">
        <v>2400</v>
      </c>
      <c r="H15" s="99">
        <v>5300</v>
      </c>
      <c r="I15" s="100">
        <v>6400</v>
      </c>
    </row>
    <row r="16" spans="2:10" ht="28.5" customHeight="1" x14ac:dyDescent="0.15">
      <c r="B16" s="85" t="s">
        <v>39</v>
      </c>
      <c r="C16" s="94">
        <v>11</v>
      </c>
      <c r="D16" s="94">
        <v>1.3</v>
      </c>
      <c r="E16" s="94" t="s">
        <v>40</v>
      </c>
      <c r="F16" s="94">
        <v>2.4</v>
      </c>
      <c r="G16" s="94">
        <v>2.2000000000000002</v>
      </c>
      <c r="H16" s="94">
        <v>2.5</v>
      </c>
      <c r="I16" s="89">
        <v>2.6</v>
      </c>
    </row>
    <row r="17" spans="2:9" ht="28.5" customHeight="1" x14ac:dyDescent="0.15">
      <c r="B17" s="86" t="s">
        <v>41</v>
      </c>
      <c r="C17" s="99">
        <v>54000</v>
      </c>
      <c r="D17" s="99">
        <v>4300</v>
      </c>
      <c r="E17" s="99">
        <v>910</v>
      </c>
      <c r="F17" s="99">
        <v>53000</v>
      </c>
      <c r="G17" s="99">
        <v>5700</v>
      </c>
      <c r="H17" s="99">
        <v>55000</v>
      </c>
      <c r="I17" s="100">
        <v>34000</v>
      </c>
    </row>
    <row r="18" spans="2:9" ht="28.5" customHeight="1" x14ac:dyDescent="0.15">
      <c r="B18" s="85" t="s">
        <v>42</v>
      </c>
      <c r="C18" s="94">
        <v>11</v>
      </c>
      <c r="D18" s="94">
        <v>15</v>
      </c>
      <c r="E18" s="94">
        <v>1.4</v>
      </c>
      <c r="F18" s="94">
        <v>12</v>
      </c>
      <c r="G18" s="140">
        <v>6</v>
      </c>
      <c r="H18" s="140">
        <v>8</v>
      </c>
      <c r="I18" s="89">
        <v>8.4</v>
      </c>
    </row>
    <row r="19" spans="2:9" ht="28.5" customHeight="1" thickBot="1" x14ac:dyDescent="0.2">
      <c r="B19" s="87" t="s">
        <v>43</v>
      </c>
      <c r="C19" s="101" t="s">
        <v>40</v>
      </c>
      <c r="D19" s="101" t="s">
        <v>40</v>
      </c>
      <c r="E19" s="101" t="s">
        <v>40</v>
      </c>
      <c r="F19" s="101">
        <v>1.6</v>
      </c>
      <c r="G19" s="101" t="s">
        <v>40</v>
      </c>
      <c r="H19" s="147">
        <v>1</v>
      </c>
      <c r="I19" s="102">
        <v>1.9</v>
      </c>
    </row>
    <row r="20" spans="2:9" ht="28.5" customHeight="1" thickBot="1" x14ac:dyDescent="0.2">
      <c r="B20" s="103" t="s">
        <v>44</v>
      </c>
      <c r="C20" s="104" t="s">
        <v>49</v>
      </c>
      <c r="D20" s="104" t="s">
        <v>50</v>
      </c>
      <c r="E20" s="104" t="s">
        <v>50</v>
      </c>
      <c r="F20" s="104" t="s">
        <v>49</v>
      </c>
      <c r="G20" s="104" t="s">
        <v>50</v>
      </c>
      <c r="H20" s="104" t="s">
        <v>49</v>
      </c>
      <c r="I20" s="105" t="s">
        <v>49</v>
      </c>
    </row>
    <row r="21" spans="2:9" ht="28.5" customHeight="1" thickBot="1" x14ac:dyDescent="0.2">
      <c r="B21" s="88" t="s">
        <v>45</v>
      </c>
      <c r="C21" s="106">
        <v>81.7</v>
      </c>
      <c r="D21" s="106">
        <v>99.13</v>
      </c>
      <c r="E21" s="106">
        <v>97.47</v>
      </c>
      <c r="F21" s="106">
        <v>78.5</v>
      </c>
      <c r="G21" s="106">
        <v>99.15</v>
      </c>
      <c r="H21" s="106">
        <v>82.1</v>
      </c>
      <c r="I21" s="107">
        <v>82.1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3">
    <mergeCell ref="B1:F1"/>
    <mergeCell ref="G1:I1"/>
    <mergeCell ref="B22:I22"/>
  </mergeCells>
  <phoneticPr fontId="2"/>
  <pageMargins left="0.62992125984251968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opLeftCell="A4" workbookViewId="0">
      <selection activeCell="C13" sqref="C13"/>
    </sheetView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86" t="s">
        <v>69</v>
      </c>
      <c r="C1" s="185"/>
      <c r="D1" s="185"/>
      <c r="E1" s="185"/>
      <c r="F1" s="185"/>
      <c r="G1" s="31" t="s">
        <v>21</v>
      </c>
      <c r="H1" s="184"/>
      <c r="I1" s="184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90" t="s">
        <v>8</v>
      </c>
      <c r="D4" s="90" t="s">
        <v>8</v>
      </c>
      <c r="E4" s="90" t="s">
        <v>8</v>
      </c>
      <c r="F4" s="90" t="s">
        <v>8</v>
      </c>
      <c r="G4" s="90" t="s">
        <v>8</v>
      </c>
      <c r="H4" s="90" t="s">
        <v>8</v>
      </c>
      <c r="I4" s="91" t="s">
        <v>8</v>
      </c>
    </row>
    <row r="5" spans="2:10" ht="28.5" customHeight="1" thickTop="1" x14ac:dyDescent="0.15">
      <c r="B5" s="83" t="s">
        <v>28</v>
      </c>
      <c r="C5" s="92">
        <v>0.82</v>
      </c>
      <c r="D5" s="92">
        <v>0.46</v>
      </c>
      <c r="E5" s="92">
        <v>0.23</v>
      </c>
      <c r="F5" s="189">
        <v>1</v>
      </c>
      <c r="G5" s="92">
        <v>0.34</v>
      </c>
      <c r="H5" s="92">
        <v>0.77</v>
      </c>
      <c r="I5" s="93">
        <v>0.69</v>
      </c>
    </row>
    <row r="6" spans="2:10" ht="28.5" customHeight="1" x14ac:dyDescent="0.15">
      <c r="B6" s="84" t="s">
        <v>29</v>
      </c>
      <c r="C6" s="94">
        <v>26</v>
      </c>
      <c r="D6" s="94">
        <v>6.9</v>
      </c>
      <c r="E6" s="94">
        <v>2.6</v>
      </c>
      <c r="F6" s="94">
        <v>18</v>
      </c>
      <c r="G6" s="94">
        <v>8.5</v>
      </c>
      <c r="H6" s="94">
        <v>15</v>
      </c>
      <c r="I6" s="95">
        <v>8.6</v>
      </c>
    </row>
    <row r="7" spans="2:10" ht="28.5" customHeight="1" x14ac:dyDescent="0.15">
      <c r="B7" s="84" t="s">
        <v>30</v>
      </c>
      <c r="C7" s="140">
        <v>9</v>
      </c>
      <c r="D7" s="94">
        <v>5.3</v>
      </c>
      <c r="E7" s="94">
        <v>0.38</v>
      </c>
      <c r="F7" s="94">
        <v>7.6</v>
      </c>
      <c r="G7" s="94">
        <v>2.6</v>
      </c>
      <c r="H7" s="94">
        <v>6.5</v>
      </c>
      <c r="I7" s="143">
        <v>6</v>
      </c>
    </row>
    <row r="8" spans="2:10" ht="28.5" customHeight="1" x14ac:dyDescent="0.15">
      <c r="B8" s="84" t="s">
        <v>31</v>
      </c>
      <c r="C8" s="94">
        <v>8.6</v>
      </c>
      <c r="D8" s="94">
        <v>0.13</v>
      </c>
      <c r="E8" s="94">
        <v>7.0000000000000007E-2</v>
      </c>
      <c r="F8" s="94">
        <v>0.31</v>
      </c>
      <c r="G8" s="94">
        <v>0.43</v>
      </c>
      <c r="H8" s="94">
        <v>0.22</v>
      </c>
      <c r="I8" s="89">
        <v>0.19</v>
      </c>
    </row>
    <row r="9" spans="2:10" ht="28.5" customHeight="1" x14ac:dyDescent="0.15">
      <c r="B9" s="84" t="s">
        <v>32</v>
      </c>
      <c r="C9" s="94">
        <v>320</v>
      </c>
      <c r="D9" s="94">
        <v>200</v>
      </c>
      <c r="E9" s="94">
        <v>56</v>
      </c>
      <c r="F9" s="94">
        <v>430</v>
      </c>
      <c r="G9" s="94">
        <v>180</v>
      </c>
      <c r="H9" s="94">
        <v>290</v>
      </c>
      <c r="I9" s="89">
        <v>360</v>
      </c>
    </row>
    <row r="10" spans="2:10" ht="28.5" customHeight="1" x14ac:dyDescent="0.15">
      <c r="B10" s="84" t="s">
        <v>33</v>
      </c>
      <c r="C10" s="94">
        <v>520</v>
      </c>
      <c r="D10" s="94">
        <v>340</v>
      </c>
      <c r="E10" s="96">
        <v>180</v>
      </c>
      <c r="F10" s="94">
        <v>610</v>
      </c>
      <c r="G10" s="94">
        <v>280</v>
      </c>
      <c r="H10" s="94">
        <v>460</v>
      </c>
      <c r="I10" s="89">
        <v>470</v>
      </c>
    </row>
    <row r="11" spans="2:10" ht="28.5" customHeight="1" x14ac:dyDescent="0.15">
      <c r="B11" s="84" t="s">
        <v>34</v>
      </c>
      <c r="C11" s="94">
        <v>200</v>
      </c>
      <c r="D11" s="94">
        <v>540</v>
      </c>
      <c r="E11" s="94">
        <v>26</v>
      </c>
      <c r="F11" s="94">
        <v>310</v>
      </c>
      <c r="G11" s="94">
        <v>120</v>
      </c>
      <c r="H11" s="94">
        <v>280</v>
      </c>
      <c r="I11" s="89">
        <v>250</v>
      </c>
    </row>
    <row r="12" spans="2:10" ht="28.5" customHeight="1" x14ac:dyDescent="0.15">
      <c r="B12" s="84" t="s">
        <v>35</v>
      </c>
      <c r="C12" s="94">
        <v>25</v>
      </c>
      <c r="D12" s="94">
        <v>27</v>
      </c>
      <c r="E12" s="94">
        <v>3.3</v>
      </c>
      <c r="F12" s="94">
        <v>53</v>
      </c>
      <c r="G12" s="94">
        <v>13</v>
      </c>
      <c r="H12" s="94">
        <v>18</v>
      </c>
      <c r="I12" s="89">
        <v>34</v>
      </c>
    </row>
    <row r="13" spans="2:10" ht="28.5" customHeight="1" x14ac:dyDescent="0.15">
      <c r="B13" s="84" t="s">
        <v>36</v>
      </c>
      <c r="C13" s="94">
        <v>34</v>
      </c>
      <c r="D13" s="94">
        <v>34</v>
      </c>
      <c r="E13" s="94">
        <v>2.2999999999999998</v>
      </c>
      <c r="F13" s="94">
        <v>68</v>
      </c>
      <c r="G13" s="94">
        <v>8.1</v>
      </c>
      <c r="H13" s="94">
        <v>18</v>
      </c>
      <c r="I13" s="89">
        <v>57</v>
      </c>
    </row>
    <row r="14" spans="2:10" ht="28.5" customHeight="1" x14ac:dyDescent="0.15">
      <c r="B14" s="85" t="s">
        <v>37</v>
      </c>
      <c r="C14" s="97">
        <v>9400</v>
      </c>
      <c r="D14" s="97">
        <v>12000</v>
      </c>
      <c r="E14" s="97">
        <v>1900</v>
      </c>
      <c r="F14" s="97">
        <v>8100</v>
      </c>
      <c r="G14" s="97">
        <v>4600</v>
      </c>
      <c r="H14" s="97">
        <v>7400</v>
      </c>
      <c r="I14" s="98">
        <v>4800</v>
      </c>
    </row>
    <row r="15" spans="2:10" ht="28.5" customHeight="1" x14ac:dyDescent="0.15">
      <c r="B15" s="86" t="s">
        <v>38</v>
      </c>
      <c r="C15" s="99">
        <v>6100</v>
      </c>
      <c r="D15" s="99">
        <v>4000</v>
      </c>
      <c r="E15" s="99">
        <v>1200</v>
      </c>
      <c r="F15" s="99">
        <v>7200</v>
      </c>
      <c r="G15" s="99">
        <v>2800</v>
      </c>
      <c r="H15" s="99">
        <v>5800</v>
      </c>
      <c r="I15" s="100">
        <v>6200</v>
      </c>
    </row>
    <row r="16" spans="2:10" ht="28.5" customHeight="1" x14ac:dyDescent="0.15">
      <c r="B16" s="85" t="s">
        <v>39</v>
      </c>
      <c r="C16" s="94">
        <v>10</v>
      </c>
      <c r="D16" s="94">
        <v>1.3</v>
      </c>
      <c r="E16" s="94" t="s">
        <v>40</v>
      </c>
      <c r="F16" s="94">
        <v>3.3</v>
      </c>
      <c r="G16" s="94">
        <v>1.2</v>
      </c>
      <c r="H16" s="94">
        <v>2.6</v>
      </c>
      <c r="I16" s="89">
        <v>2.5</v>
      </c>
    </row>
    <row r="17" spans="2:9" ht="28.5" customHeight="1" x14ac:dyDescent="0.15">
      <c r="B17" s="86" t="s">
        <v>41</v>
      </c>
      <c r="C17" s="99">
        <v>41000</v>
      </c>
      <c r="D17" s="99">
        <v>4600</v>
      </c>
      <c r="E17" s="99">
        <v>1000</v>
      </c>
      <c r="F17" s="99">
        <v>78000</v>
      </c>
      <c r="G17" s="99">
        <v>3600</v>
      </c>
      <c r="H17" s="99">
        <v>43000</v>
      </c>
      <c r="I17" s="100">
        <v>32000</v>
      </c>
    </row>
    <row r="18" spans="2:9" ht="28.5" customHeight="1" x14ac:dyDescent="0.15">
      <c r="B18" s="85" t="s">
        <v>42</v>
      </c>
      <c r="C18" s="94">
        <v>11</v>
      </c>
      <c r="D18" s="94">
        <v>17</v>
      </c>
      <c r="E18" s="94">
        <v>1.1000000000000001</v>
      </c>
      <c r="F18" s="94">
        <v>15</v>
      </c>
      <c r="G18" s="94">
        <v>4.0999999999999996</v>
      </c>
      <c r="H18" s="94">
        <v>7.6</v>
      </c>
      <c r="I18" s="89">
        <v>8.8000000000000007</v>
      </c>
    </row>
    <row r="19" spans="2:9" ht="28.5" customHeight="1" thickBot="1" x14ac:dyDescent="0.2">
      <c r="B19" s="87" t="s">
        <v>43</v>
      </c>
      <c r="C19" s="101">
        <v>1.2</v>
      </c>
      <c r="D19" s="101" t="s">
        <v>40</v>
      </c>
      <c r="E19" s="101" t="s">
        <v>40</v>
      </c>
      <c r="F19" s="101">
        <v>1.2</v>
      </c>
      <c r="G19" s="101" t="s">
        <v>40</v>
      </c>
      <c r="H19" s="101" t="s">
        <v>40</v>
      </c>
      <c r="I19" s="102">
        <v>1.8</v>
      </c>
    </row>
    <row r="20" spans="2:9" ht="28.5" customHeight="1" thickBot="1" x14ac:dyDescent="0.2">
      <c r="B20" s="103" t="s">
        <v>44</v>
      </c>
      <c r="C20" s="104" t="s">
        <v>14</v>
      </c>
      <c r="D20" s="104" t="s">
        <v>14</v>
      </c>
      <c r="E20" s="104" t="s">
        <v>14</v>
      </c>
      <c r="F20" s="104" t="s">
        <v>14</v>
      </c>
      <c r="G20" s="104" t="s">
        <v>14</v>
      </c>
      <c r="H20" s="104" t="s">
        <v>14</v>
      </c>
      <c r="I20" s="105" t="s">
        <v>14</v>
      </c>
    </row>
    <row r="21" spans="2:9" ht="28.5" customHeight="1" thickBot="1" x14ac:dyDescent="0.2">
      <c r="B21" s="88" t="s">
        <v>45</v>
      </c>
      <c r="C21" s="106">
        <v>79.900000000000006</v>
      </c>
      <c r="D21" s="106">
        <v>99.12</v>
      </c>
      <c r="E21" s="106">
        <v>96.59</v>
      </c>
      <c r="F21" s="106">
        <v>76.45</v>
      </c>
      <c r="G21" s="106">
        <v>99.48</v>
      </c>
      <c r="H21" s="106">
        <v>81.099999999999994</v>
      </c>
      <c r="I21" s="107">
        <v>80.400000000000006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1">
    <mergeCell ref="B22:I22"/>
  </mergeCells>
  <phoneticPr fontId="2"/>
  <pageMargins left="0.62992125984251968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J23"/>
  <sheetViews>
    <sheetView workbookViewId="0"/>
  </sheetViews>
  <sheetFormatPr defaultColWidth="9" defaultRowHeight="28.5" customHeight="1" x14ac:dyDescent="0.15"/>
  <cols>
    <col min="1" max="1" width="5.625" style="2" customWidth="1"/>
    <col min="2" max="2" width="16.875" style="2" customWidth="1"/>
    <col min="3" max="9" width="11.625" style="2" customWidth="1"/>
    <col min="10" max="16384" width="9" style="2"/>
  </cols>
  <sheetData>
    <row r="1" spans="2:10" s="75" customFormat="1" ht="28.5" customHeight="1" thickBot="1" x14ac:dyDescent="0.2">
      <c r="B1" s="194" t="s">
        <v>70</v>
      </c>
      <c r="C1" s="194"/>
      <c r="D1" s="194"/>
      <c r="E1" s="194"/>
      <c r="F1" s="194"/>
      <c r="G1" s="195" t="s">
        <v>21</v>
      </c>
      <c r="H1" s="195"/>
      <c r="I1" s="195"/>
      <c r="J1" s="74"/>
    </row>
    <row r="2" spans="2:10" ht="28.5" customHeight="1" x14ac:dyDescent="0.15">
      <c r="B2" s="76" t="s">
        <v>2</v>
      </c>
      <c r="C2" s="77" t="s">
        <v>3</v>
      </c>
      <c r="D2" s="77" t="s">
        <v>22</v>
      </c>
      <c r="E2" s="77" t="s">
        <v>23</v>
      </c>
      <c r="F2" s="77" t="s">
        <v>4</v>
      </c>
      <c r="G2" s="77" t="s">
        <v>24</v>
      </c>
      <c r="H2" s="77" t="s">
        <v>5</v>
      </c>
      <c r="I2" s="78" t="s">
        <v>6</v>
      </c>
    </row>
    <row r="3" spans="2:10" ht="28.5" customHeight="1" x14ac:dyDescent="0.15">
      <c r="B3" s="79" t="s">
        <v>0</v>
      </c>
      <c r="C3" s="80" t="s">
        <v>1</v>
      </c>
      <c r="D3" s="80" t="s">
        <v>25</v>
      </c>
      <c r="E3" s="80" t="s">
        <v>26</v>
      </c>
      <c r="F3" s="80" t="s">
        <v>1</v>
      </c>
      <c r="G3" s="80" t="s">
        <v>27</v>
      </c>
      <c r="H3" s="80" t="s">
        <v>1</v>
      </c>
      <c r="I3" s="81" t="s">
        <v>1</v>
      </c>
    </row>
    <row r="4" spans="2:10" ht="28.5" customHeight="1" thickBot="1" x14ac:dyDescent="0.2">
      <c r="B4" s="82" t="s">
        <v>7</v>
      </c>
      <c r="C4" s="135" t="s">
        <v>68</v>
      </c>
      <c r="D4" s="135" t="s">
        <v>71</v>
      </c>
      <c r="E4" s="135" t="s">
        <v>71</v>
      </c>
      <c r="F4" s="135" t="s">
        <v>71</v>
      </c>
      <c r="G4" s="135" t="s">
        <v>71</v>
      </c>
      <c r="H4" s="135" t="s">
        <v>71</v>
      </c>
      <c r="I4" s="136" t="s">
        <v>71</v>
      </c>
    </row>
    <row r="5" spans="2:10" ht="28.5" customHeight="1" thickTop="1" x14ac:dyDescent="0.15">
      <c r="B5" s="83" t="s">
        <v>28</v>
      </c>
      <c r="C5" s="137">
        <f>AVERAGE(重金属_R304:重金属_R403!C5)</f>
        <v>0.81416666666666659</v>
      </c>
      <c r="D5" s="137">
        <f>AVERAGE(重金属_R304:重金属_R403!D5)</f>
        <v>0.50250000000000006</v>
      </c>
      <c r="E5" s="137">
        <f>AVERAGE(重金属_R304:重金属_R403!E5)</f>
        <v>0.50916666666666666</v>
      </c>
      <c r="F5" s="137">
        <f>AVERAGE(重金属_R304:重金属_R403!F5)</f>
        <v>0.82</v>
      </c>
      <c r="G5" s="137">
        <f>AVERAGE(重金属_R304:重金属_R403!G5)</f>
        <v>0.65249999999999997</v>
      </c>
      <c r="H5" s="137">
        <f>AVERAGE(重金属_R304:重金属_R403!H5)</f>
        <v>0.77</v>
      </c>
      <c r="I5" s="138">
        <f>AVERAGE(重金属_R304:重金属_R403!I5)</f>
        <v>0.72999999999999987</v>
      </c>
    </row>
    <row r="6" spans="2:10" ht="28.5" customHeight="1" x14ac:dyDescent="0.15">
      <c r="B6" s="84" t="s">
        <v>29</v>
      </c>
      <c r="C6" s="141">
        <f>AVERAGE(重金属_R304:重金属_R403!C6)</f>
        <v>16.416666666666668</v>
      </c>
      <c r="D6" s="140">
        <f>AVERAGE(重金属_R304:重金属_R403!D6)</f>
        <v>9.4</v>
      </c>
      <c r="E6" s="140">
        <f>AVERAGE(重金属_R304:重金属_R403!E6)</f>
        <v>6.9083333333333341</v>
      </c>
      <c r="F6" s="141">
        <f>AVERAGE(重金属_R304:重金属_R403!F6)</f>
        <v>17.916666666666668</v>
      </c>
      <c r="G6" s="141">
        <f>AVERAGE(重金属_R304:重金属_R403!G6)</f>
        <v>17.875</v>
      </c>
      <c r="H6" s="141">
        <f>AVERAGE(重金属_R304:重金属_R403!H6)</f>
        <v>12.933333333333332</v>
      </c>
      <c r="I6" s="142">
        <f>AVERAGE(重金属_R304:重金属_R403!I6)</f>
        <v>11.799999999999999</v>
      </c>
    </row>
    <row r="7" spans="2:10" ht="28.5" customHeight="1" x14ac:dyDescent="0.15">
      <c r="B7" s="84" t="s">
        <v>30</v>
      </c>
      <c r="C7" s="140">
        <f>AVERAGE(重金属_R304:重金属_R403!C7)</f>
        <v>8.65</v>
      </c>
      <c r="D7" s="140">
        <f>AVERAGE(重金属_R304:重金属_R403!D7)</f>
        <v>8.0583333333333318</v>
      </c>
      <c r="E7" s="140">
        <f>AVERAGE(重金属_R304:重金属_R403!E7)</f>
        <v>0.90000000000000024</v>
      </c>
      <c r="F7" s="140">
        <f>AVERAGE(重金属_R304:重金属_R403!F7)</f>
        <v>6.3083333333333327</v>
      </c>
      <c r="G7" s="140">
        <f>AVERAGE(重金属_R304:重金属_R403!G7)</f>
        <v>5.2166666666666668</v>
      </c>
      <c r="H7" s="140">
        <f>AVERAGE(重金属_R304:重金属_R403!H7)</f>
        <v>6.3249999999999993</v>
      </c>
      <c r="I7" s="143">
        <f>AVERAGE(重金属_R304:重金属_R403!I7)</f>
        <v>6</v>
      </c>
    </row>
    <row r="8" spans="2:10" ht="28.5" customHeight="1" x14ac:dyDescent="0.15">
      <c r="B8" s="84" t="s">
        <v>31</v>
      </c>
      <c r="C8" s="140">
        <f>AVERAGE(重金属_R304:重金属_R403!C8)</f>
        <v>8.1999999999999993</v>
      </c>
      <c r="D8" s="139">
        <f>AVERAGE(重金属_R304:重金属_R403!D8)</f>
        <v>0.16416666666666666</v>
      </c>
      <c r="E8" s="139">
        <f>AVERAGE(重金属_R304:重金属_R403!E8)</f>
        <v>0.19833333333333328</v>
      </c>
      <c r="F8" s="139">
        <f>AVERAGE(重金属_R304:重金属_R403!F8)</f>
        <v>0.35083333333333333</v>
      </c>
      <c r="G8" s="139">
        <f>AVERAGE(重金属_R304:重金属_R403!G8)</f>
        <v>0.31666666666666671</v>
      </c>
      <c r="H8" s="139">
        <f>AVERAGE(重金属_R304:重金属_R403!H8)</f>
        <v>0.33166666666666667</v>
      </c>
      <c r="I8" s="145">
        <f>AVERAGE(重金属_R304:重金属_R403!I8)</f>
        <v>0.26500000000000007</v>
      </c>
    </row>
    <row r="9" spans="2:10" ht="28.5" customHeight="1" x14ac:dyDescent="0.15">
      <c r="B9" s="84" t="s">
        <v>32</v>
      </c>
      <c r="C9" s="94">
        <f>ROUND(AVERAGE(重金属_R304:重金属_R403!C9),-1)</f>
        <v>320</v>
      </c>
      <c r="D9" s="94">
        <f>ROUND(AVERAGE(重金属_R304:重金属_R403!D9),-1)</f>
        <v>200</v>
      </c>
      <c r="E9" s="94">
        <f>ROUND(AVERAGE(重金属_R304:重金属_R403!E9),0)</f>
        <v>82</v>
      </c>
      <c r="F9" s="94">
        <f>ROUND(AVERAGE(重金属_R304:重金属_R403!F9),-1)</f>
        <v>320</v>
      </c>
      <c r="G9" s="94">
        <f>ROUND(AVERAGE(重金属_R304:重金属_R403!G9),-1)</f>
        <v>470</v>
      </c>
      <c r="H9" s="94">
        <f>ROUND(AVERAGE(重金属_R304:重金属_R403!H9),-1)</f>
        <v>280</v>
      </c>
      <c r="I9" s="89">
        <f>ROUND(AVERAGE(重金属_R304:重金属_R403!I9),-1)</f>
        <v>370</v>
      </c>
    </row>
    <row r="10" spans="2:10" ht="28.5" customHeight="1" x14ac:dyDescent="0.15">
      <c r="B10" s="84" t="s">
        <v>33</v>
      </c>
      <c r="C10" s="141">
        <f>ROUND(AVERAGE(重金属_R304:重金属_R403!C10),-1)</f>
        <v>570</v>
      </c>
      <c r="D10" s="141">
        <f>ROUND(AVERAGE(重金属_R304:重金属_R403!D10),-1)</f>
        <v>330</v>
      </c>
      <c r="E10" s="146">
        <f>ROUND(AVERAGE(重金属_R304:重金属_R403!E10),-1)</f>
        <v>450</v>
      </c>
      <c r="F10" s="141">
        <f>ROUND(AVERAGE(重金属_R304:重金属_R403!F10),-1)</f>
        <v>540</v>
      </c>
      <c r="G10" s="141">
        <f>ROUND(AVERAGE(重金属_R304:重金属_R403!G10),-1)</f>
        <v>520</v>
      </c>
      <c r="H10" s="141">
        <f>ROUND(AVERAGE(重金属_R304:重金属_R403!H10),-1)</f>
        <v>520</v>
      </c>
      <c r="I10" s="144">
        <f>ROUND(AVERAGE(重金属_R304:重金属_R403!I10),-1)</f>
        <v>570</v>
      </c>
    </row>
    <row r="11" spans="2:10" ht="28.5" customHeight="1" x14ac:dyDescent="0.15">
      <c r="B11" s="84" t="s">
        <v>34</v>
      </c>
      <c r="C11" s="94">
        <f>ROUND(AVERAGE(重金属_R304:重金属_R403!C11),-1)</f>
        <v>210</v>
      </c>
      <c r="D11" s="94">
        <f>ROUND(AVERAGE(重金属_R304:重金属_R403!D11),-1)</f>
        <v>360</v>
      </c>
      <c r="E11" s="94">
        <f>ROUND(AVERAGE(重金属_R304:重金属_R403!E11),0)</f>
        <v>29</v>
      </c>
      <c r="F11" s="94">
        <f>ROUND(AVERAGE(重金属_R304:重金属_R403!F11),-1)</f>
        <v>240</v>
      </c>
      <c r="G11" s="94">
        <f>ROUND(AVERAGE(重金属_R304:重金属_R403!G11),-1)</f>
        <v>180</v>
      </c>
      <c r="H11" s="94">
        <f>ROUND(AVERAGE(重金属_R304:重金属_R403!H11),-1)</f>
        <v>290</v>
      </c>
      <c r="I11" s="89">
        <f>ROUND(AVERAGE(重金属_R304:重金属_R403!I11),-1)</f>
        <v>360</v>
      </c>
    </row>
    <row r="12" spans="2:10" ht="28.5" customHeight="1" x14ac:dyDescent="0.15">
      <c r="B12" s="84" t="s">
        <v>35</v>
      </c>
      <c r="C12" s="141">
        <f>AVERAGE(重金属_R304:重金属_R403!C12)</f>
        <v>28.833333333333332</v>
      </c>
      <c r="D12" s="141">
        <f>AVERAGE(重金属_R304:重金属_R403!D12)</f>
        <v>25.833333333333332</v>
      </c>
      <c r="E12" s="140">
        <f>AVERAGE(重金属_R304:重金属_R403!E12)</f>
        <v>7.2499999999999991</v>
      </c>
      <c r="F12" s="141">
        <f>AVERAGE(重金属_R304:重金属_R403!F12)</f>
        <v>44.333333333333336</v>
      </c>
      <c r="G12" s="141">
        <f>AVERAGE(重金属_R304:重金属_R403!G12)</f>
        <v>30.083333333333332</v>
      </c>
      <c r="H12" s="141">
        <f>AVERAGE(重金属_R304:重金属_R403!H12)</f>
        <v>21.666666666666668</v>
      </c>
      <c r="I12" s="144">
        <f>AVERAGE(重金属_R304:重金属_R403!I12)</f>
        <v>35.5</v>
      </c>
    </row>
    <row r="13" spans="2:10" ht="28.5" customHeight="1" x14ac:dyDescent="0.15">
      <c r="B13" s="84" t="s">
        <v>36</v>
      </c>
      <c r="C13" s="141">
        <f>AVERAGE(重金属_R304:重金属_R403!C13)</f>
        <v>28.416666666666668</v>
      </c>
      <c r="D13" s="141">
        <f>AVERAGE(重金属_R304:重金属_R403!D13)</f>
        <v>25.583333333333332</v>
      </c>
      <c r="E13" s="140">
        <f>AVERAGE(重金属_R304:重金属_R403!E13)</f>
        <v>4.333333333333333</v>
      </c>
      <c r="F13" s="141">
        <f>AVERAGE(重金属_R304:重金属_R403!F13)</f>
        <v>50.916666666666664</v>
      </c>
      <c r="G13" s="141">
        <f>AVERAGE(重金属_R304:重金属_R403!G13)</f>
        <v>17.675000000000001</v>
      </c>
      <c r="H13" s="141">
        <f>AVERAGE(重金属_R304:重金属_R403!H13)</f>
        <v>19</v>
      </c>
      <c r="I13" s="144">
        <f>AVERAGE(重金属_R304:重金属_R403!I13)</f>
        <v>59.166666666666664</v>
      </c>
    </row>
    <row r="14" spans="2:10" ht="28.5" customHeight="1" x14ac:dyDescent="0.15">
      <c r="B14" s="85" t="s">
        <v>37</v>
      </c>
      <c r="C14" s="97">
        <f>ROUND(AVERAGE(重金属_R304:重金属_R403!C14),-2)</f>
        <v>9000</v>
      </c>
      <c r="D14" s="97">
        <f>ROUND(AVERAGE(重金属_R304:重金属_R403!D14),-3)</f>
        <v>12000</v>
      </c>
      <c r="E14" s="97">
        <f>ROUND(AVERAGE(重金属_R304:重金属_R403!E14),-2)</f>
        <v>3600</v>
      </c>
      <c r="F14" s="97">
        <f>ROUND(AVERAGE(重金属_R304:重金属_R403!F14),-2)</f>
        <v>7400</v>
      </c>
      <c r="G14" s="97">
        <f>ROUND(AVERAGE(重金属_R304:重金属_R403!G14),-2)</f>
        <v>8500</v>
      </c>
      <c r="H14" s="97">
        <f>ROUND(AVERAGE(重金属_R304:重金属_R403!H14),-2)</f>
        <v>9100</v>
      </c>
      <c r="I14" s="98">
        <f>ROUND(AVERAGE(重金属_R304:重金属_R403!I14),-2)</f>
        <v>6200</v>
      </c>
    </row>
    <row r="15" spans="2:10" ht="28.5" customHeight="1" x14ac:dyDescent="0.15">
      <c r="B15" s="86" t="s">
        <v>38</v>
      </c>
      <c r="C15" s="99">
        <f>ROUND(AVERAGE(重金属_R304:重金属_R403!C15),-2)</f>
        <v>6600</v>
      </c>
      <c r="D15" s="99">
        <f>ROUND(AVERAGE(重金属_R304:重金属_R403!D15),-2)</f>
        <v>4600</v>
      </c>
      <c r="E15" s="99">
        <f>ROUND(AVERAGE(重金属_R304:重金属_R403!E15),-2)</f>
        <v>1100</v>
      </c>
      <c r="F15" s="99">
        <f>ROUND(AVERAGE(重金属_R304:重金属_R403!F15),-2)</f>
        <v>5800</v>
      </c>
      <c r="G15" s="99">
        <f>ROUND(AVERAGE(重金属_R304:重金属_R403!G15),-2)</f>
        <v>2600</v>
      </c>
      <c r="H15" s="99">
        <f>ROUND(AVERAGE(重金属_R304:重金属_R403!H15),-2)</f>
        <v>5200</v>
      </c>
      <c r="I15" s="100">
        <f>ROUND(AVERAGE(重金属_R304:重金属_R403!I15),-2)</f>
        <v>5400</v>
      </c>
    </row>
    <row r="16" spans="2:10" ht="28.5" customHeight="1" x14ac:dyDescent="0.15">
      <c r="B16" s="85" t="s">
        <v>39</v>
      </c>
      <c r="C16" s="141">
        <f>AVERAGE(重金属_R304:重金属_R403!C16)</f>
        <v>10.491666666666667</v>
      </c>
      <c r="D16" s="140">
        <f>AVERAGE(重金属_R304:重金属_R403!D16)</f>
        <v>1.6833333333333333</v>
      </c>
      <c r="E16" s="140" t="str">
        <f>IF(AVERAGEA(重金属_R304:重金属_R403!E16)&lt;1,"&lt;1.0",AVERAGEA(重金属_R304:重金属_R403!E16))</f>
        <v>&lt;1.0</v>
      </c>
      <c r="F16" s="140">
        <f>AVERAGE(重金属_R304:重金属_R403!F16)</f>
        <v>2.6083333333333329</v>
      </c>
      <c r="G16" s="140">
        <f>AVERAGE(重金属_R304:重金属_R403!G16)</f>
        <v>2.4083333333333328</v>
      </c>
      <c r="H16" s="140">
        <f>AVERAGE(重金属_R304:重金属_R403!H16)</f>
        <v>2.7833333333333332</v>
      </c>
      <c r="I16" s="143">
        <f>AVERAGE(重金属_R304:重金属_R403!I16)</f>
        <v>2.8416666666666663</v>
      </c>
    </row>
    <row r="17" spans="2:9" ht="28.5" customHeight="1" x14ac:dyDescent="0.15">
      <c r="B17" s="86" t="s">
        <v>41</v>
      </c>
      <c r="C17" s="99">
        <f>ROUND(AVERAGE(重金属_R304:重金属_R403!C17),-3)</f>
        <v>42000</v>
      </c>
      <c r="D17" s="99">
        <f>ROUND(AVERAGE(重金属_R304:重金属_R403!D17),-2)</f>
        <v>5000</v>
      </c>
      <c r="E17" s="99">
        <f>ROUND(AVERAGE(重金属_R304:重金属_R403!E17),-2)</f>
        <v>1800</v>
      </c>
      <c r="F17" s="99">
        <f>ROUND(AVERAGE(重金属_R304:重金属_R403!F17),-3)</f>
        <v>50000</v>
      </c>
      <c r="G17" s="99">
        <f>ROUND(AVERAGE(重金属_R304:重金属_R403!G17),-2)</f>
        <v>6500</v>
      </c>
      <c r="H17" s="99">
        <f>ROUND(AVERAGE(重金属_R304:重金属_R403!H17),-3)</f>
        <v>44000</v>
      </c>
      <c r="I17" s="100">
        <f>ROUND(AVERAGE(重金属_R304:重金属_R403!I17),-3)</f>
        <v>34000</v>
      </c>
    </row>
    <row r="18" spans="2:9" ht="28.5" customHeight="1" x14ac:dyDescent="0.15">
      <c r="B18" s="85" t="s">
        <v>42</v>
      </c>
      <c r="C18" s="141">
        <f>AVERAGE(重金属_R304:重金属_R403!C18)</f>
        <v>11.583333333333334</v>
      </c>
      <c r="D18" s="141">
        <f>AVERAGE(重金属_R304:重金属_R403!D18)</f>
        <v>21.583333333333332</v>
      </c>
      <c r="E18" s="140">
        <f>AVERAGE(重金属_R304:重金属_R403!E18)</f>
        <v>2.6666666666666665</v>
      </c>
      <c r="F18" s="141">
        <f>AVERAGE(重金属_R304:重金属_R403!F18)</f>
        <v>10.883333333333333</v>
      </c>
      <c r="G18" s="141">
        <f>AVERAGE(重金属_R304:重金属_R403!G18)</f>
        <v>9</v>
      </c>
      <c r="H18" s="141">
        <f>AVERAGE(重金属_R304:重金属_R403!H18)</f>
        <v>8.6583333333333314</v>
      </c>
      <c r="I18" s="144">
        <f>AVERAGE(重金属_R304:重金属_R403!I18)</f>
        <v>9.4416666666666664</v>
      </c>
    </row>
    <row r="19" spans="2:9" ht="28.5" customHeight="1" thickBot="1" x14ac:dyDescent="0.2">
      <c r="B19" s="87" t="s">
        <v>43</v>
      </c>
      <c r="C19" s="147" t="str">
        <f>IF(AVERAGEA(重金属_R304:重金属_R403!C19)&lt;1,"&lt;1.0",AVERAGEA(重金属_R304:重金属_R403!C19))</f>
        <v>&lt;1.0</v>
      </c>
      <c r="D19" s="147" t="str">
        <f>IF(AVERAGEA(重金属_R304:重金属_R403!D19)&lt;1,"&lt;1.0",AVERAGEA(重金属_R304:重金属_R403!D19))</f>
        <v>&lt;1.0</v>
      </c>
      <c r="E19" s="147" t="str">
        <f>IF(AVERAGEA(重金属_R304:重金属_R403!E19)&lt;1,"&lt;1.0",AVERAGEA(重金属_R304:重金属_R403!E19))</f>
        <v>&lt;1.0</v>
      </c>
      <c r="F19" s="147" t="str">
        <f>IF(AVERAGEA(重金属_R304:重金属_R403!F19)&lt;1,"&lt;1.0",AVERAGEA(重金属_R304:重金属_R403!F19))</f>
        <v>&lt;1.0</v>
      </c>
      <c r="G19" s="147" t="str">
        <f>IF(AVERAGEA(重金属_R304:重金属_R403!G19)&lt;1,"&lt;1.0",AVERAGEA(重金属_R304:重金属_R403!G19))</f>
        <v>&lt;1.0</v>
      </c>
      <c r="H19" s="147" t="str">
        <f>IF(AVERAGEA(重金属_R304:重金属_R403!H19)&lt;1,"&lt;1.0",AVERAGEA(重金属_R304:重金属_R403!H19))</f>
        <v>&lt;1.0</v>
      </c>
      <c r="I19" s="148">
        <f>IF(AVERAGEA(重金属_R304:重金属_R403!I19)&lt;1,"&lt;1.0",AVERAGEA(重金属_R304:重金属_R403!I19))</f>
        <v>2.3833333333333333</v>
      </c>
    </row>
    <row r="20" spans="2:9" ht="28.5" customHeight="1" thickBot="1" x14ac:dyDescent="0.2">
      <c r="B20" s="103" t="s">
        <v>44</v>
      </c>
      <c r="C20" s="104" t="s">
        <v>49</v>
      </c>
      <c r="D20" s="104" t="s">
        <v>50</v>
      </c>
      <c r="E20" s="104" t="s">
        <v>50</v>
      </c>
      <c r="F20" s="104" t="s">
        <v>49</v>
      </c>
      <c r="G20" s="104" t="s">
        <v>50</v>
      </c>
      <c r="H20" s="104" t="s">
        <v>49</v>
      </c>
      <c r="I20" s="105" t="s">
        <v>49</v>
      </c>
    </row>
    <row r="21" spans="2:9" ht="28.5" customHeight="1" thickBot="1" x14ac:dyDescent="0.2">
      <c r="B21" s="88" t="s">
        <v>45</v>
      </c>
      <c r="C21" s="106">
        <f>AVERAGE(重金属_R304:重金属_R403!C21)</f>
        <v>80.49166666666666</v>
      </c>
      <c r="D21" s="106">
        <f>AVERAGE(重金属_R304:重金属_R403!D21)</f>
        <v>99.071666666666673</v>
      </c>
      <c r="E21" s="106">
        <f>AVERAGE(重金属_R304:重金属_R403!E21)</f>
        <v>96.750833333333318</v>
      </c>
      <c r="F21" s="106">
        <f>AVERAGE(重金属_R304:重金属_R403!F21)</f>
        <v>77.714166666666685</v>
      </c>
      <c r="G21" s="106">
        <f>AVERAGE(重金属_R304:重金属_R403!G21)</f>
        <v>99.007500000000007</v>
      </c>
      <c r="H21" s="106">
        <f>AVERAGE(重金属_R304:重金属_R403!H21)</f>
        <v>81.691666666666663</v>
      </c>
      <c r="I21" s="107">
        <f>AVERAGE(重金属_R304:重金属_R403!I21)</f>
        <v>81.850000000000009</v>
      </c>
    </row>
    <row r="22" spans="2:9" ht="28.5" customHeight="1" x14ac:dyDescent="0.15">
      <c r="B22" s="196" t="s">
        <v>46</v>
      </c>
      <c r="C22" s="196"/>
      <c r="D22" s="196"/>
      <c r="E22" s="196"/>
      <c r="F22" s="196"/>
      <c r="G22" s="196"/>
      <c r="H22" s="196"/>
      <c r="I22" s="196"/>
    </row>
    <row r="23" spans="2:9" ht="28.5" customHeight="1" x14ac:dyDescent="0.15">
      <c r="C23" s="2" t="s">
        <v>47</v>
      </c>
    </row>
  </sheetData>
  <mergeCells count="3">
    <mergeCell ref="B1:F1"/>
    <mergeCell ref="G1:I1"/>
    <mergeCell ref="B22:I22"/>
  </mergeCells>
  <phoneticPr fontId="2"/>
  <pageMargins left="0.62992125984251968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workbookViewId="0"/>
  </sheetViews>
  <sheetFormatPr defaultRowHeight="18.75" x14ac:dyDescent="0.15"/>
  <cols>
    <col min="1" max="1" width="9" style="159"/>
    <col min="2" max="2" width="13" style="159" bestFit="1" customWidth="1"/>
    <col min="3" max="6" width="11" style="159" bestFit="1" customWidth="1"/>
    <col min="7" max="16" width="6.125" style="159" customWidth="1"/>
    <col min="17" max="16384" width="9" style="159"/>
  </cols>
  <sheetData>
    <row r="1" spans="2:7" ht="24.75" customHeight="1" thickBot="1" x14ac:dyDescent="0.2">
      <c r="B1" s="186" t="s">
        <v>84</v>
      </c>
      <c r="C1" s="186"/>
      <c r="D1" s="186"/>
      <c r="E1" s="186"/>
      <c r="F1" s="186"/>
    </row>
    <row r="2" spans="2:7" ht="27.75" customHeight="1" x14ac:dyDescent="0.15">
      <c r="B2" s="160" t="s">
        <v>82</v>
      </c>
      <c r="C2" s="162" t="s">
        <v>3</v>
      </c>
      <c r="D2" s="163" t="s">
        <v>4</v>
      </c>
      <c r="E2" s="163" t="s">
        <v>5</v>
      </c>
      <c r="F2" s="164" t="s">
        <v>6</v>
      </c>
    </row>
    <row r="3" spans="2:7" ht="27.75" customHeight="1" x14ac:dyDescent="0.15">
      <c r="B3" s="170" t="s">
        <v>83</v>
      </c>
      <c r="C3" s="171" t="s">
        <v>1</v>
      </c>
      <c r="D3" s="172" t="s">
        <v>1</v>
      </c>
      <c r="E3" s="172" t="s">
        <v>1</v>
      </c>
      <c r="F3" s="173" t="s">
        <v>1</v>
      </c>
    </row>
    <row r="4" spans="2:7" ht="27.75" customHeight="1" thickBot="1" x14ac:dyDescent="0.2">
      <c r="B4" s="161" t="s">
        <v>7</v>
      </c>
      <c r="C4" s="167">
        <v>44405</v>
      </c>
      <c r="D4" s="168">
        <v>44405</v>
      </c>
      <c r="E4" s="168">
        <v>44405</v>
      </c>
      <c r="F4" s="169">
        <v>44405</v>
      </c>
    </row>
    <row r="5" spans="2:7" ht="27.75" customHeight="1" thickTop="1" x14ac:dyDescent="0.15">
      <c r="B5" s="165" t="s">
        <v>74</v>
      </c>
      <c r="C5" s="174">
        <v>8.0000000000000004E-4</v>
      </c>
      <c r="D5" s="175" t="s">
        <v>85</v>
      </c>
      <c r="E5" s="175" t="s">
        <v>85</v>
      </c>
      <c r="F5" s="176" t="s">
        <v>85</v>
      </c>
    </row>
    <row r="6" spans="2:7" ht="27.75" customHeight="1" x14ac:dyDescent="0.15">
      <c r="B6" s="165" t="s">
        <v>72</v>
      </c>
      <c r="C6" s="177" t="s">
        <v>85</v>
      </c>
      <c r="D6" s="178" t="s">
        <v>85</v>
      </c>
      <c r="E6" s="178" t="s">
        <v>85</v>
      </c>
      <c r="F6" s="179" t="s">
        <v>85</v>
      </c>
    </row>
    <row r="7" spans="2:7" ht="27.75" customHeight="1" x14ac:dyDescent="0.15">
      <c r="B7" s="165" t="s">
        <v>75</v>
      </c>
      <c r="C7" s="177" t="s">
        <v>86</v>
      </c>
      <c r="D7" s="178" t="s">
        <v>86</v>
      </c>
      <c r="E7" s="178" t="s">
        <v>86</v>
      </c>
      <c r="F7" s="179" t="s">
        <v>86</v>
      </c>
    </row>
    <row r="8" spans="2:7" ht="27.75" customHeight="1" x14ac:dyDescent="0.15">
      <c r="B8" s="165" t="s">
        <v>76</v>
      </c>
      <c r="C8" s="177" t="s">
        <v>87</v>
      </c>
      <c r="D8" s="178" t="s">
        <v>87</v>
      </c>
      <c r="E8" s="178" t="s">
        <v>87</v>
      </c>
      <c r="F8" s="179" t="s">
        <v>87</v>
      </c>
    </row>
    <row r="9" spans="2:7" ht="27.75" customHeight="1" x14ac:dyDescent="0.15">
      <c r="B9" s="165" t="s">
        <v>77</v>
      </c>
      <c r="C9" s="177" t="s">
        <v>88</v>
      </c>
      <c r="D9" s="178" t="s">
        <v>88</v>
      </c>
      <c r="E9" s="178" t="s">
        <v>88</v>
      </c>
      <c r="F9" s="179" t="s">
        <v>88</v>
      </c>
    </row>
    <row r="10" spans="2:7" ht="27.75" customHeight="1" x14ac:dyDescent="0.15">
      <c r="B10" s="165" t="s">
        <v>78</v>
      </c>
      <c r="C10" s="180">
        <v>1.6E-2</v>
      </c>
      <c r="D10" s="178">
        <v>1.0999999999999999E-2</v>
      </c>
      <c r="E10" s="178">
        <v>1.4E-2</v>
      </c>
      <c r="F10" s="179">
        <v>1.6E-2</v>
      </c>
    </row>
    <row r="11" spans="2:7" ht="27.75" customHeight="1" x14ac:dyDescent="0.15">
      <c r="B11" s="165" t="s">
        <v>79</v>
      </c>
      <c r="C11" s="177">
        <v>3.0000000000000001E-3</v>
      </c>
      <c r="D11" s="178" t="s">
        <v>89</v>
      </c>
      <c r="E11" s="178" t="s">
        <v>89</v>
      </c>
      <c r="F11" s="179" t="s">
        <v>89</v>
      </c>
    </row>
    <row r="12" spans="2:7" ht="27.75" customHeight="1" x14ac:dyDescent="0.15">
      <c r="B12" s="165" t="s">
        <v>73</v>
      </c>
      <c r="C12" s="177" t="s">
        <v>85</v>
      </c>
      <c r="D12" s="178" t="s">
        <v>85</v>
      </c>
      <c r="E12" s="178" t="s">
        <v>85</v>
      </c>
      <c r="F12" s="179" t="s">
        <v>85</v>
      </c>
    </row>
    <row r="13" spans="2:7" ht="27.75" customHeight="1" x14ac:dyDescent="0.15">
      <c r="B13" s="165" t="s">
        <v>80</v>
      </c>
      <c r="C13" s="177" t="s">
        <v>90</v>
      </c>
      <c r="D13" s="178" t="s">
        <v>90</v>
      </c>
      <c r="E13" s="178" t="s">
        <v>90</v>
      </c>
      <c r="F13" s="179" t="s">
        <v>90</v>
      </c>
    </row>
    <row r="14" spans="2:7" ht="27.75" customHeight="1" thickBot="1" x14ac:dyDescent="0.2">
      <c r="B14" s="166" t="s">
        <v>81</v>
      </c>
      <c r="C14" s="181" t="s">
        <v>86</v>
      </c>
      <c r="D14" s="182" t="s">
        <v>86</v>
      </c>
      <c r="E14" s="182" t="s">
        <v>86</v>
      </c>
      <c r="F14" s="183" t="s">
        <v>86</v>
      </c>
    </row>
    <row r="15" spans="2:7" ht="19.5" customHeight="1" x14ac:dyDescent="0.15">
      <c r="E15" s="187" t="s">
        <v>91</v>
      </c>
      <c r="F15" s="188"/>
      <c r="G15" s="188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63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38" t="s">
        <v>58</v>
      </c>
      <c r="F5" s="38" t="s">
        <v>58</v>
      </c>
      <c r="G5" s="38" t="s">
        <v>58</v>
      </c>
      <c r="H5" s="39" t="s">
        <v>58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40">
        <v>79</v>
      </c>
      <c r="F6" s="40">
        <v>77.900000000000006</v>
      </c>
      <c r="G6" s="40">
        <v>80.8</v>
      </c>
      <c r="H6" s="41">
        <v>81.3</v>
      </c>
    </row>
    <row r="7" spans="2:9" ht="26.25" customHeight="1" x14ac:dyDescent="0.4">
      <c r="B7" s="190" t="s">
        <v>65</v>
      </c>
      <c r="C7" s="191"/>
      <c r="D7" s="16" t="s">
        <v>9</v>
      </c>
      <c r="E7" s="42">
        <v>72.900000000000006</v>
      </c>
      <c r="F7" s="42">
        <v>73.599999999999994</v>
      </c>
      <c r="G7" s="42">
        <v>74.900000000000006</v>
      </c>
      <c r="H7" s="43">
        <v>75.8</v>
      </c>
    </row>
    <row r="8" spans="2:9" ht="26.25" customHeight="1" x14ac:dyDescent="0.4">
      <c r="B8" s="17"/>
      <c r="C8" s="18" t="s">
        <v>10</v>
      </c>
      <c r="D8" s="19" t="s">
        <v>9</v>
      </c>
      <c r="E8" s="44">
        <v>37.1</v>
      </c>
      <c r="F8" s="44">
        <v>36</v>
      </c>
      <c r="G8" s="44">
        <v>38.4</v>
      </c>
      <c r="H8" s="45">
        <v>39.1</v>
      </c>
    </row>
    <row r="9" spans="2:9" ht="26.25" customHeight="1" x14ac:dyDescent="0.4">
      <c r="B9" s="20"/>
      <c r="C9" s="21" t="s">
        <v>11</v>
      </c>
      <c r="D9" s="22" t="s">
        <v>9</v>
      </c>
      <c r="E9" s="46">
        <v>5.74</v>
      </c>
      <c r="F9" s="46">
        <v>5.69</v>
      </c>
      <c r="G9" s="46">
        <v>6.12</v>
      </c>
      <c r="H9" s="47">
        <v>6.17</v>
      </c>
    </row>
    <row r="10" spans="2:9" ht="26.25" customHeight="1" x14ac:dyDescent="0.4">
      <c r="B10" s="20"/>
      <c r="C10" s="23" t="s">
        <v>12</v>
      </c>
      <c r="D10" s="24" t="s">
        <v>9</v>
      </c>
      <c r="E10" s="48">
        <v>6.11</v>
      </c>
      <c r="F10" s="48">
        <v>5.88</v>
      </c>
      <c r="G10" s="48">
        <v>6.24</v>
      </c>
      <c r="H10" s="49">
        <v>5.93</v>
      </c>
    </row>
    <row r="11" spans="2:9" ht="26.25" customHeight="1" x14ac:dyDescent="0.4">
      <c r="B11" s="20"/>
      <c r="C11" s="23" t="s">
        <v>13</v>
      </c>
      <c r="D11" s="24" t="s">
        <v>9</v>
      </c>
      <c r="E11" s="48">
        <v>1.55</v>
      </c>
      <c r="F11" s="48">
        <v>2</v>
      </c>
      <c r="G11" s="48">
        <v>1.44</v>
      </c>
      <c r="H11" s="49">
        <v>1.3</v>
      </c>
    </row>
    <row r="12" spans="2:9" ht="26.25" customHeight="1" x14ac:dyDescent="0.4">
      <c r="B12" s="20"/>
      <c r="C12" s="23" t="s">
        <v>15</v>
      </c>
      <c r="D12" s="24" t="s">
        <v>9</v>
      </c>
      <c r="E12" s="48">
        <v>0.13</v>
      </c>
      <c r="F12" s="48">
        <v>0.12</v>
      </c>
      <c r="G12" s="50">
        <v>0.08</v>
      </c>
      <c r="H12" s="49">
        <v>7.0000000000000007E-2</v>
      </c>
    </row>
    <row r="13" spans="2:9" ht="26.25" customHeight="1" x14ac:dyDescent="0.4">
      <c r="B13" s="20"/>
      <c r="C13" s="25" t="s">
        <v>66</v>
      </c>
      <c r="D13" s="24" t="s">
        <v>9</v>
      </c>
      <c r="E13" s="51">
        <v>22.270000000000003</v>
      </c>
      <c r="F13" s="51">
        <v>23.909999999999993</v>
      </c>
      <c r="G13" s="52">
        <v>22.620000000000008</v>
      </c>
      <c r="H13" s="53">
        <v>23.229999999999993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54">
        <v>27.099999999999994</v>
      </c>
      <c r="F14" s="54">
        <v>26.400000000000006</v>
      </c>
      <c r="G14" s="55">
        <v>25.099999999999994</v>
      </c>
      <c r="H14" s="56">
        <v>24.200000000000003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58">
        <v>16700</v>
      </c>
      <c r="F15" s="58">
        <v>16500</v>
      </c>
      <c r="G15" s="59">
        <v>17700</v>
      </c>
      <c r="H15" s="60">
        <v>17600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62">
        <v>1250</v>
      </c>
      <c r="F16" s="62">
        <v>1410</v>
      </c>
      <c r="G16" s="63">
        <v>1100</v>
      </c>
      <c r="H16" s="60">
        <v>988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scale="85" orientation="portrait" r:id="rId1"/>
  <headerFooter alignWithMargins="0">
    <oddHeader xml:space="preserve">&amp;R&amp;14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63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38" t="s">
        <v>57</v>
      </c>
      <c r="F5" s="38" t="s">
        <v>57</v>
      </c>
      <c r="G5" s="38" t="s">
        <v>57</v>
      </c>
      <c r="H5" s="39" t="s">
        <v>57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40">
        <v>80.099999999999994</v>
      </c>
      <c r="F6" s="40">
        <v>76.900000000000006</v>
      </c>
      <c r="G6" s="40">
        <v>82</v>
      </c>
      <c r="H6" s="41">
        <v>83.1</v>
      </c>
    </row>
    <row r="7" spans="2:9" ht="26.25" customHeight="1" x14ac:dyDescent="0.4">
      <c r="B7" s="190" t="s">
        <v>65</v>
      </c>
      <c r="C7" s="191"/>
      <c r="D7" s="16" t="s">
        <v>9</v>
      </c>
      <c r="E7" s="42">
        <v>71.900000000000006</v>
      </c>
      <c r="F7" s="42">
        <v>72.599999999999994</v>
      </c>
      <c r="G7" s="42">
        <v>74</v>
      </c>
      <c r="H7" s="43">
        <v>75.2</v>
      </c>
    </row>
    <row r="8" spans="2:9" ht="26.25" customHeight="1" x14ac:dyDescent="0.4">
      <c r="B8" s="17"/>
      <c r="C8" s="18" t="s">
        <v>10</v>
      </c>
      <c r="D8" s="19" t="s">
        <v>9</v>
      </c>
      <c r="E8" s="44">
        <v>36.700000000000003</v>
      </c>
      <c r="F8" s="44">
        <v>35.200000000000003</v>
      </c>
      <c r="G8" s="44">
        <v>37.4</v>
      </c>
      <c r="H8" s="45">
        <v>38.9</v>
      </c>
    </row>
    <row r="9" spans="2:9" ht="26.25" customHeight="1" x14ac:dyDescent="0.4">
      <c r="B9" s="20"/>
      <c r="C9" s="21" t="s">
        <v>11</v>
      </c>
      <c r="D9" s="22" t="s">
        <v>9</v>
      </c>
      <c r="E9" s="46">
        <v>5.39</v>
      </c>
      <c r="F9" s="46">
        <v>5.52</v>
      </c>
      <c r="G9" s="46">
        <v>5.88</v>
      </c>
      <c r="H9" s="47">
        <v>6.05</v>
      </c>
    </row>
    <row r="10" spans="2:9" ht="26.25" customHeight="1" x14ac:dyDescent="0.4">
      <c r="B10" s="20"/>
      <c r="C10" s="23" t="s">
        <v>12</v>
      </c>
      <c r="D10" s="24" t="s">
        <v>9</v>
      </c>
      <c r="E10" s="48">
        <v>6.07</v>
      </c>
      <c r="F10" s="48">
        <v>5.9</v>
      </c>
      <c r="G10" s="48">
        <v>6.22</v>
      </c>
      <c r="H10" s="49">
        <v>6.08</v>
      </c>
    </row>
    <row r="11" spans="2:9" ht="26.25" customHeight="1" x14ac:dyDescent="0.4">
      <c r="B11" s="20"/>
      <c r="C11" s="23" t="s">
        <v>13</v>
      </c>
      <c r="D11" s="24" t="s">
        <v>9</v>
      </c>
      <c r="E11" s="48" t="s">
        <v>14</v>
      </c>
      <c r="F11" s="48" t="s">
        <v>14</v>
      </c>
      <c r="G11" s="48" t="s">
        <v>14</v>
      </c>
      <c r="H11" s="49" t="s">
        <v>14</v>
      </c>
    </row>
    <row r="12" spans="2:9" ht="26.25" customHeight="1" x14ac:dyDescent="0.4">
      <c r="B12" s="20"/>
      <c r="C12" s="23" t="s">
        <v>15</v>
      </c>
      <c r="D12" s="24" t="s">
        <v>9</v>
      </c>
      <c r="E12" s="48" t="s">
        <v>14</v>
      </c>
      <c r="F12" s="48" t="s">
        <v>14</v>
      </c>
      <c r="G12" s="50" t="s">
        <v>14</v>
      </c>
      <c r="H12" s="49" t="s">
        <v>14</v>
      </c>
    </row>
    <row r="13" spans="2:9" ht="26.25" customHeight="1" x14ac:dyDescent="0.4">
      <c r="B13" s="20"/>
      <c r="C13" s="25" t="s">
        <v>66</v>
      </c>
      <c r="D13" s="24" t="s">
        <v>9</v>
      </c>
      <c r="E13" s="51" t="s">
        <v>14</v>
      </c>
      <c r="F13" s="51" t="s">
        <v>14</v>
      </c>
      <c r="G13" s="52" t="s">
        <v>14</v>
      </c>
      <c r="H13" s="53" t="s">
        <v>14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54">
        <v>28.099999999999994</v>
      </c>
      <c r="F14" s="54">
        <v>27.400000000000006</v>
      </c>
      <c r="G14" s="55">
        <v>26</v>
      </c>
      <c r="H14" s="56">
        <v>24.799999999999997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58">
        <v>17000</v>
      </c>
      <c r="F15" s="58">
        <v>16300</v>
      </c>
      <c r="G15" s="59">
        <v>17400</v>
      </c>
      <c r="H15" s="60">
        <v>17800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62">
        <v>1130</v>
      </c>
      <c r="F16" s="62">
        <v>1550</v>
      </c>
      <c r="G16" s="63">
        <v>833</v>
      </c>
      <c r="H16" s="60">
        <v>690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scale="85" orientation="portrait" r:id="rId1"/>
  <headerFooter alignWithMargins="0">
    <oddHeader xml:space="preserve">&amp;R&amp;14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63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38" t="s">
        <v>56</v>
      </c>
      <c r="F5" s="38" t="s">
        <v>56</v>
      </c>
      <c r="G5" s="38" t="s">
        <v>56</v>
      </c>
      <c r="H5" s="39" t="s">
        <v>56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40">
        <v>81.099999999999994</v>
      </c>
      <c r="F6" s="40">
        <v>77.599999999999994</v>
      </c>
      <c r="G6" s="40">
        <v>82.9</v>
      </c>
      <c r="H6" s="41">
        <v>80.599999999999994</v>
      </c>
    </row>
    <row r="7" spans="2:9" ht="26.25" customHeight="1" x14ac:dyDescent="0.4">
      <c r="B7" s="190" t="s">
        <v>65</v>
      </c>
      <c r="C7" s="191"/>
      <c r="D7" s="16" t="s">
        <v>9</v>
      </c>
      <c r="E7" s="42">
        <v>71.599999999999994</v>
      </c>
      <c r="F7" s="42">
        <v>72.5</v>
      </c>
      <c r="G7" s="42">
        <v>72</v>
      </c>
      <c r="H7" s="43">
        <v>74.5</v>
      </c>
    </row>
    <row r="8" spans="2:9" ht="26.25" customHeight="1" x14ac:dyDescent="0.4">
      <c r="B8" s="17"/>
      <c r="C8" s="18" t="s">
        <v>10</v>
      </c>
      <c r="D8" s="19" t="s">
        <v>9</v>
      </c>
      <c r="E8" s="44">
        <v>35.1</v>
      </c>
      <c r="F8" s="44">
        <v>34.700000000000003</v>
      </c>
      <c r="G8" s="44">
        <v>35.4</v>
      </c>
      <c r="H8" s="45">
        <v>37.799999999999997</v>
      </c>
    </row>
    <row r="9" spans="2:9" ht="26.25" customHeight="1" x14ac:dyDescent="0.4">
      <c r="B9" s="20"/>
      <c r="C9" s="21" t="s">
        <v>11</v>
      </c>
      <c r="D9" s="22" t="s">
        <v>9</v>
      </c>
      <c r="E9" s="46">
        <v>5.7</v>
      </c>
      <c r="F9" s="46">
        <v>5.79</v>
      </c>
      <c r="G9" s="46">
        <v>5.94</v>
      </c>
      <c r="H9" s="47">
        <v>6.19</v>
      </c>
    </row>
    <row r="10" spans="2:9" ht="26.25" customHeight="1" x14ac:dyDescent="0.4">
      <c r="B10" s="20"/>
      <c r="C10" s="23" t="s">
        <v>12</v>
      </c>
      <c r="D10" s="24" t="s">
        <v>9</v>
      </c>
      <c r="E10" s="48">
        <v>5.95</v>
      </c>
      <c r="F10" s="48">
        <v>5.98</v>
      </c>
      <c r="G10" s="48">
        <v>5.91</v>
      </c>
      <c r="H10" s="49">
        <v>5.83</v>
      </c>
    </row>
    <row r="11" spans="2:9" ht="26.25" customHeight="1" x14ac:dyDescent="0.4">
      <c r="B11" s="20"/>
      <c r="C11" s="23" t="s">
        <v>13</v>
      </c>
      <c r="D11" s="24" t="s">
        <v>9</v>
      </c>
      <c r="E11" s="48">
        <v>1.62</v>
      </c>
      <c r="F11" s="48">
        <v>1.89</v>
      </c>
      <c r="G11" s="48">
        <v>1.55</v>
      </c>
      <c r="H11" s="49">
        <v>1.37</v>
      </c>
    </row>
    <row r="12" spans="2:9" ht="26.25" customHeight="1" x14ac:dyDescent="0.4">
      <c r="B12" s="20"/>
      <c r="C12" s="23" t="s">
        <v>15</v>
      </c>
      <c r="D12" s="24" t="s">
        <v>9</v>
      </c>
      <c r="E12" s="48">
        <v>0.18</v>
      </c>
      <c r="F12" s="48">
        <v>0.13</v>
      </c>
      <c r="G12" s="50">
        <v>0.11</v>
      </c>
      <c r="H12" s="49">
        <v>0.08</v>
      </c>
    </row>
    <row r="13" spans="2:9" ht="26.25" customHeight="1" x14ac:dyDescent="0.4">
      <c r="B13" s="20"/>
      <c r="C13" s="25" t="s">
        <v>66</v>
      </c>
      <c r="D13" s="24" t="s">
        <v>9</v>
      </c>
      <c r="E13" s="51">
        <v>23.049999999999994</v>
      </c>
      <c r="F13" s="51">
        <v>24.009999999999998</v>
      </c>
      <c r="G13" s="52">
        <v>23.09</v>
      </c>
      <c r="H13" s="53">
        <v>23.23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54">
        <v>28.400000000000006</v>
      </c>
      <c r="F14" s="54">
        <v>27.5</v>
      </c>
      <c r="G14" s="55">
        <v>28</v>
      </c>
      <c r="H14" s="56">
        <v>25.5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58">
        <v>16200</v>
      </c>
      <c r="F15" s="58">
        <v>16300</v>
      </c>
      <c r="G15" s="59">
        <v>16000</v>
      </c>
      <c r="H15" s="60">
        <v>17100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62">
        <v>781</v>
      </c>
      <c r="F16" s="62">
        <v>1410</v>
      </c>
      <c r="G16" s="63">
        <v>424</v>
      </c>
      <c r="H16" s="60">
        <v>1020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scale="85" orientation="portrait" r:id="rId1"/>
  <headerFooter alignWithMargins="0">
    <oddHeader xml:space="preserve">&amp;R&amp;14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63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38" t="s">
        <v>55</v>
      </c>
      <c r="F5" s="38" t="s">
        <v>55</v>
      </c>
      <c r="G5" s="38" t="s">
        <v>55</v>
      </c>
      <c r="H5" s="39" t="s">
        <v>55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40">
        <v>79</v>
      </c>
      <c r="F6" s="40">
        <v>77.7</v>
      </c>
      <c r="G6" s="40">
        <v>82.1</v>
      </c>
      <c r="H6" s="41">
        <v>81.7</v>
      </c>
    </row>
    <row r="7" spans="2:9" ht="26.25" customHeight="1" x14ac:dyDescent="0.4">
      <c r="B7" s="190" t="s">
        <v>65</v>
      </c>
      <c r="C7" s="191"/>
      <c r="D7" s="16" t="s">
        <v>9</v>
      </c>
      <c r="E7" s="42">
        <v>72.400000000000006</v>
      </c>
      <c r="F7" s="42">
        <v>72.099999999999994</v>
      </c>
      <c r="G7" s="42">
        <v>72.599999999999994</v>
      </c>
      <c r="H7" s="43">
        <v>74.3</v>
      </c>
    </row>
    <row r="8" spans="2:9" ht="26.25" customHeight="1" x14ac:dyDescent="0.4">
      <c r="B8" s="17"/>
      <c r="C8" s="18" t="s">
        <v>10</v>
      </c>
      <c r="D8" s="19" t="s">
        <v>9</v>
      </c>
      <c r="E8" s="44">
        <v>36.299999999999997</v>
      </c>
      <c r="F8" s="44">
        <v>35.700000000000003</v>
      </c>
      <c r="G8" s="44">
        <v>36.6</v>
      </c>
      <c r="H8" s="45">
        <v>38.200000000000003</v>
      </c>
    </row>
    <row r="9" spans="2:9" ht="26.25" customHeight="1" x14ac:dyDescent="0.4">
      <c r="B9" s="20"/>
      <c r="C9" s="21" t="s">
        <v>11</v>
      </c>
      <c r="D9" s="22" t="s">
        <v>9</v>
      </c>
      <c r="E9" s="46">
        <v>5.87</v>
      </c>
      <c r="F9" s="46">
        <v>6.36</v>
      </c>
      <c r="G9" s="46">
        <v>6.13</v>
      </c>
      <c r="H9" s="47">
        <v>6.31</v>
      </c>
    </row>
    <row r="10" spans="2:9" ht="26.25" customHeight="1" x14ac:dyDescent="0.4">
      <c r="B10" s="20"/>
      <c r="C10" s="23" t="s">
        <v>12</v>
      </c>
      <c r="D10" s="24" t="s">
        <v>9</v>
      </c>
      <c r="E10" s="48">
        <v>6</v>
      </c>
      <c r="F10" s="48">
        <v>6.09</v>
      </c>
      <c r="G10" s="48">
        <v>5.99</v>
      </c>
      <c r="H10" s="49">
        <v>5.88</v>
      </c>
    </row>
    <row r="11" spans="2:9" ht="26.25" customHeight="1" x14ac:dyDescent="0.4">
      <c r="B11" s="20"/>
      <c r="C11" s="23" t="s">
        <v>13</v>
      </c>
      <c r="D11" s="24" t="s">
        <v>9</v>
      </c>
      <c r="E11" s="48" t="s">
        <v>14</v>
      </c>
      <c r="F11" s="48" t="s">
        <v>14</v>
      </c>
      <c r="G11" s="48" t="s">
        <v>14</v>
      </c>
      <c r="H11" s="49" t="s">
        <v>14</v>
      </c>
    </row>
    <row r="12" spans="2:9" ht="26.25" customHeight="1" x14ac:dyDescent="0.4">
      <c r="B12" s="20"/>
      <c r="C12" s="23" t="s">
        <v>15</v>
      </c>
      <c r="D12" s="24" t="s">
        <v>9</v>
      </c>
      <c r="E12" s="48" t="s">
        <v>14</v>
      </c>
      <c r="F12" s="48" t="s">
        <v>14</v>
      </c>
      <c r="G12" s="50" t="s">
        <v>14</v>
      </c>
      <c r="H12" s="49" t="s">
        <v>14</v>
      </c>
    </row>
    <row r="13" spans="2:9" ht="26.25" customHeight="1" x14ac:dyDescent="0.4">
      <c r="B13" s="20"/>
      <c r="C13" s="25" t="s">
        <v>66</v>
      </c>
      <c r="D13" s="24" t="s">
        <v>9</v>
      </c>
      <c r="E13" s="51" t="s">
        <v>14</v>
      </c>
      <c r="F13" s="51" t="s">
        <v>14</v>
      </c>
      <c r="G13" s="52" t="s">
        <v>14</v>
      </c>
      <c r="H13" s="53" t="s">
        <v>14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54">
        <v>27.599999999999994</v>
      </c>
      <c r="F14" s="54">
        <v>27.900000000000006</v>
      </c>
      <c r="G14" s="55">
        <v>27.400000000000006</v>
      </c>
      <c r="H14" s="56">
        <v>25.700000000000003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58">
        <v>16900</v>
      </c>
      <c r="F15" s="58">
        <v>16200</v>
      </c>
      <c r="G15" s="59">
        <v>16700</v>
      </c>
      <c r="H15" s="60">
        <v>17300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62">
        <v>1290</v>
      </c>
      <c r="F16" s="62">
        <v>1340</v>
      </c>
      <c r="G16" s="63">
        <v>679</v>
      </c>
      <c r="H16" s="60">
        <v>853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scale="85" orientation="portrait" r:id="rId1"/>
  <headerFooter alignWithMargins="0">
    <oddHeader xml:space="preserve">&amp;R&amp;14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63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38" t="s">
        <v>54</v>
      </c>
      <c r="F5" s="38" t="s">
        <v>54</v>
      </c>
      <c r="G5" s="38" t="s">
        <v>54</v>
      </c>
      <c r="H5" s="39" t="s">
        <v>54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40">
        <v>80</v>
      </c>
      <c r="F6" s="40">
        <v>77.400000000000006</v>
      </c>
      <c r="G6" s="40">
        <v>80.8</v>
      </c>
      <c r="H6" s="41">
        <v>81.5</v>
      </c>
    </row>
    <row r="7" spans="2:9" ht="26.25" customHeight="1" x14ac:dyDescent="0.4">
      <c r="B7" s="190" t="s">
        <v>65</v>
      </c>
      <c r="C7" s="191"/>
      <c r="D7" s="16" t="s">
        <v>9</v>
      </c>
      <c r="E7" s="42">
        <v>73.7</v>
      </c>
      <c r="F7" s="42">
        <v>71.900000000000006</v>
      </c>
      <c r="G7" s="42">
        <v>72.8</v>
      </c>
      <c r="H7" s="43">
        <v>75.099999999999994</v>
      </c>
    </row>
    <row r="8" spans="2:9" ht="26.25" customHeight="1" x14ac:dyDescent="0.4">
      <c r="B8" s="17"/>
      <c r="C8" s="18" t="s">
        <v>10</v>
      </c>
      <c r="D8" s="19" t="s">
        <v>9</v>
      </c>
      <c r="E8" s="44">
        <v>37.1</v>
      </c>
      <c r="F8" s="44">
        <v>35.299999999999997</v>
      </c>
      <c r="G8" s="44">
        <v>36.6</v>
      </c>
      <c r="H8" s="45">
        <v>38.5</v>
      </c>
    </row>
    <row r="9" spans="2:9" ht="26.25" customHeight="1" x14ac:dyDescent="0.4">
      <c r="B9" s="20"/>
      <c r="C9" s="21" t="s">
        <v>11</v>
      </c>
      <c r="D9" s="22" t="s">
        <v>9</v>
      </c>
      <c r="E9" s="46">
        <v>5.7</v>
      </c>
      <c r="F9" s="46">
        <v>5.58</v>
      </c>
      <c r="G9" s="46">
        <v>5.75</v>
      </c>
      <c r="H9" s="47">
        <v>5.91</v>
      </c>
    </row>
    <row r="10" spans="2:9" ht="26.25" customHeight="1" x14ac:dyDescent="0.4">
      <c r="B10" s="20"/>
      <c r="C10" s="23" t="s">
        <v>12</v>
      </c>
      <c r="D10" s="24" t="s">
        <v>9</v>
      </c>
      <c r="E10" s="48">
        <v>6.31</v>
      </c>
      <c r="F10" s="48">
        <v>5.95</v>
      </c>
      <c r="G10" s="48">
        <v>6.06</v>
      </c>
      <c r="H10" s="49">
        <v>6.01</v>
      </c>
    </row>
    <row r="11" spans="2:9" ht="26.25" customHeight="1" x14ac:dyDescent="0.4">
      <c r="B11" s="20"/>
      <c r="C11" s="23" t="s">
        <v>13</v>
      </c>
      <c r="D11" s="24" t="s">
        <v>9</v>
      </c>
      <c r="E11" s="48">
        <v>1.64</v>
      </c>
      <c r="F11" s="48">
        <v>2.13</v>
      </c>
      <c r="G11" s="48">
        <v>1.61</v>
      </c>
      <c r="H11" s="49">
        <v>1.51</v>
      </c>
    </row>
    <row r="12" spans="2:9" ht="26.25" customHeight="1" x14ac:dyDescent="0.4">
      <c r="B12" s="20"/>
      <c r="C12" s="23" t="s">
        <v>15</v>
      </c>
      <c r="D12" s="24" t="s">
        <v>9</v>
      </c>
      <c r="E12" s="48">
        <v>0.19</v>
      </c>
      <c r="F12" s="48">
        <v>0.14000000000000001</v>
      </c>
      <c r="G12" s="50">
        <v>0.12</v>
      </c>
      <c r="H12" s="49">
        <v>0.08</v>
      </c>
    </row>
    <row r="13" spans="2:9" ht="26.25" customHeight="1" x14ac:dyDescent="0.4">
      <c r="B13" s="20"/>
      <c r="C13" s="25" t="s">
        <v>66</v>
      </c>
      <c r="D13" s="24" t="s">
        <v>9</v>
      </c>
      <c r="E13" s="51">
        <v>22.76</v>
      </c>
      <c r="F13" s="51">
        <v>22.800000000000011</v>
      </c>
      <c r="G13" s="52">
        <v>22.659999999999997</v>
      </c>
      <c r="H13" s="53">
        <v>23.089999999999993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54">
        <v>26.299999999999997</v>
      </c>
      <c r="F14" s="54">
        <v>28.099999999999994</v>
      </c>
      <c r="G14" s="55">
        <v>27.200000000000003</v>
      </c>
      <c r="H14" s="56">
        <v>24.900000000000006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58">
        <v>16900</v>
      </c>
      <c r="F15" s="58">
        <v>15900</v>
      </c>
      <c r="G15" s="59">
        <v>16800</v>
      </c>
      <c r="H15" s="60">
        <v>17700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62">
        <v>1110</v>
      </c>
      <c r="F16" s="62">
        <v>1360</v>
      </c>
      <c r="G16" s="63">
        <v>946</v>
      </c>
      <c r="H16" s="60">
        <v>980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scale="85" orientation="portrait" r:id="rId1"/>
  <headerFooter alignWithMargins="0">
    <oddHeader xml:space="preserve">&amp;R&amp;14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63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38" t="s">
        <v>53</v>
      </c>
      <c r="F5" s="38" t="s">
        <v>53</v>
      </c>
      <c r="G5" s="38" t="s">
        <v>53</v>
      </c>
      <c r="H5" s="39" t="s">
        <v>53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40">
        <v>81</v>
      </c>
      <c r="F6" s="40">
        <v>77.849999999999994</v>
      </c>
      <c r="G6" s="40">
        <v>82.1</v>
      </c>
      <c r="H6" s="41">
        <v>81.599999999999994</v>
      </c>
    </row>
    <row r="7" spans="2:9" ht="26.25" customHeight="1" x14ac:dyDescent="0.4">
      <c r="B7" s="190" t="s">
        <v>65</v>
      </c>
      <c r="C7" s="191"/>
      <c r="D7" s="16" t="s">
        <v>9</v>
      </c>
      <c r="E7" s="42">
        <v>73.7</v>
      </c>
      <c r="F7" s="42">
        <v>73.3</v>
      </c>
      <c r="G7" s="42">
        <v>73.7</v>
      </c>
      <c r="H7" s="43">
        <v>76</v>
      </c>
    </row>
    <row r="8" spans="2:9" ht="26.25" customHeight="1" x14ac:dyDescent="0.4">
      <c r="B8" s="17"/>
      <c r="C8" s="18" t="s">
        <v>10</v>
      </c>
      <c r="D8" s="19" t="s">
        <v>9</v>
      </c>
      <c r="E8" s="44">
        <v>38.9</v>
      </c>
      <c r="F8" s="44">
        <v>37.9</v>
      </c>
      <c r="G8" s="44">
        <v>39.200000000000003</v>
      </c>
      <c r="H8" s="45">
        <v>40.6</v>
      </c>
    </row>
    <row r="9" spans="2:9" ht="26.25" customHeight="1" x14ac:dyDescent="0.4">
      <c r="B9" s="20"/>
      <c r="C9" s="21" t="s">
        <v>11</v>
      </c>
      <c r="D9" s="22" t="s">
        <v>9</v>
      </c>
      <c r="E9" s="46">
        <v>5.75</v>
      </c>
      <c r="F9" s="46">
        <v>5.76</v>
      </c>
      <c r="G9" s="46">
        <v>5.86</v>
      </c>
      <c r="H9" s="47">
        <v>6.06</v>
      </c>
    </row>
    <row r="10" spans="2:9" ht="26.25" customHeight="1" x14ac:dyDescent="0.4">
      <c r="B10" s="20"/>
      <c r="C10" s="23" t="s">
        <v>12</v>
      </c>
      <c r="D10" s="24" t="s">
        <v>9</v>
      </c>
      <c r="E10" s="48">
        <v>6.61</v>
      </c>
      <c r="F10" s="48">
        <v>6.45</v>
      </c>
      <c r="G10" s="48">
        <v>6.57</v>
      </c>
      <c r="H10" s="49">
        <v>6.42</v>
      </c>
    </row>
    <row r="11" spans="2:9" ht="26.25" customHeight="1" x14ac:dyDescent="0.4">
      <c r="B11" s="20"/>
      <c r="C11" s="23" t="s">
        <v>13</v>
      </c>
      <c r="D11" s="24" t="s">
        <v>9</v>
      </c>
      <c r="E11" s="48" t="s">
        <v>14</v>
      </c>
      <c r="F11" s="48" t="s">
        <v>14</v>
      </c>
      <c r="G11" s="48" t="s">
        <v>14</v>
      </c>
      <c r="H11" s="49" t="s">
        <v>14</v>
      </c>
    </row>
    <row r="12" spans="2:9" ht="26.25" customHeight="1" x14ac:dyDescent="0.4">
      <c r="B12" s="20"/>
      <c r="C12" s="23" t="s">
        <v>15</v>
      </c>
      <c r="D12" s="24" t="s">
        <v>9</v>
      </c>
      <c r="E12" s="48" t="s">
        <v>14</v>
      </c>
      <c r="F12" s="48" t="s">
        <v>14</v>
      </c>
      <c r="G12" s="50" t="s">
        <v>14</v>
      </c>
      <c r="H12" s="49" t="s">
        <v>14</v>
      </c>
    </row>
    <row r="13" spans="2:9" ht="26.25" customHeight="1" x14ac:dyDescent="0.4">
      <c r="B13" s="20"/>
      <c r="C13" s="25" t="s">
        <v>66</v>
      </c>
      <c r="D13" s="24" t="s">
        <v>9</v>
      </c>
      <c r="E13" s="51" t="s">
        <v>14</v>
      </c>
      <c r="F13" s="51" t="s">
        <v>14</v>
      </c>
      <c r="G13" s="52" t="s">
        <v>14</v>
      </c>
      <c r="H13" s="53" t="s">
        <v>14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54">
        <v>26.299999999999997</v>
      </c>
      <c r="F14" s="54">
        <v>26.700000000000003</v>
      </c>
      <c r="G14" s="55">
        <v>26.299999999999997</v>
      </c>
      <c r="H14" s="56">
        <v>24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58">
        <v>17700</v>
      </c>
      <c r="F15" s="58">
        <v>16700</v>
      </c>
      <c r="G15" s="59">
        <v>17600</v>
      </c>
      <c r="H15" s="60">
        <v>18200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62">
        <v>1080</v>
      </c>
      <c r="F16" s="62">
        <v>1460</v>
      </c>
      <c r="G16" s="63">
        <v>851</v>
      </c>
      <c r="H16" s="60">
        <v>1050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scale="85" orientation="portrait" r:id="rId1"/>
  <headerFooter alignWithMargins="0">
    <oddHeader xml:space="preserve">&amp;R&amp;14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defaultRowHeight="26.25" customHeight="1" x14ac:dyDescent="0.4"/>
  <cols>
    <col min="1" max="1" width="9" style="6"/>
    <col min="2" max="2" width="5.375" style="6" customWidth="1"/>
    <col min="3" max="3" width="16.5" style="6" customWidth="1"/>
    <col min="4" max="4" width="10.625" style="6" bestFit="1" customWidth="1"/>
    <col min="5" max="8" width="10.625" style="6" customWidth="1"/>
    <col min="9" max="9" width="11.25" style="6" customWidth="1"/>
    <col min="10" max="16384" width="9" style="6"/>
  </cols>
  <sheetData>
    <row r="2" spans="2:9" s="2" customFormat="1" ht="26.25" customHeight="1" thickBot="1" x14ac:dyDescent="0.2">
      <c r="B2" s="1" t="s">
        <v>63</v>
      </c>
      <c r="D2" s="35"/>
      <c r="E2" s="35"/>
    </row>
    <row r="3" spans="2:9" ht="26.25" customHeight="1" x14ac:dyDescent="0.4">
      <c r="B3" s="3" t="s">
        <v>0</v>
      </c>
      <c r="C3" s="4"/>
      <c r="D3" s="5"/>
      <c r="E3" s="36" t="s">
        <v>1</v>
      </c>
      <c r="F3" s="36" t="s">
        <v>1</v>
      </c>
      <c r="G3" s="36" t="s">
        <v>1</v>
      </c>
      <c r="H3" s="37" t="s">
        <v>1</v>
      </c>
    </row>
    <row r="4" spans="2:9" ht="26.25" customHeight="1" x14ac:dyDescent="0.4"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2"/>
    </row>
    <row r="5" spans="2:9" ht="26.25" customHeight="1" x14ac:dyDescent="0.4">
      <c r="B5" s="7" t="s">
        <v>7</v>
      </c>
      <c r="C5" s="8"/>
      <c r="D5" s="9"/>
      <c r="E5" s="38" t="s">
        <v>52</v>
      </c>
      <c r="F5" s="38" t="s">
        <v>52</v>
      </c>
      <c r="G5" s="38" t="s">
        <v>52</v>
      </c>
      <c r="H5" s="39" t="s">
        <v>52</v>
      </c>
    </row>
    <row r="6" spans="2:9" ht="26.25" customHeight="1" thickBot="1" x14ac:dyDescent="0.45">
      <c r="B6" s="13" t="s">
        <v>64</v>
      </c>
      <c r="C6" s="14"/>
      <c r="D6" s="15" t="s">
        <v>9</v>
      </c>
      <c r="E6" s="40">
        <v>80.900000000000006</v>
      </c>
      <c r="F6" s="40">
        <v>78.37</v>
      </c>
      <c r="G6" s="40">
        <v>80.8</v>
      </c>
      <c r="H6" s="41">
        <v>83.1</v>
      </c>
    </row>
    <row r="7" spans="2:9" ht="26.25" customHeight="1" x14ac:dyDescent="0.4">
      <c r="B7" s="190" t="s">
        <v>65</v>
      </c>
      <c r="C7" s="191"/>
      <c r="D7" s="16" t="s">
        <v>9</v>
      </c>
      <c r="E7" s="42">
        <v>74.5</v>
      </c>
      <c r="F7" s="42">
        <v>73.599999999999994</v>
      </c>
      <c r="G7" s="42">
        <v>74.400000000000006</v>
      </c>
      <c r="H7" s="43">
        <v>76.900000000000006</v>
      </c>
    </row>
    <row r="8" spans="2:9" ht="26.25" customHeight="1" x14ac:dyDescent="0.4">
      <c r="B8" s="17"/>
      <c r="C8" s="18" t="s">
        <v>10</v>
      </c>
      <c r="D8" s="19" t="s">
        <v>9</v>
      </c>
      <c r="E8" s="44">
        <v>38.9</v>
      </c>
      <c r="F8" s="44">
        <v>37.200000000000003</v>
      </c>
      <c r="G8" s="44">
        <v>38.6</v>
      </c>
      <c r="H8" s="45">
        <v>39.700000000000003</v>
      </c>
    </row>
    <row r="9" spans="2:9" ht="26.25" customHeight="1" x14ac:dyDescent="0.4">
      <c r="B9" s="20"/>
      <c r="C9" s="21" t="s">
        <v>11</v>
      </c>
      <c r="D9" s="22" t="s">
        <v>9</v>
      </c>
      <c r="E9" s="46">
        <v>5.86</v>
      </c>
      <c r="F9" s="46">
        <v>5.76</v>
      </c>
      <c r="G9" s="46">
        <v>6.01</v>
      </c>
      <c r="H9" s="47">
        <v>6.14</v>
      </c>
    </row>
    <row r="10" spans="2:9" ht="26.25" customHeight="1" x14ac:dyDescent="0.4">
      <c r="B10" s="20"/>
      <c r="C10" s="23" t="s">
        <v>12</v>
      </c>
      <c r="D10" s="24" t="s">
        <v>9</v>
      </c>
      <c r="E10" s="48">
        <v>6.65</v>
      </c>
      <c r="F10" s="48">
        <v>6.51</v>
      </c>
      <c r="G10" s="48">
        <v>6.62</v>
      </c>
      <c r="H10" s="49">
        <v>6.41</v>
      </c>
    </row>
    <row r="11" spans="2:9" ht="26.25" customHeight="1" x14ac:dyDescent="0.4">
      <c r="B11" s="20"/>
      <c r="C11" s="23" t="s">
        <v>13</v>
      </c>
      <c r="D11" s="24" t="s">
        <v>9</v>
      </c>
      <c r="E11" s="48">
        <v>1.8</v>
      </c>
      <c r="F11" s="48">
        <v>2.39</v>
      </c>
      <c r="G11" s="48">
        <v>1.78</v>
      </c>
      <c r="H11" s="49">
        <v>1.63</v>
      </c>
    </row>
    <row r="12" spans="2:9" ht="26.25" customHeight="1" x14ac:dyDescent="0.4">
      <c r="B12" s="20"/>
      <c r="C12" s="23" t="s">
        <v>15</v>
      </c>
      <c r="D12" s="24" t="s">
        <v>9</v>
      </c>
      <c r="E12" s="48">
        <v>0.17</v>
      </c>
      <c r="F12" s="48">
        <v>0.14000000000000001</v>
      </c>
      <c r="G12" s="50">
        <v>0.11</v>
      </c>
      <c r="H12" s="49">
        <v>0.08</v>
      </c>
    </row>
    <row r="13" spans="2:9" ht="26.25" customHeight="1" x14ac:dyDescent="0.4">
      <c r="B13" s="20"/>
      <c r="C13" s="25" t="s">
        <v>66</v>
      </c>
      <c r="D13" s="24" t="s">
        <v>9</v>
      </c>
      <c r="E13" s="51">
        <v>21.12</v>
      </c>
      <c r="F13" s="51">
        <v>21.599999999999994</v>
      </c>
      <c r="G13" s="52">
        <v>21.280000000000005</v>
      </c>
      <c r="H13" s="53">
        <v>22.940000000000005</v>
      </c>
    </row>
    <row r="14" spans="2:9" ht="26.25" customHeight="1" thickBot="1" x14ac:dyDescent="0.45">
      <c r="B14" s="192" t="s">
        <v>16</v>
      </c>
      <c r="C14" s="193"/>
      <c r="D14" s="26" t="s">
        <v>9</v>
      </c>
      <c r="E14" s="54">
        <v>25.5</v>
      </c>
      <c r="F14" s="54">
        <v>26.400000000000006</v>
      </c>
      <c r="G14" s="55">
        <v>25.599999999999994</v>
      </c>
      <c r="H14" s="56">
        <v>23.099999999999994</v>
      </c>
      <c r="I14" s="27"/>
    </row>
    <row r="15" spans="2:9" ht="26.25" customHeight="1" thickBot="1" x14ac:dyDescent="0.45">
      <c r="B15" s="28" t="s">
        <v>17</v>
      </c>
      <c r="C15" s="29"/>
      <c r="D15" s="57" t="s">
        <v>18</v>
      </c>
      <c r="E15" s="58">
        <v>17600</v>
      </c>
      <c r="F15" s="58">
        <v>17300</v>
      </c>
      <c r="G15" s="59">
        <v>17600</v>
      </c>
      <c r="H15" s="60">
        <v>17900</v>
      </c>
    </row>
    <row r="16" spans="2:9" ht="26.25" customHeight="1" thickBot="1" x14ac:dyDescent="0.45">
      <c r="B16" s="30" t="s">
        <v>62</v>
      </c>
      <c r="C16" s="31"/>
      <c r="D16" s="61" t="s">
        <v>19</v>
      </c>
      <c r="E16" s="62">
        <v>1080</v>
      </c>
      <c r="F16" s="62">
        <v>1490</v>
      </c>
      <c r="G16" s="63">
        <v>1090</v>
      </c>
      <c r="H16" s="60">
        <v>703</v>
      </c>
      <c r="I16" s="32"/>
    </row>
    <row r="17" spans="2:6" ht="26.25" customHeight="1" x14ac:dyDescent="0.4">
      <c r="B17" s="33" t="s">
        <v>61</v>
      </c>
      <c r="C17" s="34"/>
      <c r="F17" s="2" t="s">
        <v>20</v>
      </c>
    </row>
  </sheetData>
  <mergeCells count="2">
    <mergeCell ref="B7:C7"/>
    <mergeCell ref="B14:C14"/>
  </mergeCells>
  <phoneticPr fontId="2"/>
  <printOptions horizontalCentered="1"/>
  <pageMargins left="0.86614173228346458" right="0.59055118110236227" top="0.98425196850393704" bottom="0.23622047244094491" header="0.23622047244094491" footer="0.19685039370078741"/>
  <pageSetup paperSize="9" scale="85" orientation="portrait" r:id="rId1"/>
  <headerFooter alignWithMargins="0">
    <oddHeader xml:space="preserve">&amp;R&amp;14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発熱量_R304</vt:lpstr>
      <vt:lpstr>発熱量_R305</vt:lpstr>
      <vt:lpstr>発熱量_R306</vt:lpstr>
      <vt:lpstr>発熱量_R307</vt:lpstr>
      <vt:lpstr>発熱量_R308</vt:lpstr>
      <vt:lpstr>発熱量_R309</vt:lpstr>
      <vt:lpstr>発熱量_R310</vt:lpstr>
      <vt:lpstr>発熱量_R311</vt:lpstr>
      <vt:lpstr>発熱量_R312</vt:lpstr>
      <vt:lpstr>発熱量_R401</vt:lpstr>
      <vt:lpstr>発熱量_R402</vt:lpstr>
      <vt:lpstr>発熱量_R403</vt:lpstr>
      <vt:lpstr>発熱量_平均</vt:lpstr>
      <vt:lpstr>重金属_R304</vt:lpstr>
      <vt:lpstr>重金属_R305</vt:lpstr>
      <vt:lpstr>重金属_R306 </vt:lpstr>
      <vt:lpstr>重金属_R307</vt:lpstr>
      <vt:lpstr>重金属_R308</vt:lpstr>
      <vt:lpstr>重金属_R309</vt:lpstr>
      <vt:lpstr>重金属_R310</vt:lpstr>
      <vt:lpstr>重金属_R311</vt:lpstr>
      <vt:lpstr>重金属_R312</vt:lpstr>
      <vt:lpstr>重金属_R401</vt:lpstr>
      <vt:lpstr>重金属_R402</vt:lpstr>
      <vt:lpstr>重金属_R403</vt:lpstr>
      <vt:lpstr>重金属　平均</vt:lpstr>
      <vt:lpstr>重金属_溶出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2023-03-05T06:47:05Z</dcterms:created>
  <dcterms:modified xsi:type="dcterms:W3CDTF">2023-03-24T01:46:34Z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