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1070\Desktop\"/>
    </mc:Choice>
  </mc:AlternateContent>
  <bookViews>
    <workbookView xWindow="0" yWindow="0" windowWidth="22992" windowHeight="9048"/>
  </bookViews>
  <sheets>
    <sheet name="住宅手当変更 (変更申請用)" sheetId="7" r:id="rId1"/>
  </sheets>
  <definedNames>
    <definedName name="_xlnm.Print_Area" localSheetId="0">'住宅手当変更 (変更申請用)'!$A$1:$Q$62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5" i="7" l="1"/>
  <c r="U45" i="7"/>
  <c r="R45" i="7"/>
  <c r="W43" i="7"/>
  <c r="U43" i="7"/>
  <c r="R43" i="7"/>
  <c r="S43" i="7" s="1"/>
  <c r="T43" i="7" s="1"/>
  <c r="W41" i="7"/>
  <c r="U41" i="7"/>
  <c r="R41" i="7"/>
  <c r="S41" i="7" s="1"/>
  <c r="T41" i="7" s="1"/>
  <c r="W39" i="7"/>
  <c r="U39" i="7"/>
  <c r="R39" i="7"/>
  <c r="S39" i="7" s="1"/>
  <c r="T39" i="7" s="1"/>
  <c r="W37" i="7"/>
  <c r="U37" i="7"/>
  <c r="R37" i="7"/>
  <c r="S37" i="7" s="1"/>
  <c r="T37" i="7" s="1"/>
  <c r="W35" i="7"/>
  <c r="U35" i="7"/>
  <c r="R35" i="7"/>
  <c r="S35" i="7" s="1"/>
  <c r="T35" i="7" s="1"/>
  <c r="W33" i="7"/>
  <c r="U33" i="7"/>
  <c r="R33" i="7"/>
  <c r="S33" i="7" s="1"/>
  <c r="T33" i="7" s="1"/>
  <c r="W31" i="7"/>
  <c r="U31" i="7"/>
  <c r="R31" i="7"/>
  <c r="S31" i="7" s="1"/>
  <c r="T31" i="7" s="1"/>
  <c r="W29" i="7"/>
  <c r="U29" i="7"/>
  <c r="R29" i="7"/>
  <c r="G14" i="7"/>
  <c r="W12" i="7"/>
  <c r="U12" i="7"/>
  <c r="R12" i="7"/>
  <c r="S12" i="7" s="1"/>
  <c r="T12" i="7" s="1"/>
  <c r="V43" i="7" l="1"/>
  <c r="X43" i="7"/>
  <c r="Y43" i="7" s="1"/>
  <c r="Z43" i="7" s="1"/>
  <c r="N43" i="7"/>
  <c r="O43" i="7" s="1"/>
  <c r="V39" i="7"/>
  <c r="V12" i="7"/>
  <c r="V37" i="7"/>
  <c r="X41" i="7"/>
  <c r="Y41" i="7" s="1"/>
  <c r="Z41" i="7" s="1"/>
  <c r="X39" i="7"/>
  <c r="Y39" i="7" s="1"/>
  <c r="Z39" i="7" s="1"/>
  <c r="N39" i="7" s="1"/>
  <c r="O39" i="7" s="1"/>
  <c r="X37" i="7"/>
  <c r="Y37" i="7" s="1"/>
  <c r="Z37" i="7" s="1"/>
  <c r="X35" i="7"/>
  <c r="Y35" i="7" s="1"/>
  <c r="Z35" i="7" s="1"/>
  <c r="X33" i="7"/>
  <c r="Y33" i="7" s="1"/>
  <c r="Z33" i="7" s="1"/>
  <c r="X31" i="7"/>
  <c r="Y31" i="7" s="1"/>
  <c r="Z31" i="7" s="1"/>
  <c r="X29" i="7"/>
  <c r="Y29" i="7" s="1"/>
  <c r="Z29" i="7" s="1"/>
  <c r="X45" i="7"/>
  <c r="Y45" i="7" s="1"/>
  <c r="Z45" i="7" s="1"/>
  <c r="V33" i="7"/>
  <c r="V41" i="7"/>
  <c r="V35" i="7"/>
  <c r="V31" i="7"/>
  <c r="X12" i="7"/>
  <c r="Y12" i="7" s="1"/>
  <c r="Z12" i="7" s="1"/>
  <c r="S29" i="7"/>
  <c r="T29" i="7" s="1"/>
  <c r="V29" i="7" s="1"/>
  <c r="S45" i="7"/>
  <c r="T45" i="7" s="1"/>
  <c r="V45" i="7" s="1"/>
  <c r="N45" i="7" l="1"/>
  <c r="O45" i="7" s="1"/>
  <c r="N41" i="7"/>
  <c r="O41" i="7" s="1"/>
  <c r="N37" i="7"/>
  <c r="O37" i="7" s="1"/>
  <c r="N35" i="7"/>
  <c r="O35" i="7" s="1"/>
  <c r="N33" i="7"/>
  <c r="O33" i="7" s="1"/>
  <c r="N31" i="7"/>
  <c r="O31" i="7" s="1"/>
  <c r="N12" i="7"/>
  <c r="J14" i="7" s="1"/>
  <c r="N29" i="7"/>
  <c r="O29" i="7" s="1"/>
  <c r="N47" i="7" l="1"/>
</calcChain>
</file>

<file path=xl/sharedStrings.xml><?xml version="1.0" encoding="utf-8"?>
<sst xmlns="http://schemas.openxmlformats.org/spreadsheetml/2006/main" count="93" uniqueCount="59">
  <si>
    <t>補助金額の変更を伴う変更申請について</t>
    <rPh sb="0" eb="4">
      <t>ホジョキンガク</t>
    </rPh>
    <rPh sb="5" eb="7">
      <t>ヘンコウ</t>
    </rPh>
    <rPh sb="8" eb="9">
      <t>トモナ</t>
    </rPh>
    <rPh sb="10" eb="14">
      <t>ヘンコウシンセイ</t>
    </rPh>
    <phoneticPr fontId="1"/>
  </si>
  <si>
    <t>居住地</t>
    <rPh sb="0" eb="3">
      <t>キョジュウチ</t>
    </rPh>
    <phoneticPr fontId="1"/>
  </si>
  <si>
    <t>家賃額</t>
    <rPh sb="0" eb="3">
      <t>ヤチンガク</t>
    </rPh>
    <phoneticPr fontId="1"/>
  </si>
  <si>
    <t>標準エリア</t>
  </si>
  <si>
    <t>月から</t>
    <rPh sb="0" eb="1">
      <t>ガツ</t>
    </rPh>
    <phoneticPr fontId="1"/>
  </si>
  <si>
    <t>【住宅手当】</t>
    <rPh sb="1" eb="5">
      <t>ジュウタクテアテ</t>
    </rPh>
    <phoneticPr fontId="1"/>
  </si>
  <si>
    <t>【宿舎借上げ】</t>
    <rPh sb="1" eb="5">
      <t>シュクシャカリア</t>
    </rPh>
    <phoneticPr fontId="1"/>
  </si>
  <si>
    <t>当初申請（変更前）</t>
    <rPh sb="0" eb="4">
      <t>トウショシンセイ</t>
    </rPh>
    <rPh sb="5" eb="8">
      <t>ヘンコウマエ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</si>
  <si>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</si>
  <si>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</si>
  <si>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</si>
  <si>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</si>
  <si>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</si>
  <si>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</si>
  <si>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</si>
  <si>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</si>
  <si>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</si>
  <si>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家賃</t>
    <rPh sb="0" eb="2">
      <t>ヤチン</t>
    </rPh>
    <phoneticPr fontId="1"/>
  </si>
  <si>
    <t>住宅手当支給</t>
    <rPh sb="0" eb="4">
      <t>ジュウタクテアテ</t>
    </rPh>
    <rPh sb="4" eb="6">
      <t>シキュウ</t>
    </rPh>
    <phoneticPr fontId="1"/>
  </si>
  <si>
    <t>借上げ住宅提供</t>
    <rPh sb="0" eb="2">
      <t>カリア</t>
    </rPh>
    <rPh sb="3" eb="7">
      <t>ジュウタクテイキョウ</t>
    </rPh>
    <phoneticPr fontId="1"/>
  </si>
  <si>
    <t>住宅手当額</t>
    <rPh sb="0" eb="5">
      <t>ジュウタクテアテガク</t>
    </rPh>
    <phoneticPr fontId="1"/>
  </si>
  <si>
    <t>補助月額</t>
    <rPh sb="0" eb="4">
      <t>ホジョゲツガク</t>
    </rPh>
    <phoneticPr fontId="1"/>
  </si>
  <si>
    <t>補助計数</t>
    <rPh sb="0" eb="4">
      <t>ホジョケイスウ</t>
    </rPh>
    <phoneticPr fontId="1"/>
  </si>
  <si>
    <t>家賃額</t>
    <rPh sb="0" eb="2">
      <t>ヤチン</t>
    </rPh>
    <rPh sb="2" eb="3">
      <t>ガク</t>
    </rPh>
    <phoneticPr fontId="1"/>
  </si>
  <si>
    <t>家)手当試算</t>
    <rPh sb="0" eb="1">
      <t>イエ</t>
    </rPh>
    <rPh sb="2" eb="4">
      <t>テアテ</t>
    </rPh>
    <rPh sb="4" eb="6">
      <t>シサン</t>
    </rPh>
    <phoneticPr fontId="1"/>
  </si>
  <si>
    <t>家)上限</t>
    <rPh sb="0" eb="1">
      <t>イエ</t>
    </rPh>
    <rPh sb="2" eb="4">
      <t>ジョウゲン</t>
    </rPh>
    <phoneticPr fontId="1"/>
  </si>
  <si>
    <t>借)対象額</t>
    <rPh sb="0" eb="1">
      <t>シャク</t>
    </rPh>
    <rPh sb="2" eb="5">
      <t>タイショウガク</t>
    </rPh>
    <phoneticPr fontId="1"/>
  </si>
  <si>
    <t>借)手当試算</t>
    <rPh sb="0" eb="1">
      <t>カ</t>
    </rPh>
    <rPh sb="2" eb="4">
      <t>テアテ</t>
    </rPh>
    <rPh sb="4" eb="6">
      <t>シサン</t>
    </rPh>
    <phoneticPr fontId="1"/>
  </si>
  <si>
    <t>借)上限</t>
    <rPh sb="0" eb="1">
      <t>カ</t>
    </rPh>
    <rPh sb="2" eb="4">
      <t>ジョウゲン</t>
    </rPh>
    <phoneticPr fontId="1"/>
  </si>
  <si>
    <t>借)家賃比</t>
    <rPh sb="0" eb="1">
      <t>カ</t>
    </rPh>
    <rPh sb="2" eb="4">
      <t>ヤチン</t>
    </rPh>
    <rPh sb="4" eb="5">
      <t>ヒ</t>
    </rPh>
    <phoneticPr fontId="1"/>
  </si>
  <si>
    <t>変更申請額</t>
    <rPh sb="0" eb="2">
      <t>ヘンコウ</t>
    </rPh>
    <rPh sb="2" eb="4">
      <t>シンセイ</t>
    </rPh>
    <rPh sb="4" eb="5">
      <t>ガク</t>
    </rPh>
    <phoneticPr fontId="1"/>
  </si>
  <si>
    <t>月まで</t>
    <rPh sb="0" eb="1">
      <t>ガツ</t>
    </rPh>
    <phoneticPr fontId="1"/>
  </si>
  <si>
    <t>申請月数</t>
    <rPh sb="0" eb="4">
      <t>シンセイツキスウ</t>
    </rPh>
    <phoneticPr fontId="1"/>
  </si>
  <si>
    <t>従業員負担</t>
    <rPh sb="0" eb="3">
      <t>ジュウギョウイン</t>
    </rPh>
    <rPh sb="3" eb="5">
      <t>フタン</t>
    </rPh>
    <phoneticPr fontId="1"/>
  </si>
  <si>
    <t>申請額</t>
    <phoneticPr fontId="1"/>
  </si>
  <si>
    <t>家)補助試算</t>
    <rPh sb="0" eb="1">
      <t>イエ</t>
    </rPh>
    <rPh sb="2" eb="4">
      <t>ホジョ</t>
    </rPh>
    <rPh sb="4" eb="6">
      <t>シサン</t>
    </rPh>
    <phoneticPr fontId="1"/>
  </si>
  <si>
    <t>※太枠部分に必要事項を記入・選択してください。</t>
    <rPh sb="1" eb="3">
      <t>フトワク</t>
    </rPh>
    <rPh sb="3" eb="5">
      <t>ブブン</t>
    </rPh>
    <rPh sb="6" eb="10">
      <t>ヒツヨウジコウ</t>
    </rPh>
    <rPh sb="11" eb="13">
      <t>キニュウ</t>
    </rPh>
    <rPh sb="14" eb="16">
      <t>センタク</t>
    </rPh>
    <phoneticPr fontId="1"/>
  </si>
  <si>
    <t>変更する補助対象従業員</t>
    <rPh sb="0" eb="2">
      <t>ヘンコウ</t>
    </rPh>
    <rPh sb="4" eb="8">
      <t>ホジョタイショウ</t>
    </rPh>
    <rPh sb="8" eb="11">
      <t>ジュウギョウイン</t>
    </rPh>
    <phoneticPr fontId="1"/>
  </si>
  <si>
    <t>名前　</t>
    <rPh sb="0" eb="2">
      <t>ナマエ</t>
    </rPh>
    <phoneticPr fontId="1"/>
  </si>
  <si>
    <t>変更内容（概要）</t>
    <rPh sb="0" eb="4">
      <t>ヘンコウナイヨウ</t>
    </rPh>
    <rPh sb="5" eb="7">
      <t>ガイヨウ</t>
    </rPh>
    <phoneticPr fontId="1"/>
  </si>
  <si>
    <t>　(例) ７月10日から、自社が提供する寮に転居した。</t>
    <rPh sb="2" eb="3">
      <t>レイ</t>
    </rPh>
    <rPh sb="6" eb="7">
      <t>ガツ</t>
    </rPh>
    <rPh sb="9" eb="10">
      <t>ヒ</t>
    </rPh>
    <rPh sb="13" eb="15">
      <t>ジシャ</t>
    </rPh>
    <rPh sb="16" eb="18">
      <t>テイキョウ</t>
    </rPh>
    <rPh sb="20" eb="21">
      <t>リョウ</t>
    </rPh>
    <rPh sb="22" eb="24">
      <t>テンキョ</t>
    </rPh>
    <phoneticPr fontId="1"/>
  </si>
  <si>
    <t>【補助対象外】</t>
    <rPh sb="1" eb="6">
      <t>ホジョタイショウガイ</t>
    </rPh>
    <phoneticPr fontId="1"/>
  </si>
  <si>
    <t>変更内容(※)</t>
    <rPh sb="0" eb="4">
      <t>ヘンコウナイヨウ</t>
    </rPh>
    <phoneticPr fontId="1"/>
  </si>
  <si>
    <t>　・補助申請を変更する理由を記載してください。</t>
    <rPh sb="2" eb="6">
      <t>ホジョシンセイ</t>
    </rPh>
    <rPh sb="7" eb="9">
      <t>ヘンコウ</t>
    </rPh>
    <rPh sb="11" eb="13">
      <t>リユウ</t>
    </rPh>
    <rPh sb="14" eb="16">
      <t>キサイ</t>
    </rPh>
    <phoneticPr fontId="1"/>
  </si>
  <si>
    <t>【記入にあたっての注意】</t>
    <rPh sb="1" eb="3">
      <t>キニュウ</t>
    </rPh>
    <rPh sb="9" eb="11">
      <t>チュウイ</t>
    </rPh>
    <phoneticPr fontId="1"/>
  </si>
  <si>
    <t xml:space="preserve">    【宿舎借上げ】対象従業員の宿舎として民間賃貸住宅を借り上げ、従業員に提供している場合</t>
    <rPh sb="5" eb="9">
      <t>シュクシャカリア</t>
    </rPh>
    <rPh sb="11" eb="16">
      <t>タイショウジュウギョウイン</t>
    </rPh>
    <rPh sb="17" eb="19">
      <t>シュクシャ</t>
    </rPh>
    <rPh sb="22" eb="28">
      <t>ミンカンチンタイジュウタク</t>
    </rPh>
    <rPh sb="29" eb="30">
      <t>カ</t>
    </rPh>
    <rPh sb="31" eb="32">
      <t>ア</t>
    </rPh>
    <rPh sb="34" eb="37">
      <t>ジュウギョウイン</t>
    </rPh>
    <rPh sb="38" eb="40">
      <t>テイキョウ</t>
    </rPh>
    <rPh sb="44" eb="46">
      <t>バアイ</t>
    </rPh>
    <phoneticPr fontId="1"/>
  </si>
  <si>
    <t>※ 【住宅手当】対象従業員が本人名義で契約している民間賃貸住宅に、住宅手当を支給している場合</t>
    <rPh sb="3" eb="7">
      <t>ジュウタクテアテ</t>
    </rPh>
    <rPh sb="8" eb="13">
      <t>タイショウジュウギョウイン</t>
    </rPh>
    <rPh sb="14" eb="16">
      <t>ホンニン</t>
    </rPh>
    <rPh sb="16" eb="18">
      <t>メイギ</t>
    </rPh>
    <rPh sb="19" eb="21">
      <t>ケイヤク</t>
    </rPh>
    <rPh sb="25" eb="31">
      <t>ミンカンチンタイジュウタク</t>
    </rPh>
    <rPh sb="33" eb="37">
      <t>ジュウタクテアテ</t>
    </rPh>
    <rPh sb="38" eb="40">
      <t>シキュウ</t>
    </rPh>
    <rPh sb="44" eb="46">
      <t>バアイ</t>
    </rPh>
    <phoneticPr fontId="1"/>
  </si>
  <si>
    <t xml:space="preserve">    【補助対象外】上記以外の場合（親や配偶者名義の住宅への住宅手当、事業者所有の宿舎に居住 等）</t>
    <rPh sb="5" eb="10">
      <t>ホジョタイショウガイ</t>
    </rPh>
    <rPh sb="11" eb="15">
      <t>ジョウキイガイ</t>
    </rPh>
    <rPh sb="16" eb="18">
      <t>バアイ</t>
    </rPh>
    <rPh sb="19" eb="20">
      <t>オヤ</t>
    </rPh>
    <rPh sb="21" eb="24">
      <t>ハイグウシャ</t>
    </rPh>
    <rPh sb="24" eb="26">
      <t>メイギ</t>
    </rPh>
    <rPh sb="27" eb="29">
      <t>ジュウタク</t>
    </rPh>
    <rPh sb="31" eb="35">
      <t>ジュウタクテアテ</t>
    </rPh>
    <rPh sb="36" eb="39">
      <t>ジギョウシャ</t>
    </rPh>
    <rPh sb="39" eb="41">
      <t>ショユウ</t>
    </rPh>
    <rPh sb="42" eb="44">
      <t>シュクシャ</t>
    </rPh>
    <rPh sb="45" eb="47">
      <t>キョジュウ</t>
    </rPh>
    <rPh sb="48" eb="49">
      <t>トウ</t>
    </rPh>
    <phoneticPr fontId="1"/>
  </si>
  <si>
    <t>・手当が変更された場合：変更に基づき手当等が支給された月から、金額を修正</t>
    <rPh sb="1" eb="3">
      <t>テアテ</t>
    </rPh>
    <rPh sb="4" eb="6">
      <t>ヘンコウ</t>
    </rPh>
    <rPh sb="9" eb="11">
      <t>バアイ</t>
    </rPh>
    <rPh sb="12" eb="14">
      <t>ヘンコウ</t>
    </rPh>
    <rPh sb="15" eb="16">
      <t>モト</t>
    </rPh>
    <rPh sb="18" eb="20">
      <t>テアテ</t>
    </rPh>
    <rPh sb="20" eb="21">
      <t>トウ</t>
    </rPh>
    <rPh sb="22" eb="24">
      <t>シキュウ</t>
    </rPh>
    <rPh sb="27" eb="28">
      <t>ツキ</t>
    </rPh>
    <rPh sb="31" eb="33">
      <t>キンガク</t>
    </rPh>
    <rPh sb="34" eb="36">
      <t>シュウセイ</t>
    </rPh>
    <phoneticPr fontId="1"/>
  </si>
  <si>
    <t>　　　　　　　　　９月から住宅手当制度を新設・支給する → ８月まで【補助対象外】９月から【住宅手当】</t>
    <rPh sb="10" eb="11">
      <t>ガツ</t>
    </rPh>
    <rPh sb="13" eb="15">
      <t>ジュウタク</t>
    </rPh>
    <rPh sb="15" eb="17">
      <t>テアテ</t>
    </rPh>
    <rPh sb="17" eb="19">
      <t>セイド</t>
    </rPh>
    <rPh sb="20" eb="22">
      <t>シンセツ</t>
    </rPh>
    <rPh sb="23" eb="25">
      <t>シキュウ</t>
    </rPh>
    <rPh sb="31" eb="32">
      <t>ガツ</t>
    </rPh>
    <rPh sb="35" eb="37">
      <t>ホジョ</t>
    </rPh>
    <rPh sb="37" eb="39">
      <t>タイショウ</t>
    </rPh>
    <rPh sb="39" eb="40">
      <t>ガイ</t>
    </rPh>
    <rPh sb="42" eb="43">
      <t>ガツ</t>
    </rPh>
    <rPh sb="46" eb="48">
      <t>ジュウタク</t>
    </rPh>
    <rPh sb="48" eb="50">
      <t>テアテ</t>
    </rPh>
    <phoneticPr fontId="1"/>
  </si>
  <si>
    <t>　　　　　　　　　10月支給から住宅手当が増額 →内容は前後とも【住宅手当】、住宅手当額を修正</t>
    <rPh sb="11" eb="12">
      <t>ガツ</t>
    </rPh>
    <rPh sb="12" eb="14">
      <t>シキュウ</t>
    </rPh>
    <rPh sb="16" eb="20">
      <t>ジュウタクテアテ</t>
    </rPh>
    <rPh sb="21" eb="23">
      <t>ゾウガク</t>
    </rPh>
    <rPh sb="25" eb="27">
      <t>ナイヨウ</t>
    </rPh>
    <rPh sb="28" eb="30">
      <t>ゼンゴ</t>
    </rPh>
    <rPh sb="33" eb="37">
      <t>ジュウタクテアテ</t>
    </rPh>
    <rPh sb="39" eb="44">
      <t>ジュウタクテアテガク</t>
    </rPh>
    <rPh sb="45" eb="47">
      <t>シュウセイ</t>
    </rPh>
    <phoneticPr fontId="1"/>
  </si>
  <si>
    <t>家)従業員負担額</t>
    <rPh sb="0" eb="1">
      <t>イエ</t>
    </rPh>
    <rPh sb="2" eb="8">
      <t>ジュウギョウインフタンガク</t>
    </rPh>
    <phoneticPr fontId="1"/>
  </si>
  <si>
    <t>家)従業員負担額比</t>
    <rPh sb="0" eb="1">
      <t>イエ</t>
    </rPh>
    <rPh sb="2" eb="8">
      <t>ジュウギョウインフタンガク</t>
    </rPh>
    <rPh sb="8" eb="9">
      <t>ヒ</t>
    </rPh>
    <phoneticPr fontId="1"/>
  </si>
  <si>
    <t>　　　９月15日に、賃貸住宅から実家に転居した。</t>
    <rPh sb="4" eb="5">
      <t>ガツ</t>
    </rPh>
    <rPh sb="7" eb="8">
      <t>ニチ</t>
    </rPh>
    <rPh sb="10" eb="14">
      <t>チンタイジュウタク</t>
    </rPh>
    <rPh sb="16" eb="18">
      <t>ジッカ</t>
    </rPh>
    <rPh sb="19" eb="21">
      <t>テンキョ</t>
    </rPh>
    <phoneticPr fontId="1"/>
  </si>
  <si>
    <t>　　　８月分より、住宅手当制度が変更され、支給額が変わった。</t>
    <rPh sb="4" eb="6">
      <t>ガツブン</t>
    </rPh>
    <rPh sb="9" eb="13">
      <t>ジュウタクテアテ</t>
    </rPh>
    <rPh sb="13" eb="15">
      <t>セイド</t>
    </rPh>
    <rPh sb="16" eb="18">
      <t>ヘンコウ</t>
    </rPh>
    <rPh sb="21" eb="24">
      <t>シキュウガク</t>
    </rPh>
    <rPh sb="25" eb="26">
      <t>カ</t>
    </rPh>
    <phoneticPr fontId="1"/>
  </si>
  <si>
    <t>・転居や住宅手当制度の変更により、住宅手当額（又は借り上げ住宅提供の場合の自己負担額）が変更される月</t>
    <rPh sb="1" eb="3">
      <t>テンキョ</t>
    </rPh>
    <rPh sb="4" eb="8">
      <t>ジュウタクテアテ</t>
    </rPh>
    <rPh sb="8" eb="10">
      <t>セイド</t>
    </rPh>
    <rPh sb="11" eb="13">
      <t>ヘンコウ</t>
    </rPh>
    <rPh sb="17" eb="22">
      <t>ジュウタクテアテガク</t>
    </rPh>
    <rPh sb="23" eb="24">
      <t>マタ</t>
    </rPh>
    <rPh sb="25" eb="26">
      <t>カ</t>
    </rPh>
    <rPh sb="27" eb="28">
      <t>ア</t>
    </rPh>
    <rPh sb="29" eb="33">
      <t>ジュウタクテイキョウ</t>
    </rPh>
    <rPh sb="34" eb="36">
      <t>バアイ</t>
    </rPh>
    <rPh sb="37" eb="42">
      <t>ジコフタンガク</t>
    </rPh>
    <rPh sb="44" eb="46">
      <t>ヘンコウ</t>
    </rPh>
    <rPh sb="49" eb="50">
      <t>ツキ</t>
    </rPh>
    <phoneticPr fontId="1"/>
  </si>
  <si>
    <t>　から変更された内容を記入してください。変更される前月までは、当初申請の内容を記入してください。</t>
    <rPh sb="3" eb="5">
      <t>ヘンコウ</t>
    </rPh>
    <rPh sb="8" eb="10">
      <t>ナイヨウ</t>
    </rPh>
    <rPh sb="11" eb="13">
      <t>キニュウ</t>
    </rPh>
    <rPh sb="20" eb="22">
      <t>ヘンコウ</t>
    </rPh>
    <rPh sb="25" eb="27">
      <t>ゼンゲツ</t>
    </rPh>
    <rPh sb="31" eb="35">
      <t>トウショシンセイ</t>
    </rPh>
    <rPh sb="36" eb="38">
      <t>ナイヨウ</t>
    </rPh>
    <rPh sb="39" eb="41">
      <t>キニュウ</t>
    </rPh>
    <phoneticPr fontId="1"/>
  </si>
  <si>
    <t>・転居等で手当が日割りになった場合：前後の住宅手当額のうち、低い額を基準とする。</t>
    <rPh sb="1" eb="3">
      <t>テンキョ</t>
    </rPh>
    <rPh sb="3" eb="4">
      <t>トウ</t>
    </rPh>
    <rPh sb="5" eb="7">
      <t>テアテ</t>
    </rPh>
    <rPh sb="8" eb="10">
      <t>ヒワ</t>
    </rPh>
    <rPh sb="15" eb="17">
      <t>バアイ</t>
    </rPh>
    <rPh sb="18" eb="20">
      <t>ゼンゴ</t>
    </rPh>
    <rPh sb="21" eb="23">
      <t>ジュウタク</t>
    </rPh>
    <rPh sb="23" eb="25">
      <t>テアテ</t>
    </rPh>
    <rPh sb="25" eb="26">
      <t>ガク</t>
    </rPh>
    <rPh sb="30" eb="31">
      <t>ヒク</t>
    </rPh>
    <rPh sb="32" eb="33">
      <t>ガク</t>
    </rPh>
    <rPh sb="34" eb="36">
      <t>キジュン</t>
    </rPh>
    <phoneticPr fontId="1"/>
  </si>
  <si>
    <t>　　　　　　　　　【別紙入力見本を参照】</t>
    <rPh sb="10" eb="12">
      <t>ベッシ</t>
    </rPh>
    <rPh sb="12" eb="16">
      <t>ニュウリョクミホン</t>
    </rPh>
    <rPh sb="17" eb="19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</si>
</sst>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&quot;ヵ&quot;&quot;月&quot;"/>
    <numFmt numFmtId="177" formatCode="#,##0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77" fontId="0" fillId="0" borderId="1" xfId="0" applyNumberFormat="1" applyBorder="1" applyAlignment="1" applyProtection="1">
      <alignment vertical="center"/>
      <protection locked="0"/>
    </xf>
    <xf numFmtId="177" fontId="0" fillId="0" borderId="1" xfId="0" applyNumberFormat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0" fontId="0" fillId="0" borderId="14" xfId="0" applyBorder="1" applyAlignment="1" applyProtection="1">
      <alignment vertical="center"/>
    </xf>
    <xf numFmtId="177" fontId="0" fillId="0" borderId="0" xfId="0" applyNumberFormat="1" applyBorder="1" applyProtection="1">
      <alignment vertical="center"/>
    </xf>
    <xf numFmtId="177" fontId="0" fillId="0" borderId="15" xfId="0" applyNumberFormat="1" applyBorder="1" applyAlignment="1" applyProtection="1">
      <alignment vertical="center"/>
    </xf>
    <xf numFmtId="177" fontId="0" fillId="0" borderId="0" xfId="0" applyNumberFormat="1" applyProtection="1">
      <alignment vertical="center"/>
    </xf>
    <xf numFmtId="176" fontId="0" fillId="0" borderId="15" xfId="0" applyNumberForma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0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177" fontId="0" fillId="0" borderId="0" xfId="0" applyNumberFormat="1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177" fontId="0" fillId="0" borderId="16" xfId="0" applyNumberForma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177" fontId="0" fillId="0" borderId="16" xfId="0" applyNumberFormat="1" applyBorder="1" applyAlignment="1" applyProtection="1">
      <alignment horizontal="center" vertical="center"/>
    </xf>
  </cellXfs>
  <cellStyles count="1">
    <cellStyle name="標準" xfId="0" builtinId="0"/>
  </cellStyles>
  <dxfs count="46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FCCFF"/>
      <color rgb="FFFF99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61"/>
  <sheetViews>
    <sheetView tabSelected="1" view="pageBreakPreview" zoomScale="90" zoomScaleNormal="100" zoomScaleSheetLayoutView="90" workbookViewId="0"/>
  </sheetViews>
  <sheetFormatPr defaultRowHeight="18" x14ac:dyDescent="0.45"/>
  <cols>
    <col min="1" max="1" width="1.8984375" style="8" customWidth="1"/>
    <col min="2" max="2" width="2" style="8" customWidth="1"/>
    <col min="3" max="3" width="4.59765625" style="8" customWidth="1"/>
    <col min="4" max="4" width="14.3984375" style="8" bestFit="1" customWidth="1"/>
    <col min="5" max="5" width="2" style="8" customWidth="1"/>
    <col min="6" max="7" width="10.3984375" style="8" customWidth="1"/>
    <col min="8" max="8" width="2" style="8" customWidth="1"/>
    <col min="9" max="10" width="10.3984375" style="8" customWidth="1"/>
    <col min="11" max="11" width="2" style="8" customWidth="1"/>
    <col min="12" max="12" width="10.3984375" style="9" customWidth="1"/>
    <col min="13" max="13" width="2" style="8" customWidth="1"/>
    <col min="14" max="15" width="9" style="8" customWidth="1"/>
    <col min="16" max="16" width="2" style="8" customWidth="1"/>
    <col min="17" max="17" width="1.8984375" style="8" customWidth="1"/>
    <col min="18" max="18" width="9.3984375" style="8" hidden="1" customWidth="1"/>
    <col min="19" max="19" width="11.19921875" style="8" hidden="1" customWidth="1"/>
    <col min="20" max="20" width="7.5" style="8" hidden="1" customWidth="1"/>
    <col min="21" max="21" width="16.09765625" style="8" hidden="1" customWidth="1"/>
    <col min="22" max="22" width="18.09765625" style="8" hidden="1" customWidth="1"/>
    <col min="23" max="23" width="9.3984375" style="8" hidden="1" customWidth="1"/>
    <col min="24" max="28" width="0" style="8" hidden="1" customWidth="1"/>
    <col min="29" max="16384" width="8.796875" style="8"/>
  </cols>
  <sheetData>
    <row r="1" spans="2:26" ht="22.2" x14ac:dyDescent="0.45">
      <c r="B1" s="7" t="s">
        <v>0</v>
      </c>
      <c r="I1" s="8" t="s">
        <v>36</v>
      </c>
    </row>
    <row r="2" spans="2:26" ht="9.6" customHeight="1" thickBot="1" x14ac:dyDescent="0.5"/>
    <row r="3" spans="2:26" ht="28.8" customHeight="1" thickBot="1" x14ac:dyDescent="0.5">
      <c r="C3" s="10" t="s">
        <v>37</v>
      </c>
      <c r="F3" s="11" t="s">
        <v>38</v>
      </c>
      <c r="G3" s="40"/>
      <c r="H3" s="41"/>
      <c r="I3" s="41"/>
      <c r="J3" s="42"/>
    </row>
    <row r="4" spans="2:26" ht="9.6" customHeight="1" x14ac:dyDescent="0.45"/>
    <row r="5" spans="2:26" ht="12" customHeight="1" x14ac:dyDescent="0.45">
      <c r="B5" s="12"/>
      <c r="C5" s="12"/>
      <c r="D5" s="12"/>
      <c r="E5" s="12"/>
      <c r="F5" s="12"/>
      <c r="G5" s="12"/>
      <c r="H5" s="12"/>
      <c r="I5" s="12"/>
      <c r="J5" s="12"/>
      <c r="K5" s="12"/>
      <c r="L5" s="20"/>
      <c r="M5" s="12"/>
      <c r="N5" s="12"/>
      <c r="O5" s="12"/>
      <c r="P5" s="12"/>
      <c r="R5" s="12"/>
    </row>
    <row r="6" spans="2:26" ht="18.600000000000001" customHeight="1" thickBot="1" x14ac:dyDescent="0.5">
      <c r="B6" s="13"/>
      <c r="C6" s="14"/>
      <c r="D6" s="14"/>
      <c r="E6" s="14"/>
      <c r="F6" s="14"/>
      <c r="G6" s="14"/>
      <c r="H6" s="14"/>
      <c r="I6" s="14"/>
      <c r="J6" s="14"/>
      <c r="K6" s="14"/>
      <c r="L6" s="15"/>
      <c r="M6" s="14"/>
      <c r="N6" s="14"/>
      <c r="O6" s="14"/>
      <c r="P6" s="16"/>
      <c r="R6" s="12"/>
    </row>
    <row r="7" spans="2:26" ht="18.600000000000001" customHeight="1" thickBot="1" x14ac:dyDescent="0.5">
      <c r="B7" s="17"/>
      <c r="C7" s="10" t="s">
        <v>7</v>
      </c>
      <c r="D7" s="12"/>
      <c r="E7" s="12"/>
      <c r="F7" s="1"/>
      <c r="G7" s="12" t="s">
        <v>4</v>
      </c>
      <c r="I7" s="1"/>
      <c r="J7" s="12" t="s">
        <v>31</v>
      </c>
      <c r="K7" s="12"/>
      <c r="L7" s="20"/>
      <c r="M7" s="12"/>
      <c r="N7" s="12"/>
      <c r="O7" s="12"/>
      <c r="P7" s="19"/>
      <c r="R7" s="12"/>
    </row>
    <row r="8" spans="2:26" ht="9" customHeight="1" x14ac:dyDescent="0.45">
      <c r="B8" s="17"/>
      <c r="C8" s="10"/>
      <c r="D8" s="12"/>
      <c r="E8" s="12"/>
      <c r="F8" s="12"/>
      <c r="G8" s="12"/>
      <c r="H8" s="12"/>
      <c r="I8" s="12"/>
      <c r="J8" s="12"/>
      <c r="K8" s="12"/>
      <c r="L8" s="20"/>
      <c r="M8" s="12"/>
      <c r="N8" s="12"/>
      <c r="O8" s="12"/>
      <c r="P8" s="19"/>
      <c r="R8" s="12"/>
    </row>
    <row r="9" spans="2:26" ht="18.600000000000001" customHeight="1" x14ac:dyDescent="0.45">
      <c r="B9" s="17"/>
      <c r="C9" s="10"/>
      <c r="D9" s="12"/>
      <c r="E9" s="12"/>
      <c r="F9" s="43" t="s">
        <v>18</v>
      </c>
      <c r="G9" s="43"/>
      <c r="H9" s="12"/>
      <c r="I9" s="43" t="s">
        <v>19</v>
      </c>
      <c r="J9" s="43"/>
      <c r="K9" s="20"/>
      <c r="L9" s="20"/>
      <c r="M9" s="12"/>
      <c r="N9" s="12"/>
      <c r="O9" s="12"/>
      <c r="P9" s="19"/>
      <c r="R9" s="12"/>
    </row>
    <row r="10" spans="2:26" ht="18.600000000000001" customHeight="1" thickBot="1" x14ac:dyDescent="0.5">
      <c r="B10" s="17"/>
      <c r="C10" s="10"/>
      <c r="D10" s="12"/>
      <c r="E10" s="12"/>
      <c r="F10" s="20" t="s">
        <v>17</v>
      </c>
      <c r="G10" s="20" t="s">
        <v>20</v>
      </c>
      <c r="H10" s="20"/>
      <c r="I10" s="20" t="s">
        <v>2</v>
      </c>
      <c r="J10" s="20" t="s">
        <v>33</v>
      </c>
      <c r="K10" s="20"/>
      <c r="L10" s="20" t="s">
        <v>1</v>
      </c>
      <c r="M10" s="20"/>
      <c r="N10" s="21" t="s">
        <v>21</v>
      </c>
      <c r="O10" s="12"/>
      <c r="P10" s="19"/>
      <c r="R10" s="12"/>
    </row>
    <row r="11" spans="2:26" ht="9" customHeight="1" thickBot="1" x14ac:dyDescent="0.5">
      <c r="B11" s="17"/>
      <c r="C11" s="12"/>
      <c r="D11" s="12"/>
      <c r="E11" s="12"/>
      <c r="F11" s="12"/>
      <c r="G11" s="12"/>
      <c r="H11" s="12"/>
      <c r="I11" s="12"/>
      <c r="J11" s="12"/>
      <c r="K11" s="12"/>
      <c r="L11" s="20"/>
      <c r="M11" s="12"/>
      <c r="N11" s="12"/>
      <c r="O11" s="12"/>
      <c r="P11" s="19"/>
      <c r="R11" s="8" t="s">
        <v>22</v>
      </c>
      <c r="S11" s="8" t="s">
        <v>24</v>
      </c>
      <c r="T11" s="8" t="s">
        <v>25</v>
      </c>
      <c r="U11" s="22" t="s">
        <v>51</v>
      </c>
      <c r="V11" s="18" t="s">
        <v>52</v>
      </c>
      <c r="W11" s="8" t="s">
        <v>26</v>
      </c>
      <c r="X11" s="8" t="s">
        <v>27</v>
      </c>
      <c r="Y11" s="8" t="s">
        <v>28</v>
      </c>
      <c r="Z11" s="8" t="s">
        <v>29</v>
      </c>
    </row>
    <row r="12" spans="2:26" ht="18.600000000000001" thickBot="1" x14ac:dyDescent="0.5">
      <c r="B12" s="17"/>
      <c r="C12" s="12"/>
      <c r="D12" s="2" t="s">
        <v>6</v>
      </c>
      <c r="E12" s="23"/>
      <c r="F12" s="3"/>
      <c r="G12" s="3"/>
      <c r="H12" s="24"/>
      <c r="I12" s="4"/>
      <c r="J12" s="3"/>
      <c r="K12" s="23"/>
      <c r="L12" s="5" t="s">
        <v>3</v>
      </c>
      <c r="M12" s="12"/>
      <c r="N12" s="25">
        <f>IF(D12="【住宅手当】",V12,IF(D12="【宿舎借上げ】",Z12,0))</f>
        <v>0</v>
      </c>
      <c r="O12" s="12"/>
      <c r="P12" s="19"/>
      <c r="R12" s="12">
        <f>IF(L12="標準エリア",1/2,(IF(L12="加算エリア",2/3,0)))</f>
        <v>0.5</v>
      </c>
      <c r="S12" s="8">
        <f>G12*R12</f>
        <v>0</v>
      </c>
      <c r="T12" s="8">
        <f t="shared" ref="T12" si="0">IF(S12&gt;=(IF(L12="標準エリア",10000,IF(L12="加算エリア",14000,0))),IF(L12="標準エリア",10000,IF(L12="加算エリア",14000,0)),S12)</f>
        <v>0</v>
      </c>
      <c r="U12" s="26">
        <f>F12-G12</f>
        <v>0</v>
      </c>
      <c r="V12" s="8">
        <f>IF(T12&gt;=U12,U12,T12)</f>
        <v>0</v>
      </c>
      <c r="W12" s="26">
        <f>I12-J12</f>
        <v>0</v>
      </c>
      <c r="X12" s="8">
        <f>W12*R12</f>
        <v>0</v>
      </c>
      <c r="Y12" s="8">
        <f>IF(X12&gt;=(IF(L12="標準エリア",10000,14000)),(IF(L12="標準エリア",10000,14000)),X12)</f>
        <v>0</v>
      </c>
      <c r="Z12" s="8">
        <f>IF(Y12&gt;=J12,J12,Y12)</f>
        <v>0</v>
      </c>
    </row>
    <row r="13" spans="2:26" ht="18.600000000000001" customHeight="1" x14ac:dyDescent="0.45">
      <c r="B13" s="17"/>
      <c r="C13" s="12"/>
      <c r="D13" s="12"/>
      <c r="E13" s="12"/>
      <c r="F13" s="12"/>
      <c r="G13" s="12"/>
      <c r="H13" s="12"/>
      <c r="I13" s="12"/>
      <c r="J13" s="12"/>
      <c r="K13" s="12"/>
      <c r="L13" s="20"/>
      <c r="M13" s="12"/>
      <c r="N13" s="12"/>
      <c r="O13" s="12"/>
      <c r="P13" s="19"/>
      <c r="R13" s="12"/>
    </row>
    <row r="14" spans="2:26" ht="18.600000000000001" customHeight="1" thickBot="1" x14ac:dyDescent="0.5">
      <c r="B14" s="17"/>
      <c r="C14" s="12"/>
      <c r="D14" s="12"/>
      <c r="E14" s="12"/>
      <c r="F14" s="12" t="s">
        <v>32</v>
      </c>
      <c r="G14" s="27">
        <f>IF(I7-F7+1&lt;10,IF(I7-F7+1&gt;0,I7-F7+1,"✕"),"✕")</f>
        <v>1</v>
      </c>
      <c r="H14" s="12"/>
      <c r="I14" s="28" t="s">
        <v>34</v>
      </c>
      <c r="J14" s="47" t="str">
        <f>IF(ROUNDDOWN(N12*G14,-3)&gt;0,ROUNDDOWN(N12*G14,-3),"✕")</f>
        <v>✕</v>
      </c>
      <c r="K14" s="12"/>
      <c r="O14" s="12"/>
      <c r="P14" s="19"/>
      <c r="R14" s="12"/>
    </row>
    <row r="15" spans="2:26" ht="18.600000000000001" customHeight="1" x14ac:dyDescent="0.45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1"/>
      <c r="M15" s="30"/>
      <c r="N15" s="30"/>
      <c r="O15" s="30"/>
      <c r="P15" s="32"/>
      <c r="R15" s="12"/>
    </row>
    <row r="16" spans="2:26" ht="9.6" customHeight="1" x14ac:dyDescent="0.45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20"/>
      <c r="M16" s="12"/>
      <c r="N16" s="12"/>
      <c r="O16" s="12"/>
      <c r="P16" s="12"/>
      <c r="R16" s="12" t="s">
        <v>5</v>
      </c>
    </row>
    <row r="17" spans="2:26" ht="9.6" customHeight="1" x14ac:dyDescent="0.45">
      <c r="D17" s="12"/>
      <c r="E17" s="12"/>
      <c r="F17" s="12"/>
      <c r="G17" s="12"/>
      <c r="H17" s="12"/>
      <c r="I17" s="12"/>
      <c r="J17" s="12"/>
      <c r="K17" s="12"/>
      <c r="L17" s="20"/>
      <c r="M17" s="12"/>
      <c r="N17" s="12"/>
      <c r="R17" s="12" t="s">
        <v>6</v>
      </c>
    </row>
    <row r="18" spans="2:26" ht="12" customHeight="1" x14ac:dyDescent="0.45"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5"/>
      <c r="M18" s="14"/>
      <c r="N18" s="14"/>
      <c r="O18" s="14"/>
      <c r="P18" s="16"/>
      <c r="R18" s="8" t="s">
        <v>41</v>
      </c>
    </row>
    <row r="19" spans="2:26" x14ac:dyDescent="0.45">
      <c r="B19" s="17"/>
      <c r="C19" s="10" t="s">
        <v>39</v>
      </c>
      <c r="D19" s="12"/>
      <c r="E19" s="12"/>
      <c r="F19" s="12"/>
      <c r="G19" s="12"/>
      <c r="H19" s="12"/>
      <c r="I19" s="12"/>
      <c r="J19" s="12"/>
      <c r="K19" s="12"/>
      <c r="L19" s="20"/>
      <c r="M19" s="12"/>
      <c r="N19" s="12"/>
      <c r="O19" s="12"/>
      <c r="P19" s="19"/>
    </row>
    <row r="20" spans="2:26" ht="18.600000000000001" thickBot="1" x14ac:dyDescent="0.5">
      <c r="B20" s="17"/>
      <c r="C20" s="12" t="s">
        <v>43</v>
      </c>
      <c r="D20" s="12"/>
      <c r="E20" s="12"/>
      <c r="F20" s="12"/>
      <c r="G20" s="12"/>
      <c r="H20" s="12"/>
      <c r="I20" s="12"/>
      <c r="J20" s="12"/>
      <c r="K20" s="12"/>
      <c r="L20" s="20"/>
      <c r="M20" s="12"/>
      <c r="N20" s="12"/>
      <c r="O20" s="12"/>
      <c r="P20" s="19"/>
    </row>
    <row r="21" spans="2:26" ht="72" customHeight="1" thickBot="1" x14ac:dyDescent="0.5">
      <c r="B21" s="17"/>
      <c r="C21" s="12"/>
      <c r="D21" s="44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6"/>
      <c r="P21" s="19"/>
    </row>
    <row r="22" spans="2:26" x14ac:dyDescent="0.45">
      <c r="B22" s="17"/>
      <c r="C22" s="12" t="s">
        <v>40</v>
      </c>
      <c r="D22" s="12"/>
      <c r="E22" s="12"/>
      <c r="F22" s="12"/>
      <c r="G22" s="12"/>
      <c r="H22" s="12"/>
      <c r="I22" s="12"/>
      <c r="J22" s="12"/>
      <c r="K22" s="12"/>
      <c r="L22" s="20"/>
      <c r="M22" s="12"/>
      <c r="N22" s="12"/>
      <c r="O22" s="12"/>
      <c r="P22" s="19"/>
    </row>
    <row r="23" spans="2:26" x14ac:dyDescent="0.45">
      <c r="B23" s="17"/>
      <c r="C23" s="22" t="s">
        <v>53</v>
      </c>
      <c r="D23" s="12"/>
      <c r="E23" s="12"/>
      <c r="F23" s="12"/>
      <c r="G23" s="12"/>
      <c r="H23" s="12"/>
      <c r="I23" s="12"/>
      <c r="J23" s="12"/>
      <c r="K23" s="12"/>
      <c r="L23" s="20"/>
      <c r="M23" s="12"/>
      <c r="N23" s="12"/>
      <c r="O23" s="12"/>
      <c r="P23" s="19"/>
    </row>
    <row r="24" spans="2:26" x14ac:dyDescent="0.45">
      <c r="B24" s="17"/>
      <c r="C24" s="22" t="s">
        <v>54</v>
      </c>
      <c r="D24" s="12"/>
      <c r="E24" s="12"/>
      <c r="F24" s="12"/>
      <c r="G24" s="12"/>
      <c r="H24" s="12"/>
      <c r="I24" s="12"/>
      <c r="J24" s="12"/>
      <c r="K24" s="12"/>
      <c r="L24" s="20"/>
      <c r="M24" s="12"/>
      <c r="N24" s="12"/>
      <c r="O24" s="12"/>
      <c r="P24" s="19"/>
    </row>
    <row r="25" spans="2:26" x14ac:dyDescent="0.45">
      <c r="B25" s="17"/>
      <c r="C25" s="12"/>
      <c r="D25" s="12"/>
      <c r="E25" s="12"/>
      <c r="F25" s="12"/>
      <c r="G25" s="12"/>
      <c r="H25" s="12"/>
      <c r="I25" s="12"/>
      <c r="J25" s="12"/>
      <c r="K25" s="12"/>
      <c r="L25" s="20"/>
      <c r="M25" s="12"/>
      <c r="N25" s="12"/>
      <c r="O25" s="12"/>
      <c r="P25" s="19"/>
    </row>
    <row r="26" spans="2:26" ht="18.600000000000001" thickBot="1" x14ac:dyDescent="0.5">
      <c r="B26" s="17"/>
      <c r="C26" s="12"/>
      <c r="D26" s="12"/>
      <c r="E26" s="12"/>
      <c r="F26" s="43" t="s">
        <v>18</v>
      </c>
      <c r="G26" s="43"/>
      <c r="H26" s="12"/>
      <c r="I26" s="43" t="s">
        <v>19</v>
      </c>
      <c r="J26" s="43"/>
      <c r="K26" s="20"/>
      <c r="N26" s="12"/>
      <c r="O26" s="12"/>
      <c r="P26" s="19"/>
    </row>
    <row r="27" spans="2:26" ht="18.600000000000001" thickBot="1" x14ac:dyDescent="0.5">
      <c r="B27" s="17"/>
      <c r="C27" s="12" t="s">
        <v>42</v>
      </c>
      <c r="D27" s="12"/>
      <c r="E27" s="12"/>
      <c r="F27" s="9" t="s">
        <v>23</v>
      </c>
      <c r="G27" s="9" t="s">
        <v>20</v>
      </c>
      <c r="H27" s="9"/>
      <c r="I27" s="20" t="s">
        <v>2</v>
      </c>
      <c r="J27" s="20" t="s">
        <v>33</v>
      </c>
      <c r="K27" s="20"/>
      <c r="L27" s="9" t="s">
        <v>1</v>
      </c>
      <c r="M27" s="9"/>
      <c r="N27" s="21" t="s">
        <v>21</v>
      </c>
      <c r="O27" s="12"/>
      <c r="P27" s="19"/>
      <c r="R27" s="8" t="s">
        <v>22</v>
      </c>
      <c r="S27" s="8" t="s">
        <v>35</v>
      </c>
      <c r="T27" s="8" t="s">
        <v>25</v>
      </c>
      <c r="U27" s="22" t="s">
        <v>51</v>
      </c>
      <c r="V27" s="18" t="s">
        <v>52</v>
      </c>
      <c r="W27" s="8" t="s">
        <v>26</v>
      </c>
      <c r="X27" s="8" t="s">
        <v>27</v>
      </c>
      <c r="Y27" s="8" t="s">
        <v>28</v>
      </c>
      <c r="Z27" s="8" t="s">
        <v>29</v>
      </c>
    </row>
    <row r="28" spans="2:26" ht="6" customHeight="1" thickBot="1" x14ac:dyDescent="0.5">
      <c r="B28" s="17"/>
      <c r="C28" s="12"/>
      <c r="D28" s="12"/>
      <c r="E28" s="12"/>
      <c r="G28" s="12"/>
      <c r="H28" s="12"/>
      <c r="I28" s="12"/>
      <c r="J28" s="33"/>
      <c r="K28" s="33"/>
      <c r="L28" s="20"/>
      <c r="M28" s="33"/>
      <c r="N28" s="33"/>
      <c r="O28" s="12"/>
      <c r="P28" s="19"/>
    </row>
    <row r="29" spans="2:26" ht="18.600000000000001" thickBot="1" x14ac:dyDescent="0.5">
      <c r="B29" s="17"/>
      <c r="C29" s="12" t="s">
        <v>8</v>
      </c>
      <c r="D29" s="6" t="s">
        <v>5</v>
      </c>
      <c r="E29" s="34"/>
      <c r="F29" s="3"/>
      <c r="G29" s="3"/>
      <c r="H29" s="12"/>
      <c r="I29" s="4"/>
      <c r="J29" s="3"/>
      <c r="K29" s="23"/>
      <c r="L29" s="5" t="s">
        <v>3</v>
      </c>
      <c r="M29" s="12"/>
      <c r="N29" s="25">
        <f>IF(D29="【住宅手当】",V29,IF(D29="【宿舎借上げ】",Z29,0))</f>
        <v>0</v>
      </c>
      <c r="O29" s="35" t="str">
        <f>IF(N29&lt;0,"✕","")</f>
        <v/>
      </c>
      <c r="P29" s="19"/>
      <c r="R29" s="12">
        <f>IF(L29="標準エリア",1/2,(IF(L29="加算エリア",2/3,0)))</f>
        <v>0.5</v>
      </c>
      <c r="S29" s="8">
        <f>G29*R29</f>
        <v>0</v>
      </c>
      <c r="T29" s="8">
        <f t="shared" ref="T29" si="1">IF(S29&gt;=(IF(L29="標準エリア",10000,IF(L29="加算エリア",14000,0))),IF(L29="標準エリア",10000,IF(L29="加算エリア",14000,0)),S29)</f>
        <v>0</v>
      </c>
      <c r="U29" s="26">
        <f>F29-G29</f>
        <v>0</v>
      </c>
      <c r="V29" s="8">
        <f>IF(T29&gt;=U29,U29,T29)</f>
        <v>0</v>
      </c>
      <c r="W29" s="8">
        <f>I29-J29</f>
        <v>0</v>
      </c>
      <c r="X29" s="8">
        <f>W29*R29</f>
        <v>0</v>
      </c>
      <c r="Y29" s="8">
        <f>IF(X29&gt;=(IF(L29="標準エリア",10000,14000)),(IF(L29="標準エリア",10000,14000)),X29)</f>
        <v>0</v>
      </c>
      <c r="Z29" s="8">
        <f>IF(Y29&gt;=J29,J29,Y29)</f>
        <v>0</v>
      </c>
    </row>
    <row r="30" spans="2:26" ht="6" customHeight="1" thickBot="1" x14ac:dyDescent="0.5">
      <c r="B30" s="17"/>
      <c r="C30" s="12"/>
      <c r="D30" s="20"/>
      <c r="E30" s="12"/>
      <c r="F30" s="26"/>
      <c r="G30" s="24"/>
      <c r="H30" s="12"/>
      <c r="I30" s="24"/>
      <c r="J30" s="36"/>
      <c r="K30" s="33"/>
      <c r="L30" s="20"/>
      <c r="M30" s="33"/>
      <c r="N30" s="36"/>
      <c r="O30" s="35"/>
      <c r="P30" s="19"/>
      <c r="R30" s="12"/>
      <c r="U30" s="26"/>
    </row>
    <row r="31" spans="2:26" ht="18.600000000000001" thickBot="1" x14ac:dyDescent="0.5">
      <c r="B31" s="17"/>
      <c r="C31" s="12" t="s">
        <v>9</v>
      </c>
      <c r="D31" s="6" t="s">
        <v>5</v>
      </c>
      <c r="E31" s="34"/>
      <c r="F31" s="3"/>
      <c r="G31" s="3"/>
      <c r="H31" s="12"/>
      <c r="I31" s="4"/>
      <c r="J31" s="3"/>
      <c r="K31" s="23"/>
      <c r="L31" s="5" t="s">
        <v>3</v>
      </c>
      <c r="M31" s="12"/>
      <c r="N31" s="25">
        <f>IF(D31="【住宅手当】",V31,IF(D31="【宿舎借上げ】",Z31,0))</f>
        <v>0</v>
      </c>
      <c r="O31" s="35" t="str">
        <f t="shared" ref="O31:O45" si="2">IF(N31&lt;0,"✕","")</f>
        <v/>
      </c>
      <c r="P31" s="19"/>
      <c r="R31" s="12">
        <f t="shared" ref="R31:R45" si="3">IF(L31="標準エリア",1/2,(IF(L31="加算エリア",2/3,0)))</f>
        <v>0.5</v>
      </c>
      <c r="S31" s="8">
        <f t="shared" ref="S31:S45" si="4">G31*R31</f>
        <v>0</v>
      </c>
      <c r="T31" s="8">
        <f t="shared" ref="T31:T45" si="5">IF(S31&gt;=(IF(L31="標準エリア",10000,IF(L31="加算エリア",14000,0))),IF(L31="標準エリア",10000,IF(L31="加算エリア",14000,0)),S31)</f>
        <v>0</v>
      </c>
      <c r="U31" s="26">
        <f t="shared" ref="U31:U45" si="6">F31-G31</f>
        <v>0</v>
      </c>
      <c r="V31" s="8">
        <f t="shared" ref="V31:V45" si="7">IF(T31&gt;=U31,U31,T31)</f>
        <v>0</v>
      </c>
      <c r="W31" s="8">
        <f t="shared" ref="W31:W45" si="8">I31-J31</f>
        <v>0</v>
      </c>
      <c r="X31" s="8">
        <f t="shared" ref="X31:X45" si="9">W31*R31</f>
        <v>0</v>
      </c>
      <c r="Y31" s="8">
        <f t="shared" ref="Y31:Y45" si="10">IF(X31&gt;=(IF(L31="標準エリア",10000,14000)),(IF(L31="標準エリア",10000,14000)),X31)</f>
        <v>0</v>
      </c>
      <c r="Z31" s="8">
        <f t="shared" ref="Z31:Z45" si="11">IF(Y31&gt;=J31,J31,Y31)</f>
        <v>0</v>
      </c>
    </row>
    <row r="32" spans="2:26" ht="6" customHeight="1" thickBot="1" x14ac:dyDescent="0.5">
      <c r="B32" s="17"/>
      <c r="C32" s="12"/>
      <c r="D32" s="20"/>
      <c r="E32" s="12"/>
      <c r="F32" s="26"/>
      <c r="G32" s="24"/>
      <c r="H32" s="12"/>
      <c r="I32" s="24"/>
      <c r="J32" s="36"/>
      <c r="K32" s="33"/>
      <c r="L32" s="20"/>
      <c r="M32" s="33"/>
      <c r="N32" s="36"/>
      <c r="O32" s="35"/>
      <c r="P32" s="19"/>
      <c r="R32" s="12"/>
      <c r="U32" s="26"/>
    </row>
    <row r="33" spans="2:26" ht="18.600000000000001" thickBot="1" x14ac:dyDescent="0.5">
      <c r="B33" s="17"/>
      <c r="C33" s="12" t="s">
        <v>10</v>
      </c>
      <c r="D33" s="6" t="s">
        <v>5</v>
      </c>
      <c r="E33" s="34"/>
      <c r="F33" s="3"/>
      <c r="G33" s="3"/>
      <c r="H33" s="12"/>
      <c r="I33" s="4"/>
      <c r="J33" s="3"/>
      <c r="K33" s="23"/>
      <c r="L33" s="5" t="s">
        <v>3</v>
      </c>
      <c r="M33" s="12"/>
      <c r="N33" s="25">
        <f>IF(D33="【住宅手当】",V33,IF(D33="【宿舎借上げ】",Z33,0))</f>
        <v>0</v>
      </c>
      <c r="O33" s="35" t="str">
        <f t="shared" si="2"/>
        <v/>
      </c>
      <c r="P33" s="19"/>
      <c r="R33" s="12">
        <f t="shared" si="3"/>
        <v>0.5</v>
      </c>
      <c r="S33" s="8">
        <f t="shared" si="4"/>
        <v>0</v>
      </c>
      <c r="T33" s="8">
        <f t="shared" si="5"/>
        <v>0</v>
      </c>
      <c r="U33" s="26">
        <f t="shared" si="6"/>
        <v>0</v>
      </c>
      <c r="V33" s="8">
        <f t="shared" si="7"/>
        <v>0</v>
      </c>
      <c r="W33" s="8">
        <f t="shared" si="8"/>
        <v>0</v>
      </c>
      <c r="X33" s="8">
        <f t="shared" si="9"/>
        <v>0</v>
      </c>
      <c r="Y33" s="8">
        <f t="shared" si="10"/>
        <v>0</v>
      </c>
      <c r="Z33" s="8">
        <f t="shared" si="11"/>
        <v>0</v>
      </c>
    </row>
    <row r="34" spans="2:26" ht="6" customHeight="1" thickBot="1" x14ac:dyDescent="0.5">
      <c r="B34" s="17"/>
      <c r="C34" s="12"/>
      <c r="D34" s="20"/>
      <c r="E34" s="12"/>
      <c r="F34" s="26"/>
      <c r="G34" s="24"/>
      <c r="H34" s="12"/>
      <c r="I34" s="24"/>
      <c r="J34" s="36"/>
      <c r="K34" s="33"/>
      <c r="L34" s="20"/>
      <c r="M34" s="33"/>
      <c r="N34" s="36"/>
      <c r="O34" s="35"/>
      <c r="P34" s="19"/>
      <c r="R34" s="12"/>
      <c r="U34" s="26"/>
    </row>
    <row r="35" spans="2:26" ht="18.600000000000001" thickBot="1" x14ac:dyDescent="0.5">
      <c r="B35" s="17"/>
      <c r="C35" s="12" t="s">
        <v>11</v>
      </c>
      <c r="D35" s="6" t="s">
        <v>5</v>
      </c>
      <c r="E35" s="34"/>
      <c r="F35" s="3"/>
      <c r="G35" s="3"/>
      <c r="H35" s="12"/>
      <c r="I35" s="4"/>
      <c r="J35" s="3"/>
      <c r="K35" s="23"/>
      <c r="L35" s="5" t="s">
        <v>3</v>
      </c>
      <c r="M35" s="12"/>
      <c r="N35" s="25">
        <f>IF(D35="【住宅手当】",V35,IF(D35="【宿舎借上げ】",Z35,0))</f>
        <v>0</v>
      </c>
      <c r="O35" s="35" t="str">
        <f t="shared" si="2"/>
        <v/>
      </c>
      <c r="P35" s="19"/>
      <c r="R35" s="12">
        <f t="shared" si="3"/>
        <v>0.5</v>
      </c>
      <c r="S35" s="8">
        <f t="shared" si="4"/>
        <v>0</v>
      </c>
      <c r="T35" s="8">
        <f t="shared" si="5"/>
        <v>0</v>
      </c>
      <c r="U35" s="26">
        <f t="shared" si="6"/>
        <v>0</v>
      </c>
      <c r="V35" s="8">
        <f t="shared" si="7"/>
        <v>0</v>
      </c>
      <c r="W35" s="8">
        <f t="shared" si="8"/>
        <v>0</v>
      </c>
      <c r="X35" s="8">
        <f t="shared" si="9"/>
        <v>0</v>
      </c>
      <c r="Y35" s="8">
        <f t="shared" si="10"/>
        <v>0</v>
      </c>
      <c r="Z35" s="8">
        <f t="shared" si="11"/>
        <v>0</v>
      </c>
    </row>
    <row r="36" spans="2:26" ht="6" customHeight="1" thickBot="1" x14ac:dyDescent="0.5">
      <c r="B36" s="17"/>
      <c r="C36" s="12"/>
      <c r="D36" s="20"/>
      <c r="E36" s="12"/>
      <c r="F36" s="26"/>
      <c r="G36" s="24"/>
      <c r="H36" s="12"/>
      <c r="I36" s="24"/>
      <c r="J36" s="36"/>
      <c r="K36" s="33"/>
      <c r="L36" s="20"/>
      <c r="M36" s="33"/>
      <c r="N36" s="36"/>
      <c r="O36" s="35"/>
      <c r="P36" s="19"/>
      <c r="R36" s="12"/>
      <c r="U36" s="26"/>
    </row>
    <row r="37" spans="2:26" ht="18.600000000000001" thickBot="1" x14ac:dyDescent="0.5">
      <c r="B37" s="17"/>
      <c r="C37" s="12" t="s">
        <v>12</v>
      </c>
      <c r="D37" s="6" t="s">
        <v>5</v>
      </c>
      <c r="E37" s="34"/>
      <c r="F37" s="3"/>
      <c r="G37" s="3"/>
      <c r="H37" s="12"/>
      <c r="I37" s="4"/>
      <c r="J37" s="3"/>
      <c r="K37" s="23"/>
      <c r="L37" s="5" t="s">
        <v>3</v>
      </c>
      <c r="M37" s="12"/>
      <c r="N37" s="25">
        <f>IF(D37="【住宅手当】",V37,IF(D37="【宿舎借上げ】",Z37,0))</f>
        <v>0</v>
      </c>
      <c r="O37" s="35" t="str">
        <f t="shared" si="2"/>
        <v/>
      </c>
      <c r="P37" s="19"/>
      <c r="R37" s="12">
        <f t="shared" si="3"/>
        <v>0.5</v>
      </c>
      <c r="S37" s="8">
        <f t="shared" si="4"/>
        <v>0</v>
      </c>
      <c r="T37" s="8">
        <f t="shared" si="5"/>
        <v>0</v>
      </c>
      <c r="U37" s="26">
        <f t="shared" si="6"/>
        <v>0</v>
      </c>
      <c r="V37" s="8">
        <f t="shared" si="7"/>
        <v>0</v>
      </c>
      <c r="W37" s="8">
        <f t="shared" si="8"/>
        <v>0</v>
      </c>
      <c r="X37" s="8">
        <f t="shared" si="9"/>
        <v>0</v>
      </c>
      <c r="Y37" s="8">
        <f t="shared" si="10"/>
        <v>0</v>
      </c>
      <c r="Z37" s="8">
        <f t="shared" si="11"/>
        <v>0</v>
      </c>
    </row>
    <row r="38" spans="2:26" ht="6" customHeight="1" thickBot="1" x14ac:dyDescent="0.5">
      <c r="B38" s="17"/>
      <c r="C38" s="12"/>
      <c r="D38" s="20"/>
      <c r="E38" s="12"/>
      <c r="F38" s="26"/>
      <c r="G38" s="24"/>
      <c r="H38" s="12"/>
      <c r="I38" s="24"/>
      <c r="J38" s="36"/>
      <c r="K38" s="33"/>
      <c r="L38" s="20"/>
      <c r="M38" s="33"/>
      <c r="N38" s="36"/>
      <c r="O38" s="35"/>
      <c r="P38" s="19"/>
      <c r="R38" s="12"/>
      <c r="U38" s="26"/>
    </row>
    <row r="39" spans="2:26" ht="18.600000000000001" thickBot="1" x14ac:dyDescent="0.5">
      <c r="B39" s="17"/>
      <c r="C39" s="12" t="s">
        <v>13</v>
      </c>
      <c r="D39" s="6" t="s">
        <v>5</v>
      </c>
      <c r="E39" s="34"/>
      <c r="F39" s="3"/>
      <c r="G39" s="3"/>
      <c r="H39" s="12"/>
      <c r="I39" s="4"/>
      <c r="J39" s="3"/>
      <c r="K39" s="23"/>
      <c r="L39" s="5" t="s">
        <v>3</v>
      </c>
      <c r="M39" s="12"/>
      <c r="N39" s="25">
        <f>IF(D39="【住宅手当】",V39,IF(D39="【宿舎借上げ】",Z39,0))</f>
        <v>0</v>
      </c>
      <c r="O39" s="35" t="str">
        <f t="shared" si="2"/>
        <v/>
      </c>
      <c r="P39" s="19"/>
      <c r="R39" s="12">
        <f t="shared" si="3"/>
        <v>0.5</v>
      </c>
      <c r="S39" s="8">
        <f t="shared" si="4"/>
        <v>0</v>
      </c>
      <c r="T39" s="8">
        <f t="shared" si="5"/>
        <v>0</v>
      </c>
      <c r="U39" s="26">
        <f t="shared" si="6"/>
        <v>0</v>
      </c>
      <c r="V39" s="8">
        <f t="shared" si="7"/>
        <v>0</v>
      </c>
      <c r="W39" s="8">
        <f t="shared" si="8"/>
        <v>0</v>
      </c>
      <c r="X39" s="8">
        <f t="shared" si="9"/>
        <v>0</v>
      </c>
      <c r="Y39" s="8">
        <f t="shared" si="10"/>
        <v>0</v>
      </c>
      <c r="Z39" s="8">
        <f t="shared" si="11"/>
        <v>0</v>
      </c>
    </row>
    <row r="40" spans="2:26" ht="6" customHeight="1" thickBot="1" x14ac:dyDescent="0.5">
      <c r="B40" s="17"/>
      <c r="C40" s="12"/>
      <c r="D40" s="20"/>
      <c r="E40" s="12"/>
      <c r="F40" s="26"/>
      <c r="G40" s="24"/>
      <c r="H40" s="12"/>
      <c r="I40" s="24"/>
      <c r="J40" s="36"/>
      <c r="K40" s="33"/>
      <c r="L40" s="20"/>
      <c r="M40" s="33"/>
      <c r="N40" s="36"/>
      <c r="O40" s="35"/>
      <c r="P40" s="19"/>
      <c r="R40" s="12"/>
      <c r="U40" s="26"/>
    </row>
    <row r="41" spans="2:26" ht="18.600000000000001" thickBot="1" x14ac:dyDescent="0.5">
      <c r="B41" s="17"/>
      <c r="C41" s="12" t="s">
        <v>14</v>
      </c>
      <c r="D41" s="6" t="s">
        <v>5</v>
      </c>
      <c r="E41" s="34"/>
      <c r="F41" s="3"/>
      <c r="G41" s="3"/>
      <c r="H41" s="12"/>
      <c r="I41" s="4"/>
      <c r="J41" s="3"/>
      <c r="K41" s="23"/>
      <c r="L41" s="5" t="s">
        <v>3</v>
      </c>
      <c r="M41" s="12"/>
      <c r="N41" s="25">
        <f>IF(D41="【住宅手当】",V41,IF(D41="【宿舎借上げ】",Z41,0))</f>
        <v>0</v>
      </c>
      <c r="O41" s="35" t="str">
        <f t="shared" si="2"/>
        <v/>
      </c>
      <c r="P41" s="19"/>
      <c r="R41" s="12">
        <f t="shared" si="3"/>
        <v>0.5</v>
      </c>
      <c r="S41" s="8">
        <f t="shared" si="4"/>
        <v>0</v>
      </c>
      <c r="T41" s="8">
        <f t="shared" si="5"/>
        <v>0</v>
      </c>
      <c r="U41" s="26">
        <f t="shared" si="6"/>
        <v>0</v>
      </c>
      <c r="V41" s="8">
        <f t="shared" si="7"/>
        <v>0</v>
      </c>
      <c r="W41" s="8">
        <f t="shared" si="8"/>
        <v>0</v>
      </c>
      <c r="X41" s="8">
        <f t="shared" si="9"/>
        <v>0</v>
      </c>
      <c r="Y41" s="8">
        <f t="shared" si="10"/>
        <v>0</v>
      </c>
      <c r="Z41" s="8">
        <f t="shared" si="11"/>
        <v>0</v>
      </c>
    </row>
    <row r="42" spans="2:26" ht="6" customHeight="1" thickBot="1" x14ac:dyDescent="0.5">
      <c r="B42" s="17"/>
      <c r="C42" s="12"/>
      <c r="D42" s="20"/>
      <c r="E42" s="12"/>
      <c r="F42" s="26"/>
      <c r="G42" s="24"/>
      <c r="H42" s="12"/>
      <c r="I42" s="24"/>
      <c r="J42" s="36"/>
      <c r="K42" s="33"/>
      <c r="L42" s="20"/>
      <c r="M42" s="33"/>
      <c r="N42" s="36"/>
      <c r="O42" s="35"/>
      <c r="P42" s="19"/>
      <c r="R42" s="12"/>
      <c r="U42" s="26"/>
    </row>
    <row r="43" spans="2:26" ht="18.600000000000001" thickBot="1" x14ac:dyDescent="0.5">
      <c r="B43" s="17"/>
      <c r="C43" s="12" t="s">
        <v>15</v>
      </c>
      <c r="D43" s="6" t="s">
        <v>5</v>
      </c>
      <c r="E43" s="34"/>
      <c r="F43" s="3"/>
      <c r="G43" s="3"/>
      <c r="H43" s="12"/>
      <c r="I43" s="4"/>
      <c r="J43" s="3"/>
      <c r="K43" s="23"/>
      <c r="L43" s="5" t="s">
        <v>3</v>
      </c>
      <c r="M43" s="12"/>
      <c r="N43" s="25">
        <f>IF(D43="【住宅手当】",V43,IF(D43="【宿舎借上げ】",Z43,0))</f>
        <v>0</v>
      </c>
      <c r="O43" s="35" t="str">
        <f t="shared" si="2"/>
        <v/>
      </c>
      <c r="P43" s="19"/>
      <c r="R43" s="12">
        <f t="shared" si="3"/>
        <v>0.5</v>
      </c>
      <c r="S43" s="8">
        <f t="shared" si="4"/>
        <v>0</v>
      </c>
      <c r="T43" s="8">
        <f t="shared" si="5"/>
        <v>0</v>
      </c>
      <c r="U43" s="26">
        <f t="shared" si="6"/>
        <v>0</v>
      </c>
      <c r="V43" s="8">
        <f t="shared" si="7"/>
        <v>0</v>
      </c>
      <c r="W43" s="8">
        <f t="shared" si="8"/>
        <v>0</v>
      </c>
      <c r="X43" s="8">
        <f t="shared" si="9"/>
        <v>0</v>
      </c>
      <c r="Y43" s="8">
        <f t="shared" si="10"/>
        <v>0</v>
      </c>
      <c r="Z43" s="8">
        <f t="shared" si="11"/>
        <v>0</v>
      </c>
    </row>
    <row r="44" spans="2:26" ht="6" customHeight="1" thickBot="1" x14ac:dyDescent="0.5">
      <c r="B44" s="17"/>
      <c r="C44" s="12"/>
      <c r="D44" s="20"/>
      <c r="E44" s="12"/>
      <c r="F44" s="26"/>
      <c r="G44" s="24"/>
      <c r="H44" s="12"/>
      <c r="I44" s="24"/>
      <c r="J44" s="36"/>
      <c r="K44" s="33"/>
      <c r="L44" s="20"/>
      <c r="M44" s="33"/>
      <c r="N44" s="36"/>
      <c r="O44" s="35"/>
      <c r="P44" s="19"/>
      <c r="R44" s="12"/>
      <c r="U44" s="26"/>
    </row>
    <row r="45" spans="2:26" ht="18.600000000000001" thickBot="1" x14ac:dyDescent="0.5">
      <c r="B45" s="17"/>
      <c r="C45" s="12" t="s">
        <v>16</v>
      </c>
      <c r="D45" s="6" t="s">
        <v>5</v>
      </c>
      <c r="E45" s="34"/>
      <c r="F45" s="3"/>
      <c r="G45" s="3"/>
      <c r="H45" s="12"/>
      <c r="I45" s="4"/>
      <c r="J45" s="3"/>
      <c r="K45" s="23"/>
      <c r="L45" s="5" t="s">
        <v>3</v>
      </c>
      <c r="M45" s="12"/>
      <c r="N45" s="25">
        <f>IF(D45="【住宅手当】",V45,IF(D45="【宿舎借上げ】",Z45,0))</f>
        <v>0</v>
      </c>
      <c r="O45" s="35" t="str">
        <f t="shared" si="2"/>
        <v/>
      </c>
      <c r="P45" s="19"/>
      <c r="R45" s="12">
        <f t="shared" si="3"/>
        <v>0.5</v>
      </c>
      <c r="S45" s="8">
        <f t="shared" si="4"/>
        <v>0</v>
      </c>
      <c r="T45" s="8">
        <f t="shared" si="5"/>
        <v>0</v>
      </c>
      <c r="U45" s="26">
        <f t="shared" si="6"/>
        <v>0</v>
      </c>
      <c r="V45" s="8">
        <f t="shared" si="7"/>
        <v>0</v>
      </c>
      <c r="W45" s="8">
        <f t="shared" si="8"/>
        <v>0</v>
      </c>
      <c r="X45" s="8">
        <f t="shared" si="9"/>
        <v>0</v>
      </c>
      <c r="Y45" s="8">
        <f t="shared" si="10"/>
        <v>0</v>
      </c>
      <c r="Z45" s="8">
        <f t="shared" si="11"/>
        <v>0</v>
      </c>
    </row>
    <row r="46" spans="2:26" ht="9" customHeight="1" x14ac:dyDescent="0.45">
      <c r="B46" s="17"/>
      <c r="C46" s="12"/>
      <c r="D46" s="12"/>
      <c r="E46" s="12"/>
      <c r="G46" s="12"/>
      <c r="H46" s="12"/>
      <c r="I46" s="12"/>
      <c r="J46" s="33"/>
      <c r="K46" s="33"/>
      <c r="L46" s="20"/>
      <c r="M46" s="33"/>
      <c r="N46" s="36"/>
      <c r="O46" s="12"/>
      <c r="P46" s="19"/>
    </row>
    <row r="47" spans="2:26" ht="18.600000000000001" thickBot="1" x14ac:dyDescent="0.5">
      <c r="B47" s="17"/>
      <c r="C47" s="12"/>
      <c r="E47" s="12"/>
      <c r="G47" s="12"/>
      <c r="H47" s="12"/>
      <c r="I47" s="12"/>
      <c r="K47" s="12"/>
      <c r="L47" s="28" t="s">
        <v>30</v>
      </c>
      <c r="M47" s="37"/>
      <c r="N47" s="38">
        <f>ROUNDDOWN(N29+N31+N33+N35+N37+N39+N41+N43+N45,-3)</f>
        <v>0</v>
      </c>
      <c r="O47" s="12"/>
      <c r="P47" s="19"/>
    </row>
    <row r="48" spans="2:26" ht="9" customHeight="1" x14ac:dyDescent="0.45">
      <c r="B48" s="17"/>
      <c r="C48" s="12"/>
      <c r="D48" s="12"/>
      <c r="E48" s="12"/>
      <c r="G48" s="12"/>
      <c r="H48" s="12"/>
      <c r="I48" s="12"/>
      <c r="K48" s="12"/>
      <c r="L48" s="20"/>
      <c r="M48" s="33"/>
      <c r="N48" s="36"/>
      <c r="O48" s="12"/>
      <c r="P48" s="19"/>
    </row>
    <row r="49" spans="2:23" x14ac:dyDescent="0.45">
      <c r="B49" s="17"/>
      <c r="C49" s="12"/>
      <c r="D49" s="12" t="s">
        <v>46</v>
      </c>
      <c r="E49" s="12"/>
      <c r="G49" s="12"/>
      <c r="H49" s="12"/>
      <c r="I49" s="12"/>
      <c r="K49" s="12"/>
      <c r="L49" s="20"/>
      <c r="M49" s="33"/>
      <c r="N49" s="36"/>
      <c r="O49" s="12"/>
      <c r="P49" s="19"/>
    </row>
    <row r="50" spans="2:23" x14ac:dyDescent="0.45">
      <c r="B50" s="17"/>
      <c r="C50" s="12"/>
      <c r="D50" s="12" t="s">
        <v>45</v>
      </c>
      <c r="E50" s="12"/>
      <c r="G50" s="12"/>
      <c r="H50" s="12"/>
      <c r="I50" s="12"/>
      <c r="K50" s="12"/>
      <c r="L50" s="20"/>
      <c r="M50" s="33"/>
      <c r="N50" s="36"/>
      <c r="O50" s="12"/>
      <c r="P50" s="19"/>
    </row>
    <row r="51" spans="2:23" x14ac:dyDescent="0.45">
      <c r="B51" s="17"/>
      <c r="C51" s="12"/>
      <c r="D51" s="12" t="s">
        <v>47</v>
      </c>
      <c r="E51" s="12"/>
      <c r="G51" s="12"/>
      <c r="H51" s="12"/>
      <c r="I51" s="12"/>
      <c r="K51" s="12"/>
      <c r="L51" s="20"/>
      <c r="M51" s="33"/>
      <c r="N51" s="36"/>
      <c r="O51" s="12"/>
      <c r="P51" s="19"/>
    </row>
    <row r="52" spans="2:23" ht="12.6" customHeight="1" x14ac:dyDescent="0.45"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1"/>
      <c r="M52" s="30"/>
      <c r="N52" s="30"/>
      <c r="O52" s="30"/>
      <c r="P52" s="32"/>
    </row>
    <row r="53" spans="2:23" ht="12" customHeight="1" x14ac:dyDescent="0.45">
      <c r="D53" s="12"/>
      <c r="E53" s="12"/>
      <c r="F53" s="12"/>
      <c r="G53" s="12"/>
      <c r="H53" s="12"/>
      <c r="I53" s="12"/>
      <c r="J53" s="12"/>
      <c r="K53" s="12"/>
      <c r="L53" s="20"/>
      <c r="M53" s="12"/>
      <c r="N53" s="12"/>
      <c r="Q53" s="12"/>
      <c r="R53" s="12"/>
      <c r="W53" s="12"/>
    </row>
    <row r="54" spans="2:23" x14ac:dyDescent="0.45">
      <c r="C54" s="8" t="s">
        <v>44</v>
      </c>
    </row>
    <row r="55" spans="2:23" x14ac:dyDescent="0.45">
      <c r="C55" s="39" t="s">
        <v>55</v>
      </c>
    </row>
    <row r="56" spans="2:23" x14ac:dyDescent="0.45">
      <c r="C56" s="39" t="s">
        <v>56</v>
      </c>
    </row>
    <row r="57" spans="2:23" x14ac:dyDescent="0.45">
      <c r="C57" s="8" t="s">
        <v>57</v>
      </c>
    </row>
    <row r="58" spans="2:23" x14ac:dyDescent="0.45">
      <c r="C58" s="8" t="s">
        <v>58</v>
      </c>
    </row>
    <row r="59" spans="2:23" x14ac:dyDescent="0.45">
      <c r="C59" s="8" t="s">
        <v>48</v>
      </c>
    </row>
    <row r="60" spans="2:23" x14ac:dyDescent="0.45">
      <c r="C60" s="8" t="s">
        <v>49</v>
      </c>
    </row>
    <row r="61" spans="2:23" x14ac:dyDescent="0.45">
      <c r="C61" s="8" t="s">
        <v>50</v>
      </c>
    </row>
  </sheetData>
  <sheetProtection password="DC02" sheet="1" objects="1" scenarios="1"/>
  <mergeCells count="6">
    <mergeCell ref="G3:J3"/>
    <mergeCell ref="F9:G9"/>
    <mergeCell ref="I9:J9"/>
    <mergeCell ref="D21:O21"/>
    <mergeCell ref="F26:G26"/>
    <mergeCell ref="I26:J26"/>
  </mergeCells>
  <phoneticPr fontId="1"/>
  <conditionalFormatting sqref="F12:G12">
    <cfRule type="expression" dxfId="45" priority="43">
      <formula>$D$12="【補助対象外】"</formula>
    </cfRule>
    <cfRule type="expression" dxfId="44" priority="47">
      <formula>$D$12="【宿舎借上げ】"</formula>
    </cfRule>
  </conditionalFormatting>
  <conditionalFormatting sqref="F29:G29">
    <cfRule type="expression" dxfId="43" priority="41">
      <formula>$D$29="【補助対象外】"</formula>
    </cfRule>
    <cfRule type="expression" dxfId="42" priority="42">
      <formula>$D$29="【宿舎借上げ】"</formula>
    </cfRule>
  </conditionalFormatting>
  <conditionalFormatting sqref="F41:G41">
    <cfRule type="expression" dxfId="41" priority="39">
      <formula>$D$41="【補助対象外】"</formula>
    </cfRule>
    <cfRule type="expression" dxfId="40" priority="40">
      <formula>$D$41="【宿舎借上げ】"</formula>
    </cfRule>
  </conditionalFormatting>
  <conditionalFormatting sqref="F43:G43">
    <cfRule type="expression" dxfId="39" priority="37">
      <formula>$D$43="【補助対象外】"</formula>
    </cfRule>
    <cfRule type="expression" dxfId="38" priority="38">
      <formula>$D$43="【宿舎借上げ】"</formula>
    </cfRule>
  </conditionalFormatting>
  <conditionalFormatting sqref="F45:G45">
    <cfRule type="expression" dxfId="37" priority="35">
      <formula>$D$45="【補助対象外】"</formula>
    </cfRule>
    <cfRule type="expression" dxfId="36" priority="36">
      <formula>$D$45="【宿舎借上げ】"</formula>
    </cfRule>
  </conditionalFormatting>
  <conditionalFormatting sqref="I31:J31">
    <cfRule type="expression" dxfId="35" priority="33">
      <formula>$D$31="【住宅手当】"</formula>
    </cfRule>
    <cfRule type="expression" dxfId="34" priority="34">
      <formula>$D$31="【補助対象外】"</formula>
    </cfRule>
  </conditionalFormatting>
  <conditionalFormatting sqref="I33:J33">
    <cfRule type="expression" dxfId="33" priority="31">
      <formula>$D$33="【住宅手当】"</formula>
    </cfRule>
    <cfRule type="expression" dxfId="32" priority="32">
      <formula>$D$33="【補助対象外】"</formula>
    </cfRule>
  </conditionalFormatting>
  <conditionalFormatting sqref="I35:J35">
    <cfRule type="expression" dxfId="31" priority="29">
      <formula>$D$35="【住宅手当】"</formula>
    </cfRule>
    <cfRule type="expression" dxfId="30" priority="30">
      <formula>$D$35="【補助対象外】"</formula>
    </cfRule>
  </conditionalFormatting>
  <conditionalFormatting sqref="I37:J37">
    <cfRule type="expression" dxfId="29" priority="27">
      <formula>$D$37="【住宅手当】"</formula>
    </cfRule>
    <cfRule type="expression" dxfId="28" priority="28">
      <formula>$D$37="【補助対象外】"</formula>
    </cfRule>
  </conditionalFormatting>
  <conditionalFormatting sqref="I39:J39">
    <cfRule type="expression" dxfId="27" priority="25">
      <formula>$D$39="【住宅手当】"</formula>
    </cfRule>
    <cfRule type="expression" dxfId="26" priority="26">
      <formula>$D$39="【補助対象外】"</formula>
    </cfRule>
  </conditionalFormatting>
  <conditionalFormatting sqref="I41:J41">
    <cfRule type="expression" dxfId="25" priority="23">
      <formula>$D$41="【住宅手当】"</formula>
    </cfRule>
    <cfRule type="expression" dxfId="24" priority="24">
      <formula>$D$41="【補助対象外】"</formula>
    </cfRule>
  </conditionalFormatting>
  <conditionalFormatting sqref="I29:J29">
    <cfRule type="expression" dxfId="23" priority="21">
      <formula>$D$29="【住宅手当】"</formula>
    </cfRule>
    <cfRule type="expression" dxfId="22" priority="22">
      <formula>$D$29="【補助対象外】"</formula>
    </cfRule>
  </conditionalFormatting>
  <conditionalFormatting sqref="I43:J43">
    <cfRule type="expression" dxfId="21" priority="19">
      <formula>$D$43="【住宅手当】"</formula>
    </cfRule>
    <cfRule type="expression" dxfId="20" priority="20">
      <formula>$D$43="【補助対象外】"</formula>
    </cfRule>
  </conditionalFormatting>
  <conditionalFormatting sqref="I45:J45">
    <cfRule type="expression" dxfId="19" priority="17">
      <formula>$D$45="【住宅手当】"</formula>
    </cfRule>
    <cfRule type="expression" dxfId="18" priority="18">
      <formula>$D$45="【補助対象外】"</formula>
    </cfRule>
  </conditionalFormatting>
  <conditionalFormatting sqref="I12:J12">
    <cfRule type="expression" dxfId="1" priority="44">
      <formula>$D$12="【住宅手当】"</formula>
    </cfRule>
    <cfRule type="expression" dxfId="0" priority="45">
      <formula>$D$12="【補助対象外】"</formula>
    </cfRule>
  </conditionalFormatting>
  <conditionalFormatting sqref="F7">
    <cfRule type="cellIs" dxfId="17" priority="16" operator="notBetween">
      <formula>4</formula>
      <formula>12</formula>
    </cfRule>
  </conditionalFormatting>
  <conditionalFormatting sqref="I7">
    <cfRule type="cellIs" dxfId="16" priority="15" operator="notBetween">
      <formula>4</formula>
      <formula>12</formula>
    </cfRule>
  </conditionalFormatting>
  <conditionalFormatting sqref="G14">
    <cfRule type="cellIs" dxfId="15" priority="14" operator="notBetween">
      <formula>0</formula>
      <formula>10</formula>
    </cfRule>
  </conditionalFormatting>
  <conditionalFormatting sqref="N12">
    <cfRule type="cellIs" dxfId="14" priority="13" operator="lessThan">
      <formula>0</formula>
    </cfRule>
  </conditionalFormatting>
  <conditionalFormatting sqref="J14">
    <cfRule type="cellIs" dxfId="13" priority="12" operator="lessThan">
      <formula>0</formula>
    </cfRule>
  </conditionalFormatting>
  <conditionalFormatting sqref="N29 N31 N33 N35 N37 N39 N41 N43 N45">
    <cfRule type="cellIs" dxfId="12" priority="11" operator="lessThan">
      <formula>0</formula>
    </cfRule>
  </conditionalFormatting>
  <conditionalFormatting sqref="F31:G31">
    <cfRule type="expression" dxfId="11" priority="9">
      <formula>$D$31="【補助対象外】"</formula>
    </cfRule>
    <cfRule type="expression" dxfId="10" priority="10">
      <formula>$D$31="【宿舎借上げ】"</formula>
    </cfRule>
  </conditionalFormatting>
  <conditionalFormatting sqref="F33:G33">
    <cfRule type="expression" dxfId="9" priority="7">
      <formula>$D$33="【補助対象外】"</formula>
    </cfRule>
    <cfRule type="expression" dxfId="8" priority="8">
      <formula>$D$33="【宿舎借上げ】"</formula>
    </cfRule>
  </conditionalFormatting>
  <conditionalFormatting sqref="F35:G35">
    <cfRule type="expression" dxfId="7" priority="5">
      <formula>$D$35="【補助対象外】"</formula>
    </cfRule>
    <cfRule type="expression" dxfId="6" priority="6">
      <formula>$D$35="【宿舎借上げ】"</formula>
    </cfRule>
  </conditionalFormatting>
  <conditionalFormatting sqref="F37:G37">
    <cfRule type="expression" dxfId="5" priority="3">
      <formula>$D$37="【補助対象外】"</formula>
    </cfRule>
    <cfRule type="expression" dxfId="4" priority="4">
      <formula>$D$37="【宿舎借上げ】"</formula>
    </cfRule>
  </conditionalFormatting>
  <conditionalFormatting sqref="F39:G39">
    <cfRule type="expression" dxfId="3" priority="1">
      <formula>$D$39="【補助対象外】"</formula>
    </cfRule>
    <cfRule type="expression" dxfId="2" priority="2">
      <formula>$D$39="【宿舎借上げ】"</formula>
    </cfRule>
  </conditionalFormatting>
  <dataValidations count="6">
    <dataValidation type="custom" allowBlank="1" showInputMessage="1" showErrorMessage="1" sqref="I12:K12 K29">
      <formula1>C12="【宿舎借上げ】"</formula1>
    </dataValidation>
    <dataValidation type="custom" allowBlank="1" showInputMessage="1" showErrorMessage="1" sqref="G12 G45 G41 G37 G35 G33 G43 G31 G29 G39">
      <formula1>D12="【住宅手当】"</formula1>
    </dataValidation>
    <dataValidation type="custom" allowBlank="1" showInputMessage="1" showErrorMessage="1" sqref="F12 F45 F41 F35 F33 F29 F43 F31 F37 F39">
      <formula1>D12="【住宅手当】"</formula1>
    </dataValidation>
    <dataValidation type="list" allowBlank="1" showInputMessage="1" showErrorMessage="1" sqref="D29 D12 D43 D41 D39 D37 D35 D33 D31 D45">
      <formula1>$R$16:$R$18</formula1>
    </dataValidation>
    <dataValidation type="list" allowBlank="1" showInputMessage="1" showErrorMessage="1" sqref="L29:M29 L12:M12 L31:M31 L33:M33 L35:M35 L37:M37 L39:M39 L43:M43 L45:M45 L41:M41">
      <formula1>"標準エリア,加算エリア,神戸市外"</formula1>
    </dataValidation>
    <dataValidation type="custom" allowBlank="1" showInputMessage="1" showErrorMessage="1" sqref="I43:J43 I31:J31 I33:J33 I35:J35 I37:J37 I39:J39 I41:J41 I29:J29 I45:J45">
      <formula1>D29="【宿舎借上げ】"</formula1>
    </dataValidation>
  </dataValidations>
  <pageMargins left="0.70866141732283472" right="0.70866141732283472" top="0.35433070866141736" bottom="0.35433070866141736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住宅手当変更 (変更申請用)</vt:lpstr>
      <vt:lpstr>'住宅手当変更 (変更申請用)'!Print_Area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2024-08-14T06:15:47Z</cp:lastPrinted>
  <dcterms:created xsi:type="dcterms:W3CDTF">2024-07-08T11:33:46Z</dcterms:created>
  <dcterms:modified xsi:type="dcterms:W3CDTF">2024-08-22T10:37:30Z</dcterms:modified>
</cp:coreProperties>
</file>