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24_西区\11_地域協働課\01_本区\05_まちづくり担当\00-03_区の個性・区政振興事業\02-08_農村と都市をつなぐ地域活性化活動補助金\03_令和8年度募集\01_様式\"/>
    </mc:Choice>
  </mc:AlternateContent>
  <bookViews>
    <workbookView xWindow="0" yWindow="0" windowWidth="20400" windowHeight="7530"/>
  </bookViews>
  <sheets>
    <sheet name="収支決算書" sheetId="12" r:id="rId1"/>
    <sheet name="【記入例】" sheetId="1" r:id="rId2"/>
    <sheet name="収入一覧表" sheetId="2" r:id="rId3"/>
    <sheet name="報償費" sheetId="4" r:id="rId4"/>
    <sheet name="役務費" sheetId="9" r:id="rId5"/>
    <sheet name="委託費" sheetId="10" r:id="rId6"/>
    <sheet name="使用料" sheetId="11" r:id="rId7"/>
    <sheet name="備品・消耗品費" sheetId="7" r:id="rId8"/>
    <sheet name="旅費" sheetId="8" r:id="rId9"/>
  </sheets>
  <definedNames>
    <definedName name="_xlnm.Print_Area" localSheetId="1">【記入例】!$A$1:$D$28</definedName>
    <definedName name="_xlnm.Print_Area" localSheetId="0">収支決算書!$A$1:$D$31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2" l="1"/>
  <c r="C13" i="12" s="1"/>
  <c r="C28" i="12" l="1"/>
  <c r="C14" i="12" s="1"/>
  <c r="C12" i="12"/>
  <c r="C14" i="1" l="1"/>
  <c r="C23" i="1"/>
  <c r="C22" i="1"/>
  <c r="C21" i="1"/>
  <c r="C20" i="1"/>
  <c r="C19" i="1"/>
  <c r="C18" i="1"/>
  <c r="D4" i="11"/>
  <c r="D4" i="10"/>
  <c r="D5" i="9"/>
  <c r="D5" i="8"/>
  <c r="C4" i="4"/>
  <c r="D6" i="7"/>
  <c r="C12" i="1" l="1"/>
  <c r="C13" i="1" s="1"/>
  <c r="C24" i="1"/>
  <c r="C28" i="1" s="1"/>
</calcChain>
</file>

<file path=xl/comments1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自動計算の書式のエラー、行を追加したいなど不都合があれば、上部の「校閲」タブから、シートの保護を解除してください。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自動計算の書式のエラー、行を追加したいなど不都合があれば、上部の「校閲」タブから、シートの保護を解除してください。</t>
        </r>
      </text>
    </comment>
  </commentList>
</comments>
</file>

<file path=xl/sharedStrings.xml><?xml version="1.0" encoding="utf-8"?>
<sst xmlns="http://schemas.openxmlformats.org/spreadsheetml/2006/main" count="119" uniqueCount="54">
  <si>
    <t>合計（ｃ）+（ｄ）</t>
    <rPh sb="0" eb="2">
      <t>ゴウケイ</t>
    </rPh>
    <phoneticPr fontId="1"/>
  </si>
  <si>
    <t>対象外経費（ｄ）</t>
    <rPh sb="0" eb="5">
      <t>タイショウガイケイヒ</t>
    </rPh>
    <phoneticPr fontId="1"/>
  </si>
  <si>
    <t>対象経費計（ｃ）</t>
    <rPh sb="0" eb="4">
      <t>タイショウケイヒ</t>
    </rPh>
    <rPh sb="4" eb="5">
      <t>ケイ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</si>
  <si>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</si>
  <si>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</si>
  <si>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科目</t>
    <rPh sb="0" eb="2">
      <t>カモク</t>
    </rPh>
    <phoneticPr fontId="1"/>
  </si>
  <si>
    <t>&lt;支出&gt;</t>
    <rPh sb="1" eb="3">
      <t>シシュツ</t>
    </rPh>
    <phoneticPr fontId="1"/>
  </si>
  <si>
    <t>合計（a）+（ｂ）</t>
    <rPh sb="0" eb="2">
      <t>ゴウケイ</t>
    </rPh>
    <phoneticPr fontId="1"/>
  </si>
  <si>
    <t>小計（a）</t>
    <rPh sb="0" eb="2">
      <t>ショウケイ</t>
    </rPh>
    <phoneticPr fontId="1"/>
  </si>
  <si>
    <t>&lt;収入&gt;</t>
    <rPh sb="1" eb="3">
      <t>シュウニュウ</t>
    </rPh>
    <phoneticPr fontId="1"/>
  </si>
  <si>
    <t>○○体験イベント
10名×@¥500</t>
    <rPh sb="2" eb="4">
      <t>タイケン</t>
    </rPh>
    <rPh sb="11" eb="12">
      <t>メイ</t>
    </rPh>
    <phoneticPr fontId="1"/>
  </si>
  <si>
    <t>○○体験イベント
講師△△氏　謝礼</t>
    <rPh sb="2" eb="4">
      <t>タイケン</t>
    </rPh>
    <rPh sb="9" eb="11">
      <t>コウシ</t>
    </rPh>
    <rPh sb="13" eb="14">
      <t>シ</t>
    </rPh>
    <rPh sb="15" eb="17">
      <t>シャレイ</t>
    </rPh>
    <phoneticPr fontId="1"/>
  </si>
  <si>
    <t>旅費</t>
    <rPh sb="0" eb="2">
      <t>リョヒ</t>
    </rPh>
    <phoneticPr fontId="1"/>
  </si>
  <si>
    <t>No</t>
    <phoneticPr fontId="1"/>
  </si>
  <si>
    <t>購入場所</t>
    <rPh sb="0" eb="4">
      <t>コウニュウバショ</t>
    </rPh>
    <phoneticPr fontId="1"/>
  </si>
  <si>
    <t>購入・支払日</t>
    <rPh sb="0" eb="2">
      <t>コウニュウ</t>
    </rPh>
    <rPh sb="3" eb="6">
      <t>シハライビ</t>
    </rPh>
    <phoneticPr fontId="1"/>
  </si>
  <si>
    <t>○○スーパー西神中央店</t>
    <rPh sb="6" eb="10">
      <t>セイシンチュウオウ</t>
    </rPh>
    <rPh sb="10" eb="11">
      <t>テン</t>
    </rPh>
    <phoneticPr fontId="1"/>
  </si>
  <si>
    <t>色画用紙×5セット
マッキー×5セット</t>
    <rPh sb="0" eb="4">
      <t>イロガヨウシ</t>
    </rPh>
    <phoneticPr fontId="1"/>
  </si>
  <si>
    <t>例</t>
    <rPh sb="0" eb="1">
      <t>レイ</t>
    </rPh>
    <phoneticPr fontId="1"/>
  </si>
  <si>
    <t>△△コンビニ学園都市店</t>
    <rPh sb="6" eb="10">
      <t>ガクエントシ</t>
    </rPh>
    <rPh sb="10" eb="11">
      <t>テン</t>
    </rPh>
    <phoneticPr fontId="1"/>
  </si>
  <si>
    <t>合計</t>
    <rPh sb="0" eb="2">
      <t>ゴウケイ</t>
    </rPh>
    <phoneticPr fontId="1"/>
  </si>
  <si>
    <t>乗車区間</t>
    <rPh sb="0" eb="4">
      <t>ジョウシャクカン</t>
    </rPh>
    <phoneticPr fontId="1"/>
  </si>
  <si>
    <t>地下鉄　学園都市→西神中央</t>
    <rPh sb="0" eb="3">
      <t>チカテツ</t>
    </rPh>
    <rPh sb="4" eb="8">
      <t>ガクエントシ</t>
    </rPh>
    <rPh sb="9" eb="13">
      <t>セイシンチュウオウ</t>
    </rPh>
    <phoneticPr fontId="1"/>
  </si>
  <si>
    <t>募集チラシ配布のため</t>
    <rPh sb="0" eb="2">
      <t>ボシュウ</t>
    </rPh>
    <rPh sb="5" eb="7">
      <t>ハイフ</t>
    </rPh>
    <phoneticPr fontId="1"/>
  </si>
  <si>
    <t>印刷費
チラシ100枚</t>
    <rPh sb="0" eb="3">
      <t>インサツヒ</t>
    </rPh>
    <rPh sb="10" eb="11">
      <t>マイ</t>
    </rPh>
    <phoneticPr fontId="1"/>
  </si>
  <si>
    <t>○○保険会社</t>
    <rPh sb="2" eb="4">
      <t>ホケン</t>
    </rPh>
    <rPh sb="4" eb="6">
      <t>ガイシャ</t>
    </rPh>
    <phoneticPr fontId="1"/>
  </si>
  <si>
    <t>イベント傷害保険</t>
    <rPh sb="4" eb="8">
      <t>ショウガイホケン</t>
    </rPh>
    <phoneticPr fontId="1"/>
  </si>
  <si>
    <t>株式会社△△設営</t>
    <rPh sb="0" eb="4">
      <t>カブシキガイシャ</t>
    </rPh>
    <rPh sb="6" eb="8">
      <t>セツエイ</t>
    </rPh>
    <phoneticPr fontId="1"/>
  </si>
  <si>
    <t>7月10日イベント
会場設営費</t>
    <rPh sb="1" eb="2">
      <t>ガツ</t>
    </rPh>
    <rPh sb="4" eb="5">
      <t>ニチ</t>
    </rPh>
    <rPh sb="10" eb="12">
      <t>カイジョウ</t>
    </rPh>
    <rPh sb="12" eb="14">
      <t>セツエイ</t>
    </rPh>
    <rPh sb="14" eb="15">
      <t>ヒ</t>
    </rPh>
    <phoneticPr fontId="1"/>
  </si>
  <si>
    <t>株式会社○○調査</t>
    <rPh sb="0" eb="4">
      <t>カブシキガイシャ</t>
    </rPh>
    <rPh sb="6" eb="8">
      <t>チョウサ</t>
    </rPh>
    <phoneticPr fontId="1"/>
  </si>
  <si>
    <t>○○データ解析委託料</t>
    <rPh sb="5" eb="7">
      <t>カイセキ</t>
    </rPh>
    <rPh sb="7" eb="10">
      <t>イタクリョウ</t>
    </rPh>
    <phoneticPr fontId="1"/>
  </si>
  <si>
    <t>株式会社○○ホール</t>
    <rPh sb="0" eb="4">
      <t>カブシキガイシャ</t>
    </rPh>
    <phoneticPr fontId="1"/>
  </si>
  <si>
    <t>○○ホール使用料</t>
    <rPh sb="5" eb="8">
      <t>シヨウリョウ</t>
    </rPh>
    <phoneticPr fontId="1"/>
  </si>
  <si>
    <t>サークル活動費</t>
  </si>
  <si>
    <t>サークル活動費</t>
    <rPh sb="4" eb="7">
      <t>カツドウヒ</t>
    </rPh>
    <phoneticPr fontId="1"/>
  </si>
  <si>
    <t>イベント参加費</t>
  </si>
  <si>
    <t>イベント参加費</t>
    <rPh sb="4" eb="7">
      <t>サンカヒ</t>
    </rPh>
    <phoneticPr fontId="1"/>
  </si>
  <si>
    <t>謝金</t>
    <rPh sb="0" eb="2">
      <t>シャキン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</si>
  <si>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</si>
  <si>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</si>
  <si>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委託費</t>
    <rPh sb="0" eb="3">
      <t>イタクヒ</t>
    </rPh>
    <phoneticPr fontId="1"/>
  </si>
  <si>
    <t>使用料</t>
    <rPh sb="0" eb="3">
      <t>シヨウリョウ</t>
    </rPh>
    <phoneticPr fontId="1"/>
  </si>
  <si>
    <t>補助金申請額（ｂ）</t>
    <rPh sb="0" eb="3">
      <t>ホジョキン</t>
    </rPh>
    <rPh sb="3" eb="6">
      <t>シンセイガク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</si>
  <si>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</si>
  <si>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</si>
  <si>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様式第９号　別記２</t>
    <phoneticPr fontId="1"/>
  </si>
  <si>
    <t>※　１収入の合計（a+b）と２支出の合計（c+d）は同額になるように記入してください。</t>
    <rPh sb="3" eb="5">
      <t>シュウニュウ</t>
    </rPh>
    <rPh sb="6" eb="8">
      <t>ゴウケイ</t>
    </rPh>
    <rPh sb="15" eb="17">
      <t>シシュツ</t>
    </rPh>
    <rPh sb="18" eb="20">
      <t>ゴウケイ</t>
    </rPh>
    <rPh sb="26" eb="28">
      <t>ドウガク</t>
    </rPh>
    <rPh sb="34" eb="36">
      <t>キニュウ</t>
    </rPh>
    <phoneticPr fontId="1"/>
  </si>
  <si>
    <t>　　収入合計が支出合計を上回る場合は、上回った額（a＋b－c－ｄ）を補助申請額から減じてください。</t>
    <rPh sb="2" eb="4">
      <t>シュウニュウ</t>
    </rPh>
    <rPh sb="4" eb="6">
      <t>ゴウケイ</t>
    </rPh>
    <rPh sb="7" eb="9">
      <t>シシュツ</t>
    </rPh>
    <rPh sb="9" eb="11">
      <t>ゴウケイ</t>
    </rPh>
    <rPh sb="12" eb="14">
      <t>ウワマワ</t>
    </rPh>
    <rPh sb="15" eb="17">
      <t>バアイ</t>
    </rPh>
    <rPh sb="19" eb="21">
      <t>ウワマワ</t>
    </rPh>
    <rPh sb="23" eb="24">
      <t>ガク</t>
    </rPh>
    <rPh sb="34" eb="36">
      <t>ホジョ</t>
    </rPh>
    <rPh sb="36" eb="39">
      <t>シンセイガク</t>
    </rPh>
    <rPh sb="41" eb="42">
      <t>ゲン</t>
    </rPh>
    <phoneticPr fontId="1"/>
  </si>
  <si>
    <t>ｃの50%（上限500,000円）</t>
    <phoneticPr fontId="1"/>
  </si>
  <si>
    <t>○○体験イベント10名×@¥500</t>
    <phoneticPr fontId="1"/>
  </si>
  <si>
    <t>様式第９号　別記２　【記入例】</t>
    <rPh sb="11" eb="14">
      <t>キニュウレイ</t>
    </rPh>
    <phoneticPr fontId="1"/>
  </si>
  <si>
    <t>ｃの50%以内（上限500,000円）</t>
    <rPh sb="5" eb="7">
      <t>イナイ</t>
    </rPh>
    <phoneticPr fontId="1"/>
  </si>
  <si>
    <t>→申請時点の補助金申請額、対象経費（c)÷2、支出合計ー収入小計（a)のうち一番小さい額が補助金申請額（b)</t>
    <rPh sb="1" eb="3">
      <t>シンセイ</t>
    </rPh>
    <rPh sb="3" eb="5">
      <t>ジテン</t>
    </rPh>
    <rPh sb="6" eb="8">
      <t>ホジョ</t>
    </rPh>
    <rPh sb="8" eb="9">
      <t>キン</t>
    </rPh>
    <rPh sb="9" eb="11">
      <t>シンセイ</t>
    </rPh>
    <rPh sb="11" eb="12">
      <t>ガク</t>
    </rPh>
    <rPh sb="13" eb="15">
      <t>タイショウ</t>
    </rPh>
    <rPh sb="15" eb="17">
      <t>ケイヒ</t>
    </rPh>
    <rPh sb="23" eb="25">
      <t>シシュツ</t>
    </rPh>
    <rPh sb="25" eb="27">
      <t>ゴウケイ</t>
    </rPh>
    <rPh sb="28" eb="30">
      <t>シュウニュウ</t>
    </rPh>
    <rPh sb="30" eb="32">
      <t>ショウケイ</t>
    </rPh>
    <rPh sb="38" eb="40">
      <t>イチバン</t>
    </rPh>
    <rPh sb="40" eb="41">
      <t>チイ</t>
    </rPh>
    <rPh sb="43" eb="44">
      <t>ガク</t>
    </rPh>
    <rPh sb="45" eb="48">
      <t>ホジョキン</t>
    </rPh>
    <rPh sb="48" eb="51">
      <t>シンセイガク</t>
    </rPh>
    <phoneticPr fontId="1"/>
  </si>
  <si>
    <t>→申請時点の補助金申請額、対象経費（c)÷2、支出合計ー収入小計（a)のうち一番小さい額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</si>
</sst>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trike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</cellXfs>
  <cellStyles count="1">
    <cellStyle name="標準" xfId="0" builtinId="0"/>
  </cellStyles>
  <dxfs count="24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</xdr:row>
      <xdr:rowOff>104775</xdr:rowOff>
    </xdr:from>
    <xdr:to>
      <xdr:col>8</xdr:col>
      <xdr:colOff>95250</xdr:colOff>
      <xdr:row>7</xdr:row>
      <xdr:rowOff>152401</xdr:rowOff>
    </xdr:to>
    <xdr:sp macro="" textlink="">
      <xdr:nvSpPr>
        <xdr:cNvPr id="2" name="テキスト ボックス 1"/>
        <xdr:cNvSpPr txBox="1"/>
      </xdr:nvSpPr>
      <xdr:spPr>
        <a:xfrm>
          <a:off x="7191375" y="390525"/>
          <a:ext cx="2590800" cy="1571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このシートは保護されています。</a:t>
          </a:r>
          <a:endParaRPr kumimoji="1" lang="en-US" altLang="ja-JP" sz="1100"/>
        </a:p>
        <a:p>
          <a:r>
            <a:rPr kumimoji="1" lang="ja-JP" altLang="en-US" sz="1100"/>
            <a:t>①収入欄の科目・金額・内訳</a:t>
          </a:r>
          <a:endParaRPr kumimoji="1" lang="en-US" altLang="ja-JP" sz="1100"/>
        </a:p>
        <a:p>
          <a:r>
            <a:rPr kumimoji="1" lang="ja-JP" altLang="en-US" sz="1100"/>
            <a:t>②支出欄の対象外金額・内訳</a:t>
          </a:r>
          <a:endParaRPr kumimoji="1" lang="en-US" altLang="ja-JP" sz="1100"/>
        </a:p>
        <a:p>
          <a:r>
            <a:rPr kumimoji="1" lang="ja-JP" altLang="en-US" sz="1100"/>
            <a:t>のみこのシートで編集が可能です。</a:t>
          </a:r>
          <a:endParaRPr kumimoji="1" lang="en-US" altLang="ja-JP" sz="1100"/>
        </a:p>
        <a:p>
          <a:r>
            <a:rPr kumimoji="1" lang="ja-JP" altLang="en-US" sz="1100"/>
            <a:t>他の値は各シートで入力すれば、自動で計算されるようになっています。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228600</xdr:rowOff>
    </xdr:from>
    <xdr:to>
      <xdr:col>3</xdr:col>
      <xdr:colOff>2266950</xdr:colOff>
      <xdr:row>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4476750" y="228600"/>
          <a:ext cx="2266950" cy="75247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こちらのシートは記入例なので、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入力しないようにしてください。</a:t>
          </a:r>
          <a:endParaRPr kumimoji="1" lang="en-US" altLang="ja-JP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228600</xdr:rowOff>
    </xdr:from>
    <xdr:ext cx="2428875" cy="1508875"/>
    <xdr:sp macro="" textlink="">
      <xdr:nvSpPr>
        <xdr:cNvPr id="2" name="テキスト ボックス 1"/>
        <xdr:cNvSpPr txBox="1"/>
      </xdr:nvSpPr>
      <xdr:spPr>
        <a:xfrm>
          <a:off x="4905375" y="228600"/>
          <a:ext cx="2428875" cy="1508875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このシート以降の費目ごとのシートは、記載例に従って事業にかかった経費を記載してください。</a:t>
          </a:r>
          <a:endParaRPr kumimoji="1" lang="en-US" altLang="ja-JP" sz="1100"/>
        </a:p>
        <a:p>
          <a:r>
            <a:rPr kumimoji="1" lang="ja-JP" altLang="en-US" sz="1100"/>
            <a:t>なお、自動計算に（例）も含まれていますので、最終的に記載例は削除してください。</a:t>
          </a:r>
        </a:p>
      </xdr:txBody>
    </xdr:sp>
    <xdr:clientData/>
  </xdr:oneCellAnchor>
  <xdr:oneCellAnchor>
    <xdr:from>
      <xdr:col>4</xdr:col>
      <xdr:colOff>676275</xdr:colOff>
      <xdr:row>6</xdr:row>
      <xdr:rowOff>228600</xdr:rowOff>
    </xdr:from>
    <xdr:ext cx="1454244" cy="800604"/>
    <xdr:sp macro="" textlink="">
      <xdr:nvSpPr>
        <xdr:cNvPr id="3" name="テキスト ボックス 2"/>
        <xdr:cNvSpPr txBox="1"/>
      </xdr:nvSpPr>
      <xdr:spPr>
        <a:xfrm>
          <a:off x="4895850" y="1895475"/>
          <a:ext cx="1454244" cy="80060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・講師からの見積書</a:t>
          </a:r>
          <a:endParaRPr kumimoji="1" lang="en-US" altLang="ja-JP" sz="1100"/>
        </a:p>
        <a:p>
          <a:r>
            <a:rPr kumimoji="1" lang="ja-JP" altLang="en-US" sz="1100"/>
            <a:t>・講師からの請求書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1031051" cy="1036694"/>
    <xdr:sp macro="" textlink="">
      <xdr:nvSpPr>
        <xdr:cNvPr id="2" name="テキスト ボックス 1"/>
        <xdr:cNvSpPr txBox="1"/>
      </xdr:nvSpPr>
      <xdr:spPr>
        <a:xfrm>
          <a:off x="7105650" y="238125"/>
          <a:ext cx="1031051" cy="103669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・見積書</a:t>
          </a:r>
          <a:endParaRPr kumimoji="1" lang="en-US" altLang="ja-JP" sz="1100"/>
        </a:p>
        <a:p>
          <a:r>
            <a:rPr kumimoji="1" lang="ja-JP" altLang="en-US" sz="1100"/>
            <a:t>・請求書</a:t>
          </a:r>
          <a:endParaRPr kumimoji="1" lang="en-US" altLang="ja-JP" sz="1100"/>
        </a:p>
        <a:p>
          <a:r>
            <a:rPr kumimoji="1" lang="ja-JP" altLang="en-US" sz="1100"/>
            <a:t>・領収書</a:t>
          </a:r>
          <a:endParaRPr kumimoji="1" lang="en-US" altLang="ja-JP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1031051" cy="1036694"/>
    <xdr:sp macro="" textlink="">
      <xdr:nvSpPr>
        <xdr:cNvPr id="2" name="テキスト ボックス 1"/>
        <xdr:cNvSpPr txBox="1"/>
      </xdr:nvSpPr>
      <xdr:spPr>
        <a:xfrm>
          <a:off x="7105650" y="238125"/>
          <a:ext cx="1031051" cy="103669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・見積書</a:t>
          </a:r>
          <a:endParaRPr kumimoji="1" lang="en-US" altLang="ja-JP" sz="1100"/>
        </a:p>
        <a:p>
          <a:r>
            <a:rPr kumimoji="1" lang="ja-JP" altLang="en-US" sz="1100"/>
            <a:t>・請求書</a:t>
          </a:r>
          <a:endParaRPr kumimoji="1" lang="en-US" altLang="ja-JP" sz="1100"/>
        </a:p>
        <a:p>
          <a:r>
            <a:rPr kumimoji="1" lang="ja-JP" altLang="en-US" sz="1100"/>
            <a:t>・領収書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2441694" cy="1272784"/>
    <xdr:sp macro="" textlink="">
      <xdr:nvSpPr>
        <xdr:cNvPr id="2" name="テキスト ボックス 1"/>
        <xdr:cNvSpPr txBox="1"/>
      </xdr:nvSpPr>
      <xdr:spPr>
        <a:xfrm>
          <a:off x="7105650" y="238125"/>
          <a:ext cx="2441694" cy="127278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・見積書（無ければ使用料が分かる</a:t>
          </a:r>
          <a:endParaRPr kumimoji="1" lang="en-US" altLang="ja-JP" sz="1100"/>
        </a:p>
        <a:p>
          <a:r>
            <a:rPr kumimoji="1" lang="ja-JP" altLang="en-US" sz="1100"/>
            <a:t>　スクリーンショットなど）</a:t>
          </a:r>
          <a:endParaRPr kumimoji="1" lang="en-US" altLang="ja-JP" sz="1100"/>
        </a:p>
        <a:p>
          <a:r>
            <a:rPr kumimoji="1" lang="ja-JP" altLang="en-US" sz="1100"/>
            <a:t>・請求書</a:t>
          </a:r>
          <a:endParaRPr kumimoji="1" lang="en-US" altLang="ja-JP" sz="1100"/>
        </a:p>
        <a:p>
          <a:r>
            <a:rPr kumimoji="1" lang="ja-JP" altLang="en-US" sz="1100"/>
            <a:t>・領収書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2723823" cy="1272784"/>
    <xdr:sp macro="" textlink="">
      <xdr:nvSpPr>
        <xdr:cNvPr id="2" name="テキスト ボックス 1"/>
        <xdr:cNvSpPr txBox="1"/>
      </xdr:nvSpPr>
      <xdr:spPr>
        <a:xfrm>
          <a:off x="7105650" y="238125"/>
          <a:ext cx="2723823" cy="127278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・内訳が確認できる領収書</a:t>
          </a:r>
          <a:endParaRPr kumimoji="1" lang="en-US" altLang="ja-JP" sz="1100"/>
        </a:p>
        <a:p>
          <a:r>
            <a:rPr kumimoji="1" lang="ja-JP" altLang="en-US" sz="1100"/>
            <a:t>→総額だけ記載された領収書は不可</a:t>
          </a:r>
          <a:endParaRPr kumimoji="1" lang="en-US" altLang="ja-JP" sz="1100"/>
        </a:p>
        <a:p>
          <a:r>
            <a:rPr kumimoji="1" lang="ja-JP" altLang="en-US" sz="1100"/>
            <a:t>　記載例の内訳の様に、買ったもの</a:t>
          </a:r>
          <a:endParaRPr kumimoji="1" lang="en-US" altLang="ja-JP" sz="1100"/>
        </a:p>
        <a:p>
          <a:r>
            <a:rPr kumimoji="1" lang="ja-JP" altLang="en-US" sz="1100"/>
            <a:t>　が分かる領収書を添付してください。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0</xdr:row>
      <xdr:rowOff>228600</xdr:rowOff>
    </xdr:from>
    <xdr:ext cx="1031051" cy="564514"/>
    <xdr:sp macro="" textlink="">
      <xdr:nvSpPr>
        <xdr:cNvPr id="3" name="テキスト ボックス 2"/>
        <xdr:cNvSpPr txBox="1"/>
      </xdr:nvSpPr>
      <xdr:spPr>
        <a:xfrm>
          <a:off x="7115175" y="228600"/>
          <a:ext cx="1031051" cy="564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添付必要書類</a:t>
          </a:r>
          <a:endParaRPr kumimoji="1" lang="en-US" altLang="ja-JP" sz="1100"/>
        </a:p>
        <a:p>
          <a:r>
            <a:rPr kumimoji="1" lang="ja-JP" altLang="en-US" sz="1100"/>
            <a:t>・領収書</a:t>
          </a:r>
          <a:endParaRPr kumimoji="1" lang="en-US" altLang="ja-JP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テーブル1" displayName="テーブル1" ref="B1:D4" totalsRowShown="0">
  <autoFilter ref="B1:D4"/>
  <tableColumns count="3">
    <tableColumn id="1" name="科目"/>
    <tableColumn id="2" name="金額"/>
    <tableColumn id="3" name="内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テーブル13" displayName="テーブル13" ref="B1:D4" totalsRowCount="1">
  <autoFilter ref="B1:D3"/>
  <tableColumns count="3">
    <tableColumn id="6" name="購入・支払日" totalsRowLabel="合計"/>
    <tableColumn id="4" name="金額" totalsRowFunction="sum" dataDxfId="23" totalsRowDxfId="22"/>
    <tableColumn id="5" name="内訳" dataDxfId="21" totalsRow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テーブル1357" displayName="テーブル1357" ref="B1:E5" totalsRowCount="1">
  <autoFilter ref="B1:E4"/>
  <tableColumns count="4">
    <tableColumn id="6" name="購入・支払日"/>
    <tableColumn id="7" name="購入場所" totalsRowLabel="合計"/>
    <tableColumn id="4" name="金額" totalsRowFunction="sum" dataDxfId="19" totalsRowDxfId="18"/>
    <tableColumn id="5" name="内訳" dataDxfId="17" totalsRow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テーブル13578" displayName="テーブル13578" ref="B1:E4" totalsRowCount="1">
  <autoFilter ref="B1:E3"/>
  <tableColumns count="4">
    <tableColumn id="6" name="購入・支払日"/>
    <tableColumn id="7" name="購入場所" totalsRowLabel="合計"/>
    <tableColumn id="4" name="金額" totalsRowFunction="sum" dataDxfId="15" totalsRowDxfId="14"/>
    <tableColumn id="5" name="内訳" dataDxfId="13" totalsRow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テーブル135789" displayName="テーブル135789" ref="B1:E4" totalsRowCount="1">
  <autoFilter ref="B1:E3"/>
  <tableColumns count="4">
    <tableColumn id="6" name="購入・支払日"/>
    <tableColumn id="7" name="購入場所" totalsRowLabel="合計"/>
    <tableColumn id="4" name="金額" totalsRowFunction="sum" dataDxfId="11" totalsRowDxfId="10"/>
    <tableColumn id="5" name="内訳" dataDxfId="9" totalsRow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テーブル135" displayName="テーブル135" ref="B1:E6" totalsRowCount="1">
  <autoFilter ref="B1:E5"/>
  <tableColumns count="4">
    <tableColumn id="6" name="購入・支払日"/>
    <tableColumn id="7" name="購入場所" totalsRowLabel="合計"/>
    <tableColumn id="4" name="金額" totalsRowFunction="sum" dataDxfId="7" totalsRowDxfId="6"/>
    <tableColumn id="5" name="内訳" dataDxfId="5" totalsRow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テーブル1356" displayName="テーブル1356" ref="B1:E5" totalsRowCount="1">
  <autoFilter ref="B1:E4"/>
  <tableColumns count="4">
    <tableColumn id="6" name="購入・支払日"/>
    <tableColumn id="7" name="乗車区間" totalsRowLabel="合計"/>
    <tableColumn id="4" name="金額" totalsRowFunction="sum" dataDxfId="3" totalsRowDxfId="2"/>
    <tableColumn id="5" name="内訳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view="pageBreakPreview" zoomScale="85" zoomScaleNormal="100" zoomScaleSheetLayoutView="85" workbookViewId="0">
      <selection activeCell="D10" sqref="D10"/>
    </sheetView>
  </sheetViews>
  <sheetFormatPr defaultColWidth="9" defaultRowHeight="18"/>
  <cols>
    <col min="1" max="1" width="6.25" style="14" customWidth="1"/>
    <col min="2" max="3" width="26.25" style="14" customWidth="1"/>
    <col min="4" max="4" width="32.33203125" style="14" bestFit="1" customWidth="1"/>
    <col min="5" max="16384" width="9" style="14"/>
  </cols>
  <sheetData>
    <row r="1" spans="1:5" ht="22.5" customHeight="1">
      <c r="A1" s="27" t="s">
        <v>45</v>
      </c>
      <c r="B1" s="27"/>
      <c r="C1" s="4"/>
      <c r="D1" s="4"/>
    </row>
    <row r="2" spans="1:5" ht="15" customHeight="1">
      <c r="A2" s="4"/>
      <c r="B2" s="4"/>
      <c r="C2" s="4"/>
      <c r="D2" s="4"/>
    </row>
    <row r="3" spans="1:5" ht="22.5" customHeight="1">
      <c r="A3" s="28" t="s">
        <v>44</v>
      </c>
      <c r="B3" s="28"/>
      <c r="C3" s="28"/>
      <c r="D3" s="28"/>
    </row>
    <row r="4" spans="1:5" ht="15" customHeight="1">
      <c r="A4" s="4"/>
      <c r="B4" s="4"/>
      <c r="C4" s="4"/>
      <c r="D4" s="4"/>
    </row>
    <row r="5" spans="1:5" ht="22.5" customHeight="1">
      <c r="A5" s="29" t="s">
        <v>9</v>
      </c>
      <c r="B5" s="29"/>
      <c r="C5" s="4"/>
      <c r="D5" s="4"/>
    </row>
    <row r="6" spans="1:5" ht="22.5" customHeight="1">
      <c r="A6" s="30" t="s">
        <v>5</v>
      </c>
      <c r="B6" s="30"/>
      <c r="C6" s="24" t="s">
        <v>4</v>
      </c>
      <c r="D6" s="24" t="s">
        <v>3</v>
      </c>
    </row>
    <row r="7" spans="1:5" ht="22.5" customHeight="1">
      <c r="A7" s="31"/>
      <c r="B7" s="32"/>
      <c r="C7" s="5"/>
      <c r="D7" s="5"/>
    </row>
    <row r="8" spans="1:5" ht="22.5" customHeight="1">
      <c r="A8" s="25"/>
      <c r="B8" s="26"/>
      <c r="C8" s="5"/>
      <c r="D8" s="5"/>
    </row>
    <row r="9" spans="1:5" ht="22.5" customHeight="1">
      <c r="A9" s="25"/>
      <c r="B9" s="26"/>
      <c r="C9" s="5"/>
      <c r="D9" s="5"/>
    </row>
    <row r="10" spans="1:5" ht="22.5" customHeight="1">
      <c r="A10" s="25"/>
      <c r="B10" s="26"/>
      <c r="C10" s="5"/>
      <c r="D10" s="5"/>
    </row>
    <row r="11" spans="1:5" ht="22.5" customHeight="1">
      <c r="A11" s="42"/>
      <c r="B11" s="43"/>
      <c r="C11" s="6"/>
      <c r="D11" s="6"/>
    </row>
    <row r="12" spans="1:5" ht="22.5" customHeight="1">
      <c r="A12" s="41" t="s">
        <v>8</v>
      </c>
      <c r="B12" s="41"/>
      <c r="C12" s="7">
        <f>SUM(C7:C11)</f>
        <v>0</v>
      </c>
      <c r="D12" s="7"/>
    </row>
    <row r="13" spans="1:5" ht="22.5" customHeight="1">
      <c r="A13" s="41" t="s">
        <v>42</v>
      </c>
      <c r="B13" s="41"/>
      <c r="C13" s="7">
        <f>IF(C24&lt;=1000000,ROUNDDOWN(C24*0.5,0),500000)</f>
        <v>0</v>
      </c>
      <c r="D13" s="7" t="s">
        <v>51</v>
      </c>
      <c r="E13" s="14" t="s">
        <v>53</v>
      </c>
    </row>
    <row r="14" spans="1:5" ht="22.5" customHeight="1">
      <c r="A14" s="41" t="s">
        <v>7</v>
      </c>
      <c r="B14" s="41"/>
      <c r="C14" s="7">
        <f>C28</f>
        <v>0</v>
      </c>
      <c r="D14" s="7"/>
    </row>
    <row r="15" spans="1:5" ht="15" customHeight="1">
      <c r="A15" s="4"/>
      <c r="B15" s="4"/>
      <c r="C15" s="4"/>
      <c r="D15" s="4"/>
    </row>
    <row r="16" spans="1:5" ht="22.5" customHeight="1">
      <c r="A16" s="29" t="s">
        <v>6</v>
      </c>
      <c r="B16" s="29"/>
      <c r="C16" s="4"/>
      <c r="D16" s="4"/>
    </row>
    <row r="17" spans="1:5" ht="22.5" customHeight="1">
      <c r="A17" s="33" t="s">
        <v>43</v>
      </c>
      <c r="B17" s="8" t="s">
        <v>5</v>
      </c>
      <c r="C17" s="24" t="s">
        <v>4</v>
      </c>
      <c r="D17" s="24" t="s">
        <v>3</v>
      </c>
    </row>
    <row r="18" spans="1:5" ht="22.5" customHeight="1">
      <c r="A18" s="34"/>
      <c r="B18" s="44"/>
      <c r="C18" s="11"/>
      <c r="D18" s="11"/>
    </row>
    <row r="19" spans="1:5" ht="22.5" customHeight="1">
      <c r="A19" s="34"/>
      <c r="B19" s="45"/>
      <c r="C19" s="5"/>
      <c r="D19" s="5"/>
    </row>
    <row r="20" spans="1:5" ht="22.5" customHeight="1">
      <c r="A20" s="34"/>
      <c r="B20" s="45"/>
      <c r="C20" s="5"/>
      <c r="D20" s="5"/>
    </row>
    <row r="21" spans="1:5" ht="22.5" customHeight="1">
      <c r="A21" s="34"/>
      <c r="B21" s="45"/>
      <c r="C21" s="5"/>
      <c r="D21" s="5"/>
    </row>
    <row r="22" spans="1:5" ht="22.5" customHeight="1">
      <c r="A22" s="34"/>
      <c r="B22" s="46"/>
      <c r="C22" s="5"/>
      <c r="D22" s="5"/>
    </row>
    <row r="23" spans="1:5" ht="22.5" customHeight="1">
      <c r="A23" s="34"/>
      <c r="B23" s="47"/>
      <c r="C23" s="6"/>
      <c r="D23" s="6"/>
    </row>
    <row r="24" spans="1:5" ht="22.5" customHeight="1">
      <c r="A24" s="34"/>
      <c r="B24" s="23" t="s">
        <v>2</v>
      </c>
      <c r="C24" s="9">
        <f>SUM(C18:C23)</f>
        <v>0</v>
      </c>
      <c r="D24" s="9"/>
    </row>
    <row r="25" spans="1:5" ht="22.5" customHeight="1">
      <c r="A25" s="35" t="s">
        <v>1</v>
      </c>
      <c r="B25" s="36"/>
      <c r="C25" s="19"/>
      <c r="D25" s="11"/>
    </row>
    <row r="26" spans="1:5" ht="22.5" customHeight="1">
      <c r="A26" s="37"/>
      <c r="B26" s="38"/>
      <c r="C26" s="20"/>
      <c r="D26" s="5"/>
    </row>
    <row r="27" spans="1:5" ht="22.5" customHeight="1">
      <c r="A27" s="39"/>
      <c r="B27" s="40"/>
      <c r="C27" s="21"/>
      <c r="D27" s="6"/>
    </row>
    <row r="28" spans="1:5" ht="22.5" customHeight="1">
      <c r="A28" s="41" t="s">
        <v>0</v>
      </c>
      <c r="B28" s="41"/>
      <c r="C28" s="10">
        <f>C24+(SUM(C25:C27))</f>
        <v>0</v>
      </c>
      <c r="D28" s="10"/>
    </row>
    <row r="30" spans="1:5">
      <c r="A30" t="s">
        <v>46</v>
      </c>
    </row>
    <row r="31" spans="1:5">
      <c r="A31" s="22" t="s">
        <v>47</v>
      </c>
      <c r="E31" s="14" t="s">
        <v>52</v>
      </c>
    </row>
  </sheetData>
  <sheetProtection sheet="1" selectLockedCells="1"/>
  <mergeCells count="16"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  <mergeCell ref="A8:B8"/>
    <mergeCell ref="A1:B1"/>
    <mergeCell ref="A3:D3"/>
    <mergeCell ref="A5:B5"/>
    <mergeCell ref="A6:B6"/>
    <mergeCell ref="A7:B7"/>
  </mergeCells>
  <phoneticPr fontId="1"/>
  <dataValidations count="1">
    <dataValidation imeMode="off" allowBlank="1" showInputMessage="1" showErrorMessage="1" sqref="C7:C11 C13 C18:C23 C25:C28"/>
  </dataValidations>
  <pageMargins left="0.7" right="0.7" top="0.75" bottom="0.75" header="0.3" footer="0.3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H6" sqref="H6"/>
    </sheetView>
  </sheetViews>
  <sheetFormatPr defaultColWidth="9" defaultRowHeight="18"/>
  <cols>
    <col min="1" max="1" width="6.25" style="14" customWidth="1"/>
    <col min="2" max="3" width="26.25" style="14" customWidth="1"/>
    <col min="4" max="4" width="32.33203125" style="14" bestFit="1" customWidth="1"/>
    <col min="5" max="16384" width="9" style="14"/>
  </cols>
  <sheetData>
    <row r="1" spans="1:4" ht="22.5" customHeight="1">
      <c r="A1" s="27" t="s">
        <v>50</v>
      </c>
      <c r="B1" s="27"/>
      <c r="C1" s="4"/>
      <c r="D1" s="4"/>
    </row>
    <row r="2" spans="1:4" ht="15" customHeight="1">
      <c r="A2" s="4"/>
      <c r="B2" s="4"/>
      <c r="C2" s="4"/>
      <c r="D2" s="4"/>
    </row>
    <row r="3" spans="1:4" ht="22.5" customHeight="1">
      <c r="A3" s="28" t="s">
        <v>44</v>
      </c>
      <c r="B3" s="28"/>
      <c r="C3" s="28"/>
      <c r="D3" s="28"/>
    </row>
    <row r="4" spans="1:4" ht="15" customHeight="1">
      <c r="A4" s="4"/>
      <c r="B4" s="4"/>
      <c r="C4" s="4"/>
      <c r="D4" s="4"/>
    </row>
    <row r="5" spans="1:4" ht="22.5" customHeight="1">
      <c r="A5" s="29" t="s">
        <v>9</v>
      </c>
      <c r="B5" s="29"/>
      <c r="C5" s="4"/>
      <c r="D5" s="4"/>
    </row>
    <row r="6" spans="1:4" ht="22.5" customHeight="1">
      <c r="A6" s="30" t="s">
        <v>5</v>
      </c>
      <c r="B6" s="30"/>
      <c r="C6" s="13" t="s">
        <v>4</v>
      </c>
      <c r="D6" s="13" t="s">
        <v>3</v>
      </c>
    </row>
    <row r="7" spans="1:4" ht="22.5" customHeight="1">
      <c r="A7" s="31" t="s">
        <v>33</v>
      </c>
      <c r="B7" s="32" t="s">
        <v>33</v>
      </c>
      <c r="C7" s="5">
        <v>20000</v>
      </c>
      <c r="D7" s="5"/>
    </row>
    <row r="8" spans="1:4" ht="22.5" customHeight="1">
      <c r="A8" s="25" t="s">
        <v>35</v>
      </c>
      <c r="B8" s="26" t="s">
        <v>35</v>
      </c>
      <c r="C8" s="5">
        <v>5000</v>
      </c>
      <c r="D8" s="5" t="s">
        <v>49</v>
      </c>
    </row>
    <row r="9" spans="1:4" ht="22.5" customHeight="1">
      <c r="A9" s="25"/>
      <c r="B9" s="26"/>
      <c r="C9" s="5"/>
      <c r="D9" s="5"/>
    </row>
    <row r="10" spans="1:4" ht="22.5" customHeight="1">
      <c r="A10" s="25"/>
      <c r="B10" s="26"/>
      <c r="C10" s="5"/>
      <c r="D10" s="5"/>
    </row>
    <row r="11" spans="1:4" ht="22.5" customHeight="1">
      <c r="A11" s="42"/>
      <c r="B11" s="43"/>
      <c r="C11" s="6"/>
      <c r="D11" s="6"/>
    </row>
    <row r="12" spans="1:4" ht="22.5" customHeight="1">
      <c r="A12" s="41" t="s">
        <v>8</v>
      </c>
      <c r="B12" s="41"/>
      <c r="C12" s="7">
        <f>SUM(C7:C11)</f>
        <v>25000</v>
      </c>
      <c r="D12" s="7"/>
    </row>
    <row r="13" spans="1:4" ht="22.5" customHeight="1">
      <c r="A13" s="41" t="s">
        <v>42</v>
      </c>
      <c r="B13" s="41"/>
      <c r="C13" s="7">
        <f>C14-C12</f>
        <v>52570</v>
      </c>
      <c r="D13" s="7" t="s">
        <v>48</v>
      </c>
    </row>
    <row r="14" spans="1:4" ht="22.5" customHeight="1">
      <c r="A14" s="41" t="s">
        <v>7</v>
      </c>
      <c r="B14" s="41"/>
      <c r="C14" s="7">
        <f>C28</f>
        <v>77570</v>
      </c>
      <c r="D14" s="7"/>
    </row>
    <row r="15" spans="1:4" ht="15" customHeight="1">
      <c r="A15" s="4"/>
      <c r="B15" s="4"/>
      <c r="C15" s="4"/>
      <c r="D15" s="4"/>
    </row>
    <row r="16" spans="1:4" ht="22.5" customHeight="1">
      <c r="A16" s="29" t="s">
        <v>6</v>
      </c>
      <c r="B16" s="29"/>
      <c r="C16" s="4"/>
      <c r="D16" s="4"/>
    </row>
    <row r="17" spans="1:4" ht="22.5" customHeight="1">
      <c r="A17" s="33" t="s">
        <v>43</v>
      </c>
      <c r="B17" s="8" t="s">
        <v>5</v>
      </c>
      <c r="C17" s="13" t="s">
        <v>4</v>
      </c>
      <c r="D17" s="13" t="s">
        <v>3</v>
      </c>
    </row>
    <row r="18" spans="1:4" ht="22.5" customHeight="1">
      <c r="A18" s="34"/>
      <c r="B18" s="15" t="s">
        <v>37</v>
      </c>
      <c r="C18" s="9">
        <f>テーブル13[[#Totals],[金額]]</f>
        <v>10000</v>
      </c>
      <c r="D18" s="9"/>
    </row>
    <row r="19" spans="1:4" ht="22.5" customHeight="1">
      <c r="A19" s="34"/>
      <c r="B19" s="16" t="s">
        <v>12</v>
      </c>
      <c r="C19" s="17">
        <f>テーブル1356[[#Totals],[金額]]</f>
        <v>480</v>
      </c>
      <c r="D19" s="17"/>
    </row>
    <row r="20" spans="1:4" ht="22.5" customHeight="1">
      <c r="A20" s="34"/>
      <c r="B20" s="16" t="s">
        <v>38</v>
      </c>
      <c r="C20" s="17">
        <f>テーブル135[[#Totals],[金額]]</f>
        <v>2090</v>
      </c>
      <c r="D20" s="17"/>
    </row>
    <row r="21" spans="1:4" ht="22.5" customHeight="1">
      <c r="A21" s="34"/>
      <c r="B21" s="16" t="s">
        <v>39</v>
      </c>
      <c r="C21" s="17">
        <f>テーブル1357[[#Totals],[金額]]</f>
        <v>45000</v>
      </c>
      <c r="D21" s="17"/>
    </row>
    <row r="22" spans="1:4" ht="22.5" customHeight="1">
      <c r="A22" s="34"/>
      <c r="B22" s="16" t="s">
        <v>40</v>
      </c>
      <c r="C22" s="17">
        <f>テーブル13578[[#Totals],[金額]]</f>
        <v>10000</v>
      </c>
      <c r="D22" s="17"/>
    </row>
    <row r="23" spans="1:4" ht="22.5" customHeight="1">
      <c r="A23" s="34"/>
      <c r="B23" s="18" t="s">
        <v>41</v>
      </c>
      <c r="C23" s="10">
        <f>テーブル135789[[#Totals],[金額]]</f>
        <v>10000</v>
      </c>
      <c r="D23" s="10"/>
    </row>
    <row r="24" spans="1:4" ht="22.5" customHeight="1">
      <c r="A24" s="34"/>
      <c r="B24" s="12" t="s">
        <v>2</v>
      </c>
      <c r="C24" s="9">
        <f>SUM(C18:C23)</f>
        <v>77570</v>
      </c>
      <c r="D24" s="9"/>
    </row>
    <row r="25" spans="1:4" ht="22.5" customHeight="1">
      <c r="A25" s="35" t="s">
        <v>1</v>
      </c>
      <c r="B25" s="36"/>
      <c r="C25" s="19"/>
      <c r="D25" s="11"/>
    </row>
    <row r="26" spans="1:4" ht="22.5" customHeight="1">
      <c r="A26" s="37"/>
      <c r="B26" s="38"/>
      <c r="C26" s="20"/>
      <c r="D26" s="5"/>
    </row>
    <row r="27" spans="1:4" ht="22.5" customHeight="1">
      <c r="A27" s="39"/>
      <c r="B27" s="40"/>
      <c r="C27" s="21"/>
      <c r="D27" s="6"/>
    </row>
    <row r="28" spans="1:4" ht="22.5" customHeight="1">
      <c r="A28" s="41" t="s">
        <v>0</v>
      </c>
      <c r="B28" s="41"/>
      <c r="C28" s="10">
        <f>C24+(SUM(C25:C27))</f>
        <v>77570</v>
      </c>
      <c r="D28" s="10"/>
    </row>
    <row r="30" spans="1:4">
      <c r="A30" t="s">
        <v>46</v>
      </c>
    </row>
    <row r="31" spans="1:4">
      <c r="A31" s="22" t="s">
        <v>47</v>
      </c>
    </row>
  </sheetData>
  <sheetProtection selectLockedCells="1"/>
  <mergeCells count="16"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  <mergeCell ref="A8:B8"/>
    <mergeCell ref="A1:B1"/>
    <mergeCell ref="A3:D3"/>
    <mergeCell ref="A5:B5"/>
    <mergeCell ref="A6:B6"/>
    <mergeCell ref="A7:B7"/>
  </mergeCells>
  <phoneticPr fontId="1"/>
  <dataValidations count="1">
    <dataValidation imeMode="off" allowBlank="1" showInputMessage="1" showErrorMessage="1" sqref="C7:C11 C13 C18:C23 C25:C28"/>
  </dataValidations>
  <pageMargins left="0.7" right="0.7" top="0.75" bottom="0.75" header="0.3" footer="0.3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12" sqref="G12"/>
    </sheetView>
  </sheetViews>
  <sheetFormatPr defaultRowHeight="18"/>
  <cols>
    <col min="1" max="1" width="3.83203125" bestFit="1" customWidth="1"/>
    <col min="2" max="2" width="21.33203125" bestFit="1" customWidth="1"/>
    <col min="3" max="3" width="15" customWidth="1"/>
    <col min="4" max="4" width="21.25" customWidth="1"/>
  </cols>
  <sheetData>
    <row r="1" spans="1:4">
      <c r="A1" t="s">
        <v>13</v>
      </c>
      <c r="B1" t="s">
        <v>5</v>
      </c>
      <c r="C1" t="s">
        <v>4</v>
      </c>
      <c r="D1" t="s">
        <v>3</v>
      </c>
    </row>
    <row r="2" spans="1:4">
      <c r="A2" t="s">
        <v>18</v>
      </c>
      <c r="B2" t="s">
        <v>34</v>
      </c>
      <c r="C2" s="1">
        <v>20000</v>
      </c>
    </row>
    <row r="3" spans="1:4" ht="36">
      <c r="A3" t="s">
        <v>18</v>
      </c>
      <c r="B3" t="s">
        <v>36</v>
      </c>
      <c r="C3" s="1">
        <v>5000</v>
      </c>
      <c r="D3" s="2" t="s">
        <v>10</v>
      </c>
    </row>
    <row r="4" spans="1:4">
      <c r="C4" s="1"/>
      <c r="D4" s="2"/>
    </row>
  </sheetData>
  <phoneticPr fontId="1"/>
  <dataValidations count="1">
    <dataValidation imeMode="off" allowBlank="1" showInputMessage="1" showErrorMessage="1" sqref="C1:C1048576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J13" sqref="J13"/>
    </sheetView>
  </sheetViews>
  <sheetFormatPr defaultRowHeight="18"/>
  <cols>
    <col min="1" max="1" width="3.83203125" bestFit="1" customWidth="1"/>
    <col min="2" max="2" width="15.25" bestFit="1" customWidth="1"/>
    <col min="3" max="3" width="15" customWidth="1"/>
    <col min="4" max="4" width="21.25" customWidth="1"/>
  </cols>
  <sheetData>
    <row r="1" spans="1:4">
      <c r="A1" t="s">
        <v>13</v>
      </c>
      <c r="B1" t="s">
        <v>15</v>
      </c>
      <c r="C1" t="s">
        <v>4</v>
      </c>
      <c r="D1" t="s">
        <v>3</v>
      </c>
    </row>
    <row r="2" spans="1:4" ht="36">
      <c r="A2">
        <v>1</v>
      </c>
      <c r="B2" s="3">
        <v>45066</v>
      </c>
      <c r="C2" s="1">
        <v>10000</v>
      </c>
      <c r="D2" s="2" t="s">
        <v>11</v>
      </c>
    </row>
    <row r="3" spans="1:4">
      <c r="C3" s="1"/>
      <c r="D3" s="2"/>
    </row>
    <row r="4" spans="1:4">
      <c r="B4" t="s">
        <v>20</v>
      </c>
      <c r="C4" s="1">
        <f>SUBTOTAL(109,テーブル13[金額])</f>
        <v>10000</v>
      </c>
      <c r="D4" s="2"/>
    </row>
  </sheetData>
  <phoneticPr fontId="1"/>
  <dataValidations count="1">
    <dataValidation imeMode="off" allowBlank="1" showInputMessage="1" showErrorMessage="1" sqref="A1:A1048576 B1:C3 B5:C1048576"/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3" sqref="I3"/>
    </sheetView>
  </sheetViews>
  <sheetFormatPr defaultRowHeight="18"/>
  <cols>
    <col min="1" max="1" width="3.83203125" bestFit="1" customWidth="1"/>
    <col min="2" max="2" width="15.25" bestFit="1" customWidth="1"/>
    <col min="3" max="3" width="28.83203125" bestFit="1" customWidth="1"/>
    <col min="4" max="4" width="15" customWidth="1"/>
    <col min="5" max="5" width="21.25" customWidth="1"/>
  </cols>
  <sheetData>
    <row r="1" spans="1:5">
      <c r="A1" t="s">
        <v>13</v>
      </c>
      <c r="B1" t="s">
        <v>15</v>
      </c>
      <c r="C1" t="s">
        <v>14</v>
      </c>
      <c r="D1" t="s">
        <v>4</v>
      </c>
      <c r="E1" t="s">
        <v>3</v>
      </c>
    </row>
    <row r="2" spans="1:5">
      <c r="A2" t="s">
        <v>18</v>
      </c>
      <c r="B2" s="3">
        <v>45117</v>
      </c>
      <c r="C2" s="3" t="s">
        <v>25</v>
      </c>
      <c r="D2" s="1">
        <v>20000</v>
      </c>
      <c r="E2" s="2" t="s">
        <v>26</v>
      </c>
    </row>
    <row r="3" spans="1:5" ht="36">
      <c r="A3" t="s">
        <v>18</v>
      </c>
      <c r="B3" s="3">
        <v>45117</v>
      </c>
      <c r="C3" t="s">
        <v>27</v>
      </c>
      <c r="D3" s="1">
        <v>25000</v>
      </c>
      <c r="E3" s="2" t="s">
        <v>28</v>
      </c>
    </row>
    <row r="4" spans="1:5">
      <c r="B4" s="3"/>
      <c r="D4" s="1"/>
      <c r="E4" s="2"/>
    </row>
    <row r="5" spans="1:5">
      <c r="C5" t="s">
        <v>20</v>
      </c>
      <c r="D5" s="1">
        <f>SUBTOTAL(109,テーブル1357[金額])</f>
        <v>45000</v>
      </c>
      <c r="E5" s="2"/>
    </row>
  </sheetData>
  <phoneticPr fontId="1"/>
  <dataValidations count="1">
    <dataValidation imeMode="off" allowBlank="1" showInputMessage="1" showErrorMessage="1" sqref="D6:D1048576 B6:B1048576 B1:B4 D1:D4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J3" sqref="J3"/>
    </sheetView>
  </sheetViews>
  <sheetFormatPr defaultRowHeight="18"/>
  <cols>
    <col min="1" max="1" width="3.83203125" bestFit="1" customWidth="1"/>
    <col min="2" max="2" width="15.25" bestFit="1" customWidth="1"/>
    <col min="3" max="3" width="28.83203125" bestFit="1" customWidth="1"/>
    <col min="4" max="4" width="15" customWidth="1"/>
    <col min="5" max="5" width="21.25" customWidth="1"/>
  </cols>
  <sheetData>
    <row r="1" spans="1:5">
      <c r="A1" t="s">
        <v>13</v>
      </c>
      <c r="B1" t="s">
        <v>15</v>
      </c>
      <c r="C1" t="s">
        <v>14</v>
      </c>
      <c r="D1" t="s">
        <v>4</v>
      </c>
      <c r="E1" t="s">
        <v>3</v>
      </c>
    </row>
    <row r="2" spans="1:5">
      <c r="A2" t="s">
        <v>18</v>
      </c>
      <c r="B2" s="3">
        <v>45092</v>
      </c>
      <c r="C2" s="3" t="s">
        <v>29</v>
      </c>
      <c r="D2" s="1">
        <v>10000</v>
      </c>
      <c r="E2" s="2" t="s">
        <v>30</v>
      </c>
    </row>
    <row r="3" spans="1:5">
      <c r="B3" s="3"/>
      <c r="D3" s="1"/>
      <c r="E3" s="2"/>
    </row>
    <row r="4" spans="1:5">
      <c r="C4" t="s">
        <v>20</v>
      </c>
      <c r="D4" s="1">
        <f>SUBTOTAL(109,テーブル13578[金額])</f>
        <v>10000</v>
      </c>
      <c r="E4" s="2"/>
    </row>
  </sheetData>
  <phoneticPr fontId="1"/>
  <dataValidations count="1">
    <dataValidation imeMode="off" allowBlank="1" showInputMessage="1" showErrorMessage="1" sqref="D5:D1048576 B5:B1048576 D1:D3 B1:B3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I10" sqref="I10"/>
    </sheetView>
  </sheetViews>
  <sheetFormatPr defaultRowHeight="18"/>
  <cols>
    <col min="1" max="1" width="3.83203125" bestFit="1" customWidth="1"/>
    <col min="2" max="2" width="15.25" bestFit="1" customWidth="1"/>
    <col min="3" max="3" width="28.83203125" bestFit="1" customWidth="1"/>
    <col min="4" max="4" width="15" customWidth="1"/>
    <col min="5" max="5" width="21.25" customWidth="1"/>
  </cols>
  <sheetData>
    <row r="1" spans="1:5">
      <c r="A1" t="s">
        <v>13</v>
      </c>
      <c r="B1" t="s">
        <v>15</v>
      </c>
      <c r="C1" t="s">
        <v>14</v>
      </c>
      <c r="D1" t="s">
        <v>4</v>
      </c>
      <c r="E1" t="s">
        <v>3</v>
      </c>
    </row>
    <row r="2" spans="1:5">
      <c r="A2" t="s">
        <v>18</v>
      </c>
      <c r="B2" s="3">
        <v>45117</v>
      </c>
      <c r="C2" s="3" t="s">
        <v>31</v>
      </c>
      <c r="D2" s="1">
        <v>10000</v>
      </c>
      <c r="E2" s="2" t="s">
        <v>32</v>
      </c>
    </row>
    <row r="3" spans="1:5">
      <c r="B3" s="3"/>
      <c r="D3" s="1"/>
      <c r="E3" s="2"/>
    </row>
    <row r="4" spans="1:5">
      <c r="C4" t="s">
        <v>20</v>
      </c>
      <c r="D4" s="1">
        <f>SUBTOTAL(109,テーブル135789[金額])</f>
        <v>10000</v>
      </c>
      <c r="E4" s="2"/>
    </row>
  </sheetData>
  <phoneticPr fontId="1"/>
  <dataValidations count="1">
    <dataValidation imeMode="off" allowBlank="1" showInputMessage="1" showErrorMessage="1" sqref="D5:D1048576 B5:B1048576 D1:D3 B1:B3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C1" workbookViewId="0">
      <selection activeCell="I8" sqref="I8"/>
    </sheetView>
  </sheetViews>
  <sheetFormatPr defaultRowHeight="18"/>
  <cols>
    <col min="1" max="1" width="3.83203125" bestFit="1" customWidth="1"/>
    <col min="2" max="2" width="15.25" bestFit="1" customWidth="1"/>
    <col min="3" max="3" width="28.83203125" bestFit="1" customWidth="1"/>
    <col min="4" max="4" width="15" customWidth="1"/>
    <col min="5" max="5" width="21.25" customWidth="1"/>
  </cols>
  <sheetData>
    <row r="1" spans="1:5">
      <c r="A1" t="s">
        <v>13</v>
      </c>
      <c r="B1" t="s">
        <v>15</v>
      </c>
      <c r="C1" t="s">
        <v>14</v>
      </c>
      <c r="D1" t="s">
        <v>4</v>
      </c>
      <c r="E1" t="s">
        <v>3</v>
      </c>
    </row>
    <row r="2" spans="1:5" ht="36">
      <c r="A2" t="s">
        <v>18</v>
      </c>
      <c r="B2" s="3">
        <v>45066</v>
      </c>
      <c r="C2" s="3" t="s">
        <v>16</v>
      </c>
      <c r="D2" s="1">
        <v>990</v>
      </c>
      <c r="E2" s="2" t="s">
        <v>17</v>
      </c>
    </row>
    <row r="3" spans="1:5" ht="36">
      <c r="A3" t="s">
        <v>18</v>
      </c>
      <c r="B3" s="3">
        <v>45078</v>
      </c>
      <c r="C3" t="s">
        <v>19</v>
      </c>
      <c r="D3" s="1">
        <v>1100</v>
      </c>
      <c r="E3" s="2" t="s">
        <v>24</v>
      </c>
    </row>
    <row r="4" spans="1:5">
      <c r="B4" s="3"/>
      <c r="D4" s="1"/>
      <c r="E4" s="2"/>
    </row>
    <row r="5" spans="1:5">
      <c r="B5" s="3"/>
      <c r="D5" s="1"/>
      <c r="E5" s="2"/>
    </row>
    <row r="6" spans="1:5">
      <c r="C6" t="s">
        <v>20</v>
      </c>
      <c r="D6" s="1">
        <f>SUBTOTAL(109,テーブル135[金額])</f>
        <v>2090</v>
      </c>
      <c r="E6" s="2"/>
    </row>
  </sheetData>
  <phoneticPr fontId="1"/>
  <dataValidations count="1">
    <dataValidation imeMode="off" allowBlank="1" showInputMessage="1" showErrorMessage="1" sqref="D7:D1048576 D1:D5 B1:B5 B7:B1048576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1" workbookViewId="0">
      <selection activeCell="G5" sqref="G5"/>
    </sheetView>
  </sheetViews>
  <sheetFormatPr defaultRowHeight="18"/>
  <cols>
    <col min="1" max="1" width="3.83203125" bestFit="1" customWidth="1"/>
    <col min="2" max="2" width="15.25" bestFit="1" customWidth="1"/>
    <col min="3" max="3" width="28.83203125" bestFit="1" customWidth="1"/>
    <col min="4" max="4" width="15" customWidth="1"/>
    <col min="5" max="5" width="21.25" customWidth="1"/>
  </cols>
  <sheetData>
    <row r="1" spans="1:5">
      <c r="A1" t="s">
        <v>13</v>
      </c>
      <c r="B1" t="s">
        <v>15</v>
      </c>
      <c r="C1" t="s">
        <v>21</v>
      </c>
      <c r="D1" t="s">
        <v>4</v>
      </c>
      <c r="E1" t="s">
        <v>3</v>
      </c>
    </row>
    <row r="2" spans="1:5">
      <c r="A2" t="s">
        <v>18</v>
      </c>
      <c r="B2" s="3">
        <v>45066</v>
      </c>
      <c r="C2" s="3" t="s">
        <v>22</v>
      </c>
      <c r="D2" s="1">
        <v>480</v>
      </c>
      <c r="E2" s="2" t="s">
        <v>23</v>
      </c>
    </row>
    <row r="3" spans="1:5">
      <c r="B3" s="3"/>
      <c r="D3" s="1"/>
      <c r="E3" s="2"/>
    </row>
    <row r="4" spans="1:5">
      <c r="B4" s="3"/>
      <c r="D4" s="1"/>
      <c r="E4" s="2"/>
    </row>
    <row r="5" spans="1:5">
      <c r="C5" t="s">
        <v>20</v>
      </c>
      <c r="D5" s="1">
        <f>SUBTOTAL(109,テーブル1356[金額])</f>
        <v>480</v>
      </c>
      <c r="E5" s="2"/>
    </row>
  </sheetData>
  <phoneticPr fontId="1"/>
  <dataValidations count="1">
    <dataValidation imeMode="off" allowBlank="1" showInputMessage="1" showErrorMessage="1" sqref="D6:D1048576 B6:B1048576 B1:B4 D1:D4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収支決算書</vt:lpstr>
      <vt:lpstr>【記入例】</vt:lpstr>
      <vt:lpstr>収入一覧表</vt:lpstr>
      <vt:lpstr>報償費</vt:lpstr>
      <vt:lpstr>役務費</vt:lpstr>
      <vt:lpstr>委託費</vt:lpstr>
      <vt:lpstr>使用料</vt:lpstr>
      <vt:lpstr>備品・消耗品費</vt:lpstr>
      <vt:lpstr>旅費</vt:lpstr>
      <vt:lpstr>【記入例】!Print_Area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2025-01-28T02:55:52Z</cp:lastPrinted>
  <dcterms:created xsi:type="dcterms:W3CDTF">2023-03-27T09:38:29Z</dcterms:created>
  <dcterms:modified xsi:type="dcterms:W3CDTF">2026-03-04T04:13:59Z</dcterms:modified>
</cp:coreProperties>
</file>