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2.kobe.local\docs2\29_健康局\0608_医務薬務課\常用文書\08_医務薬務\29080201_医務_総括_医務関係事務処理要領\５．医務台帳システム\次期システム検討\プロポーザル準備\03_実施要領・採点基準\03_提案評価・採点基準\"/>
    </mc:Choice>
  </mc:AlternateContent>
  <bookViews>
    <workbookView xWindow="0" yWindow="0" windowWidth="18630" windowHeight="8115" tabRatio="872"/>
  </bookViews>
  <sheets>
    <sheet name="全体機能" sheetId="28" r:id="rId1"/>
    <sheet name="医務台帳" sheetId="31" r:id="rId2"/>
  </sheets>
  <definedNames>
    <definedName name="_xlnm._FilterDatabase" localSheetId="1" hidden="1">医務台帳!$A$9:$F$90</definedName>
    <definedName name="_xlnm._FilterDatabase" localSheetId="0" hidden="1">全体機能!$C$8:$F$73</definedName>
    <definedName name="_Toc242859615" localSheetId="1">医務台帳!#REF!</definedName>
    <definedName name="_Toc242859615" localSheetId="0">全体機能!#REF!</definedName>
    <definedName name="_Toc242859616" localSheetId="1">医務台帳!#REF!</definedName>
    <definedName name="_Toc242859616" localSheetId="0">全体機能!#REF!</definedName>
    <definedName name="_Toc242859617" localSheetId="1">医務台帳!#REF!</definedName>
    <definedName name="_Toc242859617" localSheetId="0">全体機能!#REF!</definedName>
    <definedName name="_Toc242859618" localSheetId="1">医務台帳!#REF!</definedName>
    <definedName name="_Toc242859618" localSheetId="0">全体機能!#REF!</definedName>
    <definedName name="_Toc242859619" localSheetId="1">医務台帳!#REF!</definedName>
    <definedName name="_Toc242859619" localSheetId="0">全体機能!#REF!</definedName>
    <definedName name="_Toc242859620" localSheetId="1">医務台帳!#REF!</definedName>
    <definedName name="_Toc242859620" localSheetId="0">全体機能!#REF!</definedName>
    <definedName name="_Toc242859621" localSheetId="1">医務台帳!#REF!</definedName>
    <definedName name="_Toc242859621" localSheetId="0">全体機能!#REF!</definedName>
    <definedName name="_Toc242859622" localSheetId="1">医務台帳!#REF!</definedName>
    <definedName name="_Toc242859622" localSheetId="0">全体機能!#REF!</definedName>
    <definedName name="_Toc242859623" localSheetId="1">医務台帳!#REF!</definedName>
    <definedName name="_Toc242859623" localSheetId="0">全体機能!#REF!</definedName>
    <definedName name="_Toc242859624" localSheetId="1">医務台帳!#REF!</definedName>
    <definedName name="_Toc242859624" localSheetId="0">全体機能!#REF!</definedName>
    <definedName name="_Toc242859625" localSheetId="1">医務台帳!#REF!</definedName>
    <definedName name="_Toc242859625" localSheetId="0">全体機能!#REF!</definedName>
    <definedName name="_Toc242859626" localSheetId="1">医務台帳!#REF!</definedName>
    <definedName name="_Toc242859626" localSheetId="0">全体機能!#REF!</definedName>
    <definedName name="OLE_LINK1" localSheetId="1">医務台帳!#REF!</definedName>
    <definedName name="OLE_LINK1" localSheetId="0">全体機能!$C$36</definedName>
    <definedName name="OLE_LINK2" localSheetId="1">医務台帳!#REF!</definedName>
    <definedName name="OLE_LINK2" localSheetId="0">全体機能!$C$9</definedName>
    <definedName name="_xlnm.Print_Area" localSheetId="1">医務台帳!$A$1:$F$88</definedName>
    <definedName name="_xlnm.Print_Area" localSheetId="0">全体機能!$A$1:$F$73</definedName>
    <definedName name="_xlnm.Print_Titles" localSheetId="1">医務台帳!$1:$9</definedName>
    <definedName name="_xlnm.Print_Titles" localSheetId="0">全体機能!$1:$8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8" i="31" l="1"/>
  <c r="G73" i="28"/>
  <c r="F83" i="31" l="1"/>
  <c r="F76" i="31"/>
  <c r="F10" i="31"/>
  <c r="F11" i="31"/>
  <c r="F12" i="31"/>
  <c r="A53" i="28"/>
  <c r="F53" i="28"/>
  <c r="A10" i="28" l="1"/>
  <c r="A11" i="28"/>
  <c r="A12" i="28"/>
  <c r="A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4" i="28"/>
  <c r="A55" i="28"/>
  <c r="A56" i="28"/>
  <c r="A57" i="28"/>
  <c r="A58" i="28"/>
  <c r="A59" i="28"/>
  <c r="A60" i="28"/>
  <c r="A61" i="28"/>
  <c r="A62" i="28"/>
  <c r="A63" i="28"/>
  <c r="A64" i="28"/>
  <c r="A65" i="28"/>
  <c r="A66" i="28"/>
  <c r="A67" i="28"/>
  <c r="A68" i="28"/>
  <c r="A69" i="28"/>
  <c r="A70" i="28"/>
  <c r="A71" i="28"/>
  <c r="A72" i="28"/>
  <c r="A9" i="28"/>
  <c r="F77" i="31" l="1"/>
  <c r="F44" i="31"/>
  <c r="F43" i="31"/>
  <c r="F75" i="31"/>
  <c r="F74" i="31"/>
  <c r="F73" i="31"/>
  <c r="F72" i="31"/>
  <c r="F71" i="31"/>
  <c r="F70" i="31"/>
  <c r="F49" i="31"/>
  <c r="F48" i="31"/>
  <c r="F47" i="31"/>
  <c r="F45" i="31"/>
  <c r="F42" i="31"/>
  <c r="F34" i="31"/>
  <c r="F33" i="31"/>
  <c r="F32" i="31"/>
  <c r="F29" i="31"/>
  <c r="F28" i="31"/>
  <c r="F87" i="31"/>
  <c r="F86" i="31"/>
  <c r="F85" i="31"/>
  <c r="F84" i="31"/>
  <c r="F82" i="31"/>
  <c r="F81" i="31"/>
  <c r="F80" i="31"/>
  <c r="F79" i="31"/>
  <c r="F78" i="31"/>
  <c r="F69" i="31"/>
  <c r="F68" i="31"/>
  <c r="F67" i="31"/>
  <c r="F66" i="31"/>
  <c r="F65" i="31"/>
  <c r="F64" i="31"/>
  <c r="F63" i="31"/>
  <c r="F62" i="31"/>
  <c r="F61" i="31"/>
  <c r="F60" i="31"/>
  <c r="F59" i="31"/>
  <c r="F58" i="31"/>
  <c r="F57" i="31"/>
  <c r="F56" i="31"/>
  <c r="F55" i="31"/>
  <c r="F54" i="31"/>
  <c r="F53" i="31"/>
  <c r="F52" i="31"/>
  <c r="F51" i="31"/>
  <c r="F50" i="31"/>
  <c r="F46" i="31"/>
  <c r="F41" i="31"/>
  <c r="F40" i="31"/>
  <c r="F39" i="31"/>
  <c r="F38" i="31"/>
  <c r="F37" i="31"/>
  <c r="F36" i="31"/>
  <c r="F35" i="31"/>
  <c r="F31" i="31"/>
  <c r="F30" i="31"/>
  <c r="F27" i="31"/>
  <c r="F26" i="31"/>
  <c r="F25" i="31"/>
  <c r="F24" i="31"/>
  <c r="F23" i="31"/>
  <c r="F22" i="31"/>
  <c r="F21" i="31"/>
  <c r="F20" i="31"/>
  <c r="F19" i="31"/>
  <c r="F18" i="31"/>
  <c r="F17" i="31"/>
  <c r="F16" i="31"/>
  <c r="F15" i="31"/>
  <c r="F14" i="31"/>
  <c r="F13" i="31"/>
  <c r="F70" i="28"/>
  <c r="F60" i="28"/>
  <c r="F59" i="28"/>
  <c r="F51" i="28"/>
  <c r="F49" i="28"/>
  <c r="F25" i="28"/>
  <c r="F14" i="28"/>
  <c r="F68" i="28"/>
  <c r="F50" i="28"/>
  <c r="F47" i="28"/>
  <c r="F44" i="28"/>
  <c r="F42" i="28"/>
  <c r="F41" i="28"/>
  <c r="F40" i="28"/>
  <c r="F39" i="28"/>
  <c r="F36" i="28"/>
  <c r="F34" i="28"/>
  <c r="F22" i="28"/>
  <c r="F19" i="28"/>
  <c r="F17" i="28"/>
  <c r="F16" i="28"/>
  <c r="F13" i="28"/>
  <c r="F11" i="28"/>
  <c r="F10" i="28"/>
  <c r="F72" i="28"/>
  <c r="F71" i="28"/>
  <c r="F69" i="28"/>
  <c r="F67" i="28"/>
  <c r="F66" i="28"/>
  <c r="F65" i="28"/>
  <c r="F64" i="28"/>
  <c r="F63" i="28"/>
  <c r="F62" i="28"/>
  <c r="F61" i="28"/>
  <c r="F58" i="28"/>
  <c r="F57" i="28"/>
  <c r="F56" i="28"/>
  <c r="F55" i="28"/>
  <c r="F54" i="28"/>
  <c r="F52" i="28"/>
  <c r="F48" i="28"/>
  <c r="F46" i="28"/>
  <c r="F45" i="28"/>
  <c r="F43" i="28"/>
  <c r="F38" i="28"/>
  <c r="F37" i="28"/>
  <c r="F35" i="28"/>
  <c r="F33" i="28"/>
  <c r="F32" i="28"/>
  <c r="F31" i="28"/>
  <c r="F30" i="28"/>
  <c r="F29" i="28"/>
  <c r="F28" i="28"/>
  <c r="F27" i="28"/>
  <c r="F26" i="28"/>
  <c r="F24" i="28"/>
  <c r="F23" i="28"/>
  <c r="F21" i="28"/>
  <c r="F20" i="28"/>
  <c r="F18" i="28"/>
  <c r="F15" i="28"/>
  <c r="F12" i="28"/>
  <c r="F9" i="28"/>
</calcChain>
</file>

<file path=xl/sharedStrings.xml><?xml version="1.0" encoding="utf-8"?>
<sst xmlns="http://schemas.openxmlformats.org/spreadsheetml/2006/main" count="346" uniqueCount="195">
  <si>
    <t>印刷機能</t>
    <phoneticPr fontId="2"/>
  </si>
  <si>
    <t>全ての一覧画面で、確認しやすいように、一覧画面に表示されている項目（列）を自由に移動することができること。</t>
    <rPh sb="9" eb="11">
      <t>カクニン</t>
    </rPh>
    <rPh sb="19" eb="21">
      <t>イチラン</t>
    </rPh>
    <rPh sb="21" eb="23">
      <t>ガメン</t>
    </rPh>
    <rPh sb="24" eb="26">
      <t>ヒョウジ</t>
    </rPh>
    <rPh sb="31" eb="33">
      <t>コウモク</t>
    </rPh>
    <rPh sb="34" eb="35">
      <t>レツ</t>
    </rPh>
    <rPh sb="37" eb="39">
      <t>ジユウ</t>
    </rPh>
    <rPh sb="40" eb="42">
      <t>イドウ</t>
    </rPh>
    <phoneticPr fontId="2"/>
  </si>
  <si>
    <t>業務の利用ログ（使用開始/終了時間、使用時間、操作者、利用端末）を管理できること。</t>
    <rPh sb="18" eb="20">
      <t>シヨウ</t>
    </rPh>
    <rPh sb="20" eb="22">
      <t>ジカン</t>
    </rPh>
    <phoneticPr fontId="2"/>
  </si>
  <si>
    <t>複数の画面を同時に起動でき、かつ処理が可能であること。</t>
    <rPh sb="16" eb="18">
      <t>ショリ</t>
    </rPh>
    <rPh sb="19" eb="21">
      <t>カノウ</t>
    </rPh>
    <phoneticPr fontId="2"/>
  </si>
  <si>
    <t>全ての一覧画面で、列のタイトルをクリックするだけでソート（項目の並べ替え）が可能であること。</t>
    <rPh sb="9" eb="10">
      <t>レツ</t>
    </rPh>
    <phoneticPr fontId="2"/>
  </si>
  <si>
    <t>ソート（項目の並べ替え）については、画面に表示されている全項目に対して行うことができること。
また、複数列を条件に設定できること。</t>
    <rPh sb="18" eb="20">
      <t>ガメン</t>
    </rPh>
    <rPh sb="21" eb="23">
      <t>ヒョウジ</t>
    </rPh>
    <rPh sb="28" eb="29">
      <t>ゼン</t>
    </rPh>
    <rPh sb="29" eb="31">
      <t>コウモク</t>
    </rPh>
    <rPh sb="32" eb="33">
      <t>タイ</t>
    </rPh>
    <rPh sb="35" eb="36">
      <t>オコナ</t>
    </rPh>
    <phoneticPr fontId="2"/>
  </si>
  <si>
    <t>全ての一覧画面で、特定の列を表示したままで他の部分をスクロールできること（スクロール固定）。</t>
    <rPh sb="9" eb="11">
      <t>トクテイ</t>
    </rPh>
    <rPh sb="12" eb="13">
      <t>レツ</t>
    </rPh>
    <rPh sb="14" eb="16">
      <t>ヒョウジ</t>
    </rPh>
    <rPh sb="21" eb="22">
      <t>タ</t>
    </rPh>
    <rPh sb="23" eb="25">
      <t>ブブン</t>
    </rPh>
    <rPh sb="42" eb="44">
      <t>コテイ</t>
    </rPh>
    <phoneticPr fontId="2"/>
  </si>
  <si>
    <t>管理機能</t>
    <phoneticPr fontId="2"/>
  </si>
  <si>
    <t>セキュリティ</t>
    <phoneticPr fontId="2"/>
  </si>
  <si>
    <t>業務の利用ログの一覧表示や印刷ができること。</t>
    <phoneticPr fontId="2"/>
  </si>
  <si>
    <t>一覧機能</t>
    <phoneticPr fontId="2"/>
  </si>
  <si>
    <t>全ての一覧画面で、表示項目の任意加除が可能であり、設定した表示状態を保存できること。</t>
    <phoneticPr fontId="2"/>
  </si>
  <si>
    <t>全ての一覧画面で、一行ごとに背景色をストライプで表示し、画面を見やすくできること。</t>
    <phoneticPr fontId="2"/>
  </si>
  <si>
    <t>全ての一覧画面で、検索結果をＣＳＶ形式等でエクセル等のＯＡソフトへ外部出力できること。</t>
    <phoneticPr fontId="2"/>
  </si>
  <si>
    <t>監視票は、職員が新規に作成したり、監視項目を変更できること。</t>
    <phoneticPr fontId="2"/>
  </si>
  <si>
    <t>システムで管理している項目を使用して自由にクロス集計等を作成できる、汎用統計機能を有すること。</t>
    <phoneticPr fontId="2"/>
  </si>
  <si>
    <t>マスタ管理</t>
    <phoneticPr fontId="2"/>
  </si>
  <si>
    <t>その他</t>
    <phoneticPr fontId="2"/>
  </si>
  <si>
    <t>届出管理</t>
    <phoneticPr fontId="2"/>
  </si>
  <si>
    <t>定例的な処理をお知らせしてくれる掲示板機能があること。</t>
    <rPh sb="8" eb="9">
      <t>シ</t>
    </rPh>
    <rPh sb="19" eb="21">
      <t>キノウ</t>
    </rPh>
    <phoneticPr fontId="2"/>
  </si>
  <si>
    <t>町丁名・地区</t>
    <phoneticPr fontId="2"/>
  </si>
  <si>
    <t>の管理機能</t>
    <phoneticPr fontId="2"/>
  </si>
  <si>
    <t>操作者の</t>
    <phoneticPr fontId="2"/>
  </si>
  <si>
    <t>操作者ごとに使用頻度の高い機能を登録でき、即座に起動できるマイメニュー機能が用意されていること。</t>
    <rPh sb="0" eb="3">
      <t>ソウサシャ</t>
    </rPh>
    <phoneticPr fontId="2"/>
  </si>
  <si>
    <t>監視・立入</t>
    <phoneticPr fontId="2"/>
  </si>
  <si>
    <t>検査の管理</t>
    <phoneticPr fontId="2"/>
  </si>
  <si>
    <t>施設ごとに、複数の監視情報を履歴管理できること。</t>
    <phoneticPr fontId="2"/>
  </si>
  <si>
    <t>各種医療免許の申請・進達状況等を登録・管理できること。</t>
    <rPh sb="0" eb="2">
      <t>カクシュ</t>
    </rPh>
    <rPh sb="2" eb="4">
      <t>イリョウ</t>
    </rPh>
    <rPh sb="4" eb="6">
      <t>メンキョ</t>
    </rPh>
    <rPh sb="7" eb="9">
      <t>シンセイ</t>
    </rPh>
    <rPh sb="10" eb="12">
      <t>シンタツ</t>
    </rPh>
    <rPh sb="12" eb="15">
      <t>ジョウキョウトウ</t>
    </rPh>
    <rPh sb="16" eb="18">
      <t>トウロク</t>
    </rPh>
    <rPh sb="19" eb="21">
      <t>カンリ</t>
    </rPh>
    <phoneticPr fontId="2"/>
  </si>
  <si>
    <t>文書番号を自動・手動（選択可）で取得できること。</t>
    <rPh sb="0" eb="2">
      <t>ブンショ</t>
    </rPh>
    <rPh sb="2" eb="4">
      <t>バンゴウ</t>
    </rPh>
    <rPh sb="5" eb="7">
      <t>ジドウ</t>
    </rPh>
    <rPh sb="8" eb="10">
      <t>シュドウ</t>
    </rPh>
    <rPh sb="11" eb="13">
      <t>センタク</t>
    </rPh>
    <rPh sb="13" eb="14">
      <t>カ</t>
    </rPh>
    <rPh sb="16" eb="18">
      <t>シュトク</t>
    </rPh>
    <phoneticPr fontId="2"/>
  </si>
  <si>
    <t>免許の経由処理簿リストを印刷できること。</t>
    <rPh sb="0" eb="2">
      <t>メンキョ</t>
    </rPh>
    <rPh sb="3" eb="5">
      <t>ケイユ</t>
    </rPh>
    <rPh sb="5" eb="7">
      <t>ショリ</t>
    </rPh>
    <rPh sb="7" eb="8">
      <t>ボ</t>
    </rPh>
    <rPh sb="12" eb="14">
      <t>インサツ</t>
    </rPh>
    <phoneticPr fontId="2"/>
  </si>
  <si>
    <t>免許の証明願・証明書を印刷できること。</t>
    <rPh sb="0" eb="2">
      <t>メンキョ</t>
    </rPh>
    <rPh sb="3" eb="5">
      <t>ショウメイ</t>
    </rPh>
    <rPh sb="5" eb="6">
      <t>ネガ</t>
    </rPh>
    <rPh sb="7" eb="10">
      <t>ショウメイショ</t>
    </rPh>
    <rPh sb="11" eb="13">
      <t>インサツ</t>
    </rPh>
    <phoneticPr fontId="2"/>
  </si>
  <si>
    <t>免許の交付通知としてハガキ、宛名シールを印刷できること。</t>
    <rPh sb="0" eb="2">
      <t>メンキョ</t>
    </rPh>
    <rPh sb="3" eb="5">
      <t>コウフ</t>
    </rPh>
    <rPh sb="5" eb="7">
      <t>ツウチ</t>
    </rPh>
    <rPh sb="14" eb="16">
      <t>アテナ</t>
    </rPh>
    <rPh sb="20" eb="22">
      <t>インサツ</t>
    </rPh>
    <phoneticPr fontId="2"/>
  </si>
  <si>
    <t>免許情報</t>
    <phoneticPr fontId="2"/>
  </si>
  <si>
    <t>診療、休止、廃業状態の設定ができること。</t>
    <phoneticPr fontId="2"/>
  </si>
  <si>
    <t>収受（開設許可、開設届出、使用許可）番号は受け付け時点で発行できること。</t>
    <phoneticPr fontId="2"/>
  </si>
  <si>
    <t>入力負荷軽減のため、ボタン一つで収受番号を開設許可番号、開設届出番号、使用許可番号へコピーできること。</t>
    <rPh sb="25" eb="27">
      <t>バンゴウ</t>
    </rPh>
    <phoneticPr fontId="2"/>
  </si>
  <si>
    <t>入力負荷軽減のため、ボタン一つで収受日を開設許可日、開設届出日、使用許可日へコピーできること。</t>
    <rPh sb="24" eb="25">
      <t>ビ</t>
    </rPh>
    <phoneticPr fontId="2"/>
  </si>
  <si>
    <t>診療日を曜日で管理できること。</t>
    <phoneticPr fontId="2"/>
  </si>
  <si>
    <t>施設ごとに複数の診療科目を登録できること。</t>
    <rPh sb="8" eb="10">
      <t>シンリョウ</t>
    </rPh>
    <rPh sb="13" eb="15">
      <t>トウロク</t>
    </rPh>
    <phoneticPr fontId="2"/>
  </si>
  <si>
    <t>公開科目と非公開科目を分けて登録できること。</t>
    <phoneticPr fontId="2"/>
  </si>
  <si>
    <t>電話での問い合わせがあった際、担当者以外の職員も施設検索を行えるように、公開施設のみを表示する一覧画面を有すること。</t>
    <rPh sb="15" eb="18">
      <t>タントウシャ</t>
    </rPh>
    <phoneticPr fontId="2"/>
  </si>
  <si>
    <t>公開施設と非公開施設を区別して管理できること。</t>
    <rPh sb="2" eb="4">
      <t>シセツ</t>
    </rPh>
    <rPh sb="5" eb="6">
      <t>ヒ</t>
    </rPh>
    <rPh sb="6" eb="8">
      <t>コウカイ</t>
    </rPh>
    <rPh sb="8" eb="10">
      <t>シセツ</t>
    </rPh>
    <rPh sb="11" eb="13">
      <t>クベツ</t>
    </rPh>
    <rPh sb="15" eb="17">
      <t>カンリ</t>
    </rPh>
    <phoneticPr fontId="2"/>
  </si>
  <si>
    <t>入力負荷軽減のため、前回監視結果からの差分入力ができること。</t>
    <phoneticPr fontId="2"/>
  </si>
  <si>
    <t>苦情・相談</t>
    <rPh sb="3" eb="5">
      <t>ソウダン</t>
    </rPh>
    <phoneticPr fontId="2"/>
  </si>
  <si>
    <t>管理</t>
    <phoneticPr fontId="2"/>
  </si>
  <si>
    <t>厚生労働省指定のレイアウトで医療施設動態調査用のデータファイルを出力できること。</t>
    <phoneticPr fontId="2"/>
  </si>
  <si>
    <t>医師・歯科医師・薬剤師調査（三師調査）等で必要な調査用紙を郵送するための宛名シール、有資格者の一覧を印刷できること。</t>
    <rPh sb="0" eb="2">
      <t>イシ</t>
    </rPh>
    <rPh sb="3" eb="5">
      <t>シカ</t>
    </rPh>
    <rPh sb="5" eb="7">
      <t>イシ</t>
    </rPh>
    <rPh sb="8" eb="11">
      <t>ヤクザイシ</t>
    </rPh>
    <rPh sb="11" eb="13">
      <t>チョウサ</t>
    </rPh>
    <rPh sb="14" eb="15">
      <t>サン</t>
    </rPh>
    <rPh sb="15" eb="16">
      <t>シ</t>
    </rPh>
    <rPh sb="16" eb="18">
      <t>チョウサ</t>
    </rPh>
    <rPh sb="19" eb="20">
      <t>トウ</t>
    </rPh>
    <rPh sb="21" eb="23">
      <t>ヒツヨウ</t>
    </rPh>
    <rPh sb="24" eb="26">
      <t>チョウサ</t>
    </rPh>
    <rPh sb="26" eb="28">
      <t>ヨウシ</t>
    </rPh>
    <rPh sb="29" eb="31">
      <t>ユウソウ</t>
    </rPh>
    <rPh sb="36" eb="38">
      <t>アテナ</t>
    </rPh>
    <rPh sb="42" eb="43">
      <t>ユウ</t>
    </rPh>
    <rPh sb="43" eb="45">
      <t>シカク</t>
    </rPh>
    <rPh sb="45" eb="46">
      <t>シャ</t>
    </rPh>
    <rPh sb="47" eb="49">
      <t>イチラン</t>
    </rPh>
    <rPh sb="50" eb="52">
      <t>インサツ</t>
    </rPh>
    <phoneticPr fontId="2"/>
  </si>
  <si>
    <t>施設分類、診療状態、診療科目、日付等を条件とした施設一覧が印刷できること。</t>
    <phoneticPr fontId="2"/>
  </si>
  <si>
    <t>施設の分類として、病院、診療所、歯科診療所、助産所、施術所、歯科技工所、出張施術、衛生検査所の情報を管理できること。</t>
    <rPh sb="0" eb="2">
      <t>シセツ</t>
    </rPh>
    <rPh sb="41" eb="43">
      <t>エイセイ</t>
    </rPh>
    <rPh sb="43" eb="45">
      <t>ケンサ</t>
    </rPh>
    <rPh sb="45" eb="46">
      <t>ショ</t>
    </rPh>
    <phoneticPr fontId="2"/>
  </si>
  <si>
    <t>科目マスタの追加、変更、削除について、ユーザが自由に設定できる機能を有すること。</t>
    <phoneticPr fontId="2"/>
  </si>
  <si>
    <t>申請、変更、廃業等における収受簿が印刷できること。</t>
    <phoneticPr fontId="2"/>
  </si>
  <si>
    <t>施設の廃業情報、施設名称などの変更、承継情報が履歴管理できること。</t>
    <phoneticPr fontId="2"/>
  </si>
  <si>
    <t>監視票のマスタ管理ができること。</t>
    <rPh sb="0" eb="2">
      <t>カンシ</t>
    </rPh>
    <rPh sb="2" eb="3">
      <t>ヒョウ</t>
    </rPh>
    <rPh sb="7" eb="9">
      <t>カンリ</t>
    </rPh>
    <phoneticPr fontId="2"/>
  </si>
  <si>
    <t>施設分類（病院、診療所等）、監視日、監視区分（新規審査、苦情等）の条件を任意に設定し、該当する監視情報を一覧表示できること。</t>
    <rPh sb="0" eb="2">
      <t>シセツ</t>
    </rPh>
    <phoneticPr fontId="2"/>
  </si>
  <si>
    <t>全画面にハードコピーの機能を有すること。</t>
  </si>
  <si>
    <t>システムから印刷する宛名には、全てカスタマバーコードが印刷されていること。</t>
  </si>
  <si>
    <t>プリンタの紙詰まり等が起こった場合、画面から再度検索をせずに、再印刷ができること。</t>
  </si>
  <si>
    <t>大量枚数印刷する場合、頁を指定し、分割印刷する機能があること。</t>
  </si>
  <si>
    <t>施設の監視・立入検査の情報が管理できること。</t>
  </si>
  <si>
    <t>一覧表の印刷時に、タイトルを自由に変更できること。</t>
  </si>
  <si>
    <t>集計結果は、グラフ表示でき、棒グラフ、線グラフ、レーダーチャート等、自由に変更して表示できること。</t>
  </si>
  <si>
    <t>表示されたグラフは、印刷できること。また、グラフを画像として、Ｗｏｒｄ等のＯＡソフトへ保存できること。</t>
  </si>
  <si>
    <t>パンフレットや新聞の切り抜きを電子媒体で管理できること。</t>
  </si>
  <si>
    <t>収受番号は変更、廃止等の届出を収受する度に新しく発行できること。</t>
  </si>
  <si>
    <t>施設の図面等をスキャナで読み込み、画像ファイルとして管理できること。</t>
  </si>
  <si>
    <t>台帳情報だけでなく、監視や苦情情報についても集計できること。</t>
  </si>
  <si>
    <t>上記帳票が再発行できること。</t>
  </si>
  <si>
    <t>医療施設動態調査のために国から割り振られる整理番号について、自動採番、手入力の両方に対応できること。</t>
  </si>
  <si>
    <t>システムのメニュー画面には、業務ごとに利用目的など簡単な説明書きが表示されていること。</t>
    <rPh sb="9" eb="11">
      <t>ガメン</t>
    </rPh>
    <phoneticPr fontId="2"/>
  </si>
  <si>
    <t>入力負荷を軽減するために、項目の初期値設定が可能であること。</t>
  </si>
  <si>
    <t>入力負荷を軽減するために、日付の省略入力（年や月を省略しても今月や今年と解釈）、カレンダーからの選択入力、キーボード入力（西暦、和暦、数字等）が可能であること。</t>
    <rPh sb="25" eb="27">
      <t>ショウリャク</t>
    </rPh>
    <rPh sb="30" eb="32">
      <t>コンゲツ</t>
    </rPh>
    <rPh sb="33" eb="35">
      <t>コトシ</t>
    </rPh>
    <rPh sb="36" eb="38">
      <t>カイシャク</t>
    </rPh>
    <rPh sb="48" eb="50">
      <t>センタク</t>
    </rPh>
    <rPh sb="50" eb="52">
      <t>ニュウリョク</t>
    </rPh>
    <rPh sb="58" eb="60">
      <t>ニュウリョク</t>
    </rPh>
    <rPh sb="67" eb="69">
      <t>スウジ</t>
    </rPh>
    <rPh sb="69" eb="70">
      <t>ナド</t>
    </rPh>
    <phoneticPr fontId="2"/>
  </si>
  <si>
    <t>入力負荷を軽減するために、ファンクションキーによるボタン操作が可能であること。</t>
    <rPh sb="28" eb="30">
      <t>ソウサ</t>
    </rPh>
    <phoneticPr fontId="2"/>
  </si>
  <si>
    <t>記録管理の補完機能として、メモ帳のように情報を残せるメモ機能を持たせること。</t>
    <rPh sb="15" eb="16">
      <t>チョウ</t>
    </rPh>
    <phoneticPr fontId="2"/>
  </si>
  <si>
    <t>便利機能（画面クリア、画面印刷、文字サイズ変更等）を提供するボタンエリアが全画面に用意されていること。</t>
  </si>
  <si>
    <t>画面上の必須入力項目を一目で確認できること。</t>
    <rPh sb="0" eb="2">
      <t>ガメン</t>
    </rPh>
    <rPh sb="2" eb="3">
      <t>ジョウ</t>
    </rPh>
    <phoneticPr fontId="2"/>
  </si>
  <si>
    <t>各入力画面で入力した情報は、全て一覧画面に表示されること。</t>
  </si>
  <si>
    <t>印刷時にプレビュー機能として、印刷イメージが確認できること。</t>
    <rPh sb="15" eb="17">
      <t>インサツ</t>
    </rPh>
    <phoneticPr fontId="2"/>
  </si>
  <si>
    <t>一覧画面から印刷する場合、印刷する対象行を画面から選択できること。</t>
    <rPh sb="2" eb="4">
      <t>ガメン</t>
    </rPh>
    <phoneticPr fontId="2"/>
  </si>
  <si>
    <t>全ての一覧画面で、画面に表示されている一覧をそのまま名簿形式で印刷できること。</t>
    <rPh sb="0" eb="1">
      <t>スベ</t>
    </rPh>
    <rPh sb="3" eb="5">
      <t>イチラン</t>
    </rPh>
    <rPh sb="5" eb="7">
      <t>ガメン</t>
    </rPh>
    <rPh sb="9" eb="11">
      <t>ガメン</t>
    </rPh>
    <rPh sb="12" eb="14">
      <t>ヒョウジ</t>
    </rPh>
    <rPh sb="19" eb="21">
      <t>イチラン</t>
    </rPh>
    <rPh sb="26" eb="28">
      <t>メイボ</t>
    </rPh>
    <rPh sb="28" eb="30">
      <t>ケイシキ</t>
    </rPh>
    <rPh sb="31" eb="33">
      <t>インサツ</t>
    </rPh>
    <phoneticPr fontId="2"/>
  </si>
  <si>
    <t>宛名シールは、前回印刷時の残りの宛名シールが使用できるよう印刷開始位置が指定できること。</t>
  </si>
  <si>
    <t>操作者ごとにシステム利用期間を設定できること。</t>
  </si>
  <si>
    <t>操作者ごとにクリックモード（シングルクリック、ダブルクリック）を設定できること。</t>
  </si>
  <si>
    <t>操作者ごとに使用可能な業務に対して操作権限を設定できること。</t>
  </si>
  <si>
    <t>操作者情報を一覧で表示、印刷できること。</t>
  </si>
  <si>
    <t>町丁目情報をマスタ管理できること。</t>
  </si>
  <si>
    <t>地区情報をマスタ管理できること。</t>
  </si>
  <si>
    <t>業務の利用ログ情報をCSVへ出力して保管することができること。</t>
  </si>
  <si>
    <t>操作者ごと業務ごとに、検索、登録、削除、印刷、外部出力の権限が別々に設定できること。</t>
    <rPh sb="0" eb="3">
      <t>ソウサシャ</t>
    </rPh>
    <rPh sb="5" eb="7">
      <t>ギョウム</t>
    </rPh>
    <rPh sb="11" eb="13">
      <t>ケンサク</t>
    </rPh>
    <rPh sb="14" eb="16">
      <t>トウロク</t>
    </rPh>
    <rPh sb="17" eb="19">
      <t>サクジョ</t>
    </rPh>
    <rPh sb="20" eb="22">
      <t>インサツ</t>
    </rPh>
    <rPh sb="23" eb="25">
      <t>ガイブ</t>
    </rPh>
    <rPh sb="25" eb="27">
      <t>シュツリョク</t>
    </rPh>
    <rPh sb="28" eb="30">
      <t>ケンゲン</t>
    </rPh>
    <rPh sb="31" eb="33">
      <t>ベツベツ</t>
    </rPh>
    <rPh sb="34" eb="36">
      <t>セッテイ</t>
    </rPh>
    <phoneticPr fontId="2"/>
  </si>
  <si>
    <t>帳票の印刷ログ（印刷日時、操作者、利用端末、業務名）を管理できること。</t>
    <rPh sb="0" eb="2">
      <t>チョウヒョウ</t>
    </rPh>
    <rPh sb="3" eb="5">
      <t>インサツ</t>
    </rPh>
    <rPh sb="8" eb="10">
      <t>インサツ</t>
    </rPh>
    <rPh sb="10" eb="12">
      <t>ニチジ</t>
    </rPh>
    <rPh sb="13" eb="16">
      <t>ソウサシャ</t>
    </rPh>
    <rPh sb="17" eb="19">
      <t>リヨウ</t>
    </rPh>
    <rPh sb="19" eb="21">
      <t>タンマツ</t>
    </rPh>
    <rPh sb="22" eb="24">
      <t>ギョウム</t>
    </rPh>
    <rPh sb="24" eb="25">
      <t>メイ</t>
    </rPh>
    <rPh sb="27" eb="29">
      <t>カンリ</t>
    </rPh>
    <phoneticPr fontId="2"/>
  </si>
  <si>
    <t>外部出力(CSV等)のログ(出力日時、操作者、利用端末、業務名)を管理できること。</t>
    <rPh sb="0" eb="2">
      <t>ガイブ</t>
    </rPh>
    <rPh sb="2" eb="4">
      <t>シュツリョク</t>
    </rPh>
    <rPh sb="8" eb="9">
      <t>トウ</t>
    </rPh>
    <rPh sb="14" eb="16">
      <t>シュツリョク</t>
    </rPh>
    <rPh sb="16" eb="18">
      <t>ニチジ</t>
    </rPh>
    <rPh sb="19" eb="22">
      <t>ソウサシャ</t>
    </rPh>
    <rPh sb="23" eb="25">
      <t>リヨウ</t>
    </rPh>
    <rPh sb="25" eb="27">
      <t>タンマツ</t>
    </rPh>
    <rPh sb="28" eb="30">
      <t>ギョウム</t>
    </rPh>
    <rPh sb="30" eb="31">
      <t>メイ</t>
    </rPh>
    <rPh sb="33" eb="35">
      <t>カンリ</t>
    </rPh>
    <phoneticPr fontId="2"/>
  </si>
  <si>
    <t>画面遷移をする際、遷移後の画面に前画面の情報を引き継げること。</t>
    <rPh sb="0" eb="2">
      <t>ガメン</t>
    </rPh>
    <rPh sb="2" eb="4">
      <t>センイ</t>
    </rPh>
    <rPh sb="7" eb="8">
      <t>サイ</t>
    </rPh>
    <phoneticPr fontId="2"/>
  </si>
  <si>
    <t>分類</t>
    <rPh sb="0" eb="2">
      <t>ブンルイ</t>
    </rPh>
    <phoneticPr fontId="2"/>
  </si>
  <si>
    <t>操作性</t>
    <rPh sb="2" eb="3">
      <t>セイ</t>
    </rPh>
    <phoneticPr fontId="2"/>
  </si>
  <si>
    <t>個人情報が画面上に表示される業務には、個人情報を黒塗りする機能を有していること。</t>
    <rPh sb="0" eb="2">
      <t>コジン</t>
    </rPh>
    <rPh sb="2" eb="4">
      <t>ジョウホウ</t>
    </rPh>
    <rPh sb="5" eb="7">
      <t>ガメン</t>
    </rPh>
    <rPh sb="7" eb="8">
      <t>ジョウ</t>
    </rPh>
    <rPh sb="9" eb="11">
      <t>ヒョウジ</t>
    </rPh>
    <rPh sb="14" eb="16">
      <t>ギョウム</t>
    </rPh>
    <rPh sb="19" eb="21">
      <t>コジン</t>
    </rPh>
    <rPh sb="21" eb="23">
      <t>ジョウホウ</t>
    </rPh>
    <rPh sb="24" eb="26">
      <t>クロヌ</t>
    </rPh>
    <rPh sb="29" eb="31">
      <t>キノウ</t>
    </rPh>
    <rPh sb="32" eb="33">
      <t>ユウ</t>
    </rPh>
    <phoneticPr fontId="2"/>
  </si>
  <si>
    <t>メニュー画面にて操作履歴業務が一覧表示されること。</t>
    <rPh sb="4" eb="6">
      <t>ガメン</t>
    </rPh>
    <rPh sb="8" eb="10">
      <t>ソウサ</t>
    </rPh>
    <rPh sb="10" eb="12">
      <t>リレキ</t>
    </rPh>
    <rPh sb="12" eb="14">
      <t>ギョウム</t>
    </rPh>
    <rPh sb="15" eb="17">
      <t>イチラン</t>
    </rPh>
    <rPh sb="17" eb="19">
      <t>ヒョウジ</t>
    </rPh>
    <phoneticPr fontId="2"/>
  </si>
  <si>
    <t>分類</t>
    <phoneticPr fontId="2"/>
  </si>
  <si>
    <t>項目</t>
    <phoneticPr fontId="2"/>
  </si>
  <si>
    <t>マウス操作が苦手な方向けに、ダブルクリック機能、シングルクリック機能を選択できること。</t>
    <rPh sb="6" eb="8">
      <t>ニガテ</t>
    </rPh>
    <rPh sb="9" eb="10">
      <t>カタ</t>
    </rPh>
    <rPh sb="10" eb="11">
      <t>ム</t>
    </rPh>
    <rPh sb="21" eb="23">
      <t>キノウ</t>
    </rPh>
    <rPh sb="35" eb="37">
      <t>センタク</t>
    </rPh>
    <phoneticPr fontId="2"/>
  </si>
  <si>
    <t>業務の起動について、マウスのクリック及びエンターキーの両方で可能であること。</t>
    <phoneticPr fontId="2"/>
  </si>
  <si>
    <t>収受番号は自動採番、手動採番の両方に対応していること。</t>
    <rPh sb="5" eb="7">
      <t>ジドウ</t>
    </rPh>
    <rPh sb="7" eb="8">
      <t>サイ</t>
    </rPh>
    <rPh sb="8" eb="9">
      <t>バン</t>
    </rPh>
    <rPh sb="10" eb="12">
      <t>シュドウ</t>
    </rPh>
    <rPh sb="12" eb="13">
      <t>サイ</t>
    </rPh>
    <rPh sb="13" eb="14">
      <t>バン</t>
    </rPh>
    <rPh sb="15" eb="17">
      <t>リョウホウ</t>
    </rPh>
    <rPh sb="18" eb="20">
      <t>タイオウ</t>
    </rPh>
    <phoneticPr fontId="2"/>
  </si>
  <si>
    <t>許可番号は自動採番、手動採番の両方に対応していること。</t>
    <rPh sb="0" eb="2">
      <t>キョカ</t>
    </rPh>
    <rPh sb="5" eb="7">
      <t>ジドウ</t>
    </rPh>
    <rPh sb="7" eb="8">
      <t>サイ</t>
    </rPh>
    <rPh sb="8" eb="9">
      <t>バン</t>
    </rPh>
    <rPh sb="10" eb="12">
      <t>シュドウ</t>
    </rPh>
    <rPh sb="12" eb="13">
      <t>サイ</t>
    </rPh>
    <rPh sb="13" eb="14">
      <t>バン</t>
    </rPh>
    <rPh sb="15" eb="17">
      <t>リョウホウ</t>
    </rPh>
    <rPh sb="18" eb="20">
      <t>タイオウ</t>
    </rPh>
    <phoneticPr fontId="2"/>
  </si>
  <si>
    <t>入力負荷軽減のため、ボタン一つで施設情報を開設者情報へコピーできること。</t>
    <rPh sb="13" eb="14">
      <t>ヒト</t>
    </rPh>
    <rPh sb="16" eb="18">
      <t>シセツ</t>
    </rPh>
    <rPh sb="18" eb="20">
      <t>ジョウホウ</t>
    </rPh>
    <phoneticPr fontId="2"/>
  </si>
  <si>
    <t>入力負荷軽減のため、ボタン一つで開設者情報を管理者情報へコピーできること。</t>
    <rPh sb="13" eb="14">
      <t>ヒト</t>
    </rPh>
    <rPh sb="16" eb="18">
      <t>カイセツ</t>
    </rPh>
    <rPh sb="18" eb="19">
      <t>シャ</t>
    </rPh>
    <rPh sb="19" eb="21">
      <t>ジョウホウ</t>
    </rPh>
    <rPh sb="22" eb="24">
      <t>カンリ</t>
    </rPh>
    <rPh sb="24" eb="25">
      <t>シャ</t>
    </rPh>
    <rPh sb="25" eb="27">
      <t>ジョウホウ</t>
    </rPh>
    <phoneticPr fontId="2"/>
  </si>
  <si>
    <t>最寄駅、救急指定や歯科併設の有無を管理できること。</t>
    <rPh sb="0" eb="2">
      <t>モヨリ</t>
    </rPh>
    <rPh sb="2" eb="3">
      <t>エキ</t>
    </rPh>
    <rPh sb="4" eb="6">
      <t>キュウキュウ</t>
    </rPh>
    <rPh sb="6" eb="8">
      <t>シテイ</t>
    </rPh>
    <rPh sb="9" eb="11">
      <t>シカ</t>
    </rPh>
    <rPh sb="11" eb="13">
      <t>ヘイセツ</t>
    </rPh>
    <rPh sb="14" eb="16">
      <t>ウム</t>
    </rPh>
    <rPh sb="17" eb="19">
      <t>カンリ</t>
    </rPh>
    <phoneticPr fontId="2"/>
  </si>
  <si>
    <t>医療施設に関する情報（台帳情報、従事者情報、監視票情報、相談・苦情情報、医療安全支援に関する情報）を、施設単位にまとめて参照できること。</t>
    <rPh sb="0" eb="2">
      <t>イリョウ</t>
    </rPh>
    <rPh sb="5" eb="6">
      <t>カン</t>
    </rPh>
    <rPh sb="8" eb="10">
      <t>ジョウホウ</t>
    </rPh>
    <rPh sb="11" eb="13">
      <t>ダイチョウ</t>
    </rPh>
    <rPh sb="13" eb="15">
      <t>ジョウホウ</t>
    </rPh>
    <rPh sb="16" eb="19">
      <t>ジュウジシャ</t>
    </rPh>
    <rPh sb="19" eb="21">
      <t>ジョウホウ</t>
    </rPh>
    <rPh sb="22" eb="24">
      <t>カンシ</t>
    </rPh>
    <rPh sb="24" eb="25">
      <t>ヒョウ</t>
    </rPh>
    <rPh sb="25" eb="27">
      <t>ジョウホウ</t>
    </rPh>
    <rPh sb="28" eb="30">
      <t>ソウダン</t>
    </rPh>
    <rPh sb="31" eb="33">
      <t>クジョウ</t>
    </rPh>
    <rPh sb="33" eb="35">
      <t>ジョウホウ</t>
    </rPh>
    <rPh sb="36" eb="38">
      <t>イリョウ</t>
    </rPh>
    <rPh sb="38" eb="40">
      <t>アンゼン</t>
    </rPh>
    <rPh sb="40" eb="42">
      <t>シエン</t>
    </rPh>
    <rPh sb="43" eb="44">
      <t>カン</t>
    </rPh>
    <rPh sb="46" eb="48">
      <t>ジョウホウ</t>
    </rPh>
    <rPh sb="51" eb="53">
      <t>シセツ</t>
    </rPh>
    <rPh sb="53" eb="55">
      <t>タンイ</t>
    </rPh>
    <rPh sb="60" eb="62">
      <t>サンショウ</t>
    </rPh>
    <phoneticPr fontId="2"/>
  </si>
  <si>
    <t>施設の従事者について、氏名や免許情報等を管理できること。</t>
    <rPh sb="14" eb="16">
      <t>メンキョ</t>
    </rPh>
    <rPh sb="16" eb="18">
      <t>ジョウホウ</t>
    </rPh>
    <phoneticPr fontId="2"/>
  </si>
  <si>
    <t>指定した期間に、監視を実施していない施設を一覧表示できること。</t>
    <rPh sb="0" eb="2">
      <t>シテイ</t>
    </rPh>
    <rPh sb="4" eb="6">
      <t>キカン</t>
    </rPh>
    <rPh sb="8" eb="10">
      <t>カンシ</t>
    </rPh>
    <rPh sb="11" eb="13">
      <t>ジッシ</t>
    </rPh>
    <rPh sb="18" eb="20">
      <t>シセツ</t>
    </rPh>
    <rPh sb="21" eb="23">
      <t>イチラン</t>
    </rPh>
    <rPh sb="23" eb="25">
      <t>ヒョウジ</t>
    </rPh>
    <phoneticPr fontId="2"/>
  </si>
  <si>
    <t>受付日、施設分類（病院、診療所等）、苦情対象（施設か否か）、苦情種別（医師の対応、処方薬等）を任意に条件設定し、該当する苦情情報を一覧表示、印刷できること。</t>
    <phoneticPr fontId="2"/>
  </si>
  <si>
    <t>監視者については、システムに登録されている職員から選択式で入力できること。</t>
    <rPh sb="2" eb="3">
      <t>シャ</t>
    </rPh>
    <phoneticPr fontId="2"/>
  </si>
  <si>
    <t>操作者ごとにフォントサイズを設定できること。</t>
    <phoneticPr fontId="2"/>
  </si>
  <si>
    <t>操作権限を、役割グループごとに一括して設定できること。</t>
    <rPh sb="6" eb="8">
      <t>ヤクワリ</t>
    </rPh>
    <phoneticPr fontId="2"/>
  </si>
  <si>
    <t>全体機能</t>
    <phoneticPr fontId="2"/>
  </si>
  <si>
    <t>統計</t>
    <rPh sb="0" eb="2">
      <t>トウケイ</t>
    </rPh>
    <phoneticPr fontId="2"/>
  </si>
  <si>
    <t>印刷時に自動的にプリンタや用紙トレイを指定する機能があること。</t>
    <phoneticPr fontId="2"/>
  </si>
  <si>
    <t>苦情情報については、受付番号を管理できること。また、受付番号の自動採番機能を有すること。</t>
    <phoneticPr fontId="2"/>
  </si>
  <si>
    <t>入力負荷軽減のため、受付者を登録されている職員から選択式で入力できること。</t>
    <phoneticPr fontId="2"/>
  </si>
  <si>
    <t>苦情ごとの受付処理簿を印刷できること。</t>
    <phoneticPr fontId="2"/>
  </si>
  <si>
    <t>一つの苦情情報について、経過を履歴管理できること。</t>
    <phoneticPr fontId="2"/>
  </si>
  <si>
    <t>入力負荷軽減のため、台帳コピー機能を有すること。</t>
    <phoneticPr fontId="2"/>
  </si>
  <si>
    <t>操作者にとって見やすく、統一された、操作しやすい画面構成であること。</t>
    <rPh sb="0" eb="3">
      <t>ソウサシャ</t>
    </rPh>
    <phoneticPr fontId="2"/>
  </si>
  <si>
    <t>ログ情報については操作者が確認できるが、システムからは編集・削除はできないこと。</t>
    <rPh sb="9" eb="11">
      <t>ソウサ</t>
    </rPh>
    <phoneticPr fontId="2"/>
  </si>
  <si>
    <t>全ての一覧画面で、操作者が検索初期条件を設定し、保存できること。</t>
    <rPh sb="9" eb="12">
      <t>ソウサシャ</t>
    </rPh>
    <rPh sb="13" eb="15">
      <t>ケンサク</t>
    </rPh>
    <rPh sb="15" eb="17">
      <t>ショキ</t>
    </rPh>
    <rPh sb="17" eb="19">
      <t>ジョウケン</t>
    </rPh>
    <rPh sb="20" eb="22">
      <t>セッテイ</t>
    </rPh>
    <rPh sb="24" eb="26">
      <t>ホゾン</t>
    </rPh>
    <phoneticPr fontId="2"/>
  </si>
  <si>
    <t>全ての一覧画面で、セル幅の最適化ができること。</t>
    <rPh sb="11" eb="12">
      <t>ハバ</t>
    </rPh>
    <rPh sb="13" eb="15">
      <t>サイテキ</t>
    </rPh>
    <rPh sb="15" eb="16">
      <t>カ</t>
    </rPh>
    <phoneticPr fontId="2"/>
  </si>
  <si>
    <t>入力負荷軽減のため、管轄内の住所、所在地の入力が選択式となる等、簡易的であること。</t>
    <rPh sb="10" eb="12">
      <t>カンカツ</t>
    </rPh>
    <rPh sb="12" eb="13">
      <t>ナイ</t>
    </rPh>
    <phoneticPr fontId="2"/>
  </si>
  <si>
    <t>入力負荷軽減のため、郵便番号から管轄内の住所を入力できること。</t>
    <rPh sb="16" eb="18">
      <t>カンカツ</t>
    </rPh>
    <rPh sb="18" eb="19">
      <t>ナイ</t>
    </rPh>
    <phoneticPr fontId="2"/>
  </si>
  <si>
    <t>業務の操作ログ（検索、設定、登録、削除、印刷、表示項目設定）を管理できること。</t>
    <phoneticPr fontId="2"/>
  </si>
  <si>
    <t>地区別の従事者をマスタ管理できること。</t>
    <phoneticPr fontId="2"/>
  </si>
  <si>
    <t>所属長情報（役職、所属長氏名、公印、適用期間）をマスタ管理できること。</t>
    <phoneticPr fontId="2"/>
  </si>
  <si>
    <t>町丁目情報に紐づいた行政区情報をマスタ管理できること。</t>
    <phoneticPr fontId="2"/>
  </si>
  <si>
    <t>外字について、システムから新規登録、及び編集を行うことができること。また、画面表示、帳票出力が行えること。</t>
    <phoneticPr fontId="2"/>
  </si>
  <si>
    <t>外字について、クライアント端末への配信もシステムから行えること。</t>
    <phoneticPr fontId="2"/>
  </si>
  <si>
    <t>入力漏れ防止のため、施設が廃止となった場合、従事者の退職確認を促すメッセージが表示されること。</t>
    <rPh sb="22" eb="25">
      <t>ジュウジシャ</t>
    </rPh>
    <phoneticPr fontId="2"/>
  </si>
  <si>
    <t>施設名、開設者名、従事者名、住所（所在地）について、外字対応が可能であること。</t>
    <rPh sb="9" eb="12">
      <t>ジュウジシャ</t>
    </rPh>
    <phoneticPr fontId="2"/>
  </si>
  <si>
    <t>施設に関する住民からの苦情・相談情報を登録できること。</t>
    <rPh sb="14" eb="16">
      <t>ソウダン</t>
    </rPh>
    <phoneticPr fontId="2"/>
  </si>
  <si>
    <t>施設以外の内容であっても登録できること。</t>
    <phoneticPr fontId="2"/>
  </si>
  <si>
    <t>医療施設</t>
    <phoneticPr fontId="2"/>
  </si>
  <si>
    <t>医療機関情報公開用リストを出力できること。</t>
    <phoneticPr fontId="2"/>
  </si>
  <si>
    <t>許可申請、</t>
    <phoneticPr fontId="2"/>
  </si>
  <si>
    <t>操作者情報を一括登録できること。</t>
  </si>
  <si>
    <t>一定時間システム操作がなかった場合、自動的にシステムからログオフされること。</t>
    <rPh sb="0" eb="4">
      <t>イッテイジカン</t>
    </rPh>
    <rPh sb="8" eb="10">
      <t>ソウサ</t>
    </rPh>
    <rPh sb="15" eb="17">
      <t>バアイ</t>
    </rPh>
    <rPh sb="18" eb="21">
      <t>ジドウテキ</t>
    </rPh>
    <phoneticPr fontId="2"/>
  </si>
  <si>
    <t>苦情に関する画像ファイルや資料を管理できること。</t>
    <rPh sb="6" eb="8">
      <t>ガゾウ</t>
    </rPh>
    <phoneticPr fontId="2"/>
  </si>
  <si>
    <t>免許申請、経由事務に関する画像ファイルや資料を管理できること。</t>
    <rPh sb="13" eb="15">
      <t>ガゾウ</t>
    </rPh>
    <phoneticPr fontId="2"/>
  </si>
  <si>
    <t>送付先情報を管理できること。</t>
    <phoneticPr fontId="2"/>
  </si>
  <si>
    <t>№</t>
    <phoneticPr fontId="2"/>
  </si>
  <si>
    <t>診療科目や診療日での検索が行えること。</t>
    <phoneticPr fontId="2"/>
  </si>
  <si>
    <t>人工透析施設、お産施設、女性医師施設等、抽出用の項目を有しており、一覧画面で即座に検索できること。</t>
    <rPh sb="0" eb="2">
      <t>ジンコウ</t>
    </rPh>
    <rPh sb="33" eb="35">
      <t>イチラン</t>
    </rPh>
    <rPh sb="35" eb="37">
      <t>ガメン</t>
    </rPh>
    <rPh sb="38" eb="40">
      <t>ソクザ</t>
    </rPh>
    <rPh sb="41" eb="43">
      <t>ケンサク</t>
    </rPh>
    <phoneticPr fontId="2"/>
  </si>
  <si>
    <t>医療安全支援センターによせられる苦情・相談ごとの受付処理簿を印刷できること。</t>
    <phoneticPr fontId="2"/>
  </si>
  <si>
    <t>医療安全支援センターによせられる苦情・相談情報を登録できること。</t>
    <rPh sb="0" eb="2">
      <t>イリョウ</t>
    </rPh>
    <rPh sb="2" eb="4">
      <t>アンゼン</t>
    </rPh>
    <rPh sb="4" eb="6">
      <t>シエン</t>
    </rPh>
    <rPh sb="16" eb="18">
      <t>クジョウ</t>
    </rPh>
    <rPh sb="19" eb="21">
      <t>ソウダン</t>
    </rPh>
    <rPh sb="21" eb="23">
      <t>ジョウホウ</t>
    </rPh>
    <rPh sb="24" eb="26">
      <t>トウロク</t>
    </rPh>
    <phoneticPr fontId="2"/>
  </si>
  <si>
    <t>各一覧画面で、一覧表、宛名シール、窓あき封筒用の宛名が印刷できること。</t>
    <phoneticPr fontId="2"/>
  </si>
  <si>
    <t>重要性</t>
    <rPh sb="0" eb="3">
      <t>ジュウヨウセイ</t>
    </rPh>
    <phoneticPr fontId="2"/>
  </si>
  <si>
    <t>A</t>
    <phoneticPr fontId="2"/>
  </si>
  <si>
    <t>B</t>
    <phoneticPr fontId="2"/>
  </si>
  <si>
    <t>C</t>
    <phoneticPr fontId="2"/>
  </si>
  <si>
    <t>Ａ</t>
    <phoneticPr fontId="2"/>
  </si>
  <si>
    <t>Ｂ</t>
    <phoneticPr fontId="2"/>
  </si>
  <si>
    <t>Ｃ</t>
    <phoneticPr fontId="2"/>
  </si>
  <si>
    <t>重要性</t>
    <rPh sb="0" eb="3">
      <t>ジュウヨウセイ</t>
    </rPh>
    <phoneticPr fontId="2"/>
  </si>
  <si>
    <t>Ａ</t>
    <phoneticPr fontId="2"/>
  </si>
  <si>
    <t>Ｂ</t>
    <phoneticPr fontId="2"/>
  </si>
  <si>
    <t>Ｃ</t>
    <phoneticPr fontId="2"/>
  </si>
  <si>
    <t>医務台帳</t>
    <rPh sb="0" eb="4">
      <t>イムダイチョウ</t>
    </rPh>
    <phoneticPr fontId="2"/>
  </si>
  <si>
    <t>区保健センターが受付した内容をシステムに入力することで、受付一覧が表示され、その一覧が本庁で確認できること。</t>
    <rPh sb="0" eb="1">
      <t>ク</t>
    </rPh>
    <rPh sb="1" eb="3">
      <t>ホケン</t>
    </rPh>
    <rPh sb="8" eb="10">
      <t>ウケツケ</t>
    </rPh>
    <rPh sb="12" eb="14">
      <t>ナイヨウ</t>
    </rPh>
    <rPh sb="20" eb="22">
      <t>ニュウリョク</t>
    </rPh>
    <rPh sb="28" eb="30">
      <t>ウケツケ</t>
    </rPh>
    <rPh sb="30" eb="32">
      <t>イチラン</t>
    </rPh>
    <rPh sb="33" eb="35">
      <t>ヒョウジ</t>
    </rPh>
    <rPh sb="40" eb="42">
      <t>イチラン</t>
    </rPh>
    <rPh sb="43" eb="45">
      <t>ホンチョウ</t>
    </rPh>
    <rPh sb="46" eb="48">
      <t>カクニン</t>
    </rPh>
    <phoneticPr fontId="2"/>
  </si>
  <si>
    <t>医事台帳として、施設、開設者、管理者、従事者などの情報を管理できること。</t>
    <rPh sb="0" eb="2">
      <t>イジ</t>
    </rPh>
    <rPh sb="19" eb="22">
      <t>ジュウジシャ</t>
    </rPh>
    <phoneticPr fontId="2"/>
  </si>
  <si>
    <t>管理者が他施設と重複する場合は、注意喚起を促すメッセージが表示されること。</t>
    <rPh sb="0" eb="3">
      <t>カンリシャ</t>
    </rPh>
    <rPh sb="4" eb="5">
      <t>タ</t>
    </rPh>
    <rPh sb="5" eb="7">
      <t>シセツ</t>
    </rPh>
    <rPh sb="8" eb="10">
      <t>チョウフク</t>
    </rPh>
    <rPh sb="12" eb="14">
      <t>バアイ</t>
    </rPh>
    <rPh sb="16" eb="20">
      <t>チュウイカンキ</t>
    </rPh>
    <rPh sb="21" eb="22">
      <t>ウナガ</t>
    </rPh>
    <rPh sb="29" eb="31">
      <t>ヒョウジ</t>
    </rPh>
    <phoneticPr fontId="2"/>
  </si>
  <si>
    <t>施設ごとに医療従事者数を職種（医師・歯科医師・薬剤師・看護師・准看護師・歯科衛生士）ごとに人数管理できること</t>
    <rPh sb="0" eb="2">
      <t>シセツ</t>
    </rPh>
    <rPh sb="5" eb="10">
      <t>イリョウジュウジシャ</t>
    </rPh>
    <rPh sb="10" eb="11">
      <t>スウ</t>
    </rPh>
    <rPh sb="12" eb="14">
      <t>ショクシュ</t>
    </rPh>
    <rPh sb="15" eb="17">
      <t>イシ</t>
    </rPh>
    <rPh sb="18" eb="20">
      <t>シカ</t>
    </rPh>
    <rPh sb="20" eb="22">
      <t>イシ</t>
    </rPh>
    <rPh sb="23" eb="26">
      <t>ヤクザイシ</t>
    </rPh>
    <rPh sb="27" eb="30">
      <t>カンゴシ</t>
    </rPh>
    <rPh sb="31" eb="35">
      <t>ジュンカンゴシ</t>
    </rPh>
    <rPh sb="36" eb="41">
      <t>シカエイセイシ</t>
    </rPh>
    <rPh sb="45" eb="47">
      <t>ニンズウ</t>
    </rPh>
    <rPh sb="47" eb="49">
      <t>カンリ</t>
    </rPh>
    <phoneticPr fontId="2"/>
  </si>
  <si>
    <t>施設のページに郵便番号、住所、電話番号、開設者、管理者を管理できること。</t>
    <rPh sb="0" eb="2">
      <t>シセツ</t>
    </rPh>
    <rPh sb="7" eb="11">
      <t>ユウビンバンゴウ</t>
    </rPh>
    <rPh sb="12" eb="14">
      <t>ジュウショ</t>
    </rPh>
    <rPh sb="15" eb="17">
      <t>デンワ</t>
    </rPh>
    <rPh sb="17" eb="19">
      <t>バンゴウ</t>
    </rPh>
    <rPh sb="20" eb="22">
      <t>カイセツ</t>
    </rPh>
    <rPh sb="22" eb="23">
      <t>シャ</t>
    </rPh>
    <rPh sb="24" eb="27">
      <t>カンリシャ</t>
    </rPh>
    <rPh sb="28" eb="30">
      <t>カンリ</t>
    </rPh>
    <phoneticPr fontId="2"/>
  </si>
  <si>
    <t>申請や届出情報を施設ごとに管理できること。その際に区受付日と本庁受付日をいずれも管理できること。</t>
    <rPh sb="0" eb="2">
      <t>シンセイ</t>
    </rPh>
    <rPh sb="3" eb="5">
      <t>トドケデ</t>
    </rPh>
    <rPh sb="5" eb="7">
      <t>ジョウホウ</t>
    </rPh>
    <rPh sb="8" eb="10">
      <t>シセツ</t>
    </rPh>
    <rPh sb="13" eb="15">
      <t>カンリ</t>
    </rPh>
    <rPh sb="23" eb="24">
      <t>サイ</t>
    </rPh>
    <rPh sb="25" eb="26">
      <t>ク</t>
    </rPh>
    <rPh sb="26" eb="27">
      <t>ウ</t>
    </rPh>
    <rPh sb="27" eb="28">
      <t>ツ</t>
    </rPh>
    <rPh sb="28" eb="29">
      <t>ヒ</t>
    </rPh>
    <rPh sb="30" eb="32">
      <t>ホンチョウ</t>
    </rPh>
    <rPh sb="32" eb="34">
      <t>ウケツケ</t>
    </rPh>
    <rPh sb="34" eb="35">
      <t>ヒ</t>
    </rPh>
    <rPh sb="40" eb="42">
      <t>カンリ</t>
    </rPh>
    <phoneticPr fontId="2"/>
  </si>
  <si>
    <t>重要度　中</t>
    <rPh sb="0" eb="3">
      <t>ジュウヨウド</t>
    </rPh>
    <rPh sb="4" eb="5">
      <t>チュウ</t>
    </rPh>
    <phoneticPr fontId="2"/>
  </si>
  <si>
    <t>重要度　低</t>
    <rPh sb="0" eb="3">
      <t>ジュウヨウド</t>
    </rPh>
    <rPh sb="4" eb="5">
      <t>ヒク</t>
    </rPh>
    <phoneticPr fontId="2"/>
  </si>
  <si>
    <t>電子決裁機能を有していること。</t>
    <rPh sb="0" eb="2">
      <t>デンシ</t>
    </rPh>
    <rPh sb="2" eb="4">
      <t>ケッサイ</t>
    </rPh>
    <rPh sb="4" eb="6">
      <t>キノウ</t>
    </rPh>
    <rPh sb="7" eb="8">
      <t>ユウ</t>
    </rPh>
    <phoneticPr fontId="2"/>
  </si>
  <si>
    <t>許可証(開設、使用許可、薬剤師免除、変更関係)、衛生検査所登録証明書、病院・診療所台帳、歯科診療所台帳、助産所台帳、施術所台帳、歯科技工所台帳、起案用紙、宛名シール、窓空き封筒用の宛名が印刷できること。</t>
    <rPh sb="2" eb="3">
      <t>ショウ</t>
    </rPh>
    <rPh sb="24" eb="26">
      <t>エイセイ</t>
    </rPh>
    <rPh sb="26" eb="28">
      <t>ケンサ</t>
    </rPh>
    <rPh sb="28" eb="29">
      <t>ショ</t>
    </rPh>
    <rPh sb="29" eb="31">
      <t>トウロク</t>
    </rPh>
    <rPh sb="31" eb="34">
      <t>ショウメイショ</t>
    </rPh>
    <rPh sb="52" eb="53">
      <t>ジョ</t>
    </rPh>
    <rPh sb="53" eb="54">
      <t>サン</t>
    </rPh>
    <rPh sb="54" eb="55">
      <t>ショ</t>
    </rPh>
    <rPh sb="55" eb="57">
      <t>ダイチョウ</t>
    </rPh>
    <rPh sb="64" eb="66">
      <t>シカ</t>
    </rPh>
    <rPh sb="66" eb="68">
      <t>ギコウ</t>
    </rPh>
    <rPh sb="68" eb="69">
      <t>ショ</t>
    </rPh>
    <rPh sb="69" eb="71">
      <t>ダイチョウ</t>
    </rPh>
    <rPh sb="72" eb="74">
      <t>キアン</t>
    </rPh>
    <rPh sb="74" eb="76">
      <t>ヨウシ</t>
    </rPh>
    <rPh sb="77" eb="79">
      <t>アテナ</t>
    </rPh>
    <rPh sb="86" eb="88">
      <t>フウトウ</t>
    </rPh>
    <rPh sb="88" eb="89">
      <t>ヨウ</t>
    </rPh>
    <rPh sb="90" eb="92">
      <t>アテナ</t>
    </rPh>
    <phoneticPr fontId="2"/>
  </si>
  <si>
    <t>医務関係におけるコードマスタのメンテナンスを行うことができること。</t>
    <rPh sb="0" eb="2">
      <t>イム</t>
    </rPh>
    <rPh sb="2" eb="4">
      <t>カンケイ</t>
    </rPh>
    <phoneticPr fontId="2"/>
  </si>
  <si>
    <t>点数(減点）</t>
    <rPh sb="0" eb="2">
      <t>テンスウ</t>
    </rPh>
    <rPh sb="3" eb="5">
      <t>ゲンテン</t>
    </rPh>
    <phoneticPr fontId="2"/>
  </si>
  <si>
    <t>〇</t>
    <phoneticPr fontId="2"/>
  </si>
  <si>
    <t>△</t>
    <phoneticPr fontId="2"/>
  </si>
  <si>
    <t>×</t>
    <phoneticPr fontId="2"/>
  </si>
  <si>
    <t>対応</t>
    <rPh sb="0" eb="2">
      <t>タイオウ</t>
    </rPh>
    <phoneticPr fontId="2"/>
  </si>
  <si>
    <t>重要度　高</t>
    <rPh sb="0" eb="3">
      <t>ジュウヨウド</t>
    </rPh>
    <rPh sb="4" eb="5">
      <t>ダカ</t>
    </rPh>
    <phoneticPr fontId="2"/>
  </si>
  <si>
    <t>△</t>
    <phoneticPr fontId="2"/>
  </si>
  <si>
    <t>×</t>
    <phoneticPr fontId="2"/>
  </si>
  <si>
    <t>〇</t>
    <phoneticPr fontId="2"/>
  </si>
  <si>
    <t>Ｓ</t>
    <phoneticPr fontId="2"/>
  </si>
  <si>
    <t>Ｓ</t>
    <phoneticPr fontId="2"/>
  </si>
  <si>
    <t>必須</t>
    <rPh sb="0" eb="2">
      <t>ヒッス</t>
    </rPh>
    <phoneticPr fontId="2"/>
  </si>
  <si>
    <t>全ての一覧画面で、複数の項目を複合的に条件指定することによる絞り込み（例：病床数20以上で医師数２名以上）表示を行うことができること。</t>
    <rPh sb="9" eb="11">
      <t>フクスウ</t>
    </rPh>
    <rPh sb="35" eb="36">
      <t>レイ</t>
    </rPh>
    <rPh sb="37" eb="40">
      <t>ビョウショウスウ</t>
    </rPh>
    <rPh sb="42" eb="44">
      <t>イジョウ</t>
    </rPh>
    <rPh sb="45" eb="47">
      <t>イシ</t>
    </rPh>
    <rPh sb="47" eb="48">
      <t>スウ</t>
    </rPh>
    <rPh sb="49" eb="50">
      <t>メイ</t>
    </rPh>
    <rPh sb="50" eb="52">
      <t>イジョウ</t>
    </rPh>
    <rPh sb="53" eb="55">
      <t>ヒョウジ</t>
    </rPh>
    <rPh sb="56" eb="57">
      <t>オコナ</t>
    </rPh>
    <phoneticPr fontId="2"/>
  </si>
  <si>
    <t>e-KOBEから申請した情報のうちテキストデータを、システムに一括で取り込みできること。</t>
    <rPh sb="8" eb="10">
      <t>シンセイ</t>
    </rPh>
    <rPh sb="12" eb="14">
      <t>ジョウホウ</t>
    </rPh>
    <rPh sb="31" eb="33">
      <t>イッカツ</t>
    </rPh>
    <rPh sb="34" eb="35">
      <t>ト</t>
    </rPh>
    <rPh sb="36" eb="37">
      <t>コ</t>
    </rPh>
    <phoneticPr fontId="2"/>
  </si>
  <si>
    <t>入力負荷軽減のため、特定のパターン（各監視項目に対して監視結果の一括登録等）が自動的に入力される機能を有すること。</t>
    <rPh sb="36" eb="37">
      <t>トウ</t>
    </rPh>
    <phoneticPr fontId="2"/>
  </si>
  <si>
    <t>病床数を種類ごと（一般、療養、精神、結核、感染）に管理することができ、かつ総数の自動計算ができること。</t>
    <rPh sb="9" eb="11">
      <t>イッパン</t>
    </rPh>
    <rPh sb="12" eb="14">
      <t>リョウヨウ</t>
    </rPh>
    <rPh sb="15" eb="17">
      <t>セイシン</t>
    </rPh>
    <rPh sb="18" eb="20">
      <t>ケッカク</t>
    </rPh>
    <rPh sb="21" eb="23">
      <t>カンセン</t>
    </rPh>
    <phoneticPr fontId="2"/>
  </si>
  <si>
    <t>集計結果は、ＣＳＶ形式等で保存し、エクセル等のＯＡソフトで活用できること。</t>
    <phoneticPr fontId="2"/>
  </si>
  <si>
    <t>システムの操作者にIDを付与し、その情報をマスタ管理できること。</t>
    <rPh sb="12" eb="14">
      <t>フヨ</t>
    </rPh>
    <phoneticPr fontId="2"/>
  </si>
  <si>
    <t>操作者ごとにパスワードを設定できること。</t>
    <phoneticPr fontId="2"/>
  </si>
  <si>
    <t>操作者ごとのパスワード設定時に、満たすべき複雑さの要件を設定できること。</t>
    <rPh sb="0" eb="3">
      <t>ソウサシャ</t>
    </rPh>
    <rPh sb="11" eb="13">
      <t>セッテイ</t>
    </rPh>
    <rPh sb="13" eb="14">
      <t>ジ</t>
    </rPh>
    <rPh sb="16" eb="17">
      <t>ミ</t>
    </rPh>
    <rPh sb="21" eb="23">
      <t>フクザツ</t>
    </rPh>
    <rPh sb="25" eb="27">
      <t>ヨウケン</t>
    </rPh>
    <rPh sb="28" eb="30">
      <t>セッテイ</t>
    </rPh>
    <phoneticPr fontId="2"/>
  </si>
  <si>
    <t>　点数</t>
    <rPh sb="1" eb="3">
      <t>テンスウ</t>
    </rPh>
    <phoneticPr fontId="2"/>
  </si>
  <si>
    <t>点数</t>
    <rPh sb="0" eb="2">
      <t>テンスウ</t>
    </rPh>
    <phoneticPr fontId="2"/>
  </si>
  <si>
    <t>外字</t>
    <rPh sb="0" eb="2">
      <t>ガイジ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</si>
</sst>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6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明朝"/>
      <family val="1"/>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trike/>
      <sz val="11"/>
      <color rgb="FFFF0000"/>
      <name val="ＭＳ Ｐゴシック"/>
      <family val="3"/>
      <charset val="128"/>
    </font>
    <font>
      <strike/>
      <sz val="10"/>
      <color rgb="FFFF0000"/>
      <name val="Meiryo UI"/>
      <family val="3"/>
      <charset val="128"/>
    </font>
    <font>
      <sz val="10"/>
      <color rgb="FFFF0000"/>
      <name val="Meiryo UI"/>
      <family val="3"/>
      <charset val="128"/>
    </font>
    <font>
      <strike/>
      <sz val="11"/>
      <name val="ＭＳ Ｐゴシック"/>
      <family val="3"/>
      <charset val="128"/>
    </font>
    <font>
      <strike/>
      <sz val="10"/>
      <name val="Meiryo UI"/>
      <family val="3"/>
      <charset val="128"/>
    </font>
    <font>
      <sz val="10"/>
      <color theme="1"/>
      <name val="Meiryo UI"/>
      <family val="3"/>
      <charset val="128"/>
    </font>
    <font>
      <sz val="11"/>
      <color rgb="FFFF0000"/>
      <name val="ＭＳ Ｐゴシック"/>
      <family val="3"/>
      <charset val="128"/>
    </font>
    <font>
      <sz val="11"/>
      <color theme="0" tint="-0.34998626667073579"/>
      <name val="Meiryo UI"/>
      <family val="3"/>
      <charset val="128"/>
    </font>
    <font>
      <sz val="11"/>
      <name val="游ゴシック"/>
      <family val="3"/>
      <charset val="128"/>
    </font>
    <font>
      <sz val="10"/>
      <name val="游ゴシック"/>
      <family val="3"/>
      <charset val="128"/>
    </font>
    <font>
      <strike/>
      <sz val="11"/>
      <name val="游ゴシック"/>
      <family val="3"/>
      <charset val="128"/>
    </font>
    <font>
      <strike/>
      <sz val="11"/>
      <color rgb="FFFF0000"/>
      <name val="游ゴシック"/>
      <family val="3"/>
      <charset val="128"/>
    </font>
    <font>
      <sz val="11"/>
      <color rgb="FFFF0000"/>
      <name val="游ゴシック"/>
      <family val="3"/>
      <charset val="128"/>
    </font>
    <font>
      <sz val="11"/>
      <color indexed="10"/>
      <name val="游ゴシック"/>
      <family val="3"/>
      <charset val="128"/>
    </font>
    <font>
      <sz val="12"/>
      <name val="Meiryo UI"/>
      <family val="3"/>
      <charset val="128"/>
    </font>
    <font>
      <sz val="10"/>
      <color theme="1"/>
      <name val="ＭＳ Ｐ明朝"/>
      <family val="1"/>
      <charset val="128"/>
    </font>
    <font>
      <b/>
      <sz val="10"/>
      <name val="游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s>
  <cellStyleXfs count="46">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3"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cellStyleXfs>
  <cellXfs count="113">
    <xf numFmtId="0" fontId="0" fillId="0" borderId="0" xfId="0"/>
    <xf numFmtId="0" fontId="0" fillId="0" borderId="0" xfId="0" applyAlignment="1">
      <alignment vertical="center" shrinkToFit="1"/>
    </xf>
    <xf numFmtId="0" fontId="3" fillId="0" borderId="0" xfId="0" applyFont="1" applyAlignment="1">
      <alignment vertical="center" shrinkToFit="1"/>
    </xf>
    <xf numFmtId="0" fontId="20" fillId="0" borderId="0" xfId="0" applyFont="1" applyAlignment="1">
      <alignment vertical="center" shrinkToFit="1"/>
    </xf>
    <xf numFmtId="0" fontId="3" fillId="25" borderId="0" xfId="0" applyFont="1" applyFill="1" applyAlignment="1">
      <alignment vertical="center" shrinkToFit="1"/>
    </xf>
    <xf numFmtId="0" fontId="0" fillId="25" borderId="0" xfId="0" applyFill="1" applyAlignment="1">
      <alignment vertical="center" shrinkToFit="1"/>
    </xf>
    <xf numFmtId="0" fontId="21" fillId="0" borderId="0" xfId="0" applyFont="1" applyAlignment="1">
      <alignment vertical="center"/>
    </xf>
    <xf numFmtId="0" fontId="21" fillId="0" borderId="0" xfId="0" applyFont="1" applyAlignment="1">
      <alignment vertical="center" shrinkToFit="1"/>
    </xf>
    <xf numFmtId="0" fontId="21" fillId="0" borderId="0" xfId="0" applyFont="1" applyAlignment="1">
      <alignment horizontal="left" vertical="top" wrapText="1"/>
    </xf>
    <xf numFmtId="0" fontId="21" fillId="0" borderId="16" xfId="0" applyFont="1" applyBorder="1" applyAlignment="1">
      <alignment horizontal="left" vertical="center" wrapText="1"/>
    </xf>
    <xf numFmtId="0" fontId="23" fillId="26" borderId="23" xfId="0" applyFont="1" applyFill="1" applyBorder="1" applyAlignment="1" applyProtection="1">
      <alignment horizontal="center" vertical="center"/>
      <protection locked="0"/>
    </xf>
    <xf numFmtId="0" fontId="23" fillId="26" borderId="24" xfId="0" applyFont="1" applyFill="1" applyBorder="1" applyAlignment="1">
      <alignment horizontal="center" vertical="center" shrinkToFit="1"/>
    </xf>
    <xf numFmtId="0" fontId="23" fillId="26" borderId="23" xfId="0" applyFont="1" applyFill="1" applyBorder="1" applyAlignment="1">
      <alignment horizontal="center" vertical="center" wrapText="1" shrinkToFit="1"/>
    </xf>
    <xf numFmtId="0" fontId="23" fillId="26" borderId="23" xfId="0" applyFont="1" applyFill="1" applyBorder="1" applyAlignment="1">
      <alignment horizontal="center" vertical="center" shrinkToFit="1"/>
    </xf>
    <xf numFmtId="0" fontId="24" fillId="0" borderId="10" xfId="0" applyFont="1" applyBorder="1" applyAlignment="1">
      <alignment vertical="center"/>
    </xf>
    <xf numFmtId="0" fontId="24" fillId="24" borderId="15" xfId="0" applyFont="1" applyFill="1" applyBorder="1" applyAlignment="1">
      <alignment vertical="center"/>
    </xf>
    <xf numFmtId="0" fontId="24" fillId="0" borderId="10" xfId="0" applyFont="1" applyBorder="1" applyAlignment="1">
      <alignment horizontal="justify" vertical="center"/>
    </xf>
    <xf numFmtId="0" fontId="24" fillId="0" borderId="11" xfId="0" applyFont="1" applyBorder="1" applyAlignment="1">
      <alignment horizontal="justify" vertical="center"/>
    </xf>
    <xf numFmtId="0" fontId="24" fillId="24" borderId="12" xfId="0" applyFont="1" applyFill="1" applyBorder="1" applyAlignment="1">
      <alignment vertical="center"/>
    </xf>
    <xf numFmtId="0" fontId="24" fillId="0" borderId="11"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justify" vertical="center" wrapText="1"/>
    </xf>
    <xf numFmtId="0" fontId="24" fillId="24" borderId="10" xfId="0" applyFont="1" applyFill="1" applyBorder="1" applyAlignment="1">
      <alignment vertical="center"/>
    </xf>
    <xf numFmtId="3" fontId="24" fillId="24" borderId="12" xfId="0" applyNumberFormat="1" applyFont="1" applyFill="1" applyBorder="1" applyAlignment="1">
      <alignment vertical="center"/>
    </xf>
    <xf numFmtId="3" fontId="24" fillId="24" borderId="15" xfId="0" applyNumberFormat="1" applyFont="1" applyFill="1" applyBorder="1" applyAlignment="1">
      <alignment vertical="center"/>
    </xf>
    <xf numFmtId="0" fontId="24" fillId="24" borderId="14" xfId="0" applyFont="1" applyFill="1" applyBorder="1" applyAlignment="1">
      <alignment vertical="center"/>
    </xf>
    <xf numFmtId="0" fontId="24" fillId="24" borderId="13" xfId="0" applyFont="1" applyFill="1" applyBorder="1" applyAlignment="1">
      <alignment vertical="center"/>
    </xf>
    <xf numFmtId="0" fontId="24" fillId="25" borderId="10" xfId="0" applyFont="1" applyFill="1" applyBorder="1" applyAlignment="1">
      <alignment vertical="center"/>
    </xf>
    <xf numFmtId="0" fontId="24" fillId="25" borderId="15" xfId="0" applyFont="1" applyFill="1" applyBorder="1" applyAlignment="1">
      <alignment vertical="center"/>
    </xf>
    <xf numFmtId="0" fontId="24" fillId="25" borderId="22" xfId="0" applyFont="1" applyFill="1" applyBorder="1" applyAlignment="1">
      <alignment horizontal="left" vertical="center" wrapText="1"/>
    </xf>
    <xf numFmtId="0" fontId="24" fillId="25" borderId="17" xfId="0" applyFont="1" applyFill="1" applyBorder="1" applyAlignment="1">
      <alignment horizontal="left" vertical="center" wrapText="1"/>
    </xf>
    <xf numFmtId="0" fontId="23" fillId="26" borderId="20" xfId="0" applyFont="1" applyFill="1" applyBorder="1" applyAlignment="1">
      <alignment horizontal="center" vertical="center" wrapText="1" shrinkToFit="1"/>
    </xf>
    <xf numFmtId="0" fontId="24" fillId="0" borderId="17" xfId="0" applyFont="1" applyBorder="1" applyAlignment="1">
      <alignment horizontal="left" vertical="center" wrapText="1"/>
    </xf>
    <xf numFmtId="0" fontId="24" fillId="24" borderId="15" xfId="0" applyFont="1" applyFill="1" applyBorder="1" applyAlignment="1">
      <alignment vertical="top"/>
    </xf>
    <xf numFmtId="0" fontId="24" fillId="0" borderId="18" xfId="0" applyFont="1" applyBorder="1" applyAlignment="1">
      <alignment horizontal="left" vertical="center" wrapText="1"/>
    </xf>
    <xf numFmtId="0" fontId="24" fillId="25" borderId="12" xfId="0" applyFont="1" applyFill="1" applyBorder="1" applyAlignment="1">
      <alignment vertical="center"/>
    </xf>
    <xf numFmtId="0" fontId="24" fillId="25" borderId="15" xfId="0" applyFont="1" applyFill="1" applyBorder="1" applyAlignment="1">
      <alignment vertical="top"/>
    </xf>
    <xf numFmtId="0" fontId="25" fillId="0" borderId="0" xfId="0" applyFont="1" applyAlignment="1">
      <alignment vertical="center" shrinkToFit="1"/>
    </xf>
    <xf numFmtId="0" fontId="28" fillId="0" borderId="0" xfId="0" applyFont="1" applyAlignment="1">
      <alignment vertical="center" shrinkToFit="1"/>
    </xf>
    <xf numFmtId="0" fontId="29" fillId="24" borderId="15" xfId="0" applyFont="1" applyFill="1" applyBorder="1" applyAlignment="1">
      <alignment vertical="center"/>
    </xf>
    <xf numFmtId="0" fontId="26" fillId="24" borderId="15" xfId="0" applyFont="1" applyFill="1" applyBorder="1" applyAlignment="1">
      <alignment vertical="center"/>
    </xf>
    <xf numFmtId="0" fontId="24" fillId="0" borderId="17" xfId="0" applyFont="1" applyFill="1" applyBorder="1" applyAlignment="1">
      <alignment horizontal="left" vertical="center" wrapText="1"/>
    </xf>
    <xf numFmtId="0" fontId="24" fillId="24" borderId="10" xfId="0" applyFont="1" applyFill="1" applyBorder="1" applyAlignment="1">
      <alignment vertical="top"/>
    </xf>
    <xf numFmtId="0" fontId="24" fillId="0" borderId="18" xfId="0" applyFont="1" applyFill="1" applyBorder="1" applyAlignment="1">
      <alignment horizontal="left" vertical="center" wrapText="1"/>
    </xf>
    <xf numFmtId="0" fontId="21" fillId="0" borderId="0" xfId="0" applyFont="1" applyAlignment="1">
      <alignment horizontal="center" vertical="top" wrapText="1"/>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1" xfId="0" applyFont="1" applyBorder="1" applyAlignment="1">
      <alignment horizontal="center" vertical="center" wrapText="1"/>
    </xf>
    <xf numFmtId="0" fontId="24" fillId="0" borderId="10" xfId="0" applyFont="1" applyBorder="1" applyAlignment="1">
      <alignment horizontal="center" vertical="center" wrapText="1"/>
    </xf>
    <xf numFmtId="0" fontId="24" fillId="25" borderId="22" xfId="0" applyFont="1" applyFill="1" applyBorder="1" applyAlignment="1">
      <alignment horizontal="center" vertical="center" wrapText="1"/>
    </xf>
    <xf numFmtId="0" fontId="24" fillId="25" borderId="17" xfId="0" applyFont="1" applyFill="1" applyBorder="1" applyAlignment="1">
      <alignment horizontal="center" vertical="center" wrapText="1"/>
    </xf>
    <xf numFmtId="0" fontId="24" fillId="0" borderId="17" xfId="0" applyFont="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Border="1" applyAlignment="1">
      <alignment horizontal="center" vertical="center" wrapText="1"/>
    </xf>
    <xf numFmtId="0" fontId="24" fillId="0" borderId="18" xfId="0" applyFont="1" applyFill="1" applyBorder="1" applyAlignment="1">
      <alignment horizontal="center" vertical="center" wrapText="1"/>
    </xf>
    <xf numFmtId="0" fontId="20" fillId="0" borderId="0" xfId="0" applyFont="1" applyFill="1" applyAlignment="1">
      <alignment vertical="center" shrinkToFit="1"/>
    </xf>
    <xf numFmtId="0" fontId="24" fillId="0" borderId="14" xfId="0" applyFont="1" applyFill="1" applyBorder="1" applyAlignment="1" applyProtection="1">
      <alignment horizontal="center" vertical="center"/>
      <protection locked="0"/>
    </xf>
    <xf numFmtId="0" fontId="21" fillId="0" borderId="0" xfId="0" applyFont="1" applyAlignment="1">
      <alignment horizontal="center" vertical="center"/>
    </xf>
    <xf numFmtId="0" fontId="30" fillId="0" borderId="17" xfId="0" applyFont="1" applyBorder="1" applyAlignment="1">
      <alignment horizontal="center" vertical="center" wrapText="1"/>
    </xf>
    <xf numFmtId="0" fontId="0" fillId="0" borderId="0" xfId="0" applyFill="1" applyAlignment="1">
      <alignment vertical="center" shrinkToFit="1"/>
    </xf>
    <xf numFmtId="0" fontId="24" fillId="0" borderId="11" xfId="0" applyFont="1" applyFill="1" applyBorder="1" applyAlignment="1" applyProtection="1">
      <alignment horizontal="center" vertical="center"/>
      <protection locked="0"/>
    </xf>
    <xf numFmtId="0" fontId="21" fillId="0" borderId="0" xfId="0" applyFont="1" applyBorder="1" applyAlignment="1">
      <alignment horizontal="center" vertical="top" wrapText="1"/>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shrinkToFit="1"/>
    </xf>
    <xf numFmtId="0" fontId="30" fillId="0" borderId="11" xfId="0" applyFont="1" applyFill="1" applyBorder="1" applyAlignment="1">
      <alignment horizontal="left" vertical="center" shrinkToFit="1"/>
    </xf>
    <xf numFmtId="0" fontId="30" fillId="0" borderId="11" xfId="0" applyFont="1" applyBorder="1" applyAlignment="1">
      <alignment horizontal="left" vertical="center" wrapText="1"/>
    </xf>
    <xf numFmtId="0" fontId="32" fillId="0" borderId="0" xfId="0" applyFont="1" applyAlignment="1">
      <alignment horizontal="center" vertical="top" wrapText="1"/>
    </xf>
    <xf numFmtId="0" fontId="32" fillId="0" borderId="0" xfId="0" applyFont="1" applyBorder="1" applyAlignment="1">
      <alignment horizontal="center" vertical="top" wrapText="1"/>
    </xf>
    <xf numFmtId="0" fontId="33" fillId="0" borderId="0" xfId="0" applyFont="1" applyAlignment="1">
      <alignment vertical="center" shrinkToFit="1"/>
    </xf>
    <xf numFmtId="0" fontId="33" fillId="0" borderId="0" xfId="0" applyFont="1" applyFill="1" applyAlignment="1">
      <alignment vertical="center" shrinkToFit="1"/>
    </xf>
    <xf numFmtId="0" fontId="34" fillId="0" borderId="0" xfId="0" applyFont="1" applyFill="1" applyAlignment="1">
      <alignment vertical="center" shrinkToFit="1"/>
    </xf>
    <xf numFmtId="0" fontId="35" fillId="0" borderId="0" xfId="0" applyFont="1" applyAlignment="1">
      <alignment vertical="center" shrinkToFit="1"/>
    </xf>
    <xf numFmtId="0" fontId="36" fillId="0" borderId="0" xfId="0" applyFont="1" applyAlignment="1">
      <alignment vertical="center" shrinkToFit="1"/>
    </xf>
    <xf numFmtId="0" fontId="38" fillId="0" borderId="0" xfId="0" applyFont="1" applyAlignment="1">
      <alignment vertical="center" shrinkToFit="1"/>
    </xf>
    <xf numFmtId="0" fontId="38" fillId="25" borderId="0" xfId="0" applyFont="1" applyFill="1" applyAlignment="1">
      <alignment vertical="center" shrinkToFit="1"/>
    </xf>
    <xf numFmtId="0" fontId="33" fillId="25" borderId="0" xfId="0" applyFont="1" applyFill="1" applyAlignment="1">
      <alignment vertical="center" shrinkToFit="1"/>
    </xf>
    <xf numFmtId="0" fontId="24" fillId="0" borderId="0" xfId="0" applyFont="1" applyAlignment="1">
      <alignment vertical="center" shrinkToFit="1"/>
    </xf>
    <xf numFmtId="0" fontId="39" fillId="0" borderId="0" xfId="0" applyFont="1" applyAlignment="1">
      <alignment vertical="center" shrinkToFit="1"/>
    </xf>
    <xf numFmtId="0" fontId="21" fillId="0" borderId="0" xfId="0" applyFont="1"/>
    <xf numFmtId="0" fontId="24" fillId="0" borderId="15" xfId="0" applyFont="1" applyFill="1" applyBorder="1" applyAlignment="1">
      <alignment vertical="center"/>
    </xf>
    <xf numFmtId="0" fontId="24" fillId="0" borderId="10" xfId="0" applyFont="1" applyFill="1" applyBorder="1" applyAlignment="1">
      <alignment horizontal="center" vertical="center"/>
    </xf>
    <xf numFmtId="0" fontId="37" fillId="0" borderId="0" xfId="0" applyFont="1" applyFill="1" applyAlignment="1">
      <alignment vertical="center" shrinkToFit="1"/>
    </xf>
    <xf numFmtId="0" fontId="30" fillId="0" borderId="17" xfId="0" applyFont="1" applyFill="1" applyBorder="1" applyAlignment="1">
      <alignment horizontal="left" vertical="center" wrapText="1"/>
    </xf>
    <xf numFmtId="0" fontId="30" fillId="0" borderId="17" xfId="0" applyFont="1" applyFill="1" applyBorder="1" applyAlignment="1">
      <alignment horizontal="center" vertical="center" wrapText="1"/>
    </xf>
    <xf numFmtId="0" fontId="31" fillId="0" borderId="0" xfId="0" applyFont="1" applyFill="1" applyAlignment="1">
      <alignment vertical="center" shrinkToFit="1"/>
    </xf>
    <xf numFmtId="0" fontId="36" fillId="0" borderId="0" xfId="0" applyFont="1" applyFill="1" applyAlignment="1">
      <alignment vertical="center" shrinkToFit="1"/>
    </xf>
    <xf numFmtId="0" fontId="25" fillId="0" borderId="0" xfId="0" applyFont="1" applyFill="1" applyAlignment="1">
      <alignment vertical="center" shrinkToFit="1"/>
    </xf>
    <xf numFmtId="0" fontId="30" fillId="25" borderId="10" xfId="0" applyFont="1" applyFill="1" applyBorder="1" applyAlignment="1">
      <alignment vertical="center"/>
    </xf>
    <xf numFmtId="0" fontId="30" fillId="25" borderId="15" xfId="0" applyFont="1" applyFill="1" applyBorder="1" applyAlignment="1">
      <alignment vertical="center"/>
    </xf>
    <xf numFmtId="0" fontId="30" fillId="25" borderId="11" xfId="0" applyFont="1" applyFill="1" applyBorder="1" applyAlignment="1">
      <alignment horizontal="left" vertical="center" wrapText="1"/>
    </xf>
    <xf numFmtId="0" fontId="30" fillId="25" borderId="11" xfId="0" applyFont="1" applyFill="1" applyBorder="1" applyAlignment="1">
      <alignment horizontal="center" vertical="center" wrapText="1"/>
    </xf>
    <xf numFmtId="0" fontId="30" fillId="25" borderId="10" xfId="0" applyFont="1" applyFill="1" applyBorder="1" applyAlignment="1">
      <alignment horizontal="center" vertical="center"/>
    </xf>
    <xf numFmtId="0" fontId="30" fillId="25" borderId="0" xfId="0" applyFont="1" applyFill="1" applyAlignment="1">
      <alignment vertical="center" shrinkToFit="1"/>
    </xf>
    <xf numFmtId="0" fontId="40" fillId="25" borderId="0" xfId="0" applyFont="1" applyFill="1" applyAlignment="1">
      <alignment vertical="center" shrinkToFit="1"/>
    </xf>
    <xf numFmtId="0" fontId="30" fillId="25" borderId="17" xfId="0" applyFont="1" applyFill="1" applyBorder="1" applyAlignment="1">
      <alignment horizontal="center" vertical="center" wrapText="1"/>
    </xf>
    <xf numFmtId="0" fontId="22" fillId="27" borderId="21" xfId="0" applyFont="1" applyFill="1" applyBorder="1" applyAlignment="1">
      <alignment horizontal="center" vertical="center" shrinkToFit="1"/>
    </xf>
    <xf numFmtId="0" fontId="22" fillId="27" borderId="16" xfId="0" applyFont="1" applyFill="1" applyBorder="1" applyAlignment="1">
      <alignment horizontal="center" vertical="center" shrinkToFit="1"/>
    </xf>
    <xf numFmtId="0" fontId="30" fillId="0" borderId="10" xfId="0" applyFont="1" applyBorder="1" applyAlignment="1">
      <alignment horizontal="left" vertical="center" wrapText="1"/>
    </xf>
    <xf numFmtId="0" fontId="23" fillId="0" borderId="0" xfId="0" applyFont="1" applyAlignment="1">
      <alignment horizontal="center" vertical="center" shrinkToFit="1"/>
    </xf>
    <xf numFmtId="0" fontId="41" fillId="0" borderId="0" xfId="0" applyFont="1" applyAlignment="1">
      <alignment horizontal="center" vertical="center" shrinkToFit="1"/>
    </xf>
    <xf numFmtId="0" fontId="22" fillId="25" borderId="0" xfId="0" applyFont="1" applyFill="1" applyBorder="1" applyAlignment="1">
      <alignment horizontal="center" vertical="center" shrinkToFit="1"/>
    </xf>
    <xf numFmtId="0" fontId="21" fillId="25" borderId="0" xfId="0" applyFont="1" applyFill="1" applyBorder="1" applyAlignment="1">
      <alignment horizontal="left" vertical="center" wrapText="1"/>
    </xf>
    <xf numFmtId="0" fontId="21" fillId="25" borderId="0" xfId="0" applyFont="1" applyFill="1" applyBorder="1" applyAlignment="1">
      <alignment horizontal="center" vertical="center" wrapText="1"/>
    </xf>
    <xf numFmtId="0" fontId="21" fillId="25" borderId="0" xfId="0" applyFont="1" applyFill="1" applyAlignment="1">
      <alignment horizontal="left" vertical="center" shrinkToFit="1"/>
    </xf>
    <xf numFmtId="0" fontId="21" fillId="25" borderId="0" xfId="0" applyFont="1" applyFill="1" applyAlignment="1">
      <alignment vertical="center" shrinkToFit="1"/>
    </xf>
    <xf numFmtId="0" fontId="21" fillId="25" borderId="0" xfId="0" applyFont="1" applyFill="1" applyAlignment="1">
      <alignment horizontal="center" vertical="center"/>
    </xf>
    <xf numFmtId="0" fontId="21" fillId="25" borderId="0" xfId="0" applyFont="1" applyFill="1" applyAlignment="1">
      <alignment horizontal="left" vertical="top" wrapText="1"/>
    </xf>
    <xf numFmtId="0" fontId="22" fillId="25" borderId="0" xfId="0" applyFont="1" applyFill="1" applyAlignment="1">
      <alignment horizontal="center" vertical="top" wrapText="1"/>
    </xf>
    <xf numFmtId="0" fontId="21" fillId="25" borderId="0" xfId="0" applyFont="1" applyFill="1" applyAlignment="1">
      <alignment horizontal="center" vertical="top" wrapText="1"/>
    </xf>
    <xf numFmtId="0" fontId="24" fillId="25" borderId="19" xfId="0" applyFont="1" applyFill="1" applyBorder="1" applyAlignment="1">
      <alignment vertical="center"/>
    </xf>
    <xf numFmtId="0" fontId="24" fillId="25" borderId="0" xfId="0" applyFont="1" applyFill="1" applyBorder="1" applyAlignment="1">
      <alignment vertical="top"/>
    </xf>
    <xf numFmtId="0" fontId="27" fillId="25" borderId="15" xfId="0" applyFont="1" applyFill="1" applyBorder="1" applyAlignment="1">
      <alignment vertical="center"/>
    </xf>
    <xf numFmtId="0" fontId="21" fillId="25" borderId="0" xfId="0" applyFont="1" applyFill="1" applyAlignment="1">
      <alignment vertical="center"/>
    </xf>
  </cellXfs>
  <cellStyles count="4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2"/>
    <cellStyle name="標準 3" xfId="43"/>
    <cellStyle name="標準 4" xfId="44"/>
    <cellStyle name="標準 5" xfId="45"/>
    <cellStyle name="良い 2" xfId="4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abSelected="1" view="pageBreakPreview" zoomScale="85" zoomScaleNormal="70" zoomScaleSheetLayoutView="85" workbookViewId="0">
      <selection activeCell="C19" sqref="C19"/>
    </sheetView>
  </sheetViews>
  <sheetFormatPr defaultColWidth="9" defaultRowHeight="15.75" x14ac:dyDescent="0.15"/>
  <cols>
    <col min="1" max="1" width="3.5" style="6" bestFit="1" customWidth="1"/>
    <col min="2" max="2" width="13" style="7" customWidth="1"/>
    <col min="3" max="3" width="110.125" style="8" customWidth="1"/>
    <col min="4" max="5" width="10.625" style="44" customWidth="1"/>
    <col min="6" max="6" width="11.5" style="44" customWidth="1"/>
    <col min="7" max="7" width="14.375" style="7" customWidth="1"/>
    <col min="8" max="16384" width="9" style="1"/>
  </cols>
  <sheetData>
    <row r="1" spans="1:7" s="5" customFormat="1" ht="5.0999999999999996" customHeight="1" thickBot="1" x14ac:dyDescent="0.2">
      <c r="A1" s="112"/>
      <c r="B1" s="104"/>
      <c r="C1" s="106"/>
      <c r="D1" s="108"/>
      <c r="E1" s="108"/>
      <c r="F1" s="108"/>
      <c r="G1" s="104"/>
    </row>
    <row r="2" spans="1:7" ht="16.5" thickBot="1" x14ac:dyDescent="0.2">
      <c r="A2" s="95" t="s">
        <v>91</v>
      </c>
      <c r="B2" s="96"/>
      <c r="C2" s="9" t="s">
        <v>111</v>
      </c>
      <c r="D2" s="102"/>
      <c r="E2" s="102"/>
      <c r="F2" s="102"/>
    </row>
    <row r="3" spans="1:7" s="5" customFormat="1" x14ac:dyDescent="0.15">
      <c r="A3" s="100"/>
      <c r="B3" s="100"/>
      <c r="C3" s="101"/>
      <c r="D3" s="102" t="s">
        <v>156</v>
      </c>
      <c r="E3" s="102"/>
      <c r="F3" s="102"/>
      <c r="G3" s="104"/>
    </row>
    <row r="4" spans="1:7" s="5" customFormat="1" x14ac:dyDescent="0.15">
      <c r="A4" s="100"/>
      <c r="B4" s="100"/>
      <c r="C4" s="101"/>
      <c r="D4" s="102" t="s">
        <v>157</v>
      </c>
      <c r="E4" s="103" t="s">
        <v>177</v>
      </c>
      <c r="F4" s="103"/>
      <c r="G4" s="104"/>
    </row>
    <row r="5" spans="1:7" s="5" customFormat="1" x14ac:dyDescent="0.15">
      <c r="A5" s="100"/>
      <c r="B5" s="100"/>
      <c r="C5" s="101"/>
      <c r="D5" s="102" t="s">
        <v>158</v>
      </c>
      <c r="E5" s="104" t="s">
        <v>167</v>
      </c>
      <c r="G5" s="104"/>
    </row>
    <row r="6" spans="1:7" s="5" customFormat="1" x14ac:dyDescent="0.15">
      <c r="A6" s="100"/>
      <c r="B6" s="100"/>
      <c r="C6" s="101"/>
      <c r="D6" s="102" t="s">
        <v>159</v>
      </c>
      <c r="E6" s="104" t="s">
        <v>168</v>
      </c>
      <c r="G6" s="104"/>
    </row>
    <row r="7" spans="1:7" s="5" customFormat="1" ht="9.9499999999999993" customHeight="1" x14ac:dyDescent="0.15">
      <c r="A7" s="112"/>
      <c r="B7" s="104"/>
      <c r="C7" s="106"/>
      <c r="D7" s="108"/>
      <c r="E7" s="108"/>
      <c r="F7" s="104"/>
      <c r="G7" s="104"/>
    </row>
    <row r="8" spans="1:7" s="3" customFormat="1" ht="17.100000000000001" customHeight="1" thickBot="1" x14ac:dyDescent="0.2">
      <c r="A8" s="10" t="s">
        <v>143</v>
      </c>
      <c r="B8" s="11" t="s">
        <v>95</v>
      </c>
      <c r="C8" s="12" t="s">
        <v>96</v>
      </c>
      <c r="D8" s="12" t="s">
        <v>149</v>
      </c>
      <c r="E8" s="12" t="s">
        <v>176</v>
      </c>
      <c r="F8" s="12" t="s">
        <v>172</v>
      </c>
      <c r="G8" s="98" t="s">
        <v>192</v>
      </c>
    </row>
    <row r="9" spans="1:7" s="3" customFormat="1" ht="17.100000000000001" customHeight="1" x14ac:dyDescent="0.15">
      <c r="A9" s="14">
        <f>ROW()-8</f>
        <v>1</v>
      </c>
      <c r="B9" s="15" t="s">
        <v>92</v>
      </c>
      <c r="C9" s="16" t="s">
        <v>119</v>
      </c>
      <c r="D9" s="45" t="s">
        <v>150</v>
      </c>
      <c r="E9" s="45"/>
      <c r="F9" s="45" t="b">
        <f>IF(E9="△","-15",IF(E9="×","-50",IF(E9="〇","0")))</f>
        <v>0</v>
      </c>
      <c r="G9" s="76"/>
    </row>
    <row r="10" spans="1:7" s="3" customFormat="1" ht="17.100000000000001" customHeight="1" x14ac:dyDescent="0.15">
      <c r="A10" s="14">
        <f t="shared" ref="A10:A71" si="0">ROW()-8</f>
        <v>2</v>
      </c>
      <c r="B10" s="15"/>
      <c r="C10" s="17" t="s">
        <v>3</v>
      </c>
      <c r="D10" s="46" t="s">
        <v>151</v>
      </c>
      <c r="E10" s="45"/>
      <c r="F10" s="45" t="b">
        <f>IF(E10="△","-10",IF(E10="×","-30",IF(E10="〇","0")))</f>
        <v>0</v>
      </c>
      <c r="G10" s="76"/>
    </row>
    <row r="11" spans="1:7" s="3" customFormat="1" ht="17.100000000000001" customHeight="1" x14ac:dyDescent="0.15">
      <c r="A11" s="14">
        <f t="shared" si="0"/>
        <v>3</v>
      </c>
      <c r="B11" s="15"/>
      <c r="C11" s="17" t="s">
        <v>68</v>
      </c>
      <c r="D11" s="46" t="s">
        <v>151</v>
      </c>
      <c r="E11" s="45"/>
      <c r="F11" s="45" t="b">
        <f>IF(E11="△","-10",IF(E11="×","-30",IF(E11="〇","0")))</f>
        <v>0</v>
      </c>
      <c r="G11" s="76"/>
    </row>
    <row r="12" spans="1:7" s="3" customFormat="1" ht="17.100000000000001" customHeight="1" x14ac:dyDescent="0.15">
      <c r="A12" s="14">
        <f t="shared" si="0"/>
        <v>4</v>
      </c>
      <c r="B12" s="15"/>
      <c r="C12" s="17" t="s">
        <v>54</v>
      </c>
      <c r="D12" s="46" t="s">
        <v>150</v>
      </c>
      <c r="E12" s="45"/>
      <c r="F12" s="45" t="b">
        <f>IF(E12="△","-15",IF(E12="×","-50",IF(E12="〇","0")))</f>
        <v>0</v>
      </c>
      <c r="G12" s="76"/>
    </row>
    <row r="13" spans="1:7" s="3" customFormat="1" ht="17.100000000000001" customHeight="1" x14ac:dyDescent="0.15">
      <c r="A13" s="14">
        <f t="shared" si="0"/>
        <v>5</v>
      </c>
      <c r="B13" s="15"/>
      <c r="C13" s="17" t="s">
        <v>73</v>
      </c>
      <c r="D13" s="46" t="s">
        <v>151</v>
      </c>
      <c r="E13" s="45"/>
      <c r="F13" s="45" t="b">
        <f>IF(E13="△","-10",IF(E13="×","-30",IF(E13="〇","0")))</f>
        <v>0</v>
      </c>
      <c r="G13" s="77"/>
    </row>
    <row r="14" spans="1:7" s="3" customFormat="1" ht="17.100000000000001" customHeight="1" x14ac:dyDescent="0.15">
      <c r="A14" s="14">
        <f t="shared" si="0"/>
        <v>6</v>
      </c>
      <c r="B14" s="15"/>
      <c r="C14" s="17" t="s">
        <v>97</v>
      </c>
      <c r="D14" s="46" t="s">
        <v>152</v>
      </c>
      <c r="E14" s="45"/>
      <c r="F14" s="45" t="b">
        <f>IF(E14="△","-5",IF(E14="×","-10",IF(E14="〇","0")))</f>
        <v>0</v>
      </c>
      <c r="G14" s="76"/>
    </row>
    <row r="15" spans="1:7" s="3" customFormat="1" ht="17.100000000000001" customHeight="1" x14ac:dyDescent="0.15">
      <c r="A15" s="14">
        <f t="shared" si="0"/>
        <v>7</v>
      </c>
      <c r="B15" s="15"/>
      <c r="C15" s="17" t="s">
        <v>98</v>
      </c>
      <c r="D15" s="46" t="s">
        <v>150</v>
      </c>
      <c r="E15" s="45"/>
      <c r="F15" s="45" t="b">
        <f>IF(E15="△","-15",IF(E15="×","-50",IF(E15="〇","0")))</f>
        <v>0</v>
      </c>
      <c r="G15" s="76"/>
    </row>
    <row r="16" spans="1:7" s="3" customFormat="1" ht="17.100000000000001" customHeight="1" x14ac:dyDescent="0.15">
      <c r="A16" s="14">
        <f t="shared" si="0"/>
        <v>8</v>
      </c>
      <c r="B16" s="15"/>
      <c r="C16" s="17" t="s">
        <v>23</v>
      </c>
      <c r="D16" s="46" t="s">
        <v>151</v>
      </c>
      <c r="E16" s="45"/>
      <c r="F16" s="45" t="b">
        <f t="shared" ref="F16:F17" si="1">IF(E16="△","-10",IF(E16="×","-30",IF(E16="〇","0")))</f>
        <v>0</v>
      </c>
      <c r="G16" s="76"/>
    </row>
    <row r="17" spans="1:7" s="3" customFormat="1" ht="17.100000000000001" customHeight="1" x14ac:dyDescent="0.15">
      <c r="A17" s="14">
        <f t="shared" si="0"/>
        <v>9</v>
      </c>
      <c r="B17" s="15"/>
      <c r="C17" s="17" t="s">
        <v>94</v>
      </c>
      <c r="D17" s="46" t="s">
        <v>151</v>
      </c>
      <c r="E17" s="45"/>
      <c r="F17" s="45" t="b">
        <f t="shared" si="1"/>
        <v>0</v>
      </c>
      <c r="G17" s="76"/>
    </row>
    <row r="18" spans="1:7" s="3" customFormat="1" ht="17.100000000000001" customHeight="1" x14ac:dyDescent="0.15">
      <c r="A18" s="14">
        <f t="shared" si="0"/>
        <v>10</v>
      </c>
      <c r="B18" s="15"/>
      <c r="C18" s="17" t="s">
        <v>90</v>
      </c>
      <c r="D18" s="46" t="s">
        <v>150</v>
      </c>
      <c r="E18" s="45"/>
      <c r="F18" s="45" t="b">
        <f>IF(E18="△","-15",IF(E18="×","-50",IF(E18="〇","0")))</f>
        <v>0</v>
      </c>
      <c r="G18" s="76"/>
    </row>
    <row r="19" spans="1:7" s="3" customFormat="1" ht="17.100000000000001" customHeight="1" x14ac:dyDescent="0.15">
      <c r="A19" s="14">
        <f t="shared" si="0"/>
        <v>11</v>
      </c>
      <c r="B19" s="15"/>
      <c r="C19" s="17" t="s">
        <v>69</v>
      </c>
      <c r="D19" s="46" t="s">
        <v>151</v>
      </c>
      <c r="E19" s="45"/>
      <c r="F19" s="45" t="b">
        <f>IF(E19="△","-10",IF(E19="×","-30",IF(E19="〇","0")))</f>
        <v>0</v>
      </c>
      <c r="G19" s="76"/>
    </row>
    <row r="20" spans="1:7" s="3" customFormat="1" ht="30" customHeight="1" x14ac:dyDescent="0.15">
      <c r="A20" s="14">
        <f t="shared" si="0"/>
        <v>12</v>
      </c>
      <c r="B20" s="15"/>
      <c r="C20" s="17" t="s">
        <v>70</v>
      </c>
      <c r="D20" s="46" t="s">
        <v>150</v>
      </c>
      <c r="E20" s="45"/>
      <c r="F20" s="45" t="b">
        <f t="shared" ref="F20:F21" si="2">IF(E20="△","-15",IF(E20="×","-50",IF(E20="〇","0")))</f>
        <v>0</v>
      </c>
      <c r="G20" s="76"/>
    </row>
    <row r="21" spans="1:7" s="3" customFormat="1" ht="17.100000000000001" customHeight="1" x14ac:dyDescent="0.15">
      <c r="A21" s="14">
        <f t="shared" si="0"/>
        <v>13</v>
      </c>
      <c r="B21" s="15"/>
      <c r="C21" s="17" t="s">
        <v>71</v>
      </c>
      <c r="D21" s="46" t="s">
        <v>150</v>
      </c>
      <c r="E21" s="45"/>
      <c r="F21" s="45" t="b">
        <f t="shared" si="2"/>
        <v>0</v>
      </c>
      <c r="G21" s="76"/>
    </row>
    <row r="22" spans="1:7" s="3" customFormat="1" ht="17.100000000000001" customHeight="1" x14ac:dyDescent="0.15">
      <c r="A22" s="14">
        <f t="shared" si="0"/>
        <v>14</v>
      </c>
      <c r="B22" s="15"/>
      <c r="C22" s="17" t="s">
        <v>74</v>
      </c>
      <c r="D22" s="46" t="s">
        <v>151</v>
      </c>
      <c r="E22" s="45"/>
      <c r="F22" s="45" t="b">
        <f>IF(E22="△","-10",IF(E22="×","-30",IF(E22="〇","0")))</f>
        <v>0</v>
      </c>
      <c r="G22" s="76"/>
    </row>
    <row r="23" spans="1:7" s="3" customFormat="1" ht="17.100000000000001" customHeight="1" x14ac:dyDescent="0.15">
      <c r="A23" s="14">
        <f t="shared" si="0"/>
        <v>15</v>
      </c>
      <c r="B23" s="15"/>
      <c r="C23" s="17" t="s">
        <v>72</v>
      </c>
      <c r="D23" s="46" t="s">
        <v>150</v>
      </c>
      <c r="E23" s="45"/>
      <c r="F23" s="45" t="b">
        <f t="shared" ref="F23:F24" si="3">IF(E23="△","-15",IF(E23="×","-50",IF(E23="〇","0")))</f>
        <v>0</v>
      </c>
      <c r="G23" s="76"/>
    </row>
    <row r="24" spans="1:7" customFormat="1" ht="17.100000000000001" customHeight="1" x14ac:dyDescent="0.25">
      <c r="A24" s="14">
        <f t="shared" si="0"/>
        <v>16</v>
      </c>
      <c r="B24" s="18" t="s">
        <v>8</v>
      </c>
      <c r="C24" s="17" t="s">
        <v>93</v>
      </c>
      <c r="D24" s="46" t="s">
        <v>150</v>
      </c>
      <c r="E24" s="45"/>
      <c r="F24" s="45" t="b">
        <f t="shared" si="3"/>
        <v>0</v>
      </c>
      <c r="G24" s="78"/>
    </row>
    <row r="25" spans="1:7" s="3" customFormat="1" ht="17.100000000000001" customHeight="1" x14ac:dyDescent="0.15">
      <c r="A25" s="14">
        <f t="shared" si="0"/>
        <v>17</v>
      </c>
      <c r="B25" s="15"/>
      <c r="C25" s="17" t="s">
        <v>19</v>
      </c>
      <c r="D25" s="46" t="s">
        <v>152</v>
      </c>
      <c r="E25" s="45"/>
      <c r="F25" s="45" t="b">
        <f>IF(E25="△","-5",IF(E25="×","-10",IF(E25="〇","0")))</f>
        <v>0</v>
      </c>
      <c r="G25" s="76"/>
    </row>
    <row r="26" spans="1:7" s="3" customFormat="1" ht="17.100000000000001" customHeight="1" x14ac:dyDescent="0.15">
      <c r="A26" s="14">
        <f t="shared" si="0"/>
        <v>18</v>
      </c>
      <c r="B26" s="15"/>
      <c r="C26" s="19" t="s">
        <v>2</v>
      </c>
      <c r="D26" s="47" t="s">
        <v>150</v>
      </c>
      <c r="E26" s="45"/>
      <c r="F26" s="45" t="b">
        <f t="shared" ref="F26:F33" si="4">IF(E26="△","-15",IF(E26="×","-50",IF(E26="〇","0")))</f>
        <v>0</v>
      </c>
      <c r="G26" s="76"/>
    </row>
    <row r="27" spans="1:7" s="3" customFormat="1" ht="17.100000000000001" customHeight="1" x14ac:dyDescent="0.15">
      <c r="A27" s="14">
        <f t="shared" si="0"/>
        <v>19</v>
      </c>
      <c r="B27" s="15"/>
      <c r="C27" s="19" t="s">
        <v>9</v>
      </c>
      <c r="D27" s="47" t="s">
        <v>150</v>
      </c>
      <c r="E27" s="45"/>
      <c r="F27" s="45" t="b">
        <f t="shared" si="4"/>
        <v>0</v>
      </c>
      <c r="G27" s="76"/>
    </row>
    <row r="28" spans="1:7" s="3" customFormat="1" ht="17.100000000000001" customHeight="1" x14ac:dyDescent="0.15">
      <c r="A28" s="14">
        <f t="shared" si="0"/>
        <v>20</v>
      </c>
      <c r="B28" s="15"/>
      <c r="C28" s="19" t="s">
        <v>86</v>
      </c>
      <c r="D28" s="47" t="s">
        <v>150</v>
      </c>
      <c r="E28" s="45"/>
      <c r="F28" s="45" t="b">
        <f t="shared" si="4"/>
        <v>0</v>
      </c>
      <c r="G28" s="76"/>
    </row>
    <row r="29" spans="1:7" s="3" customFormat="1" ht="17.100000000000001" customHeight="1" x14ac:dyDescent="0.15">
      <c r="A29" s="14">
        <f t="shared" si="0"/>
        <v>21</v>
      </c>
      <c r="B29" s="15"/>
      <c r="C29" s="19" t="s">
        <v>125</v>
      </c>
      <c r="D29" s="47" t="s">
        <v>150</v>
      </c>
      <c r="E29" s="45"/>
      <c r="F29" s="45" t="b">
        <f t="shared" si="4"/>
        <v>0</v>
      </c>
      <c r="G29" s="76"/>
    </row>
    <row r="30" spans="1:7" s="3" customFormat="1" ht="17.100000000000001" customHeight="1" x14ac:dyDescent="0.15">
      <c r="A30" s="14">
        <f t="shared" si="0"/>
        <v>22</v>
      </c>
      <c r="B30" s="15"/>
      <c r="C30" s="19" t="s">
        <v>120</v>
      </c>
      <c r="D30" s="47" t="s">
        <v>150</v>
      </c>
      <c r="E30" s="45"/>
      <c r="F30" s="45" t="b">
        <f t="shared" si="4"/>
        <v>0</v>
      </c>
      <c r="G30" s="76"/>
    </row>
    <row r="31" spans="1:7" s="3" customFormat="1" ht="17.100000000000001" customHeight="1" x14ac:dyDescent="0.15">
      <c r="A31" s="14">
        <f t="shared" si="0"/>
        <v>23</v>
      </c>
      <c r="B31" s="15"/>
      <c r="C31" s="19" t="s">
        <v>88</v>
      </c>
      <c r="D31" s="47" t="s">
        <v>150</v>
      </c>
      <c r="E31" s="45"/>
      <c r="F31" s="45" t="b">
        <f t="shared" si="4"/>
        <v>0</v>
      </c>
      <c r="G31" s="76"/>
    </row>
    <row r="32" spans="1:7" s="3" customFormat="1" ht="17.100000000000001" customHeight="1" x14ac:dyDescent="0.15">
      <c r="A32" s="14">
        <f t="shared" si="0"/>
        <v>24</v>
      </c>
      <c r="B32" s="15"/>
      <c r="C32" s="19" t="s">
        <v>89</v>
      </c>
      <c r="D32" s="47" t="s">
        <v>150</v>
      </c>
      <c r="E32" s="45"/>
      <c r="F32" s="45" t="b">
        <f t="shared" si="4"/>
        <v>0</v>
      </c>
      <c r="G32" s="76"/>
    </row>
    <row r="33" spans="1:7" s="3" customFormat="1" ht="17.100000000000001" customHeight="1" x14ac:dyDescent="0.15">
      <c r="A33" s="14">
        <f t="shared" si="0"/>
        <v>25</v>
      </c>
      <c r="B33" s="15"/>
      <c r="C33" s="20" t="s">
        <v>139</v>
      </c>
      <c r="D33" s="48" t="s">
        <v>150</v>
      </c>
      <c r="E33" s="45"/>
      <c r="F33" s="45" t="b">
        <f t="shared" si="4"/>
        <v>0</v>
      </c>
      <c r="G33" s="76"/>
    </row>
    <row r="34" spans="1:7" s="3" customFormat="1" ht="17.100000000000001" customHeight="1" x14ac:dyDescent="0.15">
      <c r="A34" s="14">
        <f t="shared" si="0"/>
        <v>26</v>
      </c>
      <c r="B34" s="18" t="s">
        <v>10</v>
      </c>
      <c r="C34" s="20" t="s">
        <v>75</v>
      </c>
      <c r="D34" s="48" t="s">
        <v>151</v>
      </c>
      <c r="E34" s="45"/>
      <c r="F34" s="45" t="b">
        <f>IF(E34="△","-10",IF(E34="×","-30",IF(E34="〇","0")))</f>
        <v>0</v>
      </c>
      <c r="G34" s="76"/>
    </row>
    <row r="35" spans="1:7" s="3" customFormat="1" ht="17.100000000000001" customHeight="1" x14ac:dyDescent="0.15">
      <c r="A35" s="14">
        <f t="shared" si="0"/>
        <v>27</v>
      </c>
      <c r="B35" s="15"/>
      <c r="C35" s="19" t="s">
        <v>4</v>
      </c>
      <c r="D35" s="47" t="s">
        <v>150</v>
      </c>
      <c r="E35" s="45"/>
      <c r="F35" s="45" t="b">
        <f>IF(E35="△","-15",IF(E35="×","-50",IF(E35="〇","0")))</f>
        <v>0</v>
      </c>
      <c r="G35" s="76"/>
    </row>
    <row r="36" spans="1:7" s="3" customFormat="1" ht="30" customHeight="1" x14ac:dyDescent="0.15">
      <c r="A36" s="14">
        <f t="shared" si="0"/>
        <v>28</v>
      </c>
      <c r="B36" s="15"/>
      <c r="C36" s="21" t="s">
        <v>5</v>
      </c>
      <c r="D36" s="47" t="s">
        <v>151</v>
      </c>
      <c r="E36" s="45"/>
      <c r="F36" s="45" t="b">
        <f>IF(E36="△","-10",IF(E36="×","-30",IF(E36="〇","0")))</f>
        <v>0</v>
      </c>
      <c r="G36" s="76"/>
    </row>
    <row r="37" spans="1:7" s="93" customFormat="1" ht="17.100000000000001" customHeight="1" x14ac:dyDescent="0.15">
      <c r="A37" s="87">
        <f t="shared" si="0"/>
        <v>29</v>
      </c>
      <c r="B37" s="88"/>
      <c r="C37" s="89" t="s">
        <v>184</v>
      </c>
      <c r="D37" s="90" t="s">
        <v>150</v>
      </c>
      <c r="E37" s="91"/>
      <c r="F37" s="91" t="b">
        <f t="shared" ref="F37:F38" si="5">IF(E37="△","-15",IF(E37="×","-50",IF(E37="〇","0")))</f>
        <v>0</v>
      </c>
      <c r="G37" s="92"/>
    </row>
    <row r="38" spans="1:7" s="3" customFormat="1" ht="17.100000000000001" customHeight="1" x14ac:dyDescent="0.15">
      <c r="A38" s="14">
        <f t="shared" si="0"/>
        <v>30</v>
      </c>
      <c r="B38" s="15"/>
      <c r="C38" s="19" t="s">
        <v>11</v>
      </c>
      <c r="D38" s="47" t="s">
        <v>150</v>
      </c>
      <c r="E38" s="45"/>
      <c r="F38" s="45" t="b">
        <f t="shared" si="5"/>
        <v>0</v>
      </c>
      <c r="G38" s="76"/>
    </row>
    <row r="39" spans="1:7" s="3" customFormat="1" ht="17.100000000000001" customHeight="1" x14ac:dyDescent="0.15">
      <c r="A39" s="14">
        <f t="shared" si="0"/>
        <v>31</v>
      </c>
      <c r="B39" s="15"/>
      <c r="C39" s="19" t="s">
        <v>12</v>
      </c>
      <c r="D39" s="47" t="s">
        <v>151</v>
      </c>
      <c r="E39" s="45"/>
      <c r="F39" s="45" t="b">
        <f t="shared" ref="F39:F42" si="6">IF(E39="△","-10",IF(E39="×","-30",IF(E39="〇","0")))</f>
        <v>0</v>
      </c>
      <c r="G39" s="76"/>
    </row>
    <row r="40" spans="1:7" s="3" customFormat="1" ht="17.100000000000001" customHeight="1" x14ac:dyDescent="0.15">
      <c r="A40" s="14">
        <f t="shared" si="0"/>
        <v>32</v>
      </c>
      <c r="B40" s="15"/>
      <c r="C40" s="19" t="s">
        <v>122</v>
      </c>
      <c r="D40" s="47" t="s">
        <v>151</v>
      </c>
      <c r="E40" s="45"/>
      <c r="F40" s="45" t="b">
        <f t="shared" si="6"/>
        <v>0</v>
      </c>
      <c r="G40" s="76"/>
    </row>
    <row r="41" spans="1:7" s="3" customFormat="1" ht="17.100000000000001" customHeight="1" x14ac:dyDescent="0.15">
      <c r="A41" s="14">
        <f t="shared" si="0"/>
        <v>33</v>
      </c>
      <c r="B41" s="15"/>
      <c r="C41" s="19" t="s">
        <v>6</v>
      </c>
      <c r="D41" s="47" t="s">
        <v>151</v>
      </c>
      <c r="E41" s="45"/>
      <c r="F41" s="45" t="b">
        <f t="shared" si="6"/>
        <v>0</v>
      </c>
      <c r="G41" s="76"/>
    </row>
    <row r="42" spans="1:7" s="3" customFormat="1" ht="30" customHeight="1" x14ac:dyDescent="0.15">
      <c r="A42" s="14">
        <f t="shared" si="0"/>
        <v>34</v>
      </c>
      <c r="B42" s="15"/>
      <c r="C42" s="19" t="s">
        <v>1</v>
      </c>
      <c r="D42" s="47" t="s">
        <v>151</v>
      </c>
      <c r="E42" s="45"/>
      <c r="F42" s="45" t="b">
        <f t="shared" si="6"/>
        <v>0</v>
      </c>
      <c r="G42" s="76"/>
    </row>
    <row r="43" spans="1:7" s="3" customFormat="1" ht="17.100000000000001" customHeight="1" x14ac:dyDescent="0.15">
      <c r="A43" s="14">
        <f t="shared" si="0"/>
        <v>35</v>
      </c>
      <c r="B43" s="15"/>
      <c r="C43" s="19" t="s">
        <v>13</v>
      </c>
      <c r="D43" s="47" t="s">
        <v>150</v>
      </c>
      <c r="E43" s="45"/>
      <c r="F43" s="45" t="b">
        <f>IF(E43="△","-15",IF(E43="×","-50",IF(E43="〇","0")))</f>
        <v>0</v>
      </c>
      <c r="G43" s="76"/>
    </row>
    <row r="44" spans="1:7" s="3" customFormat="1" ht="17.100000000000001" customHeight="1" x14ac:dyDescent="0.15">
      <c r="A44" s="14">
        <f t="shared" si="0"/>
        <v>36</v>
      </c>
      <c r="B44" s="22"/>
      <c r="C44" s="19" t="s">
        <v>121</v>
      </c>
      <c r="D44" s="47" t="s">
        <v>151</v>
      </c>
      <c r="E44" s="45"/>
      <c r="F44" s="45" t="b">
        <f>IF(E44="△","-10",IF(E44="×","-30",IF(E44="〇","0")))</f>
        <v>0</v>
      </c>
      <c r="G44" s="76"/>
    </row>
    <row r="45" spans="1:7" s="3" customFormat="1" ht="17.100000000000001" customHeight="1" x14ac:dyDescent="0.15">
      <c r="A45" s="14">
        <f t="shared" si="0"/>
        <v>37</v>
      </c>
      <c r="B45" s="18" t="s">
        <v>0</v>
      </c>
      <c r="C45" s="19" t="s">
        <v>76</v>
      </c>
      <c r="D45" s="47" t="s">
        <v>150</v>
      </c>
      <c r="E45" s="45"/>
      <c r="F45" s="45" t="b">
        <f t="shared" ref="F45:F46" si="7">IF(E45="△","-15",IF(E45="×","-50",IF(E45="〇","0")))</f>
        <v>0</v>
      </c>
      <c r="G45" s="76"/>
    </row>
    <row r="46" spans="1:7" s="3" customFormat="1" ht="17.100000000000001" customHeight="1" x14ac:dyDescent="0.15">
      <c r="A46" s="14">
        <f t="shared" si="0"/>
        <v>38</v>
      </c>
      <c r="B46" s="15"/>
      <c r="C46" s="19" t="s">
        <v>148</v>
      </c>
      <c r="D46" s="47" t="s">
        <v>150</v>
      </c>
      <c r="E46" s="45"/>
      <c r="F46" s="45" t="b">
        <f t="shared" si="7"/>
        <v>0</v>
      </c>
      <c r="G46" s="76"/>
    </row>
    <row r="47" spans="1:7" s="3" customFormat="1" ht="17.100000000000001" customHeight="1" x14ac:dyDescent="0.15">
      <c r="A47" s="14">
        <f t="shared" si="0"/>
        <v>39</v>
      </c>
      <c r="B47" s="15"/>
      <c r="C47" s="19" t="s">
        <v>59</v>
      </c>
      <c r="D47" s="47" t="s">
        <v>151</v>
      </c>
      <c r="E47" s="45"/>
      <c r="F47" s="45" t="b">
        <f>IF(E47="△","-10",IF(E47="×","-30",IF(E47="〇","0")))</f>
        <v>0</v>
      </c>
      <c r="G47" s="76"/>
    </row>
    <row r="48" spans="1:7" s="3" customFormat="1" ht="17.100000000000001" customHeight="1" x14ac:dyDescent="0.15">
      <c r="A48" s="14">
        <f t="shared" si="0"/>
        <v>40</v>
      </c>
      <c r="B48" s="15"/>
      <c r="C48" s="19" t="s">
        <v>77</v>
      </c>
      <c r="D48" s="47" t="s">
        <v>150</v>
      </c>
      <c r="E48" s="45"/>
      <c r="F48" s="45" t="b">
        <f>IF(E48="△","-15",IF(E48="×","-50",IF(E48="〇","0")))</f>
        <v>0</v>
      </c>
      <c r="G48" s="76"/>
    </row>
    <row r="49" spans="1:7" s="3" customFormat="1" ht="17.100000000000001" customHeight="1" x14ac:dyDescent="0.15">
      <c r="A49" s="14">
        <f t="shared" si="0"/>
        <v>41</v>
      </c>
      <c r="B49" s="15"/>
      <c r="C49" s="19" t="s">
        <v>78</v>
      </c>
      <c r="D49" s="47" t="s">
        <v>152</v>
      </c>
      <c r="E49" s="45"/>
      <c r="F49" s="45" t="b">
        <f>IF(E49="△","-5",IF(E49="×","-10",IF(E49="〇","0")))</f>
        <v>0</v>
      </c>
      <c r="G49" s="76"/>
    </row>
    <row r="50" spans="1:7" s="3" customFormat="1" ht="17.100000000000001" customHeight="1" x14ac:dyDescent="0.15">
      <c r="A50" s="14">
        <f t="shared" si="0"/>
        <v>42</v>
      </c>
      <c r="B50" s="15"/>
      <c r="C50" s="19" t="s">
        <v>79</v>
      </c>
      <c r="D50" s="47" t="s">
        <v>151</v>
      </c>
      <c r="E50" s="45"/>
      <c r="F50" s="45" t="b">
        <f>IF(E50="△","-10",IF(E50="×","-30",IF(E50="〇","0")))</f>
        <v>0</v>
      </c>
      <c r="G50" s="76"/>
    </row>
    <row r="51" spans="1:7" s="3" customFormat="1" ht="17.100000000000001" customHeight="1" x14ac:dyDescent="0.15">
      <c r="A51" s="14">
        <f t="shared" si="0"/>
        <v>43</v>
      </c>
      <c r="B51" s="15"/>
      <c r="C51" s="19" t="s">
        <v>55</v>
      </c>
      <c r="D51" s="47" t="s">
        <v>152</v>
      </c>
      <c r="E51" s="45"/>
      <c r="F51" s="45" t="b">
        <f>IF(E51="△","-5",IF(E51="×","-10",IF(E51="〇","0")))</f>
        <v>0</v>
      </c>
      <c r="G51" s="76"/>
    </row>
    <row r="52" spans="1:7" s="3" customFormat="1" ht="17.100000000000001" customHeight="1" x14ac:dyDescent="0.15">
      <c r="A52" s="14">
        <f t="shared" si="0"/>
        <v>44</v>
      </c>
      <c r="B52" s="15"/>
      <c r="C52" s="19" t="s">
        <v>56</v>
      </c>
      <c r="D52" s="47" t="s">
        <v>150</v>
      </c>
      <c r="E52" s="45"/>
      <c r="F52" s="45" t="b">
        <f t="shared" ref="F52:F58" si="8">IF(E52="△","-15",IF(E52="×","-50",IF(E52="〇","0")))</f>
        <v>0</v>
      </c>
      <c r="G52" s="76"/>
    </row>
    <row r="53" spans="1:7" s="93" customFormat="1" ht="17.100000000000001" customHeight="1" x14ac:dyDescent="0.15">
      <c r="A53" s="87">
        <f t="shared" si="0"/>
        <v>45</v>
      </c>
      <c r="B53" s="88"/>
      <c r="C53" s="89" t="s">
        <v>57</v>
      </c>
      <c r="D53" s="90" t="s">
        <v>152</v>
      </c>
      <c r="E53" s="91"/>
      <c r="F53" s="91" t="b">
        <f>IF(E53="△","-5",IF(E53="×","-10",IF(E53="〇","0")))</f>
        <v>0</v>
      </c>
      <c r="G53" s="92"/>
    </row>
    <row r="54" spans="1:7" s="3" customFormat="1" ht="17.100000000000001" customHeight="1" x14ac:dyDescent="0.15">
      <c r="A54" s="14">
        <f t="shared" si="0"/>
        <v>46</v>
      </c>
      <c r="B54" s="22"/>
      <c r="C54" s="19" t="s">
        <v>113</v>
      </c>
      <c r="D54" s="47" t="s">
        <v>150</v>
      </c>
      <c r="E54" s="45"/>
      <c r="F54" s="45" t="b">
        <f t="shared" si="8"/>
        <v>0</v>
      </c>
      <c r="G54" s="76"/>
    </row>
    <row r="55" spans="1:7" s="3" customFormat="1" ht="17.100000000000001" customHeight="1" x14ac:dyDescent="0.15">
      <c r="A55" s="14">
        <f t="shared" si="0"/>
        <v>47</v>
      </c>
      <c r="B55" s="23" t="s">
        <v>22</v>
      </c>
      <c r="C55" s="65" t="s">
        <v>189</v>
      </c>
      <c r="D55" s="47" t="s">
        <v>150</v>
      </c>
      <c r="E55" s="45"/>
      <c r="F55" s="45" t="b">
        <f t="shared" si="8"/>
        <v>0</v>
      </c>
      <c r="G55" s="76"/>
    </row>
    <row r="56" spans="1:7" s="3" customFormat="1" ht="17.100000000000001" customHeight="1" x14ac:dyDescent="0.15">
      <c r="A56" s="14">
        <f t="shared" si="0"/>
        <v>48</v>
      </c>
      <c r="B56" s="24" t="s">
        <v>7</v>
      </c>
      <c r="C56" s="65" t="s">
        <v>80</v>
      </c>
      <c r="D56" s="47" t="s">
        <v>150</v>
      </c>
      <c r="E56" s="45"/>
      <c r="F56" s="45" t="b">
        <f t="shared" si="8"/>
        <v>0</v>
      </c>
      <c r="G56" s="76"/>
    </row>
    <row r="57" spans="1:7" s="3" customFormat="1" ht="17.100000000000001" customHeight="1" x14ac:dyDescent="0.15">
      <c r="A57" s="14">
        <f t="shared" si="0"/>
        <v>49</v>
      </c>
      <c r="B57" s="24"/>
      <c r="C57" s="65" t="s">
        <v>190</v>
      </c>
      <c r="D57" s="47" t="s">
        <v>150</v>
      </c>
      <c r="E57" s="45"/>
      <c r="F57" s="45" t="b">
        <f t="shared" si="8"/>
        <v>0</v>
      </c>
      <c r="G57" s="76"/>
    </row>
    <row r="58" spans="1:7" s="3" customFormat="1" ht="17.100000000000001" customHeight="1" x14ac:dyDescent="0.15">
      <c r="A58" s="14">
        <f t="shared" si="0"/>
        <v>50</v>
      </c>
      <c r="B58" s="24"/>
      <c r="C58" s="97" t="s">
        <v>191</v>
      </c>
      <c r="D58" s="48" t="s">
        <v>150</v>
      </c>
      <c r="E58" s="45"/>
      <c r="F58" s="45" t="b">
        <f t="shared" si="8"/>
        <v>0</v>
      </c>
      <c r="G58" s="76"/>
    </row>
    <row r="59" spans="1:7" s="3" customFormat="1" ht="17.100000000000001" customHeight="1" x14ac:dyDescent="0.15">
      <c r="A59" s="14">
        <f t="shared" si="0"/>
        <v>51</v>
      </c>
      <c r="B59" s="24"/>
      <c r="C59" s="19" t="s">
        <v>109</v>
      </c>
      <c r="D59" s="47" t="s">
        <v>152</v>
      </c>
      <c r="E59" s="45"/>
      <c r="F59" s="45" t="b">
        <f t="shared" ref="F59:F60" si="9">IF(E59="△","-5",IF(E59="×","-10",IF(E59="〇","0")))</f>
        <v>0</v>
      </c>
      <c r="G59" s="76"/>
    </row>
    <row r="60" spans="1:7" s="3" customFormat="1" ht="17.100000000000001" customHeight="1" x14ac:dyDescent="0.15">
      <c r="A60" s="14">
        <f t="shared" si="0"/>
        <v>52</v>
      </c>
      <c r="B60" s="24"/>
      <c r="C60" s="19" t="s">
        <v>81</v>
      </c>
      <c r="D60" s="47" t="s">
        <v>152</v>
      </c>
      <c r="E60" s="45"/>
      <c r="F60" s="45" t="b">
        <f t="shared" si="9"/>
        <v>0</v>
      </c>
      <c r="G60" s="76"/>
    </row>
    <row r="61" spans="1:7" s="3" customFormat="1" ht="17.100000000000001" customHeight="1" x14ac:dyDescent="0.15">
      <c r="A61" s="14">
        <f t="shared" si="0"/>
        <v>53</v>
      </c>
      <c r="B61" s="24"/>
      <c r="C61" s="19" t="s">
        <v>82</v>
      </c>
      <c r="D61" s="47" t="s">
        <v>150</v>
      </c>
      <c r="E61" s="45"/>
      <c r="F61" s="45" t="b">
        <f t="shared" ref="F61:F67" si="10">IF(E61="△","-15",IF(E61="×","-50",IF(E61="〇","0")))</f>
        <v>0</v>
      </c>
      <c r="G61" s="76"/>
    </row>
    <row r="62" spans="1:7" s="3" customFormat="1" ht="17.100000000000001" customHeight="1" x14ac:dyDescent="0.15">
      <c r="A62" s="14">
        <f t="shared" si="0"/>
        <v>54</v>
      </c>
      <c r="B62" s="24"/>
      <c r="C62" s="19" t="s">
        <v>110</v>
      </c>
      <c r="D62" s="47" t="s">
        <v>150</v>
      </c>
      <c r="E62" s="45"/>
      <c r="F62" s="45" t="b">
        <f t="shared" si="10"/>
        <v>0</v>
      </c>
      <c r="G62" s="76"/>
    </row>
    <row r="63" spans="1:7" s="3" customFormat="1" ht="17.100000000000001" customHeight="1" x14ac:dyDescent="0.15">
      <c r="A63" s="14">
        <f t="shared" si="0"/>
        <v>55</v>
      </c>
      <c r="B63" s="24"/>
      <c r="C63" s="19" t="s">
        <v>87</v>
      </c>
      <c r="D63" s="47" t="s">
        <v>150</v>
      </c>
      <c r="E63" s="45"/>
      <c r="F63" s="45" t="b">
        <f t="shared" si="10"/>
        <v>0</v>
      </c>
      <c r="G63" s="76"/>
    </row>
    <row r="64" spans="1:7" s="3" customFormat="1" ht="17.100000000000001" customHeight="1" x14ac:dyDescent="0.15">
      <c r="A64" s="14">
        <f t="shared" si="0"/>
        <v>56</v>
      </c>
      <c r="B64" s="24"/>
      <c r="C64" s="19" t="s">
        <v>127</v>
      </c>
      <c r="D64" s="47" t="s">
        <v>150</v>
      </c>
      <c r="E64" s="45"/>
      <c r="F64" s="45" t="b">
        <f t="shared" si="10"/>
        <v>0</v>
      </c>
      <c r="G64" s="76"/>
    </row>
    <row r="65" spans="1:7" s="3" customFormat="1" ht="17.100000000000001" customHeight="1" x14ac:dyDescent="0.15">
      <c r="A65" s="14">
        <f t="shared" si="0"/>
        <v>57</v>
      </c>
      <c r="B65" s="24"/>
      <c r="C65" s="19" t="s">
        <v>83</v>
      </c>
      <c r="D65" s="47" t="s">
        <v>150</v>
      </c>
      <c r="E65" s="45"/>
      <c r="F65" s="45" t="b">
        <f t="shared" si="10"/>
        <v>0</v>
      </c>
      <c r="G65" s="76"/>
    </row>
    <row r="66" spans="1:7" s="3" customFormat="1" ht="17.100000000000001" customHeight="1" x14ac:dyDescent="0.15">
      <c r="A66" s="14">
        <f t="shared" si="0"/>
        <v>58</v>
      </c>
      <c r="B66" s="24"/>
      <c r="C66" s="19" t="s">
        <v>138</v>
      </c>
      <c r="D66" s="47" t="s">
        <v>150</v>
      </c>
      <c r="E66" s="45"/>
      <c r="F66" s="45" t="b">
        <f t="shared" si="10"/>
        <v>0</v>
      </c>
      <c r="G66" s="76"/>
    </row>
    <row r="67" spans="1:7" s="3" customFormat="1" ht="17.100000000000001" customHeight="1" x14ac:dyDescent="0.15">
      <c r="A67" s="14">
        <f t="shared" si="0"/>
        <v>59</v>
      </c>
      <c r="B67" s="25" t="s">
        <v>20</v>
      </c>
      <c r="C67" s="19" t="s">
        <v>84</v>
      </c>
      <c r="D67" s="47" t="s">
        <v>150</v>
      </c>
      <c r="E67" s="45"/>
      <c r="F67" s="45" t="b">
        <f t="shared" si="10"/>
        <v>0</v>
      </c>
      <c r="G67" s="76"/>
    </row>
    <row r="68" spans="1:7" s="3" customFormat="1" ht="17.100000000000001" customHeight="1" x14ac:dyDescent="0.15">
      <c r="A68" s="14">
        <f t="shared" si="0"/>
        <v>60</v>
      </c>
      <c r="B68" s="15" t="s">
        <v>21</v>
      </c>
      <c r="C68" s="19" t="s">
        <v>128</v>
      </c>
      <c r="D68" s="47" t="s">
        <v>151</v>
      </c>
      <c r="E68" s="45"/>
      <c r="F68" s="45" t="b">
        <f>IF(E68="△","-10",IF(E68="×","-30",IF(E68="〇","0")))</f>
        <v>0</v>
      </c>
      <c r="G68" s="76"/>
    </row>
    <row r="69" spans="1:7" s="3" customFormat="1" ht="17.100000000000001" customHeight="1" x14ac:dyDescent="0.15">
      <c r="A69" s="14">
        <f t="shared" si="0"/>
        <v>61</v>
      </c>
      <c r="B69" s="15"/>
      <c r="C69" s="19" t="s">
        <v>85</v>
      </c>
      <c r="D69" s="47" t="s">
        <v>150</v>
      </c>
      <c r="E69" s="45"/>
      <c r="F69" s="45" t="b">
        <f>IF(E69="△","-15",IF(E69="×","-50",IF(E69="〇","0")))</f>
        <v>0</v>
      </c>
      <c r="G69" s="76"/>
    </row>
    <row r="70" spans="1:7" s="3" customFormat="1" ht="17.100000000000001" customHeight="1" x14ac:dyDescent="0.15">
      <c r="A70" s="14">
        <f t="shared" si="0"/>
        <v>62</v>
      </c>
      <c r="B70" s="26"/>
      <c r="C70" s="19" t="s">
        <v>126</v>
      </c>
      <c r="D70" s="47" t="s">
        <v>152</v>
      </c>
      <c r="E70" s="45"/>
      <c r="F70" s="45" t="b">
        <f>IF(E70="△","-5",IF(E70="×","-10",IF(E70="〇","0")))</f>
        <v>0</v>
      </c>
      <c r="G70" s="76"/>
    </row>
    <row r="71" spans="1:7" s="3" customFormat="1" ht="16.5" customHeight="1" x14ac:dyDescent="0.15">
      <c r="A71" s="14">
        <f t="shared" si="0"/>
        <v>63</v>
      </c>
      <c r="B71" s="28" t="s">
        <v>194</v>
      </c>
      <c r="C71" s="29" t="s">
        <v>129</v>
      </c>
      <c r="D71" s="49" t="s">
        <v>150</v>
      </c>
      <c r="E71" s="45"/>
      <c r="F71" s="45" t="b">
        <f t="shared" ref="F71:F72" si="11">IF(E71="△","-15",IF(E71="×","-50",IF(E71="〇","0")))</f>
        <v>0</v>
      </c>
      <c r="G71" s="76"/>
    </row>
    <row r="72" spans="1:7" s="3" customFormat="1" ht="16.5" customHeight="1" x14ac:dyDescent="0.15">
      <c r="A72" s="14">
        <f t="shared" ref="A72" si="12">ROW()-8</f>
        <v>64</v>
      </c>
      <c r="B72" s="27"/>
      <c r="C72" s="30" t="s">
        <v>130</v>
      </c>
      <c r="D72" s="50" t="s">
        <v>150</v>
      </c>
      <c r="E72" s="45"/>
      <c r="F72" s="45" t="b">
        <f t="shared" si="11"/>
        <v>0</v>
      </c>
      <c r="G72" s="76"/>
    </row>
    <row r="73" spans="1:7" x14ac:dyDescent="0.15">
      <c r="D73" s="61"/>
      <c r="E73" s="61"/>
      <c r="G73" s="44">
        <f>SUM(G9:G72)</f>
        <v>0</v>
      </c>
    </row>
    <row r="75" spans="1:7" x14ac:dyDescent="0.15">
      <c r="E75" s="66" t="s">
        <v>173</v>
      </c>
    </row>
    <row r="76" spans="1:7" x14ac:dyDescent="0.15">
      <c r="E76" s="66" t="s">
        <v>174</v>
      </c>
    </row>
    <row r="77" spans="1:7" x14ac:dyDescent="0.15">
      <c r="E77" s="66" t="s">
        <v>175</v>
      </c>
    </row>
  </sheetData>
  <autoFilter ref="C8:F73"/>
  <mergeCells count="2">
    <mergeCell ref="A2:B2"/>
    <mergeCell ref="E4:F4"/>
  </mergeCells>
  <phoneticPr fontId="2"/>
  <dataValidations count="1">
    <dataValidation type="list" allowBlank="1" showInputMessage="1" showErrorMessage="1" sqref="E9:E72">
      <formula1>$E$75:$E$77</formula1>
    </dataValidation>
  </dataValidations>
  <pageMargins left="0.39370078740157483" right="0.39370078740157483" top="0.59055118110236227" bottom="0.39370078740157483" header="0.39370078740157483" footer="0.11811023622047245"/>
  <pageSetup paperSize="9" scale="88" fitToWidth="0" fitToHeight="0" orientation="landscape" r:id="rId1"/>
  <headerFooter scaleWithDoc="0" alignWithMargins="0"/>
  <rowBreaks count="2" manualBreakCount="2">
    <brk id="36" max="5" man="1"/>
    <brk id="6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view="pageBreakPreview" topLeftCell="A67" zoomScale="85" zoomScaleNormal="100" zoomScaleSheetLayoutView="85" workbookViewId="0">
      <selection activeCell="C40" sqref="C40"/>
    </sheetView>
  </sheetViews>
  <sheetFormatPr defaultColWidth="9" defaultRowHeight="18.75" x14ac:dyDescent="0.15"/>
  <cols>
    <col min="1" max="1" width="3.5" style="57" customWidth="1"/>
    <col min="2" max="2" width="13" style="7" customWidth="1"/>
    <col min="3" max="3" width="97.75" style="8" customWidth="1"/>
    <col min="4" max="4" width="8.625" style="44" customWidth="1"/>
    <col min="5" max="5" width="10.875" style="44" customWidth="1"/>
    <col min="6" max="6" width="12.375" style="44" customWidth="1"/>
    <col min="7" max="7" width="18.125" style="68" customWidth="1"/>
    <col min="8" max="16384" width="9" style="1"/>
  </cols>
  <sheetData>
    <row r="1" spans="1:7" s="5" customFormat="1" ht="5.0999999999999996" customHeight="1" thickBot="1" x14ac:dyDescent="0.2">
      <c r="A1" s="105"/>
      <c r="B1" s="104"/>
      <c r="C1" s="106"/>
      <c r="D1" s="108"/>
      <c r="E1" s="108"/>
      <c r="F1" s="108"/>
      <c r="G1" s="75"/>
    </row>
    <row r="2" spans="1:7" ht="19.5" thickBot="1" x14ac:dyDescent="0.2">
      <c r="A2" s="95" t="s">
        <v>91</v>
      </c>
      <c r="B2" s="96"/>
      <c r="C2" s="9" t="s">
        <v>160</v>
      </c>
      <c r="D2" s="102"/>
      <c r="E2" s="102"/>
      <c r="F2" s="102"/>
    </row>
    <row r="3" spans="1:7" s="5" customFormat="1" x14ac:dyDescent="0.15">
      <c r="A3" s="100"/>
      <c r="B3" s="100"/>
      <c r="C3" s="101"/>
      <c r="D3" s="102" t="s">
        <v>149</v>
      </c>
      <c r="E3" s="102"/>
      <c r="F3" s="102"/>
      <c r="G3" s="75"/>
    </row>
    <row r="4" spans="1:7" s="5" customFormat="1" x14ac:dyDescent="0.15">
      <c r="A4" s="100"/>
      <c r="B4" s="100"/>
      <c r="C4" s="101"/>
      <c r="D4" s="102" t="s">
        <v>182</v>
      </c>
      <c r="E4" s="101" t="s">
        <v>183</v>
      </c>
      <c r="F4" s="102"/>
      <c r="G4" s="75"/>
    </row>
    <row r="5" spans="1:7" s="5" customFormat="1" x14ac:dyDescent="0.15">
      <c r="A5" s="100"/>
      <c r="B5" s="100"/>
      <c r="C5" s="101"/>
      <c r="D5" s="102" t="s">
        <v>153</v>
      </c>
      <c r="E5" s="103" t="s">
        <v>177</v>
      </c>
      <c r="F5" s="103"/>
      <c r="G5" s="75"/>
    </row>
    <row r="6" spans="1:7" s="5" customFormat="1" x14ac:dyDescent="0.15">
      <c r="A6" s="100"/>
      <c r="B6" s="100"/>
      <c r="C6" s="101"/>
      <c r="D6" s="102" t="s">
        <v>154</v>
      </c>
      <c r="E6" s="104" t="s">
        <v>167</v>
      </c>
      <c r="G6" s="75"/>
    </row>
    <row r="7" spans="1:7" s="5" customFormat="1" x14ac:dyDescent="0.15">
      <c r="A7" s="100"/>
      <c r="B7" s="100"/>
      <c r="C7" s="101"/>
      <c r="D7" s="102" t="s">
        <v>155</v>
      </c>
      <c r="E7" s="104" t="s">
        <v>168</v>
      </c>
      <c r="G7" s="75"/>
    </row>
    <row r="8" spans="1:7" s="5" customFormat="1" ht="9.9499999999999993" customHeight="1" x14ac:dyDescent="0.15">
      <c r="A8" s="105"/>
      <c r="B8" s="104"/>
      <c r="C8" s="106"/>
      <c r="D8" s="107"/>
      <c r="E8" s="108"/>
      <c r="F8" s="104"/>
      <c r="G8" s="75"/>
    </row>
    <row r="9" spans="1:7" s="3" customFormat="1" ht="17.100000000000001" customHeight="1" thickBot="1" x14ac:dyDescent="0.2">
      <c r="A9" s="10" t="s">
        <v>143</v>
      </c>
      <c r="B9" s="13" t="s">
        <v>95</v>
      </c>
      <c r="C9" s="31" t="s">
        <v>96</v>
      </c>
      <c r="D9" s="31" t="s">
        <v>149</v>
      </c>
      <c r="E9" s="12" t="s">
        <v>176</v>
      </c>
      <c r="F9" s="12" t="s">
        <v>172</v>
      </c>
      <c r="G9" s="99" t="s">
        <v>193</v>
      </c>
    </row>
    <row r="10" spans="1:7" s="55" customFormat="1" ht="17.100000000000001" customHeight="1" x14ac:dyDescent="0.15">
      <c r="A10" s="56">
        <v>1</v>
      </c>
      <c r="B10" s="109" t="s">
        <v>137</v>
      </c>
      <c r="C10" s="62" t="s">
        <v>185</v>
      </c>
      <c r="D10" s="63" t="s">
        <v>181</v>
      </c>
      <c r="E10" s="80"/>
      <c r="F10" s="45" t="b">
        <f>IF(E10="△","0",IF(E10="×","失格",IF(E10="〇","0")))</f>
        <v>0</v>
      </c>
      <c r="G10" s="70"/>
    </row>
    <row r="11" spans="1:7" s="55" customFormat="1" ht="17.100000000000001" customHeight="1" x14ac:dyDescent="0.15">
      <c r="A11" s="56">
        <v>2</v>
      </c>
      <c r="B11" s="36" t="s">
        <v>18</v>
      </c>
      <c r="C11" s="62" t="s">
        <v>161</v>
      </c>
      <c r="D11" s="63" t="s">
        <v>181</v>
      </c>
      <c r="E11" s="80"/>
      <c r="F11" s="45" t="b">
        <f>IF(E11="△","0",IF(E11="×","失格",IF(E11="〇","0")))</f>
        <v>0</v>
      </c>
      <c r="G11" s="70"/>
    </row>
    <row r="12" spans="1:7" s="55" customFormat="1" ht="17.100000000000001" customHeight="1" x14ac:dyDescent="0.15">
      <c r="A12" s="60">
        <v>3</v>
      </c>
      <c r="B12" s="110"/>
      <c r="C12" s="64" t="s">
        <v>169</v>
      </c>
      <c r="D12" s="63" t="s">
        <v>181</v>
      </c>
      <c r="E12" s="80"/>
      <c r="F12" s="45" t="b">
        <f>IF(E12="△","0",IF(E12="×","失格",IF(E12="〇","0")))</f>
        <v>0</v>
      </c>
      <c r="G12" s="70"/>
    </row>
    <row r="13" spans="1:7" ht="17.100000000000001" customHeight="1" x14ac:dyDescent="0.15">
      <c r="A13" s="60">
        <v>4</v>
      </c>
      <c r="B13" s="104"/>
      <c r="C13" s="65" t="s">
        <v>162</v>
      </c>
      <c r="D13" s="58" t="s">
        <v>153</v>
      </c>
      <c r="E13" s="45"/>
      <c r="F13" s="45" t="b">
        <f t="shared" ref="F13:F27" si="0">IF(E13="△","-15",IF(E13="×","-50",IF(E13="〇","0")))</f>
        <v>0</v>
      </c>
    </row>
    <row r="14" spans="1:7" ht="30" customHeight="1" x14ac:dyDescent="0.15">
      <c r="A14" s="56">
        <v>5</v>
      </c>
      <c r="B14" s="36"/>
      <c r="C14" s="32" t="s">
        <v>48</v>
      </c>
      <c r="D14" s="51" t="s">
        <v>153</v>
      </c>
      <c r="E14" s="45"/>
      <c r="F14" s="45" t="b">
        <f t="shared" si="0"/>
        <v>0</v>
      </c>
    </row>
    <row r="15" spans="1:7" ht="17.100000000000001" customHeight="1" x14ac:dyDescent="0.15">
      <c r="A15" s="56">
        <v>6</v>
      </c>
      <c r="B15" s="15"/>
      <c r="C15" s="32" t="s">
        <v>51</v>
      </c>
      <c r="D15" s="51" t="s">
        <v>153</v>
      </c>
      <c r="E15" s="45"/>
      <c r="F15" s="45" t="b">
        <f t="shared" si="0"/>
        <v>0</v>
      </c>
    </row>
    <row r="16" spans="1:7" ht="17.100000000000001" customHeight="1" x14ac:dyDescent="0.15">
      <c r="A16" s="56">
        <v>7</v>
      </c>
      <c r="B16" s="15"/>
      <c r="C16" s="32" t="s">
        <v>118</v>
      </c>
      <c r="D16" s="51" t="s">
        <v>153</v>
      </c>
      <c r="E16" s="45"/>
      <c r="F16" s="45" t="b">
        <f t="shared" si="0"/>
        <v>0</v>
      </c>
    </row>
    <row r="17" spans="1:7" ht="17.100000000000001" customHeight="1" x14ac:dyDescent="0.15">
      <c r="A17" s="56">
        <v>8</v>
      </c>
      <c r="B17" s="15"/>
      <c r="C17" s="32" t="s">
        <v>67</v>
      </c>
      <c r="D17" s="51" t="s">
        <v>153</v>
      </c>
      <c r="E17" s="45"/>
      <c r="F17" s="45" t="b">
        <f t="shared" si="0"/>
        <v>0</v>
      </c>
    </row>
    <row r="18" spans="1:7" ht="17.100000000000001" customHeight="1" x14ac:dyDescent="0.15">
      <c r="A18" s="56">
        <v>9</v>
      </c>
      <c r="B18" s="15"/>
      <c r="C18" s="32" t="s">
        <v>34</v>
      </c>
      <c r="D18" s="51" t="s">
        <v>153</v>
      </c>
      <c r="E18" s="45"/>
      <c r="F18" s="45" t="b">
        <f t="shared" si="0"/>
        <v>0</v>
      </c>
    </row>
    <row r="19" spans="1:7" ht="17.100000000000001" customHeight="1" x14ac:dyDescent="0.15">
      <c r="A19" s="56">
        <v>10</v>
      </c>
      <c r="B19" s="15"/>
      <c r="C19" s="32" t="s">
        <v>63</v>
      </c>
      <c r="D19" s="51" t="s">
        <v>153</v>
      </c>
      <c r="E19" s="45"/>
      <c r="F19" s="45" t="b">
        <f t="shared" si="0"/>
        <v>0</v>
      </c>
    </row>
    <row r="20" spans="1:7" ht="17.100000000000001" customHeight="1" x14ac:dyDescent="0.15">
      <c r="A20" s="56">
        <v>11</v>
      </c>
      <c r="B20" s="15"/>
      <c r="C20" s="32" t="s">
        <v>99</v>
      </c>
      <c r="D20" s="51" t="s">
        <v>153</v>
      </c>
      <c r="E20" s="45"/>
      <c r="F20" s="45" t="b">
        <f t="shared" si="0"/>
        <v>0</v>
      </c>
    </row>
    <row r="21" spans="1:7" ht="17.100000000000001" customHeight="1" x14ac:dyDescent="0.15">
      <c r="A21" s="56">
        <v>12</v>
      </c>
      <c r="B21" s="15"/>
      <c r="C21" s="32" t="s">
        <v>100</v>
      </c>
      <c r="D21" s="51" t="s">
        <v>153</v>
      </c>
      <c r="E21" s="45"/>
      <c r="F21" s="45" t="b">
        <f t="shared" si="0"/>
        <v>0</v>
      </c>
    </row>
    <row r="22" spans="1:7" ht="30" customHeight="1" x14ac:dyDescent="0.15">
      <c r="A22" s="56">
        <v>13</v>
      </c>
      <c r="B22" s="15"/>
      <c r="C22" s="32" t="s">
        <v>35</v>
      </c>
      <c r="D22" s="51" t="s">
        <v>153</v>
      </c>
      <c r="E22" s="45"/>
      <c r="F22" s="45" t="b">
        <f t="shared" si="0"/>
        <v>0</v>
      </c>
    </row>
    <row r="23" spans="1:7" ht="17.100000000000001" customHeight="1" x14ac:dyDescent="0.15">
      <c r="A23" s="56">
        <v>14</v>
      </c>
      <c r="B23" s="15"/>
      <c r="C23" s="32" t="s">
        <v>36</v>
      </c>
      <c r="D23" s="51" t="s">
        <v>153</v>
      </c>
      <c r="E23" s="45"/>
      <c r="F23" s="45" t="b">
        <f t="shared" si="0"/>
        <v>0</v>
      </c>
    </row>
    <row r="24" spans="1:7" ht="17.100000000000001" customHeight="1" x14ac:dyDescent="0.15">
      <c r="A24" s="56">
        <v>15</v>
      </c>
      <c r="B24" s="15"/>
      <c r="C24" s="32" t="s">
        <v>123</v>
      </c>
      <c r="D24" s="51" t="s">
        <v>153</v>
      </c>
      <c r="E24" s="45"/>
      <c r="F24" s="45" t="b">
        <f t="shared" si="0"/>
        <v>0</v>
      </c>
    </row>
    <row r="25" spans="1:7" ht="17.100000000000001" customHeight="1" x14ac:dyDescent="0.15">
      <c r="A25" s="56">
        <v>16</v>
      </c>
      <c r="B25" s="15"/>
      <c r="C25" s="32" t="s">
        <v>124</v>
      </c>
      <c r="D25" s="51" t="s">
        <v>153</v>
      </c>
      <c r="E25" s="45"/>
      <c r="F25" s="45" t="b">
        <f t="shared" si="0"/>
        <v>0</v>
      </c>
    </row>
    <row r="26" spans="1:7" ht="17.100000000000001" customHeight="1" x14ac:dyDescent="0.15">
      <c r="A26" s="56">
        <v>17</v>
      </c>
      <c r="B26" s="15"/>
      <c r="C26" s="32" t="s">
        <v>101</v>
      </c>
      <c r="D26" s="51" t="s">
        <v>153</v>
      </c>
      <c r="E26" s="45"/>
      <c r="F26" s="45" t="b">
        <f t="shared" si="0"/>
        <v>0</v>
      </c>
    </row>
    <row r="27" spans="1:7" ht="17.100000000000001" customHeight="1" x14ac:dyDescent="0.15">
      <c r="A27" s="56">
        <v>18</v>
      </c>
      <c r="B27" s="15"/>
      <c r="C27" s="32" t="s">
        <v>102</v>
      </c>
      <c r="D27" s="51" t="s">
        <v>153</v>
      </c>
      <c r="E27" s="45"/>
      <c r="F27" s="45" t="b">
        <f t="shared" si="0"/>
        <v>0</v>
      </c>
    </row>
    <row r="28" spans="1:7" s="38" customFormat="1" ht="17.100000000000001" customHeight="1" x14ac:dyDescent="0.15">
      <c r="A28" s="56">
        <v>19</v>
      </c>
      <c r="B28" s="39"/>
      <c r="C28" s="32" t="s">
        <v>142</v>
      </c>
      <c r="D28" s="51" t="s">
        <v>154</v>
      </c>
      <c r="E28" s="45"/>
      <c r="F28" s="45" t="b">
        <f>IF(E28="△","-10",IF(E28="×","-30",IF(E28="〇","0")))</f>
        <v>0</v>
      </c>
      <c r="G28" s="71"/>
    </row>
    <row r="29" spans="1:7" s="37" customFormat="1" ht="17.100000000000001" customHeight="1" x14ac:dyDescent="0.15">
      <c r="A29" s="56">
        <v>20</v>
      </c>
      <c r="B29" s="40"/>
      <c r="C29" s="41" t="s">
        <v>41</v>
      </c>
      <c r="D29" s="52" t="s">
        <v>154</v>
      </c>
      <c r="E29" s="45"/>
      <c r="F29" s="45" t="b">
        <f>IF(E29="△","-10",IF(E29="×","-30",IF(E29="〇","0")))</f>
        <v>0</v>
      </c>
      <c r="G29" s="72"/>
    </row>
    <row r="30" spans="1:7" ht="17.100000000000001" customHeight="1" x14ac:dyDescent="0.15">
      <c r="A30" s="56">
        <v>21</v>
      </c>
      <c r="B30" s="15"/>
      <c r="C30" s="41" t="s">
        <v>33</v>
      </c>
      <c r="D30" s="52" t="s">
        <v>153</v>
      </c>
      <c r="E30" s="45"/>
      <c r="F30" s="45" t="b">
        <f t="shared" ref="F30:F31" si="1">IF(E30="△","-15",IF(E30="×","-50",IF(E30="〇","0")))</f>
        <v>0</v>
      </c>
    </row>
    <row r="31" spans="1:7" ht="17.100000000000001" customHeight="1" x14ac:dyDescent="0.15">
      <c r="A31" s="56">
        <v>22</v>
      </c>
      <c r="B31" s="15"/>
      <c r="C31" s="41" t="s">
        <v>38</v>
      </c>
      <c r="D31" s="52" t="s">
        <v>153</v>
      </c>
      <c r="E31" s="45"/>
      <c r="F31" s="45" t="b">
        <f t="shared" si="1"/>
        <v>0</v>
      </c>
    </row>
    <row r="32" spans="1:7" s="37" customFormat="1" ht="17.100000000000001" customHeight="1" x14ac:dyDescent="0.15">
      <c r="A32" s="56">
        <v>23</v>
      </c>
      <c r="B32" s="40"/>
      <c r="C32" s="41" t="s">
        <v>39</v>
      </c>
      <c r="D32" s="52" t="s">
        <v>154</v>
      </c>
      <c r="E32" s="45"/>
      <c r="F32" s="45" t="b">
        <f t="shared" ref="F32:F34" si="2">IF(E32="△","-10",IF(E32="×","-30",IF(E32="〇","0")))</f>
        <v>0</v>
      </c>
      <c r="G32" s="72"/>
    </row>
    <row r="33" spans="1:7" ht="17.100000000000001" customHeight="1" x14ac:dyDescent="0.15">
      <c r="A33" s="56">
        <v>24</v>
      </c>
      <c r="B33" s="15"/>
      <c r="C33" s="32" t="s">
        <v>37</v>
      </c>
      <c r="D33" s="51" t="s">
        <v>154</v>
      </c>
      <c r="E33" s="45"/>
      <c r="F33" s="45" t="b">
        <f t="shared" si="2"/>
        <v>0</v>
      </c>
    </row>
    <row r="34" spans="1:7" ht="17.100000000000001" customHeight="1" x14ac:dyDescent="0.15">
      <c r="A34" s="56">
        <v>25</v>
      </c>
      <c r="B34" s="15"/>
      <c r="C34" s="32" t="s">
        <v>103</v>
      </c>
      <c r="D34" s="51" t="s">
        <v>154</v>
      </c>
      <c r="E34" s="45"/>
      <c r="F34" s="45" t="b">
        <f t="shared" si="2"/>
        <v>0</v>
      </c>
    </row>
    <row r="35" spans="1:7" s="59" customFormat="1" ht="17.100000000000001" customHeight="1" x14ac:dyDescent="0.15">
      <c r="A35" s="56">
        <v>26</v>
      </c>
      <c r="B35" s="79"/>
      <c r="C35" s="82" t="s">
        <v>187</v>
      </c>
      <c r="D35" s="52" t="s">
        <v>153</v>
      </c>
      <c r="E35" s="80"/>
      <c r="F35" s="80" t="b">
        <f t="shared" ref="F35:F41" si="3">IF(E35="△","-15",IF(E35="×","-50",IF(E35="〇","0")))</f>
        <v>0</v>
      </c>
      <c r="G35" s="81"/>
    </row>
    <row r="36" spans="1:7" s="84" customFormat="1" ht="17.100000000000001" customHeight="1" x14ac:dyDescent="0.15">
      <c r="A36" s="56">
        <v>27</v>
      </c>
      <c r="B36" s="111"/>
      <c r="C36" s="82" t="s">
        <v>163</v>
      </c>
      <c r="D36" s="83" t="s">
        <v>153</v>
      </c>
      <c r="E36" s="80"/>
      <c r="F36" s="80" t="b">
        <f t="shared" si="3"/>
        <v>0</v>
      </c>
      <c r="G36" s="81"/>
    </row>
    <row r="37" spans="1:7" s="84" customFormat="1" ht="17.100000000000001" customHeight="1" x14ac:dyDescent="0.15">
      <c r="A37" s="56">
        <v>28</v>
      </c>
      <c r="B37" s="111"/>
      <c r="C37" s="82" t="s">
        <v>164</v>
      </c>
      <c r="D37" s="83" t="s">
        <v>153</v>
      </c>
      <c r="E37" s="80"/>
      <c r="F37" s="80" t="b">
        <f t="shared" si="3"/>
        <v>0</v>
      </c>
      <c r="G37" s="81"/>
    </row>
    <row r="38" spans="1:7" s="84" customFormat="1" ht="17.100000000000001" customHeight="1" x14ac:dyDescent="0.15">
      <c r="A38" s="56">
        <v>29</v>
      </c>
      <c r="B38" s="111"/>
      <c r="C38" s="82" t="s">
        <v>165</v>
      </c>
      <c r="D38" s="83" t="s">
        <v>153</v>
      </c>
      <c r="E38" s="80"/>
      <c r="F38" s="80" t="b">
        <f t="shared" si="3"/>
        <v>0</v>
      </c>
      <c r="G38" s="81"/>
    </row>
    <row r="39" spans="1:7" s="84" customFormat="1" ht="17.100000000000001" customHeight="1" x14ac:dyDescent="0.15">
      <c r="A39" s="56">
        <v>30</v>
      </c>
      <c r="B39" s="111"/>
      <c r="C39" s="82" t="s">
        <v>166</v>
      </c>
      <c r="D39" s="83" t="s">
        <v>153</v>
      </c>
      <c r="E39" s="80"/>
      <c r="F39" s="80" t="b">
        <f t="shared" si="3"/>
        <v>0</v>
      </c>
      <c r="G39" s="81"/>
    </row>
    <row r="40" spans="1:7" s="59" customFormat="1" ht="39.950000000000003" customHeight="1" x14ac:dyDescent="0.15">
      <c r="A40" s="56">
        <v>31</v>
      </c>
      <c r="B40" s="28"/>
      <c r="C40" s="41" t="s">
        <v>170</v>
      </c>
      <c r="D40" s="52" t="s">
        <v>153</v>
      </c>
      <c r="E40" s="80"/>
      <c r="F40" s="80" t="b">
        <f t="shared" si="3"/>
        <v>0</v>
      </c>
      <c r="G40" s="69"/>
    </row>
    <row r="41" spans="1:7" s="59" customFormat="1" ht="17.100000000000001" customHeight="1" x14ac:dyDescent="0.15">
      <c r="A41" s="56">
        <v>32</v>
      </c>
      <c r="B41" s="28"/>
      <c r="C41" s="41" t="s">
        <v>66</v>
      </c>
      <c r="D41" s="52" t="s">
        <v>153</v>
      </c>
      <c r="E41" s="80"/>
      <c r="F41" s="80" t="b">
        <f t="shared" si="3"/>
        <v>0</v>
      </c>
      <c r="G41" s="69"/>
    </row>
    <row r="42" spans="1:7" s="59" customFormat="1" ht="17.100000000000001" customHeight="1" x14ac:dyDescent="0.15">
      <c r="A42" s="56">
        <v>33</v>
      </c>
      <c r="B42" s="28"/>
      <c r="C42" s="41" t="s">
        <v>105</v>
      </c>
      <c r="D42" s="52" t="s">
        <v>154</v>
      </c>
      <c r="E42" s="80"/>
      <c r="F42" s="80" t="b">
        <f>IF(E42="△","-10",IF(E42="×","-30",IF(E42="〇","0")))</f>
        <v>0</v>
      </c>
      <c r="G42" s="69"/>
    </row>
    <row r="43" spans="1:7" s="86" customFormat="1" ht="17.100000000000001" customHeight="1" x14ac:dyDescent="0.15">
      <c r="A43" s="56">
        <v>34</v>
      </c>
      <c r="B43" s="88"/>
      <c r="C43" s="82" t="s">
        <v>131</v>
      </c>
      <c r="D43" s="83" t="s">
        <v>155</v>
      </c>
      <c r="E43" s="80"/>
      <c r="F43" s="80" t="b">
        <f>IF(E43="△","-5",IF(E43="×","-10",IF(E43="〇","0")))</f>
        <v>0</v>
      </c>
      <c r="G43" s="85"/>
    </row>
    <row r="44" spans="1:7" s="59" customFormat="1" ht="30" customHeight="1" x14ac:dyDescent="0.15">
      <c r="A44" s="56">
        <v>35</v>
      </c>
      <c r="B44" s="28"/>
      <c r="C44" s="41" t="s">
        <v>40</v>
      </c>
      <c r="D44" s="52" t="s">
        <v>155</v>
      </c>
      <c r="E44" s="80"/>
      <c r="F44" s="80" t="b">
        <f>IF(E44="△","-5",IF(E44="×","-10",IF(E44="〇","0")))</f>
        <v>0</v>
      </c>
      <c r="G44" s="69"/>
    </row>
    <row r="45" spans="1:7" s="59" customFormat="1" ht="17.100000000000001" customHeight="1" x14ac:dyDescent="0.15">
      <c r="A45" s="56">
        <v>36</v>
      </c>
      <c r="B45" s="28"/>
      <c r="C45" s="41" t="s">
        <v>145</v>
      </c>
      <c r="D45" s="52" t="s">
        <v>154</v>
      </c>
      <c r="E45" s="80"/>
      <c r="F45" s="80" t="b">
        <f>IF(E45="△","-10",IF(E45="×","-30",IF(E45="〇","0")))</f>
        <v>0</v>
      </c>
      <c r="G45" s="69"/>
    </row>
    <row r="46" spans="1:7" s="59" customFormat="1" ht="17.100000000000001" customHeight="1" x14ac:dyDescent="0.15">
      <c r="A46" s="56">
        <v>37</v>
      </c>
      <c r="B46" s="28"/>
      <c r="C46" s="41" t="s">
        <v>47</v>
      </c>
      <c r="D46" s="52" t="s">
        <v>153</v>
      </c>
      <c r="E46" s="80"/>
      <c r="F46" s="80" t="b">
        <f>IF(E46="△","-15",IF(E46="×","-50",IF(E46="〇","0")))</f>
        <v>0</v>
      </c>
      <c r="G46" s="69"/>
    </row>
    <row r="47" spans="1:7" s="59" customFormat="1" ht="17.100000000000001" customHeight="1" x14ac:dyDescent="0.15">
      <c r="A47" s="56">
        <v>38</v>
      </c>
      <c r="B47" s="28"/>
      <c r="C47" s="41" t="s">
        <v>136</v>
      </c>
      <c r="D47" s="52" t="s">
        <v>154</v>
      </c>
      <c r="E47" s="80"/>
      <c r="F47" s="80" t="b">
        <f t="shared" ref="F47:F49" si="4">IF(E47="△","-10",IF(E47="×","-30",IF(E47="〇","0")))</f>
        <v>0</v>
      </c>
      <c r="G47" s="69"/>
    </row>
    <row r="48" spans="1:7" s="59" customFormat="1" ht="17.100000000000001" customHeight="1" x14ac:dyDescent="0.15">
      <c r="A48" s="56">
        <v>39</v>
      </c>
      <c r="B48" s="28"/>
      <c r="C48" s="41" t="s">
        <v>144</v>
      </c>
      <c r="D48" s="52" t="s">
        <v>154</v>
      </c>
      <c r="E48" s="80"/>
      <c r="F48" s="80" t="b">
        <f t="shared" si="4"/>
        <v>0</v>
      </c>
      <c r="G48" s="69"/>
    </row>
    <row r="49" spans="1:7" s="59" customFormat="1" ht="17.100000000000001" customHeight="1" x14ac:dyDescent="0.15">
      <c r="A49" s="56">
        <v>40</v>
      </c>
      <c r="B49" s="28"/>
      <c r="C49" s="41" t="s">
        <v>50</v>
      </c>
      <c r="D49" s="52" t="s">
        <v>154</v>
      </c>
      <c r="E49" s="80"/>
      <c r="F49" s="80" t="b">
        <f t="shared" si="4"/>
        <v>0</v>
      </c>
      <c r="G49" s="69"/>
    </row>
    <row r="50" spans="1:7" s="59" customFormat="1" ht="25.5" customHeight="1" x14ac:dyDescent="0.15">
      <c r="A50" s="56">
        <v>41</v>
      </c>
      <c r="B50" s="28"/>
      <c r="C50" s="41" t="s">
        <v>104</v>
      </c>
      <c r="D50" s="52" t="s">
        <v>153</v>
      </c>
      <c r="E50" s="80"/>
      <c r="F50" s="80" t="b">
        <f t="shared" ref="F50:F69" si="5">IF(E50="△","-15",IF(E50="×","-50",IF(E50="〇","0")))</f>
        <v>0</v>
      </c>
      <c r="G50" s="69"/>
    </row>
    <row r="51" spans="1:7" s="59" customFormat="1" ht="17.100000000000001" customHeight="1" x14ac:dyDescent="0.15">
      <c r="A51" s="56">
        <v>42</v>
      </c>
      <c r="B51" s="28"/>
      <c r="C51" s="41" t="s">
        <v>64</v>
      </c>
      <c r="D51" s="52" t="s">
        <v>153</v>
      </c>
      <c r="E51" s="80"/>
      <c r="F51" s="80" t="b">
        <f t="shared" si="5"/>
        <v>0</v>
      </c>
      <c r="G51" s="69"/>
    </row>
    <row r="52" spans="1:7" s="59" customFormat="1" ht="17.100000000000001" customHeight="1" x14ac:dyDescent="0.15">
      <c r="A52" s="56">
        <v>43</v>
      </c>
      <c r="B52" s="35" t="s">
        <v>24</v>
      </c>
      <c r="C52" s="41" t="s">
        <v>58</v>
      </c>
      <c r="D52" s="52" t="s">
        <v>153</v>
      </c>
      <c r="E52" s="80"/>
      <c r="F52" s="80" t="b">
        <f t="shared" si="5"/>
        <v>0</v>
      </c>
      <c r="G52" s="69"/>
    </row>
    <row r="53" spans="1:7" s="59" customFormat="1" ht="17.100000000000001" customHeight="1" x14ac:dyDescent="0.15">
      <c r="A53" s="56">
        <v>44</v>
      </c>
      <c r="B53" s="36" t="s">
        <v>25</v>
      </c>
      <c r="C53" s="41" t="s">
        <v>26</v>
      </c>
      <c r="D53" s="52" t="s">
        <v>153</v>
      </c>
      <c r="E53" s="80"/>
      <c r="F53" s="80" t="b">
        <f t="shared" si="5"/>
        <v>0</v>
      </c>
      <c r="G53" s="69"/>
    </row>
    <row r="54" spans="1:7" s="59" customFormat="1" ht="17.100000000000001" customHeight="1" x14ac:dyDescent="0.15">
      <c r="A54" s="56">
        <v>45</v>
      </c>
      <c r="B54" s="28"/>
      <c r="C54" s="82" t="s">
        <v>186</v>
      </c>
      <c r="D54" s="52" t="s">
        <v>153</v>
      </c>
      <c r="E54" s="80"/>
      <c r="F54" s="80" t="b">
        <f t="shared" si="5"/>
        <v>0</v>
      </c>
      <c r="G54" s="81"/>
    </row>
    <row r="55" spans="1:7" ht="17.100000000000001" customHeight="1" x14ac:dyDescent="0.15">
      <c r="A55" s="56">
        <v>46</v>
      </c>
      <c r="B55" s="15"/>
      <c r="C55" s="32" t="s">
        <v>42</v>
      </c>
      <c r="D55" s="51" t="s">
        <v>153</v>
      </c>
      <c r="E55" s="45"/>
      <c r="F55" s="45" t="b">
        <f t="shared" si="5"/>
        <v>0</v>
      </c>
    </row>
    <row r="56" spans="1:7" ht="17.100000000000001" customHeight="1" x14ac:dyDescent="0.15">
      <c r="A56" s="56">
        <v>47</v>
      </c>
      <c r="B56" s="15"/>
      <c r="C56" s="32" t="s">
        <v>108</v>
      </c>
      <c r="D56" s="51" t="s">
        <v>153</v>
      </c>
      <c r="E56" s="45"/>
      <c r="F56" s="45" t="b">
        <f t="shared" si="5"/>
        <v>0</v>
      </c>
    </row>
    <row r="57" spans="1:7" ht="30" customHeight="1" x14ac:dyDescent="0.15">
      <c r="A57" s="56">
        <v>48</v>
      </c>
      <c r="B57" s="15"/>
      <c r="C57" s="32" t="s">
        <v>53</v>
      </c>
      <c r="D57" s="51" t="s">
        <v>153</v>
      </c>
      <c r="E57" s="45"/>
      <c r="F57" s="45" t="b">
        <f t="shared" si="5"/>
        <v>0</v>
      </c>
    </row>
    <row r="58" spans="1:7" ht="18" customHeight="1" x14ac:dyDescent="0.15">
      <c r="A58" s="56">
        <v>49</v>
      </c>
      <c r="B58" s="15"/>
      <c r="C58" s="32" t="s">
        <v>106</v>
      </c>
      <c r="D58" s="51" t="s">
        <v>153</v>
      </c>
      <c r="E58" s="45"/>
      <c r="F58" s="45" t="b">
        <f t="shared" si="5"/>
        <v>0</v>
      </c>
    </row>
    <row r="59" spans="1:7" s="2" customFormat="1" ht="17.100000000000001" customHeight="1" x14ac:dyDescent="0.15">
      <c r="A59" s="56">
        <v>50</v>
      </c>
      <c r="B59" s="22"/>
      <c r="C59" s="32" t="s">
        <v>14</v>
      </c>
      <c r="D59" s="51" t="s">
        <v>153</v>
      </c>
      <c r="E59" s="45"/>
      <c r="F59" s="45" t="b">
        <f t="shared" si="5"/>
        <v>0</v>
      </c>
      <c r="G59" s="73"/>
    </row>
    <row r="60" spans="1:7" ht="17.100000000000001" customHeight="1" x14ac:dyDescent="0.15">
      <c r="A60" s="56">
        <v>51</v>
      </c>
      <c r="B60" s="18" t="s">
        <v>43</v>
      </c>
      <c r="C60" s="32" t="s">
        <v>133</v>
      </c>
      <c r="D60" s="51" t="s">
        <v>153</v>
      </c>
      <c r="E60" s="45"/>
      <c r="F60" s="45" t="b">
        <f t="shared" si="5"/>
        <v>0</v>
      </c>
    </row>
    <row r="61" spans="1:7" ht="17.100000000000001" customHeight="1" x14ac:dyDescent="0.15">
      <c r="A61" s="56">
        <v>52</v>
      </c>
      <c r="B61" s="33" t="s">
        <v>44</v>
      </c>
      <c r="C61" s="32" t="s">
        <v>134</v>
      </c>
      <c r="D61" s="51" t="s">
        <v>153</v>
      </c>
      <c r="E61" s="45"/>
      <c r="F61" s="45" t="b">
        <f t="shared" si="5"/>
        <v>0</v>
      </c>
    </row>
    <row r="62" spans="1:7" ht="17.100000000000001" customHeight="1" x14ac:dyDescent="0.15">
      <c r="A62" s="56">
        <v>53</v>
      </c>
      <c r="B62" s="15"/>
      <c r="C62" s="32" t="s">
        <v>114</v>
      </c>
      <c r="D62" s="51" t="s">
        <v>153</v>
      </c>
      <c r="E62" s="45"/>
      <c r="F62" s="45" t="b">
        <f t="shared" si="5"/>
        <v>0</v>
      </c>
    </row>
    <row r="63" spans="1:7" ht="17.100000000000001" customHeight="1" x14ac:dyDescent="0.15">
      <c r="A63" s="56">
        <v>54</v>
      </c>
      <c r="B63" s="15"/>
      <c r="C63" s="32" t="s">
        <v>115</v>
      </c>
      <c r="D63" s="51" t="s">
        <v>153</v>
      </c>
      <c r="E63" s="45"/>
      <c r="F63" s="45" t="b">
        <f t="shared" si="5"/>
        <v>0</v>
      </c>
    </row>
    <row r="64" spans="1:7" ht="17.100000000000001" customHeight="1" x14ac:dyDescent="0.15">
      <c r="A64" s="56">
        <v>55</v>
      </c>
      <c r="B64" s="15"/>
      <c r="C64" s="32" t="s">
        <v>116</v>
      </c>
      <c r="D64" s="51" t="s">
        <v>153</v>
      </c>
      <c r="E64" s="45"/>
      <c r="F64" s="45" t="b">
        <f t="shared" si="5"/>
        <v>0</v>
      </c>
    </row>
    <row r="65" spans="1:7" ht="17.100000000000001" customHeight="1" x14ac:dyDescent="0.15">
      <c r="A65" s="56">
        <v>56</v>
      </c>
      <c r="B65" s="15"/>
      <c r="C65" s="32" t="s">
        <v>117</v>
      </c>
      <c r="D65" s="51" t="s">
        <v>153</v>
      </c>
      <c r="E65" s="45"/>
      <c r="F65" s="45" t="b">
        <f t="shared" si="5"/>
        <v>0</v>
      </c>
    </row>
    <row r="66" spans="1:7" ht="17.100000000000001" customHeight="1" x14ac:dyDescent="0.15">
      <c r="A66" s="56">
        <v>57</v>
      </c>
      <c r="B66" s="15"/>
      <c r="C66" s="32" t="s">
        <v>140</v>
      </c>
      <c r="D66" s="51" t="s">
        <v>153</v>
      </c>
      <c r="E66" s="45"/>
      <c r="F66" s="45" t="b">
        <f t="shared" si="5"/>
        <v>0</v>
      </c>
    </row>
    <row r="67" spans="1:7" ht="30" customHeight="1" x14ac:dyDescent="0.15">
      <c r="A67" s="56">
        <v>58</v>
      </c>
      <c r="B67" s="15"/>
      <c r="C67" s="34" t="s">
        <v>107</v>
      </c>
      <c r="D67" s="53" t="s">
        <v>153</v>
      </c>
      <c r="E67" s="45"/>
      <c r="F67" s="45" t="b">
        <f t="shared" si="5"/>
        <v>0</v>
      </c>
    </row>
    <row r="68" spans="1:7" ht="17.100000000000001" customHeight="1" x14ac:dyDescent="0.15">
      <c r="A68" s="56">
        <v>59</v>
      </c>
      <c r="B68" s="15"/>
      <c r="C68" s="34" t="s">
        <v>147</v>
      </c>
      <c r="D68" s="53" t="s">
        <v>153</v>
      </c>
      <c r="E68" s="45"/>
      <c r="F68" s="45" t="b">
        <f t="shared" si="5"/>
        <v>0</v>
      </c>
    </row>
    <row r="69" spans="1:7" ht="17.100000000000001" customHeight="1" x14ac:dyDescent="0.15">
      <c r="A69" s="56">
        <v>60</v>
      </c>
      <c r="B69" s="15"/>
      <c r="C69" s="34" t="s">
        <v>146</v>
      </c>
      <c r="D69" s="53" t="s">
        <v>153</v>
      </c>
      <c r="E69" s="45"/>
      <c r="F69" s="45" t="b">
        <f t="shared" si="5"/>
        <v>0</v>
      </c>
    </row>
    <row r="70" spans="1:7" ht="17.100000000000001" customHeight="1" x14ac:dyDescent="0.15">
      <c r="A70" s="56">
        <v>61</v>
      </c>
      <c r="B70" s="18" t="s">
        <v>32</v>
      </c>
      <c r="C70" s="32" t="s">
        <v>27</v>
      </c>
      <c r="D70" s="51" t="s">
        <v>154</v>
      </c>
      <c r="E70" s="45"/>
      <c r="F70" s="45" t="b">
        <f t="shared" ref="F70:F75" si="6">IF(E70="△","-10",IF(E70="×","-30",IF(E70="〇","0")))</f>
        <v>0</v>
      </c>
    </row>
    <row r="71" spans="1:7" ht="17.100000000000001" customHeight="1" x14ac:dyDescent="0.15">
      <c r="A71" s="56">
        <v>62</v>
      </c>
      <c r="B71" s="33" t="s">
        <v>44</v>
      </c>
      <c r="C71" s="32" t="s">
        <v>28</v>
      </c>
      <c r="D71" s="51" t="s">
        <v>154</v>
      </c>
      <c r="E71" s="45"/>
      <c r="F71" s="45" t="b">
        <f t="shared" si="6"/>
        <v>0</v>
      </c>
    </row>
    <row r="72" spans="1:7" ht="17.100000000000001" customHeight="1" x14ac:dyDescent="0.15">
      <c r="A72" s="56">
        <v>63</v>
      </c>
      <c r="B72" s="15"/>
      <c r="C72" s="32" t="s">
        <v>30</v>
      </c>
      <c r="D72" s="51" t="s">
        <v>154</v>
      </c>
      <c r="E72" s="45"/>
      <c r="F72" s="45" t="b">
        <f t="shared" si="6"/>
        <v>0</v>
      </c>
    </row>
    <row r="73" spans="1:7" ht="17.100000000000001" customHeight="1" x14ac:dyDescent="0.15">
      <c r="A73" s="56">
        <v>64</v>
      </c>
      <c r="B73" s="15"/>
      <c r="C73" s="32" t="s">
        <v>29</v>
      </c>
      <c r="D73" s="51" t="s">
        <v>154</v>
      </c>
      <c r="E73" s="45"/>
      <c r="F73" s="45" t="b">
        <f t="shared" si="6"/>
        <v>0</v>
      </c>
    </row>
    <row r="74" spans="1:7" ht="17.100000000000001" customHeight="1" x14ac:dyDescent="0.15">
      <c r="A74" s="56">
        <v>65</v>
      </c>
      <c r="B74" s="15"/>
      <c r="C74" s="32" t="s">
        <v>31</v>
      </c>
      <c r="D74" s="51" t="s">
        <v>154</v>
      </c>
      <c r="E74" s="45"/>
      <c r="F74" s="45" t="b">
        <f t="shared" si="6"/>
        <v>0</v>
      </c>
    </row>
    <row r="75" spans="1:7" ht="17.100000000000001" customHeight="1" x14ac:dyDescent="0.15">
      <c r="A75" s="56">
        <v>66</v>
      </c>
      <c r="B75" s="22"/>
      <c r="C75" s="32" t="s">
        <v>141</v>
      </c>
      <c r="D75" s="51" t="s">
        <v>154</v>
      </c>
      <c r="E75" s="45"/>
      <c r="F75" s="45" t="b">
        <f t="shared" si="6"/>
        <v>0</v>
      </c>
    </row>
    <row r="76" spans="1:7" s="59" customFormat="1" ht="17.100000000000001" customHeight="1" x14ac:dyDescent="0.15">
      <c r="A76" s="56">
        <v>67</v>
      </c>
      <c r="B76" s="79" t="s">
        <v>135</v>
      </c>
      <c r="C76" s="41" t="s">
        <v>45</v>
      </c>
      <c r="D76" s="83" t="s">
        <v>181</v>
      </c>
      <c r="E76" s="80"/>
      <c r="F76" s="45" t="b">
        <f>IF(E76="△","0",IF(E76="×","失格",IF(E76="〇","0")))</f>
        <v>0</v>
      </c>
      <c r="G76" s="70"/>
    </row>
    <row r="77" spans="1:7" s="37" customFormat="1" ht="30" customHeight="1" x14ac:dyDescent="0.15">
      <c r="A77" s="56">
        <v>68</v>
      </c>
      <c r="B77" s="42" t="s">
        <v>44</v>
      </c>
      <c r="C77" s="43" t="s">
        <v>46</v>
      </c>
      <c r="D77" s="54" t="s">
        <v>155</v>
      </c>
      <c r="E77" s="45"/>
      <c r="F77" s="45" t="b">
        <f>IF(E77="△","-5",IF(E77="×","-10",IF(E77="〇","0")))</f>
        <v>0</v>
      </c>
      <c r="G77" s="72"/>
    </row>
    <row r="78" spans="1:7" ht="17.100000000000001" customHeight="1" x14ac:dyDescent="0.15">
      <c r="A78" s="56">
        <v>69</v>
      </c>
      <c r="B78" s="15" t="s">
        <v>16</v>
      </c>
      <c r="C78" s="34" t="s">
        <v>52</v>
      </c>
      <c r="D78" s="53" t="s">
        <v>153</v>
      </c>
      <c r="E78" s="45"/>
      <c r="F78" s="45" t="b">
        <f t="shared" ref="F78:F87" si="7">IF(E78="△","-15",IF(E78="×","-50",IF(E78="〇","0")))</f>
        <v>0</v>
      </c>
    </row>
    <row r="79" spans="1:7" ht="17.100000000000001" customHeight="1" x14ac:dyDescent="0.15">
      <c r="A79" s="56">
        <v>70</v>
      </c>
      <c r="B79" s="15"/>
      <c r="C79" s="32" t="s">
        <v>171</v>
      </c>
      <c r="D79" s="51" t="s">
        <v>153</v>
      </c>
      <c r="E79" s="45"/>
      <c r="F79" s="45" t="b">
        <f t="shared" si="7"/>
        <v>0</v>
      </c>
    </row>
    <row r="80" spans="1:7" ht="17.100000000000001" customHeight="1" x14ac:dyDescent="0.15">
      <c r="A80" s="56">
        <v>71</v>
      </c>
      <c r="B80" s="22"/>
      <c r="C80" s="32" t="s">
        <v>49</v>
      </c>
      <c r="D80" s="51" t="s">
        <v>153</v>
      </c>
      <c r="E80" s="45"/>
      <c r="F80" s="45" t="b">
        <f t="shared" si="7"/>
        <v>0</v>
      </c>
    </row>
    <row r="81" spans="1:7" ht="17.100000000000001" customHeight="1" x14ac:dyDescent="0.15">
      <c r="A81" s="56">
        <v>72</v>
      </c>
      <c r="B81" s="18" t="s">
        <v>17</v>
      </c>
      <c r="C81" s="32" t="s">
        <v>132</v>
      </c>
      <c r="D81" s="51" t="s">
        <v>153</v>
      </c>
      <c r="E81" s="45"/>
      <c r="F81" s="45" t="b">
        <f t="shared" si="7"/>
        <v>0</v>
      </c>
    </row>
    <row r="82" spans="1:7" ht="17.100000000000001" customHeight="1" x14ac:dyDescent="0.15">
      <c r="A82" s="56">
        <v>73</v>
      </c>
      <c r="B82" s="22"/>
      <c r="C82" s="32" t="s">
        <v>62</v>
      </c>
      <c r="D82" s="51" t="s">
        <v>153</v>
      </c>
      <c r="E82" s="45"/>
      <c r="F82" s="45" t="b">
        <f t="shared" si="7"/>
        <v>0</v>
      </c>
    </row>
    <row r="83" spans="1:7" s="4" customFormat="1" ht="17.100000000000001" customHeight="1" x14ac:dyDescent="0.15">
      <c r="A83" s="56">
        <v>74</v>
      </c>
      <c r="B83" s="35" t="s">
        <v>112</v>
      </c>
      <c r="C83" s="30" t="s">
        <v>15</v>
      </c>
      <c r="D83" s="94" t="s">
        <v>181</v>
      </c>
      <c r="E83" s="45"/>
      <c r="F83" s="45" t="b">
        <f>IF(E83="△","0",IF(E83="×","失格",IF(E83="〇","0")))</f>
        <v>0</v>
      </c>
      <c r="G83" s="70"/>
    </row>
    <row r="84" spans="1:7" s="4" customFormat="1" ht="17.100000000000001" customHeight="1" x14ac:dyDescent="0.15">
      <c r="A84" s="56">
        <v>75</v>
      </c>
      <c r="B84" s="36"/>
      <c r="C84" s="30" t="s">
        <v>60</v>
      </c>
      <c r="D84" s="50" t="s">
        <v>153</v>
      </c>
      <c r="E84" s="45"/>
      <c r="F84" s="45" t="b">
        <f t="shared" si="7"/>
        <v>0</v>
      </c>
      <c r="G84" s="74"/>
    </row>
    <row r="85" spans="1:7" s="4" customFormat="1" ht="17.100000000000001" customHeight="1" x14ac:dyDescent="0.15">
      <c r="A85" s="56">
        <v>76</v>
      </c>
      <c r="B85" s="28"/>
      <c r="C85" s="30" t="s">
        <v>61</v>
      </c>
      <c r="D85" s="50" t="s">
        <v>153</v>
      </c>
      <c r="E85" s="45"/>
      <c r="F85" s="45" t="b">
        <f t="shared" si="7"/>
        <v>0</v>
      </c>
      <c r="G85" s="74"/>
    </row>
    <row r="86" spans="1:7" s="4" customFormat="1" ht="17.100000000000001" customHeight="1" x14ac:dyDescent="0.15">
      <c r="A86" s="56">
        <v>77</v>
      </c>
      <c r="B86" s="28"/>
      <c r="C86" s="30" t="s">
        <v>188</v>
      </c>
      <c r="D86" s="50" t="s">
        <v>153</v>
      </c>
      <c r="E86" s="45"/>
      <c r="F86" s="45" t="b">
        <f t="shared" si="7"/>
        <v>0</v>
      </c>
      <c r="G86" s="74"/>
    </row>
    <row r="87" spans="1:7" s="5" customFormat="1" ht="16.5" customHeight="1" x14ac:dyDescent="0.15">
      <c r="A87" s="56">
        <v>78</v>
      </c>
      <c r="B87" s="27"/>
      <c r="C87" s="30" t="s">
        <v>65</v>
      </c>
      <c r="D87" s="50" t="s">
        <v>153</v>
      </c>
      <c r="E87" s="45"/>
      <c r="F87" s="45" t="b">
        <f t="shared" si="7"/>
        <v>0</v>
      </c>
      <c r="G87" s="75"/>
    </row>
    <row r="88" spans="1:7" ht="15.75" x14ac:dyDescent="0.15">
      <c r="A88" s="6"/>
      <c r="D88" s="61"/>
      <c r="G88" s="44">
        <f>SUM(G10:G87)</f>
        <v>0</v>
      </c>
    </row>
    <row r="89" spans="1:7" x14ac:dyDescent="0.15">
      <c r="E89" s="67" t="s">
        <v>180</v>
      </c>
    </row>
    <row r="90" spans="1:7" x14ac:dyDescent="0.15">
      <c r="E90" s="66" t="s">
        <v>178</v>
      </c>
    </row>
    <row r="91" spans="1:7" x14ac:dyDescent="0.15">
      <c r="E91" s="66" t="s">
        <v>179</v>
      </c>
    </row>
  </sheetData>
  <autoFilter ref="A9:F90"/>
  <mergeCells count="2">
    <mergeCell ref="A2:B2"/>
    <mergeCell ref="E5:F5"/>
  </mergeCells>
  <phoneticPr fontId="2"/>
  <dataValidations count="1">
    <dataValidation type="list" allowBlank="1" showInputMessage="1" showErrorMessage="1" sqref="E10:E87">
      <formula1>$E$89:$E$91</formula1>
    </dataValidation>
  </dataValidations>
  <pageMargins left="0.39370078740157483" right="0.39370078740157483" top="0.59055118110236227" bottom="0.39370078740157483" header="0.39370078740157483" footer="0.11811023622047245"/>
  <pageSetup paperSize="9" scale="94"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全体機能</vt:lpstr>
      <vt:lpstr>医務台帳</vt:lpstr>
      <vt:lpstr>全体機能!OLE_LINK1</vt:lpstr>
      <vt:lpstr>全体機能!OLE_LINK2</vt:lpstr>
      <vt:lpstr>医務台帳!Print_Area</vt:lpstr>
      <vt:lpstr>全体機能!Print_Area</vt:lpstr>
      <vt:lpstr>医務台帳!Print_Titles</vt:lpstr>
      <vt:lpstr>全体機能!Print_Titles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中嶋 知奈美</dc:creator>
  <cp:keywords/>
  <dc:description/>
  <cp:lastModifiedBy>Windows ユーザー</cp:lastModifiedBy>
  <cp:lastPrinted>2022-11-08T08:24:04Z</cp:lastPrinted>
  <dcterms:created xsi:type="dcterms:W3CDTF">2007-12-19T15:00:00Z</dcterms:created>
  <dcterms:modified xsi:type="dcterms:W3CDTF">2023-03-02T08:32:34Z</dcterms:modified>
  <cp:category/>
</cp:coreProperties>
</file>