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R8.4.1施行国標準様式\体制届の標準様式\作業データ保管場所\03 神戸市添付資料(ホームページ掲載用データ)\02 ホームページ掲載データ\080618 掲載データ（神戸添付資料13を修正）\"/>
    </mc:Choice>
  </mc:AlternateContent>
  <bookViews>
    <workbookView xWindow="0" yWindow="0" windowWidth="19200" windowHeight="7560" tabRatio="782" activeTab="3"/>
  </bookViews>
  <sheets>
    <sheet name="添付資料２-3" sheetId="113" r:id="rId1"/>
    <sheet name="添付資料２-４" sheetId="121" r:id="rId2"/>
    <sheet name="添付資料８" sheetId="119" r:id="rId3"/>
    <sheet name="添付資料13" sheetId="112" r:id="rId4"/>
    <sheet name="添付資料23" sheetId="120" r:id="rId5"/>
    <sheet name="添付資料24-２" sheetId="118" r:id="rId6"/>
    <sheet name="添付資料29　標準利用期間超過減算" sheetId="111" r:id="rId7"/>
    <sheet name="添付資料31-2" sheetId="114" r:id="rId8"/>
    <sheet name="添付資料39　基本報酬の算定区分（就労移行支援） " sheetId="67" r:id="rId9"/>
    <sheet name="添付資料39 別添（就労移行支援）" sheetId="64" r:id="rId10"/>
    <sheet name="添付資料39－2　基本報酬の算定区分（就労移行支援・資格取得型" sheetId="65" r:id="rId11"/>
    <sheet name="添付資料39-2 別添（就労移行支援・資格取得型）" sheetId="66" r:id="rId12"/>
    <sheet name="添付資料41　基本報酬の算定区分（就労継続支援A型） " sheetId="68" r:id="rId13"/>
    <sheet name="添付資料41-2A　スコア公表様式（全体表）" sheetId="104" r:id="rId14"/>
    <sheet name="添付資料41-2B　スコア公表様式（実績）" sheetId="105" r:id="rId15"/>
    <sheet name="添付資料43-1 基本報酬区分(就B) (R８年4月・5月分)" sheetId="122" r:id="rId16"/>
    <sheet name="添付資料43-2 基本報酬区分(就B) (R８年６月以降分)" sheetId="123" r:id="rId17"/>
    <sheet name="添付資料44　基本報酬の算定区分（就労定着支援）" sheetId="73" r:id="rId18"/>
    <sheet name="添付資料44-1 基本報酬の算定区分（就労定着支援）" sheetId="74" r:id="rId19"/>
    <sheet name="添付資料44-2 基本報酬の算定区分（就労定着支援）" sheetId="75" r:id="rId20"/>
    <sheet name="添付資料51　域移行支援サービス費(Ⅰ)(Ⅱ)（地域移行支援）" sheetId="55" r:id="rId21"/>
    <sheet name="添付資料67" sheetId="124" r:id="rId22"/>
    <sheet name="添付資料67（記載例）" sheetId="116" r:id="rId23"/>
    <sheet name="添付資料67別添（参考表）" sheetId="117"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 localSheetId="0">#REF!</definedName>
    <definedName name="_____________________________________________________________________kk29" localSheetId="1">#REF!</definedName>
    <definedName name="_____________________________________________________________________kk29" localSheetId="5">#REF!</definedName>
    <definedName name="_____________________________________________________________________kk29" localSheetId="7">#REF!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 localSheetId="0">#REF!</definedName>
    <definedName name="____________________________________________________________________kk29" localSheetId="1">#REF!</definedName>
    <definedName name="____________________________________________________________________kk29" localSheetId="5">#REF!</definedName>
    <definedName name="____________________________________________________________________kk29" localSheetId="7">#REF!</definedName>
    <definedName name="____________________________________________________________________kk29" localSheetId="15">#REF!</definedName>
    <definedName name="____________________________________________________________________kk29" localSheetId="16">#REF!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4">#REF!</definedName>
    <definedName name="___________________________________________________________________kk29" localSheetId="0">#REF!</definedName>
    <definedName name="___________________________________________________________________kk29" localSheetId="1">#REF!</definedName>
    <definedName name="___________________________________________________________________kk29" localSheetId="5">#REF!</definedName>
    <definedName name="___________________________________________________________________kk29" localSheetId="7">#REF!</definedName>
    <definedName name="___________________________________________________________________kk29" localSheetId="15">#REF!</definedName>
    <definedName name="___________________________________________________________________kk29" localSheetId="16">#REF!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 localSheetId="7">#REF!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 localSheetId="7">#REF!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1">#REF!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1">#REF!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1">#REF!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1">#REF!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1">#REF!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1">#REF!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1">#REF!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1">#REF!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1">#REF!</definedName>
    <definedName name="_________________________________________________kk06" localSheetId="7">#REF!</definedName>
    <definedName name="_________________________________________________kk06">#REF!</definedName>
    <definedName name="_________________________________________________kk29" localSheetId="1">#REF!</definedName>
    <definedName name="_________________________________________________kk29" localSheetId="7">#REF!</definedName>
    <definedName name="_________________________________________________kk29">#REF!</definedName>
    <definedName name="________________________________________________kk06" localSheetId="1">#REF!</definedName>
    <definedName name="________________________________________________kk06" localSheetId="7">#REF!</definedName>
    <definedName name="________________________________________________kk06">#REF!</definedName>
    <definedName name="________________________________________________kk29" localSheetId="1">#REF!</definedName>
    <definedName name="________________________________________________kk29" localSheetId="7">#REF!</definedName>
    <definedName name="________________________________________________kk29">#REF!</definedName>
    <definedName name="_______________________________________________kk06" localSheetId="1">#REF!</definedName>
    <definedName name="_______________________________________________kk06" localSheetId="7">#REF!</definedName>
    <definedName name="_______________________________________________kk06">#REF!</definedName>
    <definedName name="_______________________________________________kk29" localSheetId="1">#REF!</definedName>
    <definedName name="_______________________________________________kk29" localSheetId="7">#REF!</definedName>
    <definedName name="_______________________________________________kk29">#REF!</definedName>
    <definedName name="______________________________________________kk06" localSheetId="1">#REF!</definedName>
    <definedName name="______________________________________________kk06" localSheetId="7">#REF!</definedName>
    <definedName name="______________________________________________kk06">#REF!</definedName>
    <definedName name="______________________________________________kk29" localSheetId="1">#REF!</definedName>
    <definedName name="______________________________________________kk29" localSheetId="7">#REF!</definedName>
    <definedName name="______________________________________________kk29">#REF!</definedName>
    <definedName name="_____________________________________________kk06" localSheetId="1">#REF!</definedName>
    <definedName name="_____________________________________________kk06" localSheetId="7">#REF!</definedName>
    <definedName name="_____________________________________________kk06">#REF!</definedName>
    <definedName name="_____________________________________________kk29" localSheetId="1">#REF!</definedName>
    <definedName name="_____________________________________________kk29" localSheetId="7">#REF!</definedName>
    <definedName name="_____________________________________________kk29">#REF!</definedName>
    <definedName name="____________________________________________kk06" localSheetId="1">#REF!</definedName>
    <definedName name="____________________________________________kk06" localSheetId="7">#REF!</definedName>
    <definedName name="____________________________________________kk06">#REF!</definedName>
    <definedName name="____________________________________________kk29" localSheetId="1">#REF!</definedName>
    <definedName name="____________________________________________kk29" localSheetId="7">#REF!</definedName>
    <definedName name="____________________________________________kk29">#REF!</definedName>
    <definedName name="___________________________________________kk06" localSheetId="1">#REF!</definedName>
    <definedName name="___________________________________________kk06" localSheetId="7">#REF!</definedName>
    <definedName name="___________________________________________kk06">#REF!</definedName>
    <definedName name="___________________________________________kk29" localSheetId="1">#REF!</definedName>
    <definedName name="___________________________________________kk29" localSheetId="7">#REF!</definedName>
    <definedName name="___________________________________________kk29">#REF!</definedName>
    <definedName name="__________________________________________kk06" localSheetId="1">#REF!</definedName>
    <definedName name="__________________________________________kk06" localSheetId="7">#REF!</definedName>
    <definedName name="__________________________________________kk06">#REF!</definedName>
    <definedName name="__________________________________________kk29" localSheetId="1">#REF!</definedName>
    <definedName name="__________________________________________kk29" localSheetId="7">#REF!</definedName>
    <definedName name="__________________________________________kk29">#REF!</definedName>
    <definedName name="_________________________________________kk06" localSheetId="1">#REF!</definedName>
    <definedName name="_________________________________________kk06" localSheetId="7">#REF!</definedName>
    <definedName name="_________________________________________kk06">#REF!</definedName>
    <definedName name="_________________________________________kk29" localSheetId="1">#REF!</definedName>
    <definedName name="_________________________________________kk29" localSheetId="7">#REF!</definedName>
    <definedName name="_________________________________________kk29">#REF!</definedName>
    <definedName name="________________________________________kk06" localSheetId="1">#REF!</definedName>
    <definedName name="________________________________________kk06" localSheetId="7">#REF!</definedName>
    <definedName name="________________________________________kk06">#REF!</definedName>
    <definedName name="________________________________________kk29" localSheetId="1">#REF!</definedName>
    <definedName name="________________________________________kk29" localSheetId="7">#REF!</definedName>
    <definedName name="________________________________________kk29">#REF!</definedName>
    <definedName name="_______________________________________kk06" localSheetId="1">#REF!</definedName>
    <definedName name="_______________________________________kk06" localSheetId="7">#REF!</definedName>
    <definedName name="_______________________________________kk06">#REF!</definedName>
    <definedName name="_______________________________________kk29" localSheetId="1">#REF!</definedName>
    <definedName name="_______________________________________kk29" localSheetId="7">#REF!</definedName>
    <definedName name="_______________________________________kk29">#REF!</definedName>
    <definedName name="______________________________________kk06" localSheetId="1">#REF!</definedName>
    <definedName name="______________________________________kk06" localSheetId="7">#REF!</definedName>
    <definedName name="______________________________________kk06">#REF!</definedName>
    <definedName name="______________________________________kk29" localSheetId="1">#REF!</definedName>
    <definedName name="______________________________________kk29" localSheetId="7">#REF!</definedName>
    <definedName name="______________________________________kk29">#REF!</definedName>
    <definedName name="_____________________________________kk06" localSheetId="1">#REF!</definedName>
    <definedName name="_____________________________________kk06" localSheetId="7">#REF!</definedName>
    <definedName name="_____________________________________kk06">#REF!</definedName>
    <definedName name="_____________________________________kk29" localSheetId="1">#REF!</definedName>
    <definedName name="_____________________________________kk29" localSheetId="7">#REF!</definedName>
    <definedName name="_____________________________________kk29">#REF!</definedName>
    <definedName name="____________________________________kk06" localSheetId="1">#REF!</definedName>
    <definedName name="____________________________________kk06" localSheetId="7">#REF!</definedName>
    <definedName name="____________________________________kk06">#REF!</definedName>
    <definedName name="____________________________________kk29" localSheetId="1">#REF!</definedName>
    <definedName name="____________________________________kk29" localSheetId="7">#REF!</definedName>
    <definedName name="____________________________________kk29">#REF!</definedName>
    <definedName name="___________________________________kk06" localSheetId="1">#REF!</definedName>
    <definedName name="___________________________________kk06" localSheetId="7">#REF!</definedName>
    <definedName name="___________________________________kk06">#REF!</definedName>
    <definedName name="___________________________________kk29" localSheetId="1">#REF!</definedName>
    <definedName name="___________________________________kk29" localSheetId="7">#REF!</definedName>
    <definedName name="___________________________________kk29">#REF!</definedName>
    <definedName name="__________________________________kk06" localSheetId="1">#REF!</definedName>
    <definedName name="__________________________________kk06" localSheetId="7">#REF!</definedName>
    <definedName name="__________________________________kk06">#REF!</definedName>
    <definedName name="__________________________________kk29" localSheetId="1">#REF!</definedName>
    <definedName name="__________________________________kk29" localSheetId="7">#REF!</definedName>
    <definedName name="__________________________________kk29">#REF!</definedName>
    <definedName name="_________________________________kk06" localSheetId="1">#REF!</definedName>
    <definedName name="_________________________________kk06" localSheetId="7">#REF!</definedName>
    <definedName name="_________________________________kk06">#REF!</definedName>
    <definedName name="_________________________________kk29" localSheetId="1">#REF!</definedName>
    <definedName name="_________________________________kk29" localSheetId="7">#REF!</definedName>
    <definedName name="_________________________________kk29">#REF!</definedName>
    <definedName name="________________________________kk06" localSheetId="1">#REF!</definedName>
    <definedName name="________________________________kk06" localSheetId="7">#REF!</definedName>
    <definedName name="________________________________kk06">#REF!</definedName>
    <definedName name="________________________________kk29" localSheetId="1">#REF!</definedName>
    <definedName name="________________________________kk29" localSheetId="7">#REF!</definedName>
    <definedName name="________________________________kk29">#REF!</definedName>
    <definedName name="_______________________________kk06" localSheetId="1">#REF!</definedName>
    <definedName name="_______________________________kk06" localSheetId="7">#REF!</definedName>
    <definedName name="_______________________________kk06">#REF!</definedName>
    <definedName name="_______________________________kk29" localSheetId="1">#REF!</definedName>
    <definedName name="_______________________________kk29" localSheetId="7">#REF!</definedName>
    <definedName name="_______________________________kk29">#REF!</definedName>
    <definedName name="______________________________kk06" localSheetId="1">#REF!</definedName>
    <definedName name="______________________________kk06" localSheetId="7">#REF!</definedName>
    <definedName name="______________________________kk06">#REF!</definedName>
    <definedName name="______________________________kk29" localSheetId="1">#REF!</definedName>
    <definedName name="______________________________kk29" localSheetId="7">#REF!</definedName>
    <definedName name="______________________________kk29">#REF!</definedName>
    <definedName name="_____________________________kk06" localSheetId="1">#REF!</definedName>
    <definedName name="_____________________________kk06" localSheetId="7">#REF!</definedName>
    <definedName name="_____________________________kk06">#REF!</definedName>
    <definedName name="_____________________________kk29" localSheetId="1">#REF!</definedName>
    <definedName name="_____________________________kk29" localSheetId="7">#REF!</definedName>
    <definedName name="_____________________________kk29">#REF!</definedName>
    <definedName name="____________________________kk06" localSheetId="1">#REF!</definedName>
    <definedName name="____________________________kk06" localSheetId="7">#REF!</definedName>
    <definedName name="____________________________kk06">#REF!</definedName>
    <definedName name="____________________________kk29" localSheetId="1">#REF!</definedName>
    <definedName name="____________________________kk29" localSheetId="7">#REF!</definedName>
    <definedName name="____________________________kk29">#REF!</definedName>
    <definedName name="___________________________kk06" localSheetId="1">#REF!</definedName>
    <definedName name="___________________________kk06" localSheetId="7">#REF!</definedName>
    <definedName name="___________________________kk06">#REF!</definedName>
    <definedName name="___________________________kk29" localSheetId="1">#REF!</definedName>
    <definedName name="___________________________kk29" localSheetId="7">#REF!</definedName>
    <definedName name="___________________________kk29">#REF!</definedName>
    <definedName name="__________________________kk06" localSheetId="1">#REF!</definedName>
    <definedName name="__________________________kk06" localSheetId="7">#REF!</definedName>
    <definedName name="__________________________kk06">#REF!</definedName>
    <definedName name="__________________________kk29" localSheetId="1">#REF!</definedName>
    <definedName name="__________________________kk29" localSheetId="7">#REF!</definedName>
    <definedName name="__________________________kk29">#REF!</definedName>
    <definedName name="_________________________kk06" localSheetId="1">#REF!</definedName>
    <definedName name="_________________________kk06" localSheetId="7">#REF!</definedName>
    <definedName name="_________________________kk06">#REF!</definedName>
    <definedName name="_________________________kk29" localSheetId="1">#REF!</definedName>
    <definedName name="_________________________kk29" localSheetId="7">#REF!</definedName>
    <definedName name="_________________________kk29">#REF!</definedName>
    <definedName name="________________________kk06" localSheetId="1">#REF!</definedName>
    <definedName name="________________________kk06" localSheetId="7">#REF!</definedName>
    <definedName name="________________________kk06">#REF!</definedName>
    <definedName name="________________________kk29" localSheetId="1">#REF!</definedName>
    <definedName name="________________________kk29" localSheetId="7">#REF!</definedName>
    <definedName name="________________________kk29">#REF!</definedName>
    <definedName name="_______________________kk06" localSheetId="1">#REF!</definedName>
    <definedName name="_______________________kk06" localSheetId="7">#REF!</definedName>
    <definedName name="_______________________kk06">#REF!</definedName>
    <definedName name="_______________________kk29" localSheetId="1">#REF!</definedName>
    <definedName name="_______________________kk29" localSheetId="7">#REF!</definedName>
    <definedName name="_______________________kk29">#REF!</definedName>
    <definedName name="______________________kk06" localSheetId="1">#REF!</definedName>
    <definedName name="______________________kk06" localSheetId="7">#REF!</definedName>
    <definedName name="______________________kk06">#REF!</definedName>
    <definedName name="______________________kk29" localSheetId="1">#REF!</definedName>
    <definedName name="______________________kk29" localSheetId="7">#REF!</definedName>
    <definedName name="______________________kk29">#REF!</definedName>
    <definedName name="_____________________kk06" localSheetId="1">#REF!</definedName>
    <definedName name="_____________________kk06" localSheetId="7">#REF!</definedName>
    <definedName name="_____________________kk06">#REF!</definedName>
    <definedName name="_____________________kk29" localSheetId="1">#REF!</definedName>
    <definedName name="_____________________kk29" localSheetId="7">#REF!</definedName>
    <definedName name="_____________________kk29">#REF!</definedName>
    <definedName name="____________________kk06" localSheetId="1">#REF!</definedName>
    <definedName name="____________________kk06" localSheetId="7">#REF!</definedName>
    <definedName name="____________________kk06">#REF!</definedName>
    <definedName name="____________________kk29" localSheetId="1">#REF!</definedName>
    <definedName name="____________________kk29" localSheetId="7">#REF!</definedName>
    <definedName name="____________________kk29">#REF!</definedName>
    <definedName name="___________________kk06" localSheetId="1">#REF!</definedName>
    <definedName name="___________________kk06" localSheetId="7">#REF!</definedName>
    <definedName name="___________________kk06">#REF!</definedName>
    <definedName name="___________________kk29" localSheetId="1">#REF!</definedName>
    <definedName name="___________________kk29" localSheetId="7">#REF!</definedName>
    <definedName name="___________________kk29">#REF!</definedName>
    <definedName name="__________________kk06" localSheetId="1">#REF!</definedName>
    <definedName name="__________________kk06" localSheetId="7">#REF!</definedName>
    <definedName name="__________________kk06">#REF!</definedName>
    <definedName name="__________________kk29" localSheetId="1">#REF!</definedName>
    <definedName name="__________________kk29" localSheetId="7">#REF!</definedName>
    <definedName name="__________________kk29">#REF!</definedName>
    <definedName name="_________________kk06" localSheetId="1">#REF!</definedName>
    <definedName name="_________________kk06" localSheetId="7">#REF!</definedName>
    <definedName name="_________________kk06">#REF!</definedName>
    <definedName name="_________________kk29" localSheetId="1">#REF!</definedName>
    <definedName name="_________________kk29" localSheetId="7">#REF!</definedName>
    <definedName name="_________________kk29">#REF!</definedName>
    <definedName name="________________kk06" localSheetId="1">#REF!</definedName>
    <definedName name="________________kk06" localSheetId="7">#REF!</definedName>
    <definedName name="________________kk06">#REF!</definedName>
    <definedName name="________________kk29" localSheetId="1">#REF!</definedName>
    <definedName name="________________kk29" localSheetId="7">#REF!</definedName>
    <definedName name="________________kk29">#REF!</definedName>
    <definedName name="_______________kk06" localSheetId="1">#REF!</definedName>
    <definedName name="_______________kk06" localSheetId="7">#REF!</definedName>
    <definedName name="_______________kk06">#REF!</definedName>
    <definedName name="_______________kk29" localSheetId="1">#REF!</definedName>
    <definedName name="_______________kk29" localSheetId="7">#REF!</definedName>
    <definedName name="_______________kk29">#REF!</definedName>
    <definedName name="______________kk06" localSheetId="1">#REF!</definedName>
    <definedName name="______________kk06" localSheetId="7">#REF!</definedName>
    <definedName name="______________kk06">#REF!</definedName>
    <definedName name="______________kk29" localSheetId="1">#REF!</definedName>
    <definedName name="______________kk29" localSheetId="7">#REF!</definedName>
    <definedName name="______________kk29">#REF!</definedName>
    <definedName name="_____________kk06" localSheetId="1">#REF!</definedName>
    <definedName name="_____________kk06" localSheetId="7">#REF!</definedName>
    <definedName name="_____________kk06">#REF!</definedName>
    <definedName name="_____________kk29" localSheetId="1">#REF!</definedName>
    <definedName name="_____________kk29" localSheetId="7">#REF!</definedName>
    <definedName name="_____________kk29">#REF!</definedName>
    <definedName name="____________kk06" localSheetId="1">#REF!</definedName>
    <definedName name="____________kk06" localSheetId="7">#REF!</definedName>
    <definedName name="____________kk06">#REF!</definedName>
    <definedName name="____________kk29" localSheetId="1">#REF!</definedName>
    <definedName name="____________kk29" localSheetId="7">#REF!</definedName>
    <definedName name="____________kk29">#REF!</definedName>
    <definedName name="___________kk06" localSheetId="1">#REF!</definedName>
    <definedName name="___________kk06" localSheetId="7">#REF!</definedName>
    <definedName name="___________kk06">#REF!</definedName>
    <definedName name="___________kk29" localSheetId="1">#REF!</definedName>
    <definedName name="___________kk29" localSheetId="7">#REF!</definedName>
    <definedName name="___________kk29">#REF!</definedName>
    <definedName name="__________kk06" localSheetId="1">#REF!</definedName>
    <definedName name="__________kk06" localSheetId="7">#REF!</definedName>
    <definedName name="__________kk06">#REF!</definedName>
    <definedName name="__________kk29" localSheetId="1">#REF!</definedName>
    <definedName name="__________kk29" localSheetId="7">#REF!</definedName>
    <definedName name="__________kk29">#REF!</definedName>
    <definedName name="_________kk06" localSheetId="1">#REF!</definedName>
    <definedName name="_________kk06" localSheetId="7">#REF!</definedName>
    <definedName name="_________kk06">#REF!</definedName>
    <definedName name="_________kk29" localSheetId="1">#REF!</definedName>
    <definedName name="_________kk29" localSheetId="7">#REF!</definedName>
    <definedName name="_________kk29">#REF!</definedName>
    <definedName name="________kk06" localSheetId="1">#REF!</definedName>
    <definedName name="________kk06" localSheetId="7">#REF!</definedName>
    <definedName name="________kk06">#REF!</definedName>
    <definedName name="________kk29" localSheetId="1">#REF!</definedName>
    <definedName name="________kk29" localSheetId="7">#REF!</definedName>
    <definedName name="________kk29">#REF!</definedName>
    <definedName name="_______kk06" localSheetId="1">#REF!</definedName>
    <definedName name="_______kk06" localSheetId="7">#REF!</definedName>
    <definedName name="_______kk06">#REF!</definedName>
    <definedName name="_______kk29" localSheetId="1">#REF!</definedName>
    <definedName name="_______kk29" localSheetId="7">#REF!</definedName>
    <definedName name="_______kk29">#REF!</definedName>
    <definedName name="______kk06" localSheetId="1">#REF!</definedName>
    <definedName name="______kk06" localSheetId="7">#REF!</definedName>
    <definedName name="______kk06">#REF!</definedName>
    <definedName name="______kk29" localSheetId="1">#REF!</definedName>
    <definedName name="______kk29" localSheetId="7">#REF!</definedName>
    <definedName name="______kk29">#REF!</definedName>
    <definedName name="_____kk06" localSheetId="1">#REF!</definedName>
    <definedName name="_____kk06" localSheetId="7">#REF!</definedName>
    <definedName name="_____kk06">#REF!</definedName>
    <definedName name="_____kk29" localSheetId="1">#REF!</definedName>
    <definedName name="_____kk29" localSheetId="7">#REF!</definedName>
    <definedName name="_____kk29">#REF!</definedName>
    <definedName name="____kk06" localSheetId="1">#REF!</definedName>
    <definedName name="____kk06" localSheetId="7">#REF!</definedName>
    <definedName name="____kk06">#REF!</definedName>
    <definedName name="____kk29" localSheetId="1">#REF!</definedName>
    <definedName name="____kk29" localSheetId="7">#REF!</definedName>
    <definedName name="____kk29">#REF!</definedName>
    <definedName name="___kk06" localSheetId="1">#REF!</definedName>
    <definedName name="___kk06" localSheetId="7">#REF!</definedName>
    <definedName name="___kk06" localSheetId="21">#REF!</definedName>
    <definedName name="___kk06" localSheetId="22">#REF!</definedName>
    <definedName name="___kk06">#REF!</definedName>
    <definedName name="___kk29" localSheetId="1">#REF!</definedName>
    <definedName name="___kk29" localSheetId="7">#REF!</definedName>
    <definedName name="___kk29" localSheetId="21">#REF!</definedName>
    <definedName name="___kk29" localSheetId="22">#REF!</definedName>
    <definedName name="___kk29">#REF!</definedName>
    <definedName name="__08">#N/A</definedName>
    <definedName name="__kk06" localSheetId="3">#REF!</definedName>
    <definedName name="__kk06" localSheetId="4">#REF!</definedName>
    <definedName name="__kk06" localSheetId="0">#REF!</definedName>
    <definedName name="__kk06" localSheetId="1">#REF!</definedName>
    <definedName name="__kk06" localSheetId="5">#REF!</definedName>
    <definedName name="__kk06" localSheetId="7">#REF!</definedName>
    <definedName name="__kk06" localSheetId="15">#REF!</definedName>
    <definedName name="__kk06" localSheetId="16">#REF!</definedName>
    <definedName name="__kk06" localSheetId="21">#REF!</definedName>
    <definedName name="__kk06" localSheetId="22">#REF!</definedName>
    <definedName name="__kk06" localSheetId="2">#REF!</definedName>
    <definedName name="__kk06">#REF!</definedName>
    <definedName name="__kk29" localSheetId="3">#REF!</definedName>
    <definedName name="__kk29" localSheetId="4">#REF!</definedName>
    <definedName name="__kk29" localSheetId="0">#REF!</definedName>
    <definedName name="__kk29" localSheetId="1">#REF!</definedName>
    <definedName name="__kk29" localSheetId="5">#REF!</definedName>
    <definedName name="__kk29" localSheetId="7">#REF!</definedName>
    <definedName name="__kk29" localSheetId="15">#REF!</definedName>
    <definedName name="__kk29" localSheetId="16">#REF!</definedName>
    <definedName name="__kk29" localSheetId="21">#REF!</definedName>
    <definedName name="__kk29" localSheetId="22">#REF!</definedName>
    <definedName name="__kk29" localSheetId="2">#REF!</definedName>
    <definedName name="__kk29">#REF!</definedName>
    <definedName name="_kk06" localSheetId="3">#REF!</definedName>
    <definedName name="_kk06" localSheetId="4">#REF!</definedName>
    <definedName name="_kk06" localSheetId="0">#REF!</definedName>
    <definedName name="_kk06" localSheetId="1">#REF!</definedName>
    <definedName name="_kk06" localSheetId="5">#REF!</definedName>
    <definedName name="_kk06" localSheetId="7">#REF!</definedName>
    <definedName name="_kk06" localSheetId="15">#REF!</definedName>
    <definedName name="_kk06" localSheetId="16">#REF!</definedName>
    <definedName name="_kk06" localSheetId="21">#REF!</definedName>
    <definedName name="_kk06" localSheetId="22">#REF!</definedName>
    <definedName name="_kk06" localSheetId="2">#REF!</definedName>
    <definedName name="_kk06">#REF!</definedName>
    <definedName name="_kk29" localSheetId="1">#REF!</definedName>
    <definedName name="_kk29" localSheetId="7">#REF!</definedName>
    <definedName name="_kk29" localSheetId="21">#REF!</definedName>
    <definedName name="_kk29" localSheetId="22">#REF!</definedName>
    <definedName name="_kk29">#REF!</definedName>
    <definedName name="_new1" localSheetId="4">#REF!</definedName>
    <definedName name="_new1" localSheetId="1">#REF!</definedName>
    <definedName name="_new1" localSheetId="2">#REF!</definedName>
    <definedName name="_new1">#REF!</definedName>
    <definedName name="②従業者の員数" localSheetId="1">#REF!</definedName>
    <definedName name="②従業者の員数" localSheetId="7">#REF!</definedName>
    <definedName name="②従業者の員数">#REF!</definedName>
    <definedName name="a" localSheetId="1">#REF!</definedName>
    <definedName name="a" localSheetId="7">#REF!</definedName>
    <definedName name="a">#REF!</definedName>
    <definedName name="aa" localSheetId="1">#REF!</definedName>
    <definedName name="aa" localSheetId="7">#REF!</definedName>
    <definedName name="aa">#REF!</definedName>
    <definedName name="aaaaa" localSheetId="1">#REF!</definedName>
    <definedName name="aaaaa" localSheetId="7">#REF!</definedName>
    <definedName name="aaaaa">#REF!</definedName>
    <definedName name="aaaaaaaaaaaaa" localSheetId="1">#REF!</definedName>
    <definedName name="aaaaaaaaaaaaa" localSheetId="7">#REF!</definedName>
    <definedName name="aaaaaaaaaaaaa">#REF!</definedName>
    <definedName name="AAAAAAAAAAAAAAAAAAAAAAAAAAAAAAA" localSheetId="4">#REF!</definedName>
    <definedName name="AAAAAAAAAAAAAAAAAAAAAAAAAAAAAAA" localSheetId="1">#REF!</definedName>
    <definedName name="AAAAAAAAAAAAAAAAAAAAAAAAAAAAAAA" localSheetId="2">#REF!</definedName>
    <definedName name="AAAAAAAAAAAAAAAAAAAAAAAAAAAAAAA">#REF!</definedName>
    <definedName name="aaaaaaaaaaaaaaaaaaaaaaaaaaaaaaaaaa" localSheetId="4">#REF!</definedName>
    <definedName name="aaaaaaaaaaaaaaaaaaaaaaaaaaaaaaaaaa" localSheetId="1">#REF!</definedName>
    <definedName name="aaaaaaaaaaaaaaaaaaaaaaaaaaaaaaaaaa" localSheetId="2">#REF!</definedName>
    <definedName name="aaaaaaaaaaaaaaaaaaaaaaaaaaaaaaaaaa">#REF!</definedName>
    <definedName name="asasasasasasa" localSheetId="1">#REF!</definedName>
    <definedName name="asasasasasasa" localSheetId="7">#REF!</definedName>
    <definedName name="asasasasasasa">#REF!</definedName>
    <definedName name="Avrg" localSheetId="1">#REF!</definedName>
    <definedName name="Avrg" localSheetId="7">#REF!</definedName>
    <definedName name="Avrg" localSheetId="21">#REF!</definedName>
    <definedName name="Avrg" localSheetId="22">#REF!</definedName>
    <definedName name="Avrg">#REF!</definedName>
    <definedName name="avrg1" localSheetId="1">#REF!</definedName>
    <definedName name="avrg1" localSheetId="7">#REF!</definedName>
    <definedName name="avrg1" localSheetId="21">#REF!</definedName>
    <definedName name="avrg1" localSheetId="22">#REF!</definedName>
    <definedName name="avrg1">#REF!</definedName>
    <definedName name="b" localSheetId="1">#REF!</definedName>
    <definedName name="b" localSheetId="7">#REF!</definedName>
    <definedName name="b">#REF!</definedName>
    <definedName name="chiba" localSheetId="1">#REF!</definedName>
    <definedName name="chiba" localSheetId="7">#REF!</definedName>
    <definedName name="chiba">#REF!</definedName>
    <definedName name="CSV_サービス情報" localSheetId="1">#REF!</definedName>
    <definedName name="CSV_サービス情報" localSheetId="7">#REF!</definedName>
    <definedName name="CSV_サービス情報">#REF!</definedName>
    <definedName name="CSV_口座振込依頼書" localSheetId="1">#REF!</definedName>
    <definedName name="CSV_口座振込依頼書" localSheetId="7">#REF!</definedName>
    <definedName name="CSV_口座振込依頼書">#REF!</definedName>
    <definedName name="CSV_追加情報" localSheetId="1">#REF!</definedName>
    <definedName name="CSV_追加情報" localSheetId="7">#REF!</definedName>
    <definedName name="CSV_追加情報">#REF!</definedName>
    <definedName name="CSV_付表１" localSheetId="1">#REF!</definedName>
    <definedName name="CSV_付表１" localSheetId="7">#REF!</definedName>
    <definedName name="CSV_付表１">#REF!</definedName>
    <definedName name="CSV_付表１＿２" localSheetId="1">#REF!</definedName>
    <definedName name="CSV_付表１＿２" localSheetId="7">#REF!</definedName>
    <definedName name="CSV_付表１＿２">#REF!</definedName>
    <definedName name="CSV_付表１０" localSheetId="1">#REF!</definedName>
    <definedName name="CSV_付表１０" localSheetId="7">#REF!</definedName>
    <definedName name="CSV_付表１０">#REF!</definedName>
    <definedName name="CSV_付表１０＿２" localSheetId="1">#REF!</definedName>
    <definedName name="CSV_付表１０＿２" localSheetId="7">#REF!</definedName>
    <definedName name="CSV_付表１０＿２">#REF!</definedName>
    <definedName name="CSV_付表１１" localSheetId="1">#REF!</definedName>
    <definedName name="CSV_付表１１" localSheetId="7">#REF!</definedName>
    <definedName name="CSV_付表１１">#REF!</definedName>
    <definedName name="CSV_付表１１＿２" localSheetId="1">#REF!</definedName>
    <definedName name="CSV_付表１１＿２" localSheetId="7">#REF!</definedName>
    <definedName name="CSV_付表１１＿２">#REF!</definedName>
    <definedName name="CSV_付表１２" localSheetId="1">#REF!</definedName>
    <definedName name="CSV_付表１２" localSheetId="7">#REF!</definedName>
    <definedName name="CSV_付表１２">#REF!</definedName>
    <definedName name="CSV_付表１２＿２" localSheetId="1">#REF!</definedName>
    <definedName name="CSV_付表１２＿２" localSheetId="7">#REF!</definedName>
    <definedName name="CSV_付表１２＿２">#REF!</definedName>
    <definedName name="CSV_付表１３その１" localSheetId="1">#REF!</definedName>
    <definedName name="CSV_付表１３その１" localSheetId="7">#REF!</definedName>
    <definedName name="CSV_付表１３その１">#REF!</definedName>
    <definedName name="CSV_付表１３その２" localSheetId="1">#REF!</definedName>
    <definedName name="CSV_付表１３その２" localSheetId="7">#REF!</definedName>
    <definedName name="CSV_付表１３その２">#REF!</definedName>
    <definedName name="CSV_付表１４" localSheetId="1">#REF!</definedName>
    <definedName name="CSV_付表１４" localSheetId="7">#REF!</definedName>
    <definedName name="CSV_付表１４">#REF!</definedName>
    <definedName name="CSV_付表２" localSheetId="1">#REF!</definedName>
    <definedName name="CSV_付表２" localSheetId="7">#REF!</definedName>
    <definedName name="CSV_付表２">#REF!</definedName>
    <definedName name="CSV_付表３" localSheetId="1">#REF!</definedName>
    <definedName name="CSV_付表３" localSheetId="7">#REF!</definedName>
    <definedName name="CSV_付表３">#REF!</definedName>
    <definedName name="CSV_付表３＿２" localSheetId="1">#REF!</definedName>
    <definedName name="CSV_付表３＿２" localSheetId="7">#REF!</definedName>
    <definedName name="CSV_付表３＿２">#REF!</definedName>
    <definedName name="CSV_付表４" localSheetId="1">#REF!</definedName>
    <definedName name="CSV_付表４" localSheetId="7">#REF!</definedName>
    <definedName name="CSV_付表４">#REF!</definedName>
    <definedName name="CSV_付表５" localSheetId="1">#REF!</definedName>
    <definedName name="CSV_付表５" localSheetId="7">#REF!</definedName>
    <definedName name="CSV_付表５">#REF!</definedName>
    <definedName name="CSV_付表６" localSheetId="1">#REF!</definedName>
    <definedName name="CSV_付表６" localSheetId="7">#REF!</definedName>
    <definedName name="CSV_付表６">#REF!</definedName>
    <definedName name="CSV_付表７" localSheetId="1">#REF!</definedName>
    <definedName name="CSV_付表７" localSheetId="7">#REF!</definedName>
    <definedName name="CSV_付表７">#REF!</definedName>
    <definedName name="CSV_付表８その１" localSheetId="1">#REF!</definedName>
    <definedName name="CSV_付表８その１" localSheetId="7">#REF!</definedName>
    <definedName name="CSV_付表８その１">#REF!</definedName>
    <definedName name="CSV_付表８その２" localSheetId="1">#REF!</definedName>
    <definedName name="CSV_付表８その２" localSheetId="7">#REF!</definedName>
    <definedName name="CSV_付表８その２">#REF!</definedName>
    <definedName name="CSV_付表８その３" localSheetId="1">#REF!</definedName>
    <definedName name="CSV_付表８その３" localSheetId="7">#REF!</definedName>
    <definedName name="CSV_付表８その３">#REF!</definedName>
    <definedName name="CSV_付表９" localSheetId="1">#REF!</definedName>
    <definedName name="CSV_付表９" localSheetId="7">#REF!</definedName>
    <definedName name="CSV_付表９">#REF!</definedName>
    <definedName name="CSV_付表９＿２" localSheetId="1">#REF!</definedName>
    <definedName name="CSV_付表９＿２" localSheetId="7">#REF!</definedName>
    <definedName name="CSV_付表９＿２">#REF!</definedName>
    <definedName name="CSV_様式第１号" localSheetId="1">#REF!</definedName>
    <definedName name="CSV_様式第１号" localSheetId="7">#REF!</definedName>
    <definedName name="CSV_様式第１号">#REF!</definedName>
    <definedName name="d" localSheetId="1">#REF!</definedName>
    <definedName name="d" localSheetId="7">#REF!</definedName>
    <definedName name="d">#REF!</definedName>
    <definedName name="DaihyoFurigana" localSheetId="4">#REF!</definedName>
    <definedName name="DaihyoFurigana" localSheetId="1">#REF!</definedName>
    <definedName name="DaihyoFurigana" localSheetId="2">#REF!</definedName>
    <definedName name="DaihyoFurigana">#REF!</definedName>
    <definedName name="DaihyoJyusho" localSheetId="4">#REF!</definedName>
    <definedName name="DaihyoJyusho" localSheetId="1">#REF!</definedName>
    <definedName name="DaihyoJyusho" localSheetId="2">#REF!</definedName>
    <definedName name="DaihyoJyusho">#REF!</definedName>
    <definedName name="DaihyoShimei" localSheetId="4">#REF!</definedName>
    <definedName name="DaihyoShimei" localSheetId="1">#REF!</definedName>
    <definedName name="DaihyoShimei" localSheetId="2">#REF!</definedName>
    <definedName name="DaihyoShimei">#REF!</definedName>
    <definedName name="DaihyoShokumei" localSheetId="4">#REF!</definedName>
    <definedName name="DaihyoShokumei" localSheetId="1">#REF!</definedName>
    <definedName name="DaihyoShokumei" localSheetId="2">#REF!</definedName>
    <definedName name="DaihyoShokumei">#REF!</definedName>
    <definedName name="DaihyoYubin" localSheetId="4">#REF!</definedName>
    <definedName name="DaihyoYubin" localSheetId="1">#REF!</definedName>
    <definedName name="DaihyoYubin" localSheetId="2">#REF!</definedName>
    <definedName name="DaihyoYubin">#REF!</definedName>
    <definedName name="e" localSheetId="1">#REF!</definedName>
    <definedName name="e" localSheetId="7">#REF!</definedName>
    <definedName name="e">#REF!</definedName>
    <definedName name="erea" localSheetId="4">#REF!</definedName>
    <definedName name="erea" localSheetId="1">#REF!</definedName>
    <definedName name="erea" localSheetId="2">#REF!</definedName>
    <definedName name="erea">#REF!</definedName>
    <definedName name="houjin" localSheetId="1">#REF!</definedName>
    <definedName name="houjin" localSheetId="7">#REF!</definedName>
    <definedName name="houjin">#REF!</definedName>
    <definedName name="HoujinShokatsu" localSheetId="4">#REF!</definedName>
    <definedName name="HoujinShokatsu" localSheetId="1">#REF!</definedName>
    <definedName name="HoujinShokatsu" localSheetId="2">#REF!</definedName>
    <definedName name="HoujinShokatsu">#REF!</definedName>
    <definedName name="HoujinSyubetsu" localSheetId="4">#REF!</definedName>
    <definedName name="HoujinSyubetsu" localSheetId="1">#REF!</definedName>
    <definedName name="HoujinSyubetsu" localSheetId="2">#REF!</definedName>
    <definedName name="HoujinSyubetsu">#REF!</definedName>
    <definedName name="HoujinSyubetu" localSheetId="4">#REF!</definedName>
    <definedName name="HoujinSyubetu" localSheetId="1">#REF!</definedName>
    <definedName name="HoujinSyubetu" localSheetId="2">#REF!</definedName>
    <definedName name="HoujinSyubetu">#REF!</definedName>
    <definedName name="i" localSheetId="1">#REF!</definedName>
    <definedName name="i" localSheetId="7">#REF!</definedName>
    <definedName name="i">#REF!</definedName>
    <definedName name="ｊ" localSheetId="16">#REF!</definedName>
    <definedName name="ｊ">#REF!</definedName>
    <definedName name="JigyoFax" localSheetId="4">#REF!</definedName>
    <definedName name="JigyoFax" localSheetId="1">#REF!</definedName>
    <definedName name="JigyoFax" localSheetId="2">#REF!</definedName>
    <definedName name="JigyoFax">#REF!</definedName>
    <definedName name="jigyoFurigana" localSheetId="4">#REF!</definedName>
    <definedName name="jigyoFurigana" localSheetId="1">#REF!</definedName>
    <definedName name="jigyoFurigana" localSheetId="2">#REF!</definedName>
    <definedName name="jigyoFurigana">#REF!</definedName>
    <definedName name="JigyoMeisyo" localSheetId="4">#REF!</definedName>
    <definedName name="JigyoMeisyo" localSheetId="1">#REF!</definedName>
    <definedName name="JigyoMeisyo" localSheetId="2">#REF!</definedName>
    <definedName name="JigyoMeisyo">#REF!</definedName>
    <definedName name="JigyoShozai" localSheetId="4">#REF!</definedName>
    <definedName name="JigyoShozai" localSheetId="1">#REF!</definedName>
    <definedName name="JigyoShozai" localSheetId="2">#REF!</definedName>
    <definedName name="JigyoShozai">#REF!</definedName>
    <definedName name="JigyoShozaiKana" localSheetId="4">#REF!</definedName>
    <definedName name="JigyoShozaiKana" localSheetId="1">#REF!</definedName>
    <definedName name="JigyoShozaiKana" localSheetId="2">#REF!</definedName>
    <definedName name="JigyoShozaiKana">#REF!</definedName>
    <definedName name="JigyosyoFurigana" localSheetId="4">#REF!</definedName>
    <definedName name="JigyosyoFurigana" localSheetId="1">#REF!</definedName>
    <definedName name="JigyosyoFurigana" localSheetId="2">#REF!</definedName>
    <definedName name="JigyosyoFurigana">#REF!</definedName>
    <definedName name="JigyosyoMei" localSheetId="4">#REF!</definedName>
    <definedName name="JigyosyoMei" localSheetId="1">#REF!</definedName>
    <definedName name="JigyosyoMei" localSheetId="2">#REF!</definedName>
    <definedName name="JigyosyoMei">#REF!</definedName>
    <definedName name="JigyosyoSyozai" localSheetId="4">#REF!</definedName>
    <definedName name="JigyosyoSyozai" localSheetId="1">#REF!</definedName>
    <definedName name="JigyosyoSyozai" localSheetId="2">#REF!</definedName>
    <definedName name="JigyosyoSyozai">#REF!</definedName>
    <definedName name="JigyosyoYubin" localSheetId="4">#REF!</definedName>
    <definedName name="JigyosyoYubin" localSheetId="1">#REF!</definedName>
    <definedName name="JigyosyoYubin" localSheetId="2">#REF!</definedName>
    <definedName name="JigyosyoYubin">#REF!</definedName>
    <definedName name="JigyoTel" localSheetId="4">#REF!</definedName>
    <definedName name="JigyoTel" localSheetId="1">#REF!</definedName>
    <definedName name="JigyoTel" localSheetId="2">#REF!</definedName>
    <definedName name="JigyoTel">#REF!</definedName>
    <definedName name="jigyoumeishou" localSheetId="1">#REF!</definedName>
    <definedName name="jigyoumeishou" localSheetId="7">#REF!</definedName>
    <definedName name="jigyoumeishou">#REF!</definedName>
    <definedName name="JigyoYubin" localSheetId="4">#REF!</definedName>
    <definedName name="JigyoYubin" localSheetId="1">#REF!</definedName>
    <definedName name="JigyoYubin" localSheetId="2">#REF!</definedName>
    <definedName name="JigyoYubin">#REF!</definedName>
    <definedName name="jiritu" localSheetId="1">#REF!</definedName>
    <definedName name="jiritu" localSheetId="7">#REF!</definedName>
    <definedName name="jiritu" localSheetId="21">#REF!</definedName>
    <definedName name="jiritu" localSheetId="22">#REF!</definedName>
    <definedName name="jiritu">#REF!</definedName>
    <definedName name="ｋ">#N/A</definedName>
    <definedName name="kanagawaken" localSheetId="3">#REF!</definedName>
    <definedName name="kanagawaken" localSheetId="4">#REF!</definedName>
    <definedName name="kanagawaken" localSheetId="0">#REF!</definedName>
    <definedName name="kanagawaken" localSheetId="1">#REF!</definedName>
    <definedName name="kanagawaken" localSheetId="5">#REF!</definedName>
    <definedName name="kanagawaken" localSheetId="7">#REF!</definedName>
    <definedName name="kanagawaken" localSheetId="15">#REF!</definedName>
    <definedName name="kanagawaken" localSheetId="16">#REF!</definedName>
    <definedName name="kanagawaken" localSheetId="2">#REF!</definedName>
    <definedName name="kanagawaken">#REF!</definedName>
    <definedName name="KanriJyusyo" localSheetId="4">#REF!</definedName>
    <definedName name="KanriJyusyo" localSheetId="1">#REF!</definedName>
    <definedName name="KanriJyusyo" localSheetId="2">#REF!</definedName>
    <definedName name="KanriJyusyo">#REF!</definedName>
    <definedName name="KanriJyusyoKana" localSheetId="4">#REF!</definedName>
    <definedName name="KanriJyusyoKana" localSheetId="1">#REF!</definedName>
    <definedName name="KanriJyusyoKana" localSheetId="2">#REF!</definedName>
    <definedName name="KanriJyusyoKana">#REF!</definedName>
    <definedName name="KanriShimei" localSheetId="4">#REF!</definedName>
    <definedName name="KanriShimei" localSheetId="1">#REF!</definedName>
    <definedName name="KanriShimei" localSheetId="2">#REF!</definedName>
    <definedName name="KanriShimei">#REF!</definedName>
    <definedName name="KanriYubin" localSheetId="4">#REF!</definedName>
    <definedName name="KanriYubin" localSheetId="1">#REF!</definedName>
    <definedName name="KanriYubin" localSheetId="2">#REF!</definedName>
    <definedName name="KanriYubin">#REF!</definedName>
    <definedName name="kawasaki" localSheetId="3">#REF!</definedName>
    <definedName name="kawasaki" localSheetId="4">#REF!</definedName>
    <definedName name="kawasaki" localSheetId="0">#REF!</definedName>
    <definedName name="kawasaki" localSheetId="1">#REF!</definedName>
    <definedName name="kawasaki" localSheetId="5">#REF!</definedName>
    <definedName name="kawasaki" localSheetId="7">#REF!</definedName>
    <definedName name="kawasaki" localSheetId="15">#REF!</definedName>
    <definedName name="kawasaki" localSheetId="16">#REF!</definedName>
    <definedName name="kawasaki" localSheetId="2">#REF!</definedName>
    <definedName name="kawasaki">#REF!</definedName>
    <definedName name="KenmuJigyoMei" localSheetId="4">#REF!</definedName>
    <definedName name="KenmuJigyoMei" localSheetId="1">#REF!</definedName>
    <definedName name="KenmuJigyoMei" localSheetId="2">#REF!</definedName>
    <definedName name="KenmuJigyoMei">#REF!</definedName>
    <definedName name="KenmuJikan" localSheetId="4">#REF!</definedName>
    <definedName name="KenmuJikan" localSheetId="1">#REF!</definedName>
    <definedName name="KenmuJikan" localSheetId="2">#REF!</definedName>
    <definedName name="KenmuJikan">#REF!</definedName>
    <definedName name="KenmuShokushu" localSheetId="4">#REF!</definedName>
    <definedName name="KenmuShokushu" localSheetId="1">#REF!</definedName>
    <definedName name="KenmuShokushu" localSheetId="2">#REF!</definedName>
    <definedName name="KenmuShokushu">#REF!</definedName>
    <definedName name="KenmuUmu" localSheetId="4">#REF!</definedName>
    <definedName name="KenmuUmu" localSheetId="1">#REF!</definedName>
    <definedName name="KenmuUmu" localSheetId="2">#REF!</definedName>
    <definedName name="KenmuUmu">#REF!</definedName>
    <definedName name="KK_03" localSheetId="3">#REF!</definedName>
    <definedName name="KK_03" localSheetId="4">#REF!</definedName>
    <definedName name="KK_03" localSheetId="0">#REF!</definedName>
    <definedName name="KK_03" localSheetId="1">#REF!</definedName>
    <definedName name="KK_03" localSheetId="5">#REF!</definedName>
    <definedName name="KK_03" localSheetId="7">#REF!</definedName>
    <definedName name="KK_03" localSheetId="15">#REF!</definedName>
    <definedName name="KK_03" localSheetId="16">#REF!</definedName>
    <definedName name="KK_03" localSheetId="21">#REF!</definedName>
    <definedName name="KK_03" localSheetId="22">#REF!</definedName>
    <definedName name="KK_03" localSheetId="2">#REF!</definedName>
    <definedName name="KK_03">#REF!</definedName>
    <definedName name="kk_04" localSheetId="1">#REF!</definedName>
    <definedName name="kk_04" localSheetId="7">#REF!</definedName>
    <definedName name="kk_04" localSheetId="21">#REF!</definedName>
    <definedName name="kk_04" localSheetId="22">#REF!</definedName>
    <definedName name="kk_04">#REF!</definedName>
    <definedName name="KK_06" localSheetId="1">#REF!</definedName>
    <definedName name="KK_06" localSheetId="7">#REF!</definedName>
    <definedName name="KK_06" localSheetId="21">#REF!</definedName>
    <definedName name="KK_06" localSheetId="22">#REF!</definedName>
    <definedName name="KK_06">#REF!</definedName>
    <definedName name="kk_07" localSheetId="1">#REF!</definedName>
    <definedName name="kk_07" localSheetId="7">#REF!</definedName>
    <definedName name="kk_07" localSheetId="21">#REF!</definedName>
    <definedName name="kk_07" localSheetId="22">#REF!</definedName>
    <definedName name="kk_07">#REF!</definedName>
    <definedName name="‐㏍08" localSheetId="1">#REF!</definedName>
    <definedName name="‐㏍08" localSheetId="7">#REF!</definedName>
    <definedName name="‐㏍08">#REF!</definedName>
    <definedName name="KK2_3" localSheetId="1">#REF!</definedName>
    <definedName name="KK2_3" localSheetId="7">#REF!</definedName>
    <definedName name="KK2_3" localSheetId="21">#REF!</definedName>
    <definedName name="KK2_3" localSheetId="22">#REF!</definedName>
    <definedName name="KK2_3">#REF!</definedName>
    <definedName name="ｋｋｋｋ" localSheetId="1">#REF!</definedName>
    <definedName name="ｋｋｋｋ" localSheetId="7">#REF!</definedName>
    <definedName name="ｋｋｋｋ">#REF!</definedName>
    <definedName name="new" localSheetId="4">#REF!</definedName>
    <definedName name="new" localSheetId="1">#REF!</definedName>
    <definedName name="new" localSheetId="2">#REF!</definedName>
    <definedName name="new">#REF!</definedName>
    <definedName name="nn" localSheetId="1">#REF!</definedName>
    <definedName name="nn" localSheetId="7">#REF!</definedName>
    <definedName name="nn">#REF!</definedName>
    <definedName name="o" localSheetId="1">#REF!</definedName>
    <definedName name="o" localSheetId="7">#REF!</definedName>
    <definedName name="o">#REF!</definedName>
    <definedName name="ｐ" localSheetId="16">#REF!</definedName>
    <definedName name="ｐ">#REF!</definedName>
    <definedName name="_xlnm.Print_Area" localSheetId="3">添付資料13!$A$1:$C$22</definedName>
    <definedName name="_xlnm.Print_Area" localSheetId="4">添付資料23!$A$1:$H$27</definedName>
    <definedName name="_xlnm.Print_Area" localSheetId="0">'添付資料２-3'!$A$1:$J$32</definedName>
    <definedName name="_xlnm.Print_Area" localSheetId="1">'添付資料２-４'!$A$1:$K$31</definedName>
    <definedName name="_xlnm.Print_Area" localSheetId="5">'添付資料24-２'!$A$1:$C$20</definedName>
    <definedName name="_xlnm.Print_Area" localSheetId="6">'添付資料29　標準利用期間超過減算'!$A$1:$AI$39</definedName>
    <definedName name="_xlnm.Print_Area" localSheetId="7">'添付資料31-2'!$A$1:$H$41</definedName>
    <definedName name="_xlnm.Print_Area" localSheetId="8">'添付資料39　基本報酬の算定区分（就労移行支援） '!$A$1:$AL$62</definedName>
    <definedName name="_xlnm.Print_Area" localSheetId="9">'添付資料39 別添（就労移行支援）'!$A$1:$K$52</definedName>
    <definedName name="_xlnm.Print_Area" localSheetId="10">'添付資料39－2　基本報酬の算定区分（就労移行支援・資格取得型'!$A$1:$AL$61</definedName>
    <definedName name="_xlnm.Print_Area" localSheetId="11">'添付資料39-2 別添（就労移行支援・資格取得型）'!$A$1:$K$51</definedName>
    <definedName name="_xlnm.Print_Area" localSheetId="12">'添付資料41　基本報酬の算定区分（就労継続支援A型） '!$A$1:$AL$60</definedName>
    <definedName name="_xlnm.Print_Area" localSheetId="13">'添付資料41-2A　スコア公表様式（全体表）'!$A$1:$V$62</definedName>
    <definedName name="_xlnm.Print_Area" localSheetId="14">'添付資料41-2B　スコア公表様式（実績）'!$A$1:$AS$84</definedName>
    <definedName name="_xlnm.Print_Area" localSheetId="15">'添付資料43-1 基本報酬区分(就B) (R８年4月・5月分)'!$A$1:$AL$79</definedName>
    <definedName name="_xlnm.Print_Area" localSheetId="16">'添付資料43-2 基本報酬区分(就B) (R８年６月以降分)'!$A$1:$AM$67</definedName>
    <definedName name="_xlnm.Print_Area" localSheetId="17">'添付資料44　基本報酬の算定区分（就労定着支援）'!$A$1:$AM$50</definedName>
    <definedName name="_xlnm.Print_Area" localSheetId="18">'添付資料44-1 基本報酬の算定区分（就労定着支援）'!$A$1:$J$44</definedName>
    <definedName name="_xlnm.Print_Area" localSheetId="21">添付資料67!$A$1:$BT$88</definedName>
    <definedName name="_xlnm.Print_Area" localSheetId="22">'添付資料67（記載例）'!$A$1:$BT$88</definedName>
    <definedName name="_xlnm.Print_Area" localSheetId="23">'添付資料67別添（参考表）'!$A$1:$CC$38</definedName>
    <definedName name="_xlnm.Print_Area" localSheetId="2">添付資料８!$A$1:$AI$50</definedName>
    <definedName name="prtNo" localSheetId="4">[1]main!#REF!</definedName>
    <definedName name="prtNo" localSheetId="1">[1]main!#REF!</definedName>
    <definedName name="prtNo" localSheetId="2">[1]main!#REF!</definedName>
    <definedName name="prtNo">[1]main!#REF!</definedName>
    <definedName name="q" localSheetId="3">#REF!</definedName>
    <definedName name="q" localSheetId="4">#REF!</definedName>
    <definedName name="q" localSheetId="0">#REF!</definedName>
    <definedName name="q" localSheetId="1">#REF!</definedName>
    <definedName name="q" localSheetId="5">#REF!</definedName>
    <definedName name="q" localSheetId="7">#REF!</definedName>
    <definedName name="q" localSheetId="15">#REF!</definedName>
    <definedName name="q" localSheetId="16">#REF!</definedName>
    <definedName name="q" localSheetId="2">#REF!</definedName>
    <definedName name="q">#REF!</definedName>
    <definedName name="qq" localSheetId="3">#REF!</definedName>
    <definedName name="qq" localSheetId="4">#REF!</definedName>
    <definedName name="qq" localSheetId="0">#REF!</definedName>
    <definedName name="qq" localSheetId="1">#REF!</definedName>
    <definedName name="qq" localSheetId="5">#REF!</definedName>
    <definedName name="qq" localSheetId="7">#REF!</definedName>
    <definedName name="qq" localSheetId="15">#REF!</definedName>
    <definedName name="qq" localSheetId="16">#REF!</definedName>
    <definedName name="qq" localSheetId="2">#REF!</definedName>
    <definedName name="qq">#REF!</definedName>
    <definedName name="qwerty" localSheetId="3">#REF!</definedName>
    <definedName name="qwerty" localSheetId="4">#REF!</definedName>
    <definedName name="qwerty" localSheetId="0">#REF!</definedName>
    <definedName name="qwerty" localSheetId="1">#REF!</definedName>
    <definedName name="qwerty" localSheetId="5">#REF!</definedName>
    <definedName name="qwerty" localSheetId="7">#REF!</definedName>
    <definedName name="qwerty" localSheetId="15">#REF!</definedName>
    <definedName name="qwerty" localSheetId="16">#REF!</definedName>
    <definedName name="qwerty" localSheetId="2">#REF!</definedName>
    <definedName name="qwerty">#REF!</definedName>
    <definedName name="Roman_01" localSheetId="1">#REF!</definedName>
    <definedName name="Roman_01" localSheetId="7">#REF!</definedName>
    <definedName name="Roman_01" localSheetId="21">#REF!</definedName>
    <definedName name="Roman_01" localSheetId="22">#REF!</definedName>
    <definedName name="Roman_01">#REF!</definedName>
    <definedName name="Roman_02" localSheetId="1">#REF!</definedName>
    <definedName name="Roman_02" localSheetId="7">#REF!</definedName>
    <definedName name="Roman_02">#REF!</definedName>
    <definedName name="Roman_03" localSheetId="1">#REF!</definedName>
    <definedName name="Roman_03" localSheetId="7">#REF!</definedName>
    <definedName name="Roman_03" localSheetId="21">#REF!</definedName>
    <definedName name="Roman_03" localSheetId="22">#REF!</definedName>
    <definedName name="Roman_03">#REF!</definedName>
    <definedName name="Roman_04" localSheetId="1">#REF!</definedName>
    <definedName name="Roman_04" localSheetId="7">#REF!</definedName>
    <definedName name="Roman_04" localSheetId="21">#REF!</definedName>
    <definedName name="Roman_04" localSheetId="22">#REF!</definedName>
    <definedName name="Roman_04">#REF!</definedName>
    <definedName name="Roman_06" localSheetId="1">#REF!</definedName>
    <definedName name="Roman_06" localSheetId="7">#REF!</definedName>
    <definedName name="Roman_06" localSheetId="21">#REF!</definedName>
    <definedName name="Roman_06" localSheetId="22">#REF!</definedName>
    <definedName name="Roman_06">#REF!</definedName>
    <definedName name="roman_09" localSheetId="1">#REF!</definedName>
    <definedName name="roman_09" localSheetId="7">#REF!</definedName>
    <definedName name="roman_09" localSheetId="21">#REF!</definedName>
    <definedName name="roman_09" localSheetId="22">#REF!</definedName>
    <definedName name="roman_09">#REF!</definedName>
    <definedName name="roman_11" localSheetId="1">#REF!</definedName>
    <definedName name="roman_11" localSheetId="7">#REF!</definedName>
    <definedName name="roman_11" localSheetId="21">#REF!</definedName>
    <definedName name="roman_11" localSheetId="22">#REF!</definedName>
    <definedName name="roman_11">#REF!</definedName>
    <definedName name="roman11" localSheetId="1">#REF!</definedName>
    <definedName name="roman11" localSheetId="7">#REF!</definedName>
    <definedName name="roman11" localSheetId="21">#REF!</definedName>
    <definedName name="roman11" localSheetId="22">#REF!</definedName>
    <definedName name="roman11">#REF!</definedName>
    <definedName name="Roman2_1" localSheetId="1">#REF!</definedName>
    <definedName name="Roman2_1" localSheetId="7">#REF!</definedName>
    <definedName name="Roman2_1" localSheetId="21">#REF!</definedName>
    <definedName name="Roman2_1" localSheetId="22">#REF!</definedName>
    <definedName name="Roman2_1">#REF!</definedName>
    <definedName name="Roman2_3" localSheetId="1">#REF!</definedName>
    <definedName name="Roman2_3" localSheetId="7">#REF!</definedName>
    <definedName name="Roman2_3" localSheetId="21">#REF!</definedName>
    <definedName name="Roman2_3" localSheetId="22">#REF!</definedName>
    <definedName name="Roman2_3">#REF!</definedName>
    <definedName name="roman31" localSheetId="1">#REF!</definedName>
    <definedName name="roman31" localSheetId="7">#REF!</definedName>
    <definedName name="roman31" localSheetId="21">#REF!</definedName>
    <definedName name="roman31" localSheetId="22">#REF!</definedName>
    <definedName name="roman31">#REF!</definedName>
    <definedName name="roman33" localSheetId="1">#REF!</definedName>
    <definedName name="roman33" localSheetId="7">#REF!</definedName>
    <definedName name="roman33" localSheetId="21">#REF!</definedName>
    <definedName name="roman33" localSheetId="22">#REF!</definedName>
    <definedName name="roman33">#REF!</definedName>
    <definedName name="roman4_3" localSheetId="1">#REF!</definedName>
    <definedName name="roman4_3" localSheetId="7">#REF!</definedName>
    <definedName name="roman4_3" localSheetId="21">#REF!</definedName>
    <definedName name="roman4_3" localSheetId="22">#REF!</definedName>
    <definedName name="roman4_3">#REF!</definedName>
    <definedName name="roman43" localSheetId="1">#REF!</definedName>
    <definedName name="roman43" localSheetId="7">#REF!</definedName>
    <definedName name="roman43">#REF!</definedName>
    <definedName name="roman7_1" localSheetId="1">#REF!</definedName>
    <definedName name="roman7_1" localSheetId="7">#REF!</definedName>
    <definedName name="roman7_1" localSheetId="21">#REF!</definedName>
    <definedName name="roman7_1" localSheetId="22">#REF!</definedName>
    <definedName name="roman7_1">#REF!</definedName>
    <definedName name="roman77" localSheetId="1">#REF!</definedName>
    <definedName name="roman77" localSheetId="7">#REF!</definedName>
    <definedName name="roman77" localSheetId="21">#REF!</definedName>
    <definedName name="roman77" localSheetId="22">#REF!</definedName>
    <definedName name="roman77">#REF!</definedName>
    <definedName name="romann_12" localSheetId="1">#REF!</definedName>
    <definedName name="romann_12" localSheetId="7">#REF!</definedName>
    <definedName name="romann_12" localSheetId="21">#REF!</definedName>
    <definedName name="romann_12" localSheetId="22">#REF!</definedName>
    <definedName name="romann_12">#REF!</definedName>
    <definedName name="romann_66" localSheetId="1">#REF!</definedName>
    <definedName name="romann_66" localSheetId="7">#REF!</definedName>
    <definedName name="romann_66" localSheetId="21">#REF!</definedName>
    <definedName name="romann_66" localSheetId="22">#REF!</definedName>
    <definedName name="romann_66">#REF!</definedName>
    <definedName name="romann33" localSheetId="1">#REF!</definedName>
    <definedName name="romann33" localSheetId="7">#REF!</definedName>
    <definedName name="romann33" localSheetId="21">#REF!</definedName>
    <definedName name="romann33" localSheetId="22">#REF!</definedName>
    <definedName name="romann33">#REF!</definedName>
    <definedName name="s" localSheetId="1">#REF!</definedName>
    <definedName name="s" localSheetId="7">#REF!</definedName>
    <definedName name="s">#REF!</definedName>
    <definedName name="SasekiFuri" localSheetId="4">#REF!</definedName>
    <definedName name="SasekiFuri" localSheetId="1">#REF!</definedName>
    <definedName name="SasekiFuri" localSheetId="2">#REF!</definedName>
    <definedName name="SasekiFuri">#REF!</definedName>
    <definedName name="SasekiJyusyo" localSheetId="4">#REF!</definedName>
    <definedName name="SasekiJyusyo" localSheetId="1">#REF!</definedName>
    <definedName name="SasekiJyusyo" localSheetId="2">#REF!</definedName>
    <definedName name="SasekiJyusyo">#REF!</definedName>
    <definedName name="SasekiShimei" localSheetId="4">#REF!</definedName>
    <definedName name="SasekiShimei" localSheetId="1">#REF!</definedName>
    <definedName name="SasekiShimei" localSheetId="2">#REF!</definedName>
    <definedName name="SasekiShimei">#REF!</definedName>
    <definedName name="SasekiYubin" localSheetId="4">#REF!</definedName>
    <definedName name="SasekiYubin" localSheetId="1">#REF!</definedName>
    <definedName name="SasekiYubin" localSheetId="2">#REF!</definedName>
    <definedName name="SasekiYubin">#REF!</definedName>
    <definedName name="sdsgfsgfs" localSheetId="1">#REF!</definedName>
    <definedName name="sdsgfsgfs" localSheetId="7">#REF!</definedName>
    <definedName name="sdsgfsgfs">#REF!</definedName>
    <definedName name="serv" localSheetId="1">#REF!</definedName>
    <definedName name="serv" localSheetId="7">#REF!</definedName>
    <definedName name="serv" localSheetId="21">#REF!</definedName>
    <definedName name="serv" localSheetId="22">#REF!</definedName>
    <definedName name="serv">#REF!</definedName>
    <definedName name="serv_" localSheetId="1">#REF!</definedName>
    <definedName name="serv_" localSheetId="7">#REF!</definedName>
    <definedName name="serv_" localSheetId="21">#REF!</definedName>
    <definedName name="serv_" localSheetId="22">#REF!</definedName>
    <definedName name="serv_">#REF!</definedName>
    <definedName name="Serv_LIST" localSheetId="1">#REF!</definedName>
    <definedName name="Serv_LIST" localSheetId="7">#REF!</definedName>
    <definedName name="Serv_LIST" localSheetId="21">#REF!</definedName>
    <definedName name="Serv_LIST" localSheetId="22">#REF!</definedName>
    <definedName name="Serv_LIST">#REF!</definedName>
    <definedName name="servo1" localSheetId="1">#REF!</definedName>
    <definedName name="servo1" localSheetId="7">#REF!</definedName>
    <definedName name="servo1" localSheetId="21">#REF!</definedName>
    <definedName name="servo1" localSheetId="22">#REF!</definedName>
    <definedName name="servo1">#REF!</definedName>
    <definedName name="ShinseiFax" localSheetId="4">#REF!</definedName>
    <definedName name="ShinseiFax" localSheetId="1">#REF!</definedName>
    <definedName name="ShinseiFax" localSheetId="2">#REF!</definedName>
    <definedName name="ShinseiFax">#REF!</definedName>
    <definedName name="ShinseiMeisyo" localSheetId="4">#REF!</definedName>
    <definedName name="ShinseiMeisyo" localSheetId="1">#REF!</definedName>
    <definedName name="ShinseiMeisyo" localSheetId="2">#REF!</definedName>
    <definedName name="ShinseiMeisyo">#REF!</definedName>
    <definedName name="ShinseiMeisyoKana" localSheetId="4">#REF!</definedName>
    <definedName name="ShinseiMeisyoKana" localSheetId="1">#REF!</definedName>
    <definedName name="ShinseiMeisyoKana" localSheetId="2">#REF!</definedName>
    <definedName name="ShinseiMeisyoKana">#REF!</definedName>
    <definedName name="ShinseiSyozai" localSheetId="4">#REF!</definedName>
    <definedName name="ShinseiSyozai" localSheetId="1">#REF!</definedName>
    <definedName name="ShinseiSyozai" localSheetId="2">#REF!</definedName>
    <definedName name="ShinseiSyozai">#REF!</definedName>
    <definedName name="ShinseiTel" localSheetId="4">#REF!</definedName>
    <definedName name="ShinseiTel" localSheetId="1">#REF!</definedName>
    <definedName name="ShinseiTel" localSheetId="2">#REF!</definedName>
    <definedName name="ShinseiTel">#REF!</definedName>
    <definedName name="ShinseiYubin" localSheetId="4">#REF!</definedName>
    <definedName name="ShinseiYubin" localSheetId="1">#REF!</definedName>
    <definedName name="ShinseiYubin" localSheetId="2">#REF!</definedName>
    <definedName name="ShinseiYubin">#REF!</definedName>
    <definedName name="siharai" localSheetId="1">#REF!</definedName>
    <definedName name="siharai" localSheetId="7">#REF!</definedName>
    <definedName name="siharai">#REF!</definedName>
    <definedName name="sikuchouson" localSheetId="1">#REF!</definedName>
    <definedName name="sikuchouson" localSheetId="7">#REF!</definedName>
    <definedName name="sikuchouson">#REF!</definedName>
    <definedName name="sinseisaki" localSheetId="1">#REF!</definedName>
    <definedName name="sinseisaki" localSheetId="7">#REF!</definedName>
    <definedName name="sinseisaki">#REF!</definedName>
    <definedName name="ss" localSheetId="1">#REF!</definedName>
    <definedName name="ss" localSheetId="7">#REF!</definedName>
    <definedName name="ss">#REF!</definedName>
    <definedName name="ssss" localSheetId="1">#REF!</definedName>
    <definedName name="ssss" localSheetId="7">#REF!</definedName>
    <definedName name="ssss">#REF!</definedName>
    <definedName name="sssss" localSheetId="1">#REF!</definedName>
    <definedName name="sssss" localSheetId="7">#REF!</definedName>
    <definedName name="sssss">#REF!</definedName>
    <definedName name="ssssssssss" localSheetId="1">#REF!</definedName>
    <definedName name="ssssssssss" localSheetId="7">#REF!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3">#REF!</definedName>
    <definedName name="swwww" localSheetId="0">#REF!</definedName>
    <definedName name="swwww" localSheetId="1">#REF!</definedName>
    <definedName name="swwww" localSheetId="5">#REF!</definedName>
    <definedName name="swwww" localSheetId="7">#REF!</definedName>
    <definedName name="swwww">#REF!</definedName>
    <definedName name="t" localSheetId="1">#REF!</definedName>
    <definedName name="t" localSheetId="7">#REF!</definedName>
    <definedName name="t">#REF!</definedName>
    <definedName name="ｔａｂｉｅ＿04" localSheetId="1">#REF!</definedName>
    <definedName name="ｔａｂｉｅ＿04" localSheetId="7">#REF!</definedName>
    <definedName name="ｔａｂｉｅ＿04" localSheetId="21">#REF!</definedName>
    <definedName name="ｔａｂｉｅ＿04" localSheetId="22">#REF!</definedName>
    <definedName name="ｔａｂｉｅ＿04">#REF!</definedName>
    <definedName name="table_03" localSheetId="1">#REF!</definedName>
    <definedName name="table_03" localSheetId="7">#REF!</definedName>
    <definedName name="table_03" localSheetId="21">#REF!</definedName>
    <definedName name="table_03" localSheetId="22">#REF!</definedName>
    <definedName name="table_03">#REF!</definedName>
    <definedName name="table_06" localSheetId="1">#REF!</definedName>
    <definedName name="table_06" localSheetId="7">#REF!</definedName>
    <definedName name="table_06" localSheetId="21">#REF!</definedName>
    <definedName name="table_06" localSheetId="22">#REF!</definedName>
    <definedName name="table_06">#REF!</definedName>
    <definedName name="table2_3" localSheetId="1">#REF!</definedName>
    <definedName name="table2_3" localSheetId="7">#REF!</definedName>
    <definedName name="table2_3" localSheetId="21">#REF!</definedName>
    <definedName name="table2_3" localSheetId="22">#REF!</definedName>
    <definedName name="table2_3">#REF!</definedName>
    <definedName name="tanaka" localSheetId="1">#REF!</definedName>
    <definedName name="tanaka" localSheetId="7">#REF!</definedName>
    <definedName name="tanaka">#REF!</definedName>
    <definedName name="tanaka1" localSheetId="1">#REF!</definedName>
    <definedName name="tanaka1" localSheetId="7">#REF!</definedName>
    <definedName name="tanaka1">#REF!</definedName>
    <definedName name="tanaka2" localSheetId="1">#REF!</definedName>
    <definedName name="tanaka2" localSheetId="7">#REF!</definedName>
    <definedName name="tanaka2">#REF!</definedName>
    <definedName name="tapi2" localSheetId="1">#REF!</definedName>
    <definedName name="tapi2" localSheetId="7">#REF!</definedName>
    <definedName name="tapi2" localSheetId="21">#REF!</definedName>
    <definedName name="tapi2" localSheetId="22">#REF!</definedName>
    <definedName name="tapi2">#REF!</definedName>
    <definedName name="tebie_07" localSheetId="1">#REF!</definedName>
    <definedName name="tebie_07" localSheetId="7">#REF!</definedName>
    <definedName name="tebie_07">#REF!</definedName>
    <definedName name="tebie_o7" localSheetId="1">#REF!</definedName>
    <definedName name="tebie_o7" localSheetId="7">#REF!</definedName>
    <definedName name="tebie_o7" localSheetId="21">#REF!</definedName>
    <definedName name="tebie_o7" localSheetId="22">#REF!</definedName>
    <definedName name="tebie_o7">#REF!</definedName>
    <definedName name="tebie07" localSheetId="1">#REF!</definedName>
    <definedName name="tebie07" localSheetId="7">#REF!</definedName>
    <definedName name="tebie07">#REF!</definedName>
    <definedName name="tebie08" localSheetId="1">#REF!</definedName>
    <definedName name="tebie08" localSheetId="7">#REF!</definedName>
    <definedName name="tebie08" localSheetId="21">#REF!</definedName>
    <definedName name="tebie08" localSheetId="22">#REF!</definedName>
    <definedName name="tebie08">#REF!</definedName>
    <definedName name="tebie33" localSheetId="1">#REF!</definedName>
    <definedName name="tebie33" localSheetId="7">#REF!</definedName>
    <definedName name="tebie33" localSheetId="21">#REF!</definedName>
    <definedName name="tebie33" localSheetId="22">#REF!</definedName>
    <definedName name="tebie33">#REF!</definedName>
    <definedName name="tebiroo" localSheetId="1">#REF!</definedName>
    <definedName name="tebiroo" localSheetId="7">#REF!</definedName>
    <definedName name="tebiroo" localSheetId="21">#REF!</definedName>
    <definedName name="tebiroo" localSheetId="22">#REF!</definedName>
    <definedName name="tebiroo">#REF!</definedName>
    <definedName name="teble" localSheetId="1">#REF!</definedName>
    <definedName name="teble" localSheetId="7">#REF!</definedName>
    <definedName name="teble" localSheetId="21">#REF!</definedName>
    <definedName name="teble" localSheetId="22">#REF!</definedName>
    <definedName name="teble">#REF!</definedName>
    <definedName name="teble_09" localSheetId="1">#REF!</definedName>
    <definedName name="teble_09" localSheetId="7">#REF!</definedName>
    <definedName name="teble_09" localSheetId="21">#REF!</definedName>
    <definedName name="teble_09" localSheetId="22">#REF!</definedName>
    <definedName name="teble_09">#REF!</definedName>
    <definedName name="teble77" localSheetId="1">#REF!</definedName>
    <definedName name="teble77" localSheetId="7">#REF!</definedName>
    <definedName name="teble77" localSheetId="21">#REF!</definedName>
    <definedName name="teble77" localSheetId="22">#REF!</definedName>
    <definedName name="teble77">#REF!</definedName>
    <definedName name="u" localSheetId="1">#REF!</definedName>
    <definedName name="u" localSheetId="7">#REF!</definedName>
    <definedName name="u">#REF!</definedName>
    <definedName name="w" localSheetId="1">#REF!</definedName>
    <definedName name="w" localSheetId="7">#REF!</definedName>
    <definedName name="w">#REF!</definedName>
    <definedName name="ww" localSheetId="1">#REF!</definedName>
    <definedName name="ww" localSheetId="7">#REF!</definedName>
    <definedName name="ww">#REF!</definedName>
    <definedName name="www" localSheetId="4">#REF!</definedName>
    <definedName name="www" localSheetId="1">#REF!</definedName>
    <definedName name="www" localSheetId="2">#REF!</definedName>
    <definedName name="www">#REF!</definedName>
    <definedName name="wwwwwwww" localSheetId="1">#REF!</definedName>
    <definedName name="wwwwwwww" localSheetId="7">#REF!</definedName>
    <definedName name="wwwwwwww">#REF!</definedName>
    <definedName name="xx" localSheetId="1">#REF!</definedName>
    <definedName name="xx" localSheetId="7">#REF!</definedName>
    <definedName name="xx">#REF!</definedName>
    <definedName name="xxx" localSheetId="1">#REF!</definedName>
    <definedName name="xxx" localSheetId="7">#REF!</definedName>
    <definedName name="xxx">#REF!</definedName>
    <definedName name="y" localSheetId="1">#REF!</definedName>
    <definedName name="y" localSheetId="7">#REF!</definedName>
    <definedName name="y">#REF!</definedName>
    <definedName name="yokohama" localSheetId="1">#REF!</definedName>
    <definedName name="yokohama" localSheetId="7">#REF!</definedName>
    <definedName name="yokohama">#REF!</definedName>
    <definedName name="z" localSheetId="1">#REF!</definedName>
    <definedName name="z" localSheetId="7">#REF!</definedName>
    <definedName name="z">#REF!</definedName>
    <definedName name="zndure" localSheetId="4">#REF!</definedName>
    <definedName name="zndure" localSheetId="1">#REF!</definedName>
    <definedName name="zndure" localSheetId="2">#REF!</definedName>
    <definedName name="zndure">#REF!</definedName>
    <definedName name="ア" localSheetId="1">#REF!</definedName>
    <definedName name="ア" localSheetId="7">#REF!</definedName>
    <definedName name="ア">#REF!</definedName>
    <definedName name="あ" localSheetId="1">#REF!</definedName>
    <definedName name="あ" localSheetId="7">#REF!</definedName>
    <definedName name="あ">#REF!</definedName>
    <definedName name="あああ" localSheetId="1">[1]main!#REF!</definedName>
    <definedName name="あああ">[1]main!#REF!</definedName>
    <definedName name="アアアア" localSheetId="3">#REF!</definedName>
    <definedName name="アアアア" localSheetId="0">#REF!</definedName>
    <definedName name="アアアア" localSheetId="1">#REF!</definedName>
    <definedName name="アアアア" localSheetId="5">#REF!</definedName>
    <definedName name="アアアア" localSheetId="7">#REF!</definedName>
    <definedName name="アアアア">#REF!</definedName>
    <definedName name="ああああああああああああ" localSheetId="1">#REF!</definedName>
    <definedName name="ああああああああああああ" localSheetId="7">#REF!</definedName>
    <definedName name="ああああああああああああ">#REF!</definedName>
    <definedName name="あいう" localSheetId="1">#REF!</definedName>
    <definedName name="あいう" localSheetId="7">#REF!</definedName>
    <definedName name="あいう">#REF!</definedName>
    <definedName name="か" localSheetId="4">#REF!</definedName>
    <definedName name="か" localSheetId="1">#REF!</definedName>
    <definedName name="か" localSheetId="2">#REF!</definedName>
    <definedName name="か">#REF!</definedName>
    <definedName name="かながわ" localSheetId="4">#REF!</definedName>
    <definedName name="かながわ" localSheetId="1">#REF!</definedName>
    <definedName name="かながわ" localSheetId="2">#REF!</definedName>
    <definedName name="かながわ">#REF!</definedName>
    <definedName name="こ" localSheetId="1">#REF!</definedName>
    <definedName name="こ" localSheetId="7">#REF!</definedName>
    <definedName name="こ">#REF!</definedName>
    <definedName name="サービス" localSheetId="4">#REF!</definedName>
    <definedName name="サービス" localSheetId="1">#REF!</definedName>
    <definedName name="サービス" localSheetId="2">#REF!</definedName>
    <definedName name="サービス">#REF!</definedName>
    <definedName name="サービス２" localSheetId="4">#REF!</definedName>
    <definedName name="サービス２" localSheetId="1">#REF!</definedName>
    <definedName name="サービス２" localSheetId="2">#REF!</definedName>
    <definedName name="サービス２">#REF!</definedName>
    <definedName name="サービス種別" localSheetId="15">[3]サービス種類一覧!$B$4:$B$20</definedName>
    <definedName name="サービス種別" localSheetId="16">[3]サービス種類一覧!$B$4:$B$20</definedName>
    <definedName name="サービス種別">[4]サービス種類一覧!$B$4:$B$20</definedName>
    <definedName name="サービス種類" localSheetId="15">[5]サービス種類一覧!$C$4:$C$20</definedName>
    <definedName name="サービス種類" localSheetId="16">[5]サービス種類一覧!$C$4:$C$20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16">#REF!</definedName>
    <definedName name="ピ">#REF!</definedName>
    <definedName name="リハビリ" localSheetId="16">#REF!</definedName>
    <definedName name="リハビリ">#REF!</definedName>
    <definedName name="一覧">[6]加算率一覧!$A$4:$A$25</definedName>
    <definedName name="確認">#N/A</definedName>
    <definedName name="看護時間" localSheetId="3">#REF!</definedName>
    <definedName name="看護時間" localSheetId="4">#REF!</definedName>
    <definedName name="看護時間" localSheetId="0">#REF!</definedName>
    <definedName name="看護時間" localSheetId="1">#REF!</definedName>
    <definedName name="看護時間" localSheetId="5">#REF!</definedName>
    <definedName name="看護時間" localSheetId="7">#REF!</definedName>
    <definedName name="看護時間" localSheetId="15">#REF!</definedName>
    <definedName name="看護時間" localSheetId="16">#REF!</definedName>
    <definedName name="看護時間" localSheetId="2">#REF!</definedName>
    <definedName name="看護時間">#REF!</definedName>
    <definedName name="山口県" localSheetId="3">#REF!</definedName>
    <definedName name="山口県" localSheetId="4">#REF!</definedName>
    <definedName name="山口県" localSheetId="0">#REF!</definedName>
    <definedName name="山口県" localSheetId="1">#REF!</definedName>
    <definedName name="山口県" localSheetId="5">#REF!</definedName>
    <definedName name="山口県" localSheetId="7">#REF!</definedName>
    <definedName name="山口県" localSheetId="15">#REF!</definedName>
    <definedName name="山口県" localSheetId="16">#REF!</definedName>
    <definedName name="山口県" localSheetId="2">#REF!</definedName>
    <definedName name="山口県">#REF!</definedName>
    <definedName name="自己評価" localSheetId="4">#REF!</definedName>
    <definedName name="自己評価" localSheetId="1">#REF!</definedName>
    <definedName name="自己評価" localSheetId="2">#REF!</definedName>
    <definedName name="自己評価">#REF!</definedName>
    <definedName name="種類" localSheetId="15">[7]サービス種類一覧!$A$4:$A$20</definedName>
    <definedName name="種類" localSheetId="16">[7]サービス種類一覧!$A$4:$A$20</definedName>
    <definedName name="種類">[4]サービス種類一覧!$A$4:$A$20</definedName>
    <definedName name="就労移行支援体制" localSheetId="3">#REF!</definedName>
    <definedName name="就労移行支援体制" localSheetId="4">#REF!</definedName>
    <definedName name="就労移行支援体制" localSheetId="0">#REF!</definedName>
    <definedName name="就労移行支援体制" localSheetId="1">#REF!</definedName>
    <definedName name="就労移行支援体制" localSheetId="5">#REF!</definedName>
    <definedName name="就労移行支援体制" localSheetId="7">#REF!</definedName>
    <definedName name="就労移行支援体制" localSheetId="2">#REF!</definedName>
    <definedName name="就労移行支援体制">#REF!</definedName>
    <definedName name="就労移行支援体制②" localSheetId="3">#REF!</definedName>
    <definedName name="就労移行支援体制②" localSheetId="4">#REF!</definedName>
    <definedName name="就労移行支援体制②" localSheetId="0">#REF!</definedName>
    <definedName name="就労移行支援体制②" localSheetId="1">#REF!</definedName>
    <definedName name="就労移行支援体制②" localSheetId="5">#REF!</definedName>
    <definedName name="就労移行支援体制②" localSheetId="7">#REF!</definedName>
    <definedName name="就労移行支援体制②" localSheetId="2">#REF!</definedName>
    <definedName name="就労移行支援体制②">#REF!</definedName>
    <definedName name="食事" localSheetId="1">#REF!</definedName>
    <definedName name="食事" localSheetId="7">#REF!</definedName>
    <definedName name="食事" localSheetId="15">#REF!</definedName>
    <definedName name="食事" localSheetId="16">#REF!</definedName>
    <definedName name="食事" localSheetId="21">#REF!</definedName>
    <definedName name="食事" localSheetId="22">#REF!</definedName>
    <definedName name="食事">#REF!</definedName>
    <definedName name="体制等状況一覧" localSheetId="1">#REF!</definedName>
    <definedName name="体制等状況一覧" localSheetId="7">#REF!</definedName>
    <definedName name="体制等状況一覧" localSheetId="15">#REF!</definedName>
    <definedName name="体制等状況一覧" localSheetId="16">#REF!</definedName>
    <definedName name="体制等状況一覧">#REF!</definedName>
    <definedName name="台帳">[8]D台帳!$A$6:$AF$3439</definedName>
    <definedName name="町っ油" localSheetId="1">#REF!</definedName>
    <definedName name="町っ油" localSheetId="7">#REF!</definedName>
    <definedName name="町っ油" localSheetId="15">#REF!</definedName>
    <definedName name="町っ油" localSheetId="16">#REF!</definedName>
    <definedName name="町っ油" localSheetId="21">#REF!</definedName>
    <definedName name="町っ油" localSheetId="22">#REF!</definedName>
    <definedName name="町っ油">#REF!</definedName>
    <definedName name="特定" localSheetId="4">#REF!</definedName>
    <definedName name="特定" localSheetId="1">#REF!</definedName>
    <definedName name="特定" localSheetId="2">#REF!</definedName>
    <definedName name="特定">#REF!</definedName>
    <definedName name="利用日数記入例" localSheetId="1">#REF!</definedName>
    <definedName name="利用日数記入例" localSheetId="7">#REF!</definedName>
    <definedName name="利用日数記入例" localSheetId="21">#REF!</definedName>
    <definedName name="利用日数記入例" localSheetId="22">#REF!</definedName>
    <definedName name="利用日数記入例">#REF!</definedName>
  </definedNames>
  <calcPr calcId="162913"/>
</workbook>
</file>

<file path=xl/calcChain.xml><?xml version="1.0" encoding="utf-8"?>
<calcChain xmlns="http://schemas.openxmlformats.org/spreadsheetml/2006/main">
  <c r="AY73" i="124" l="1"/>
  <c r="AX73" i="124"/>
  <c r="AW73" i="124"/>
  <c r="AV73" i="124"/>
  <c r="AU73" i="124"/>
  <c r="AT73" i="124"/>
  <c r="AS73" i="124"/>
  <c r="AR73" i="124"/>
  <c r="AQ73" i="124"/>
  <c r="AP73" i="124"/>
  <c r="AO73" i="124"/>
  <c r="AN73" i="124"/>
  <c r="AM73" i="124"/>
  <c r="AL73" i="124"/>
  <c r="AK73" i="124"/>
  <c r="AJ73" i="124"/>
  <c r="AI73" i="124"/>
  <c r="AH73" i="124"/>
  <c r="AG73" i="124"/>
  <c r="AF73" i="124"/>
  <c r="AE73" i="124"/>
  <c r="AD73" i="124"/>
  <c r="AC73" i="124"/>
  <c r="AB73" i="124"/>
  <c r="AA73" i="124"/>
  <c r="Z73" i="124"/>
  <c r="Y73" i="124"/>
  <c r="X73" i="124"/>
  <c r="W73" i="124"/>
  <c r="BB72" i="124"/>
  <c r="AY72" i="124"/>
  <c r="BB71" i="124"/>
  <c r="AY71" i="124"/>
  <c r="BB70" i="124"/>
  <c r="AY70" i="124"/>
  <c r="BB69" i="124"/>
  <c r="AY69" i="124"/>
  <c r="BB68" i="124"/>
  <c r="AY68" i="124"/>
  <c r="BB67" i="124"/>
  <c r="AY67" i="124"/>
  <c r="BB66" i="124"/>
  <c r="AY66" i="124"/>
  <c r="BB65" i="124"/>
  <c r="BB73" i="124" s="1"/>
  <c r="AY65" i="124"/>
  <c r="AY59" i="124"/>
  <c r="AX59" i="124"/>
  <c r="AW59" i="124"/>
  <c r="AV59" i="124"/>
  <c r="AU59" i="124"/>
  <c r="AT59" i="124"/>
  <c r="AS59" i="124"/>
  <c r="AR59" i="124"/>
  <c r="AQ59" i="124"/>
  <c r="AP59" i="124"/>
  <c r="AO59" i="124"/>
  <c r="AN59" i="124"/>
  <c r="AM59" i="124"/>
  <c r="AL59" i="124"/>
  <c r="AK59" i="124"/>
  <c r="AJ59" i="124"/>
  <c r="AI59" i="124"/>
  <c r="AH59" i="124"/>
  <c r="AG59" i="124"/>
  <c r="AF59" i="124"/>
  <c r="AE59" i="124"/>
  <c r="AD59" i="124"/>
  <c r="AC59" i="124"/>
  <c r="AB59" i="124"/>
  <c r="AA59" i="124"/>
  <c r="Z59" i="124"/>
  <c r="Y59" i="124"/>
  <c r="X59" i="124"/>
  <c r="W59" i="124"/>
  <c r="AY58" i="124"/>
  <c r="AX58" i="124"/>
  <c r="AW58" i="124"/>
  <c r="AV58" i="124"/>
  <c r="AU58" i="124"/>
  <c r="AT58" i="124"/>
  <c r="AS58" i="124"/>
  <c r="AR58" i="124"/>
  <c r="AQ58" i="124"/>
  <c r="AP58" i="124"/>
  <c r="AO58" i="124"/>
  <c r="AN58" i="124"/>
  <c r="AM58" i="124"/>
  <c r="AL58" i="124"/>
  <c r="AK58" i="124"/>
  <c r="AJ58" i="124"/>
  <c r="AI58" i="124"/>
  <c r="AH58" i="124"/>
  <c r="AG58" i="124"/>
  <c r="AF58" i="124"/>
  <c r="AE58" i="124"/>
  <c r="AD58" i="124"/>
  <c r="AC58" i="124"/>
  <c r="AB58" i="124"/>
  <c r="AA58" i="124"/>
  <c r="Z58" i="124"/>
  <c r="Y58" i="124"/>
  <c r="X58" i="124"/>
  <c r="W58" i="124"/>
  <c r="BB57" i="124"/>
  <c r="AY57" i="124"/>
  <c r="BB56" i="124"/>
  <c r="AY56" i="124"/>
  <c r="BB55" i="124"/>
  <c r="AY55" i="124"/>
  <c r="BB54" i="124"/>
  <c r="AY54" i="124"/>
  <c r="BB53" i="124"/>
  <c r="AY53" i="124"/>
  <c r="BB52" i="124"/>
  <c r="AY52" i="124"/>
  <c r="BB51" i="124"/>
  <c r="BH51" i="124" s="1"/>
  <c r="AY51" i="124"/>
  <c r="BB50" i="124"/>
  <c r="AY50" i="124"/>
  <c r="BB49" i="124"/>
  <c r="AY49" i="124"/>
  <c r="BB48" i="124"/>
  <c r="AY48" i="124"/>
  <c r="BB47" i="124"/>
  <c r="AY47" i="124"/>
  <c r="BB46" i="124"/>
  <c r="AY46" i="124"/>
  <c r="BB45" i="124"/>
  <c r="AY45" i="124"/>
  <c r="BB44" i="124"/>
  <c r="AY44" i="124"/>
  <c r="BB43" i="124"/>
  <c r="BB58" i="124" s="1"/>
  <c r="AY43" i="124"/>
  <c r="BB42" i="124"/>
  <c r="BB59" i="124" s="1"/>
  <c r="AY42" i="124"/>
  <c r="BB41" i="124"/>
  <c r="AY41" i="124"/>
  <c r="BB40" i="124"/>
  <c r="AY40" i="124"/>
  <c r="BB39" i="124"/>
  <c r="AY39" i="124"/>
  <c r="BB38" i="124"/>
  <c r="AY38" i="124"/>
  <c r="BB37" i="124"/>
  <c r="AY37" i="124"/>
  <c r="BJ31" i="124"/>
  <c r="AC26" i="124"/>
  <c r="Y26" i="124"/>
  <c r="M26" i="124"/>
  <c r="I26" i="124"/>
  <c r="AE16" i="124"/>
  <c r="AL16" i="124" s="1"/>
  <c r="AV15" i="124"/>
  <c r="BC15" i="124" s="1"/>
  <c r="AE15" i="124"/>
  <c r="AL15" i="124" s="1"/>
  <c r="L15" i="124"/>
  <c r="AV14" i="124"/>
  <c r="BC14" i="124" s="1"/>
  <c r="AE14" i="124"/>
  <c r="BE9" i="124"/>
  <c r="AT31" i="124" s="1"/>
  <c r="BA9" i="124"/>
  <c r="AW9" i="124"/>
  <c r="AS9" i="124"/>
  <c r="AO9" i="124"/>
  <c r="AK9" i="124"/>
  <c r="AG9" i="124"/>
  <c r="BE8" i="124"/>
  <c r="L8" i="124"/>
  <c r="BE7" i="124"/>
  <c r="BE6" i="124"/>
  <c r="AI15" i="124" l="1"/>
  <c r="AZ15" i="124"/>
  <c r="AI16" i="124"/>
  <c r="AE17" i="124"/>
  <c r="AI14" i="124"/>
  <c r="AL14" i="124"/>
  <c r="AL17" i="124" s="1"/>
  <c r="AZ14" i="124"/>
  <c r="BI28" i="124"/>
  <c r="BE28" i="124" s="1"/>
  <c r="AS28" i="124"/>
  <c r="AO28" i="124" s="1"/>
  <c r="AC28" i="124"/>
  <c r="Y28" i="124" s="1"/>
  <c r="M28" i="124"/>
  <c r="I28" i="124" s="1"/>
  <c r="BQ14" i="124"/>
  <c r="BE43" i="124"/>
  <c r="BE58" i="124" s="1"/>
  <c r="BE65" i="124"/>
  <c r="BE73" i="124" s="1"/>
  <c r="BH43" i="124"/>
  <c r="BH58" i="124" s="1"/>
  <c r="AS26" i="124"/>
  <c r="BG10" i="124"/>
  <c r="BI26" i="124"/>
  <c r="N31" i="124"/>
  <c r="BE51" i="124"/>
  <c r="AV16" i="124" s="1"/>
  <c r="AD31" i="124"/>
  <c r="AB43" i="119"/>
  <c r="AB42" i="119"/>
  <c r="AB25" i="119"/>
  <c r="X25" i="119"/>
  <c r="AI17" i="124" l="1"/>
  <c r="M27" i="124" s="1"/>
  <c r="I27" i="124" s="1"/>
  <c r="I29" i="124" s="1"/>
  <c r="AS27" i="124"/>
  <c r="AO27" i="124" s="1"/>
  <c r="BE26" i="124"/>
  <c r="AO26" i="124"/>
  <c r="AV17" i="124"/>
  <c r="BC16" i="124"/>
  <c r="BC17" i="124" s="1"/>
  <c r="AZ16" i="124"/>
  <c r="AZ17" i="124" s="1"/>
  <c r="BM14" i="124"/>
  <c r="BM15" i="124" s="1"/>
  <c r="BQ15" i="124"/>
  <c r="B13" i="118"/>
  <c r="BR29" i="117"/>
  <c r="BO29" i="117"/>
  <c r="BL29" i="117"/>
  <c r="BL30" i="117" s="1"/>
  <c r="BI29" i="117"/>
  <c r="AB29" i="117"/>
  <c r="Y29" i="117"/>
  <c r="S29" i="117"/>
  <c r="S30" i="117" s="1"/>
  <c r="BR28" i="117"/>
  <c r="BO28" i="117"/>
  <c r="BL28" i="117"/>
  <c r="BI28" i="117"/>
  <c r="BF28" i="117"/>
  <c r="BF29" i="117" s="1"/>
  <c r="BC28" i="117"/>
  <c r="BC29" i="117" s="1"/>
  <c r="BC30" i="117" s="1"/>
  <c r="AZ28" i="117"/>
  <c r="AZ29" i="117" s="1"/>
  <c r="AW28" i="117"/>
  <c r="AW29" i="117" s="1"/>
  <c r="AT28" i="117"/>
  <c r="AT29" i="117" s="1"/>
  <c r="AT30" i="117" s="1"/>
  <c r="AQ28" i="117"/>
  <c r="AQ29" i="117" s="1"/>
  <c r="AK28" i="117"/>
  <c r="AK29" i="117" s="1"/>
  <c r="AK30" i="117" s="1"/>
  <c r="AH28" i="117"/>
  <c r="AH29" i="117" s="1"/>
  <c r="AB28" i="117"/>
  <c r="Y28" i="117"/>
  <c r="S28" i="117"/>
  <c r="M28" i="117"/>
  <c r="BU27" i="117"/>
  <c r="BU26" i="117"/>
  <c r="BU25" i="117"/>
  <c r="BU24" i="117"/>
  <c r="BU23" i="117"/>
  <c r="BU22" i="117"/>
  <c r="BU21" i="117"/>
  <c r="BU20" i="117"/>
  <c r="BU28" i="117" s="1"/>
  <c r="BU19" i="117"/>
  <c r="BU18" i="117"/>
  <c r="BU17" i="117"/>
  <c r="BU16" i="117"/>
  <c r="BY5" i="117"/>
  <c r="AX73" i="116"/>
  <c r="AW73" i="116"/>
  <c r="AV73" i="116"/>
  <c r="AU73" i="116"/>
  <c r="AT73" i="116"/>
  <c r="AS73" i="116"/>
  <c r="AR73" i="116"/>
  <c r="AQ73" i="116"/>
  <c r="AP73" i="116"/>
  <c r="AO73" i="116"/>
  <c r="AN73" i="116"/>
  <c r="AM73" i="116"/>
  <c r="AL73" i="116"/>
  <c r="AK73" i="116"/>
  <c r="AJ73" i="116"/>
  <c r="AI73" i="116"/>
  <c r="AH73" i="116"/>
  <c r="AG73" i="116"/>
  <c r="AF73" i="116"/>
  <c r="AE73" i="116"/>
  <c r="AD73" i="116"/>
  <c r="AC73" i="116"/>
  <c r="AB73" i="116"/>
  <c r="AA73" i="116"/>
  <c r="Z73" i="116"/>
  <c r="Y73" i="116"/>
  <c r="X73" i="116"/>
  <c r="W73" i="116"/>
  <c r="AY72" i="116"/>
  <c r="BB72" i="116" s="1"/>
  <c r="BB71" i="116"/>
  <c r="AY71" i="116"/>
  <c r="AY70" i="116"/>
  <c r="BB70" i="116" s="1"/>
  <c r="BB69" i="116"/>
  <c r="AY69" i="116"/>
  <c r="AY68" i="116"/>
  <c r="BB68" i="116" s="1"/>
  <c r="AY67" i="116"/>
  <c r="AY73" i="116" s="1"/>
  <c r="AY66" i="116"/>
  <c r="BB66" i="116" s="1"/>
  <c r="AY65" i="116"/>
  <c r="BB65" i="116" s="1"/>
  <c r="AX59" i="116"/>
  <c r="AW59" i="116"/>
  <c r="AV59" i="116"/>
  <c r="AU59" i="116"/>
  <c r="AT59" i="116"/>
  <c r="AS59" i="116"/>
  <c r="AR59" i="116"/>
  <c r="AQ59" i="116"/>
  <c r="AP59" i="116"/>
  <c r="AO59" i="116"/>
  <c r="AN59" i="116"/>
  <c r="AM59" i="116"/>
  <c r="AL59" i="116"/>
  <c r="AK59" i="116"/>
  <c r="AJ59" i="116"/>
  <c r="AI59" i="116"/>
  <c r="AH59" i="116"/>
  <c r="AG59" i="116"/>
  <c r="AF59" i="116"/>
  <c r="AE59" i="116"/>
  <c r="AD59" i="116"/>
  <c r="AC59" i="116"/>
  <c r="AB59" i="116"/>
  <c r="AA59" i="116"/>
  <c r="Z59" i="116"/>
  <c r="Y59" i="116"/>
  <c r="X59" i="116"/>
  <c r="W59" i="116"/>
  <c r="AX58" i="116"/>
  <c r="AW58" i="116"/>
  <c r="AV58" i="116"/>
  <c r="AU58" i="116"/>
  <c r="AT58" i="116"/>
  <c r="AS58" i="116"/>
  <c r="AR58" i="116"/>
  <c r="AQ58" i="116"/>
  <c r="AP58" i="116"/>
  <c r="AO58" i="116"/>
  <c r="AN58" i="116"/>
  <c r="AM58" i="116"/>
  <c r="AL58" i="116"/>
  <c r="AK58" i="116"/>
  <c r="AJ58" i="116"/>
  <c r="AI58" i="116"/>
  <c r="AH58" i="116"/>
  <c r="AG58" i="116"/>
  <c r="AF58" i="116"/>
  <c r="AE58" i="116"/>
  <c r="AD58" i="116"/>
  <c r="AC58" i="116"/>
  <c r="AB58" i="116"/>
  <c r="AA58" i="116"/>
  <c r="Z58" i="116"/>
  <c r="Y58" i="116"/>
  <c r="X58" i="116"/>
  <c r="W58" i="116"/>
  <c r="AY57" i="116"/>
  <c r="BB57" i="116" s="1"/>
  <c r="BB56" i="116"/>
  <c r="AY56" i="116"/>
  <c r="BB55" i="116"/>
  <c r="AY55" i="116"/>
  <c r="AY54" i="116"/>
  <c r="BB54" i="116" s="1"/>
  <c r="AY53" i="116"/>
  <c r="BB53" i="116" s="1"/>
  <c r="AY52" i="116"/>
  <c r="BB52" i="116" s="1"/>
  <c r="BB51" i="116"/>
  <c r="AY51" i="116"/>
  <c r="BB50" i="116"/>
  <c r="AY50" i="116"/>
  <c r="AY49" i="116"/>
  <c r="BB49" i="116" s="1"/>
  <c r="AY48" i="116"/>
  <c r="BB48" i="116" s="1"/>
  <c r="AY47" i="116"/>
  <c r="BB47" i="116" s="1"/>
  <c r="AY46" i="116"/>
  <c r="BB46" i="116" s="1"/>
  <c r="BB45" i="116"/>
  <c r="AY45" i="116"/>
  <c r="BB44" i="116"/>
  <c r="AY44" i="116"/>
  <c r="AY43" i="116"/>
  <c r="BB43" i="116" s="1"/>
  <c r="AY42" i="116"/>
  <c r="BB42" i="116" s="1"/>
  <c r="AY41" i="116"/>
  <c r="BB41" i="116" s="1"/>
  <c r="BB40" i="116"/>
  <c r="AY40" i="116"/>
  <c r="AY59" i="116" s="1"/>
  <c r="BB39" i="116"/>
  <c r="AY39" i="116"/>
  <c r="AY38" i="116"/>
  <c r="BB38" i="116" s="1"/>
  <c r="AY37" i="116"/>
  <c r="AY58" i="116" s="1"/>
  <c r="AE16" i="116"/>
  <c r="AL16" i="116" s="1"/>
  <c r="AV15" i="116"/>
  <c r="BC15" i="116" s="1"/>
  <c r="AL15" i="116"/>
  <c r="AI15" i="116"/>
  <c r="AE15" i="116"/>
  <c r="L15" i="116"/>
  <c r="BA9" i="116"/>
  <c r="AW9" i="116"/>
  <c r="AS9" i="116"/>
  <c r="AO9" i="116"/>
  <c r="AK9" i="116"/>
  <c r="AG9" i="116"/>
  <c r="BE8" i="116"/>
  <c r="L8" i="116"/>
  <c r="BE7" i="116"/>
  <c r="BE6" i="116"/>
  <c r="AE14" i="116" s="1"/>
  <c r="B16" i="112"/>
  <c r="BI27" i="124" l="1"/>
  <c r="BE27" i="124" s="1"/>
  <c r="AC27" i="124"/>
  <c r="Y27" i="124" s="1"/>
  <c r="Y29" i="124" s="1"/>
  <c r="AO29" i="124"/>
  <c r="AS29" i="124"/>
  <c r="M29" i="124"/>
  <c r="BE29" i="124"/>
  <c r="B15" i="118"/>
  <c r="C15" i="118" s="1"/>
  <c r="AL14" i="116"/>
  <c r="AL17" i="116" s="1"/>
  <c r="AE17" i="116"/>
  <c r="AI14" i="116"/>
  <c r="BB58" i="116"/>
  <c r="BH43" i="116"/>
  <c r="BE43" i="116"/>
  <c r="BH51" i="116"/>
  <c r="AB30" i="117"/>
  <c r="BE9" i="116"/>
  <c r="AZ15" i="116"/>
  <c r="BB67" i="116"/>
  <c r="BB73" i="116" s="1"/>
  <c r="BE51" i="116"/>
  <c r="AV16" i="116" s="1"/>
  <c r="BU29" i="117"/>
  <c r="BY32" i="117" s="1"/>
  <c r="AI16" i="116"/>
  <c r="BB37" i="116"/>
  <c r="BB59" i="116" s="1"/>
  <c r="B18" i="112"/>
  <c r="C18" i="112" s="1"/>
  <c r="AC29" i="124" l="1"/>
  <c r="BI29" i="124"/>
  <c r="BQ14" i="116"/>
  <c r="AC26" i="116"/>
  <c r="M26" i="116"/>
  <c r="BI26" i="116"/>
  <c r="BG10" i="116"/>
  <c r="AS26" i="116"/>
  <c r="BE58" i="116"/>
  <c r="AV14" i="116"/>
  <c r="BH58" i="116"/>
  <c r="AI17" i="116"/>
  <c r="M27" i="116" s="1"/>
  <c r="I27" i="116" s="1"/>
  <c r="BE65" i="116"/>
  <c r="BE73" i="116" s="1"/>
  <c r="AZ16" i="116"/>
  <c r="BC16" i="116"/>
  <c r="T57" i="67"/>
  <c r="Y26" i="116" l="1"/>
  <c r="AO26" i="116"/>
  <c r="AC27" i="116"/>
  <c r="Y27" i="116" s="1"/>
  <c r="AS27" i="116"/>
  <c r="AO27" i="116" s="1"/>
  <c r="BI27" i="116"/>
  <c r="BE27" i="116" s="1"/>
  <c r="BC14" i="116"/>
  <c r="BC17" i="116" s="1"/>
  <c r="AV17" i="116"/>
  <c r="AZ14" i="116"/>
  <c r="AZ17" i="116" s="1"/>
  <c r="BE26" i="116"/>
  <c r="I26" i="116"/>
  <c r="BM14" i="116"/>
  <c r="BM15" i="116" s="1"/>
  <c r="BQ15" i="116"/>
  <c r="AO29" i="116" l="1"/>
  <c r="AT31" i="116" s="1"/>
  <c r="BI28" i="116"/>
  <c r="AC28" i="116"/>
  <c r="M28" i="116"/>
  <c r="AS28" i="116"/>
  <c r="AO28" i="116" s="1"/>
  <c r="AS29" i="116"/>
  <c r="H52" i="104"/>
  <c r="I36" i="104" s="1"/>
  <c r="U45" i="104"/>
  <c r="U40" i="104"/>
  <c r="U35" i="104"/>
  <c r="T32" i="104"/>
  <c r="U12" i="104" s="1"/>
  <c r="I22" i="104"/>
  <c r="I12" i="104"/>
  <c r="Y28" i="116" l="1"/>
  <c r="Y29" i="116" s="1"/>
  <c r="AD31" i="116" s="1"/>
  <c r="AC29" i="116"/>
  <c r="I28" i="116"/>
  <c r="I29" i="116" s="1"/>
  <c r="N31" i="116" s="1"/>
  <c r="M29" i="116"/>
  <c r="BE28" i="116"/>
  <c r="BE29" i="116" s="1"/>
  <c r="BJ31" i="116" s="1"/>
  <c r="BI29" i="116"/>
  <c r="O57" i="104"/>
  <c r="G57" i="67" l="1"/>
  <c r="AF57" i="67" s="1"/>
  <c r="N43" i="73" l="1"/>
  <c r="Y43" i="73" s="1"/>
  <c r="W30" i="73"/>
  <c r="G56" i="65"/>
  <c r="AE56" i="65" s="1"/>
  <c r="B49" i="66" l="1"/>
  <c r="B48" i="66"/>
  <c r="B47" i="66"/>
  <c r="B46" i="66"/>
  <c r="B45" i="66"/>
  <c r="B44" i="66"/>
  <c r="B43" i="66"/>
  <c r="B42" i="66"/>
  <c r="B41" i="66"/>
  <c r="B40" i="66"/>
  <c r="B39" i="66"/>
  <c r="B38" i="66"/>
  <c r="B37" i="66"/>
  <c r="B36" i="66"/>
  <c r="B35" i="66"/>
  <c r="B34" i="66"/>
  <c r="B33" i="66"/>
  <c r="B32" i="66"/>
  <c r="B31" i="66"/>
  <c r="B30" i="66"/>
  <c r="B29" i="66"/>
  <c r="B28" i="66"/>
  <c r="B27" i="66"/>
  <c r="B26" i="66"/>
  <c r="B25" i="66"/>
  <c r="B24" i="66"/>
  <c r="B23" i="66"/>
  <c r="B22" i="66"/>
  <c r="B21" i="66"/>
  <c r="B20" i="66"/>
  <c r="B19" i="66"/>
  <c r="B18" i="66"/>
  <c r="B17" i="66"/>
  <c r="B16" i="66"/>
  <c r="B15" i="66"/>
  <c r="B14" i="66"/>
  <c r="B13" i="66"/>
  <c r="B12" i="66"/>
  <c r="B11" i="66"/>
  <c r="B10" i="66"/>
  <c r="B49" i="64"/>
  <c r="B48" i="64"/>
  <c r="B47" i="64"/>
  <c r="B46" i="64"/>
  <c r="B45" i="64"/>
  <c r="B44" i="64"/>
  <c r="B43" i="64"/>
  <c r="B42" i="64"/>
  <c r="B41" i="64"/>
  <c r="B40" i="64"/>
  <c r="B39" i="64"/>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alcChain>
</file>

<file path=xl/comments1.xml><?xml version="1.0" encoding="utf-8"?>
<comments xmlns="http://schemas.openxmlformats.org/spreadsheetml/2006/main">
  <authors>
    <author>作成者</author>
  </authors>
  <commentList>
    <comment ref="C18" authorId="0" shapeId="0">
      <text>
        <r>
          <rPr>
            <sz val="14"/>
            <color indexed="81"/>
            <rFont val="MS P ゴシック"/>
            <family val="3"/>
            <charset val="128"/>
          </rPr>
          <t>Ⅰ・Ⅱは60％以上
Ⅲは50%以上</t>
        </r>
      </text>
    </comment>
  </commentList>
</comments>
</file>

<file path=xl/comments2.xml><?xml version="1.0" encoding="utf-8"?>
<comments xmlns="http://schemas.openxmlformats.org/spreadsheetml/2006/main">
  <authors>
    <author>Windows ユーザー</author>
  </authors>
  <commentList>
    <comment ref="AF21" authorId="0" shapeId="0">
      <text>
        <r>
          <rPr>
            <b/>
            <sz val="9"/>
            <color indexed="81"/>
            <rFont val="MS P ゴシック"/>
            <family val="3"/>
            <charset val="128"/>
          </rPr>
          <t>※特例を選ぶ場合は、「○」を選択し、下の「新型コロナの影響の有無・影響を受けた理由」を記入してください。</t>
        </r>
      </text>
    </comment>
    <comment ref="W53" authorId="0" shapeId="0">
      <text>
        <r>
          <rPr>
            <b/>
            <sz val="9"/>
            <color indexed="81"/>
            <rFont val="MS P ゴシック"/>
            <family val="3"/>
            <charset val="128"/>
          </rPr>
          <t>「無」にした場合は、特例を適用することができません。</t>
        </r>
      </text>
    </comment>
    <comment ref="B55" authorId="0" shapeId="0">
      <text>
        <r>
          <rPr>
            <b/>
            <sz val="9"/>
            <color indexed="81"/>
            <rFont val="MS P ゴシック"/>
            <family val="3"/>
            <charset val="128"/>
          </rPr>
          <t>「新型コロナ感染症の影響の有無」が「有」の場合、「影響を受けた理由」を記入してください。
（例）新型コロナの発生により、労働時間を減らす必要があったため。</t>
        </r>
      </text>
    </comment>
  </commentList>
</comments>
</file>

<file path=xl/comments3.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<sst xmlns="http://schemas.openxmlformats.org/spreadsheetml/2006/main" count="1435" uniqueCount="749">
  <si>
    <t>２月</t>
  </si>
  <si>
    <t>１月</t>
  </si>
  <si>
    <t>１２月</t>
  </si>
  <si>
    <t>１１月</t>
  </si>
  <si>
    <t>１０月</t>
  </si>
  <si>
    <t>９月</t>
  </si>
  <si>
    <t>８月</t>
  </si>
  <si>
    <t>７月</t>
  </si>
  <si>
    <t>６月</t>
  </si>
  <si>
    <t>５月</t>
  </si>
  <si>
    <t>人</t>
    <rPh sb="0" eb="1">
      <t>ニン</t>
    </rPh>
    <phoneticPr fontId="4"/>
  </si>
  <si>
    <t>合計</t>
    <rPh sb="0" eb="2">
      <t>ゴウケイ</t>
    </rPh>
    <phoneticPr fontId="4"/>
  </si>
  <si>
    <t>事業所・施設の名称</t>
    <rPh sb="0" eb="3">
      <t>ジギョウショ</t>
    </rPh>
    <rPh sb="4" eb="6">
      <t>シセツ</t>
    </rPh>
    <rPh sb="7" eb="9">
      <t>メイショウ</t>
    </rPh>
    <phoneticPr fontId="4"/>
  </si>
  <si>
    <t>氏名</t>
    <rPh sb="0" eb="2">
      <t>シメイ</t>
    </rPh>
    <phoneticPr fontId="4"/>
  </si>
  <si>
    <t>％</t>
    <phoneticPr fontId="4"/>
  </si>
  <si>
    <t>前年度</t>
    <rPh sb="0" eb="3">
      <t>ゼンネンド</t>
    </rPh>
    <phoneticPr fontId="4"/>
  </si>
  <si>
    <t>事業所名</t>
    <rPh sb="0" eb="3">
      <t>ジギョウショ</t>
    </rPh>
    <rPh sb="3" eb="4">
      <t>メイ</t>
    </rPh>
    <phoneticPr fontId="4"/>
  </si>
  <si>
    <t>＝</t>
    <phoneticPr fontId="4"/>
  </si>
  <si>
    <t>÷</t>
    <phoneticPr fontId="4"/>
  </si>
  <si>
    <t>就労定着率</t>
    <rPh sb="0" eb="2">
      <t>シュウロウ</t>
    </rPh>
    <rPh sb="2" eb="4">
      <t>テイチャク</t>
    </rPh>
    <rPh sb="4" eb="5">
      <t>リツ</t>
    </rPh>
    <phoneticPr fontId="4"/>
  </si>
  <si>
    <t>前年度利用定員</t>
    <rPh sb="0" eb="3">
      <t>ゼンネンド</t>
    </rPh>
    <rPh sb="3" eb="5">
      <t>リヨウ</t>
    </rPh>
    <rPh sb="5" eb="7">
      <t>テイイン</t>
    </rPh>
    <phoneticPr fontId="4"/>
  </si>
  <si>
    <t>３月</t>
  </si>
  <si>
    <t>４月</t>
    <rPh sb="1" eb="2">
      <t>ガツ</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</si>
  <si>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</si>
  <si>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</si>
  <si>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なし（経過措置対象）</t>
    <rPh sb="3" eb="5">
      <t>ケイカ</t>
    </rPh>
    <rPh sb="5" eb="7">
      <t>ソチ</t>
    </rPh>
    <rPh sb="7" eb="9">
      <t>タイショウ</t>
    </rPh>
    <phoneticPr fontId="4"/>
  </si>
  <si>
    <t>就職後6月以上定着率が0</t>
    <rPh sb="0" eb="3">
      <t>シュウショクゴ</t>
    </rPh>
    <rPh sb="4" eb="5">
      <t>ツキ</t>
    </rPh>
    <rPh sb="5" eb="7">
      <t>イジョウ</t>
    </rPh>
    <rPh sb="7" eb="10">
      <t>テイチャクリツ</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</si>
  <si>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</si>
  <si>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20人以下</t>
    <rPh sb="2" eb="3">
      <t>ニン</t>
    </rPh>
    <rPh sb="3" eb="5">
      <t>イカ</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</si>
  <si>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</si>
  <si>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</si>
  <si>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</si>
  <si>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</si>
  <si>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</si>
  <si>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</si>
  <si>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</si>
  <si>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21人以上40人以下</t>
    <rPh sb="2" eb="3">
      <t>ニン</t>
    </rPh>
    <rPh sb="3" eb="5">
      <t>イジョウ</t>
    </rPh>
    <rPh sb="7" eb="8">
      <t>ニン</t>
    </rPh>
    <rPh sb="8" eb="10">
      <t>イカ</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</si>
  <si>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</si>
  <si>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就労定着率区分</t>
    <rPh sb="0" eb="2">
      <t>シュウロウ</t>
    </rPh>
    <rPh sb="2" eb="5">
      <t>テイチャクリツ</t>
    </rPh>
    <rPh sb="5" eb="7">
      <t>クブン</t>
    </rPh>
    <phoneticPr fontId="4"/>
  </si>
  <si>
    <t>定員区分</t>
    <rPh sb="0" eb="2">
      <t>テイイン</t>
    </rPh>
    <rPh sb="2" eb="4">
      <t>クブン</t>
    </rPh>
    <phoneticPr fontId="4"/>
  </si>
  <si>
    <t>施設・事業所名</t>
    <rPh sb="0" eb="2">
      <t>シセツ</t>
    </rPh>
    <rPh sb="3" eb="6">
      <t>ジギョウショ</t>
    </rPh>
    <rPh sb="6" eb="7">
      <t>メイ</t>
    </rPh>
    <phoneticPr fontId="4"/>
  </si>
  <si>
    <t>提出</t>
    <rPh sb="0" eb="2">
      <t>テイシュツ</t>
    </rPh>
    <phoneticPr fontId="4"/>
  </si>
  <si>
    <t>就職先事業所名</t>
    <rPh sb="0" eb="3">
      <t>シュウショクサキ</t>
    </rPh>
    <rPh sb="3" eb="6">
      <t>ジギョウショ</t>
    </rPh>
    <rPh sb="6" eb="7">
      <t>メイ</t>
    </rPh>
    <phoneticPr fontId="4"/>
  </si>
  <si>
    <t>前年度における
就労定着者の数</t>
    <rPh sb="0" eb="3">
      <t>ゼンネンド</t>
    </rPh>
    <rPh sb="8" eb="10">
      <t>シュウロウ</t>
    </rPh>
    <rPh sb="10" eb="12">
      <t>テイチャク</t>
    </rPh>
    <rPh sb="12" eb="13">
      <t>シャ</t>
    </rPh>
    <rPh sb="14" eb="15">
      <t>カズ</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</si>
  <si>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</si>
  <si>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人員配置区分</t>
    <rPh sb="0" eb="2">
      <t>ジンイン</t>
    </rPh>
    <rPh sb="2" eb="4">
      <t>ハイチ</t>
    </rPh>
    <rPh sb="4" eb="6">
      <t>クブン</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</si>
  <si>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</si>
  <si>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合計（③）</t>
    <rPh sb="0" eb="2">
      <t>ゴウケイ</t>
    </rPh>
    <phoneticPr fontId="4"/>
  </si>
  <si>
    <t>就労定着率
（④÷③）</t>
    <rPh sb="0" eb="2">
      <t>シュウロウ</t>
    </rPh>
    <rPh sb="2" eb="4">
      <t>テイチャク</t>
    </rPh>
    <rPh sb="4" eb="5">
      <t>リツ</t>
    </rPh>
    <phoneticPr fontId="4"/>
  </si>
  <si>
    <t>過去３年間就職者数</t>
    <rPh sb="0" eb="2">
      <t>カコ</t>
    </rPh>
    <rPh sb="3" eb="5">
      <t>ネンカン</t>
    </rPh>
    <rPh sb="5" eb="7">
      <t>シュウショク</t>
    </rPh>
    <rPh sb="7" eb="8">
      <t>シャ</t>
    </rPh>
    <rPh sb="8" eb="9">
      <t>スウ</t>
    </rPh>
    <phoneticPr fontId="4"/>
  </si>
  <si>
    <t>過去２年間就職者数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</si>
  <si>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</si>
  <si>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過去１年間就職者数</t>
    <rPh sb="0" eb="2">
      <t>カコ</t>
    </rPh>
    <rPh sb="3" eb="5">
      <t>ネンカン</t>
    </rPh>
    <rPh sb="5" eb="7">
      <t>シュウショク</t>
    </rPh>
    <rPh sb="7" eb="8">
      <t>シャ</t>
    </rPh>
    <rPh sb="8" eb="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</si>
  <si>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</si>
  <si>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r>
      <t xml:space="preserve">就労定着率
</t>
    </r>
    <r>
      <rPr>
        <sz val="9"/>
        <rFont val="ＭＳ Ｐゴシック"/>
        <family val="3"/>
        <charset val="128"/>
      </rPr>
      <t>（②÷①）</t>
    </r>
    <rPh sb="0" eb="2">
      <t>シュウロウ</t>
    </rPh>
    <rPh sb="2" eb="4">
      <t>テイチャク</t>
    </rPh>
    <rPh sb="4" eb="5">
      <t>リツ</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</si>
  <si>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</si>
  <si>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</si>
  <si>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就労定着率区分の状況</t>
    <rPh sb="0" eb="2">
      <t>シュウロウ</t>
    </rPh>
    <rPh sb="2" eb="4">
      <t>テイチャク</t>
    </rPh>
    <rPh sb="4" eb="5">
      <t>リツ</t>
    </rPh>
    <rPh sb="5" eb="7">
      <t>クブン</t>
    </rPh>
    <rPh sb="8" eb="10">
      <t>ジョウキョウ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</si>
  <si>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</si>
  <si>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</si>
  <si>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</si>
  <si>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</si>
  <si>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</si>
  <si>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就労定着率区分</t>
    <rPh sb="0" eb="2">
      <t>シュウロウ</t>
    </rPh>
    <rPh sb="2" eb="4">
      <t>テイチャク</t>
    </rPh>
    <rPh sb="4" eb="5">
      <t>リツ</t>
    </rPh>
    <rPh sb="5" eb="7">
      <t>クブン</t>
    </rPh>
    <phoneticPr fontId="4"/>
  </si>
  <si>
    <t>利用者数区分</t>
    <rPh sb="0" eb="3">
      <t>リヨウシャ</t>
    </rPh>
    <rPh sb="3" eb="4">
      <t>スウ</t>
    </rPh>
    <rPh sb="4" eb="6">
      <t>クブン</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</si>
  <si>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</si>
  <si>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</si>
  <si>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前年度末時点の
継続状況</t>
    <rPh sb="0" eb="3">
      <t>ゼンネンド</t>
    </rPh>
    <rPh sb="3" eb="4">
      <t>マツ</t>
    </rPh>
    <rPh sb="4" eb="6">
      <t>ジテン</t>
    </rPh>
    <rPh sb="8" eb="10">
      <t>ケイゾク</t>
    </rPh>
    <rPh sb="10" eb="12">
      <t>ジョウキョウ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</si>
  <si>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</si>
  <si>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</si>
  <si>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</si>
  <si>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</si>
  <si>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</si>
  <si>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</si>
  <si>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</si>
  <si>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</si>
  <si>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</si>
  <si>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 xml:space="preserve">   １　異動区分</t>
    <rPh sb="5" eb="7">
      <t>イドウ</t>
    </rPh>
    <rPh sb="7" eb="9">
      <t>クブン</t>
    </rPh>
    <phoneticPr fontId="4"/>
  </si>
  <si>
    <t>令和　　年　　月　　日</t>
    <rPh sb="4" eb="5">
      <t>ネン</t>
    </rPh>
    <rPh sb="7" eb="8">
      <t>ガツ</t>
    </rPh>
    <rPh sb="10" eb="11">
      <t>ニチ</t>
    </rPh>
    <phoneticPr fontId="4"/>
  </si>
  <si>
    <t>令和　　　　年　　　月　　　日</t>
    <rPh sb="0" eb="2">
      <t>レイワ</t>
    </rPh>
    <rPh sb="6" eb="7">
      <t>ネン</t>
    </rPh>
    <rPh sb="10" eb="11">
      <t>ガツ</t>
    </rPh>
    <rPh sb="14" eb="15">
      <t>ニチ</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</si>
  <si>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</si>
  <si>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</si>
  <si>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令和</t>
    <rPh sb="0" eb="2">
      <t>レイワ</t>
    </rPh>
    <phoneticPr fontId="4"/>
  </si>
  <si>
    <t>　　年　　月　　日</t>
    <rPh sb="2" eb="3">
      <t>ネン</t>
    </rPh>
    <rPh sb="5" eb="6">
      <t>ガツ</t>
    </rPh>
    <rPh sb="8" eb="9">
      <t>ニチ</t>
    </rPh>
    <phoneticPr fontId="4"/>
  </si>
  <si>
    <t>令和　　年　　月　　日</t>
    <rPh sb="0" eb="2">
      <t>レイワ</t>
    </rPh>
    <rPh sb="4" eb="5">
      <t>ネン</t>
    </rPh>
    <rPh sb="7" eb="8">
      <t>ガツ</t>
    </rPh>
    <rPh sb="10" eb="11">
      <t>ニチ</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</si>
  <si>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</si>
  <si>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</si>
  <si>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前々年度</t>
    <rPh sb="0" eb="2">
      <t>ゼンゼン</t>
    </rPh>
    <rPh sb="2" eb="4">
      <t>ネンド</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</si>
  <si>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</si>
  <si>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</si>
  <si>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</si>
  <si>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</si>
  <si>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</si>
  <si>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</si>
  <si>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</si>
  <si>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</si>
  <si>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</si>
  <si>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</si>
  <si>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</si>
  <si>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</si>
  <si>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</si>
  <si>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　</t>
  </si>
  <si>
    <t>計</t>
    <rPh sb="0" eb="1">
      <t>ケイ</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</si>
  <si>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</si>
  <si>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</si>
  <si>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就労定着率が３割未満</t>
    <rPh sb="0" eb="2">
      <t>シュウロウ</t>
    </rPh>
    <rPh sb="2" eb="4">
      <t>テイチャク</t>
    </rPh>
    <rPh sb="4" eb="5">
      <t>リツ</t>
    </rPh>
    <rPh sb="7" eb="8">
      <t>ワリ</t>
    </rPh>
    <rPh sb="8" eb="10">
      <t>ミマン</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</si>
  <si>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</si>
  <si>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地域移行支援サービス費（Ⅰ）（Ⅱ）に係る届出書
（地域移行支援）</t>
    <rPh sb="0" eb="2">
      <t>チイキ</t>
    </rPh>
    <rPh sb="2" eb="4">
      <t>イコウ</t>
    </rPh>
    <rPh sb="4" eb="6">
      <t>シエン</t>
    </rPh>
    <rPh sb="10" eb="11">
      <t>ヒ</t>
    </rPh>
    <rPh sb="18" eb="19">
      <t>カカ</t>
    </rPh>
    <rPh sb="20" eb="22">
      <t>トドケデ</t>
    </rPh>
    <rPh sb="22" eb="23">
      <t>ショ</t>
    </rPh>
    <phoneticPr fontId="4"/>
  </si>
  <si>
    <t>添付資料　</t>
    <rPh sb="0" eb="2">
      <t>テンプ</t>
    </rPh>
    <rPh sb="2" eb="4">
      <t>シリョウ</t>
    </rPh>
    <phoneticPr fontId="4"/>
  </si>
  <si>
    <t>添付資料</t>
    <rPh sb="0" eb="2">
      <t>テンプ</t>
    </rPh>
    <rPh sb="2" eb="4">
      <t>シリョウ</t>
    </rPh>
    <phoneticPr fontId="4"/>
  </si>
  <si>
    <t>届出時点の継続状況
（継続または離職）</t>
    <rPh sb="0" eb="2">
      <t>トドケデ</t>
    </rPh>
    <rPh sb="2" eb="4">
      <t>ジテン</t>
    </rPh>
    <rPh sb="5" eb="7">
      <t>ケイゾク</t>
    </rPh>
    <rPh sb="7" eb="9">
      <t>ジョウキョウ</t>
    </rPh>
    <rPh sb="11" eb="13">
      <t>ケイゾク</t>
    </rPh>
    <rPh sb="16" eb="18">
      <t>リショク</t>
    </rPh>
    <phoneticPr fontId="4"/>
  </si>
  <si>
    <t>添付資料</t>
    <rPh sb="0" eb="4">
      <t>テンプシリョウ</t>
    </rPh>
    <phoneticPr fontId="4"/>
  </si>
  <si>
    <t>別添資料</t>
    <rPh sb="0" eb="2">
      <t>ベッテン</t>
    </rPh>
    <rPh sb="2" eb="4">
      <t>シリョウ</t>
    </rPh>
    <phoneticPr fontId="4"/>
  </si>
  <si>
    <t>雇用契約書、労働条件通知書又は雇用契約証明書の写し</t>
  </si>
  <si>
    <t>↓前年度における最終学年の生徒の定員数</t>
    <rPh sb="1" eb="4">
      <t>ゼンネンド</t>
    </rPh>
    <rPh sb="8" eb="10">
      <t>サイシュウ</t>
    </rPh>
    <rPh sb="10" eb="12">
      <t>ガクネン</t>
    </rPh>
    <rPh sb="13" eb="15">
      <t>セイト</t>
    </rPh>
    <rPh sb="16" eb="18">
      <t>テイイン</t>
    </rPh>
    <rPh sb="18" eb="19">
      <t>スウ</t>
    </rPh>
    <phoneticPr fontId="4"/>
  </si>
  <si>
    <t>↑指定を受けてから３年間（就業年限が５年の場合は５年間）</t>
    <phoneticPr fontId="4"/>
  </si>
  <si>
    <t>　　　　　　　人</t>
    <rPh sb="7" eb="8">
      <t>ニン</t>
    </rPh>
    <phoneticPr fontId="4"/>
  </si>
  <si>
    <t>…該当する項目に「〇」</t>
    <rPh sb="1" eb="3">
      <t>ガイトウ</t>
    </rPh>
    <rPh sb="5" eb="7">
      <t>コウモク</t>
    </rPh>
    <phoneticPr fontId="4"/>
  </si>
  <si>
    <t>Ⅰ型（7.5：1）</t>
    <phoneticPr fontId="4"/>
  </si>
  <si>
    <t>Ⅱ型（10：1）</t>
    <phoneticPr fontId="4"/>
  </si>
  <si>
    <t xml:space="preserve">   ２　算定区分</t>
    <rPh sb="5" eb="7">
      <t>サンテイ</t>
    </rPh>
    <rPh sb="7" eb="9">
      <t>クブン</t>
    </rPh>
    <phoneticPr fontId="4"/>
  </si>
  <si>
    <t>　 ３　有資格者の配置</t>
    <rPh sb="4" eb="8">
      <t>ユウシカクシャ</t>
    </rPh>
    <rPh sb="9" eb="11">
      <t>ハイチ</t>
    </rPh>
    <phoneticPr fontId="4"/>
  </si>
  <si>
    <t>　 ４　地域移行の実績</t>
    <rPh sb="4" eb="6">
      <t>チイキ</t>
    </rPh>
    <rPh sb="6" eb="8">
      <t>イコウ</t>
    </rPh>
    <rPh sb="9" eb="11">
      <t>ジッセキ</t>
    </rPh>
    <phoneticPr fontId="4"/>
  </si>
  <si>
    <t>　 ５　関係機関との連携</t>
    <rPh sb="4" eb="6">
      <t>カンケイ</t>
    </rPh>
    <rPh sb="6" eb="8">
      <t>キカン</t>
    </rPh>
    <rPh sb="10" eb="12">
      <t>レンケイ</t>
    </rPh>
    <phoneticPr fontId="4"/>
  </si>
  <si>
    <t>当該事業所の地域移行支援を利用した者のうち、地域移行支援計画に基づき、前年度に地域生活に移行した者が１人以上いること。</t>
    <phoneticPr fontId="4"/>
  </si>
  <si>
    <t>人</t>
    <rPh sb="0" eb="1">
      <t>ニン</t>
    </rPh>
    <phoneticPr fontId="4"/>
  </si>
  <si>
    <t>前年度に地域生活に移行した者の人数　　</t>
    <phoneticPr fontId="4"/>
  </si>
  <si>
    <r>
      <t>前年度に地域生活に移行した者の人数　</t>
    </r>
    <r>
      <rPr>
        <b/>
        <u/>
        <sz val="11"/>
        <color theme="1"/>
        <rFont val="ＭＳ Ｐゴシック"/>
        <family val="3"/>
        <charset val="128"/>
        <scheme val="minor"/>
      </rPr>
      <t>3人以上</t>
    </r>
    <phoneticPr fontId="4"/>
  </si>
  <si>
    <r>
      <t>前年度に地域生活に移行した者の人数　</t>
    </r>
    <r>
      <rPr>
        <b/>
        <u/>
        <sz val="11"/>
        <color theme="1"/>
        <rFont val="ＭＳ Ｐゴシック"/>
        <family val="3"/>
        <charset val="128"/>
        <scheme val="minor"/>
      </rPr>
      <t>１人以上</t>
    </r>
    <phoneticPr fontId="4"/>
  </si>
  <si>
    <t>　精神科病院、障害者支援施設等、救護施設等、刑事施設等との緊密な連携体制が整えられてること。</t>
    <phoneticPr fontId="4"/>
  </si>
  <si>
    <t>　</t>
    <phoneticPr fontId="11"/>
  </si>
  <si>
    <t>…リストから選択</t>
    <rPh sb="6" eb="8">
      <t>センタク</t>
    </rPh>
    <phoneticPr fontId="4"/>
  </si>
  <si>
    <t>…自動計算（入力不要）</t>
    <rPh sb="1" eb="5">
      <t>ジドウケイサン</t>
    </rPh>
    <rPh sb="6" eb="10">
      <t>ニュウリョクフヨウ</t>
    </rPh>
    <phoneticPr fontId="4"/>
  </si>
  <si>
    <t>指定年月日</t>
    <rPh sb="0" eb="5">
      <t>シテイネンガッピ</t>
    </rPh>
    <phoneticPr fontId="4"/>
  </si>
  <si>
    <t>注１　就職後６月以上定着者とは、就労移行支援を受けた後、就労し、就労を継続している期間が６月に達した者
　　（就労定着者という。）をいい、前年度の実績を記載すること（就労とは企業等と雇用契約に基づく就労をい
　　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
　　に含まれることとなる。
注３　就労定着率区分「なし（経過措置対象）」は、指定を受けてから３年間（就業年限が５年の場合は５年間）
　　を経過していない事業所が選択する。</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3" eb="75">
      <t>ジッセキ</t>
    </rPh>
    <rPh sb="76" eb="78">
      <t>キサイ</t>
    </rPh>
    <rPh sb="163" eb="164">
      <t>チュウ</t>
    </rPh>
    <rPh sb="166" eb="168">
      <t>ヘイセイ</t>
    </rPh>
    <rPh sb="170" eb="171">
      <t>ネン</t>
    </rPh>
    <rPh sb="173" eb="174">
      <t>ガツ</t>
    </rPh>
    <rPh sb="175" eb="176">
      <t>ニチ</t>
    </rPh>
    <rPh sb="177" eb="179">
      <t>シュウショク</t>
    </rPh>
    <rPh sb="181" eb="182">
      <t>シャ</t>
    </rPh>
    <rPh sb="184" eb="186">
      <t>ヘイセイ</t>
    </rPh>
    <rPh sb="188" eb="189">
      <t>ネン</t>
    </rPh>
    <rPh sb="190" eb="191">
      <t>ガツ</t>
    </rPh>
    <rPh sb="193" eb="194">
      <t>ニチ</t>
    </rPh>
    <rPh sb="196" eb="197">
      <t>ツキ</t>
    </rPh>
    <rPh sb="198" eb="199">
      <t>タッ</t>
    </rPh>
    <rPh sb="201" eb="202">
      <t>シャ</t>
    </rPh>
    <rPh sb="210" eb="212">
      <t>ヘイセイ</t>
    </rPh>
    <rPh sb="214" eb="216">
      <t>ネンド</t>
    </rPh>
    <rPh sb="217" eb="219">
      <t>ジッセキ</t>
    </rPh>
    <rPh sb="223" eb="224">
      <t>フク</t>
    </rPh>
    <rPh sb="234" eb="235">
      <t>チュウ</t>
    </rPh>
    <rPh sb="237" eb="239">
      <t>シュウロウ</t>
    </rPh>
    <rPh sb="239" eb="241">
      <t>テイチャク</t>
    </rPh>
    <rPh sb="241" eb="242">
      <t>リツ</t>
    </rPh>
    <rPh sb="242" eb="244">
      <t>クブン</t>
    </rPh>
    <rPh sb="248" eb="250">
      <t>ケイカ</t>
    </rPh>
    <rPh sb="250" eb="252">
      <t>ソチ</t>
    </rPh>
    <rPh sb="252" eb="254">
      <t>タイショウ</t>
    </rPh>
    <rPh sb="258" eb="260">
      <t>シテイ</t>
    </rPh>
    <rPh sb="261" eb="262">
      <t>ウ</t>
    </rPh>
    <rPh sb="267" eb="269">
      <t>ネンカン</t>
    </rPh>
    <rPh sb="270" eb="272">
      <t>シュウギョウ</t>
    </rPh>
    <rPh sb="272" eb="274">
      <t>ネンゲン</t>
    </rPh>
    <rPh sb="276" eb="277">
      <t>ネン</t>
    </rPh>
    <rPh sb="278" eb="280">
      <t>バアイ</t>
    </rPh>
    <rPh sb="282" eb="284">
      <t>ネンカン</t>
    </rPh>
    <rPh sb="300" eb="302">
      <t>センタク</t>
    </rPh>
    <phoneticPr fontId="4"/>
  </si>
  <si>
    <t>添付書類</t>
    <rPh sb="0" eb="4">
      <t>テンプショルイ</t>
    </rPh>
    <phoneticPr fontId="4"/>
  </si>
  <si>
    <t>地域移行支援サービス費（Ⅰ）　　　　　　…</t>
    <phoneticPr fontId="4"/>
  </si>
  <si>
    <t>地域移行支援サービス費（Ⅱ）　　　　　　…</t>
    <phoneticPr fontId="4"/>
  </si>
  <si>
    <t>　関係機関との連携の状況等</t>
    <rPh sb="1" eb="3">
      <t>カンケイ</t>
    </rPh>
    <rPh sb="3" eb="5">
      <t>キカン</t>
    </rPh>
    <rPh sb="7" eb="9">
      <t>レンケイ</t>
    </rPh>
    <rPh sb="10" eb="12">
      <t>ジョウキョウ</t>
    </rPh>
    <rPh sb="12" eb="13">
      <t>トウ</t>
    </rPh>
    <phoneticPr fontId="4"/>
  </si>
  <si>
    <t>　
　</t>
    <phoneticPr fontId="4"/>
  </si>
  <si>
    <t>社会福祉士若しくは精神保健福祉士の資格証、又は研修修了証</t>
    <rPh sb="19" eb="20">
      <t>ショウ</t>
    </rPh>
    <rPh sb="21" eb="22">
      <t>マタ</t>
    </rPh>
    <rPh sb="23" eb="28">
      <t>ケンシュウシュウリョウショウ</t>
    </rPh>
    <phoneticPr fontId="4"/>
  </si>
  <si>
    <t>備考１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0" eb="2">
      <t>ビコウ</t>
    </rPh>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4"/>
  </si>
  <si>
    <t>　　２　関係機関との連携については、その状況等を具体的に記載してください。</t>
    <rPh sb="4" eb="6">
      <t>カンケイ</t>
    </rPh>
    <rPh sb="6" eb="8">
      <t>キカン</t>
    </rPh>
    <rPh sb="10" eb="12">
      <t>レンケイ</t>
    </rPh>
    <phoneticPr fontId="4"/>
  </si>
  <si>
    <t>就職日（年月日）
前々年度10/2～
前年度10/1</t>
    <rPh sb="0" eb="2">
      <t>シュウショク</t>
    </rPh>
    <rPh sb="2" eb="3">
      <t>ビ</t>
    </rPh>
    <rPh sb="4" eb="7">
      <t>ネンガッピ</t>
    </rPh>
    <phoneticPr fontId="4"/>
  </si>
  <si>
    <t>就職年月日
前々々年度10/2～
前年度10/1</t>
    <rPh sb="0" eb="2">
      <t>シュウショク</t>
    </rPh>
    <rPh sb="2" eb="5">
      <t>ネンガッピ</t>
    </rPh>
    <phoneticPr fontId="4"/>
  </si>
  <si>
    <r>
      <rPr>
        <b/>
        <sz val="10"/>
        <rFont val="ＭＳ Ｐゴシック"/>
        <family val="3"/>
        <charset val="128"/>
        <scheme val="minor"/>
      </rPr>
      <t>前年度</t>
    </r>
    <r>
      <rPr>
        <sz val="10"/>
        <rFont val="ＭＳ Ｐゴシック"/>
        <family val="3"/>
        <charset val="128"/>
        <scheme val="minor"/>
      </rPr>
      <t>（4/1～3/31）
において6月に達した
年月日</t>
    </r>
    <phoneticPr fontId="4"/>
  </si>
  <si>
    <t>前年度又は前々年度において
6月に達した年月日</t>
    <rPh sb="0" eb="3">
      <t>ゼンネンド</t>
    </rPh>
    <rPh sb="3" eb="4">
      <t>マタ</t>
    </rPh>
    <rPh sb="5" eb="7">
      <t>ゼンゼン</t>
    </rPh>
    <rPh sb="7" eb="9">
      <t>ネンド</t>
    </rPh>
    <rPh sb="15" eb="16">
      <t>ゲツ</t>
    </rPh>
    <rPh sb="17" eb="18">
      <t>タッ</t>
    </rPh>
    <rPh sb="20" eb="23">
      <t>ネンガッピ</t>
    </rPh>
    <phoneticPr fontId="4"/>
  </si>
  <si>
    <t>平成30年度及び令和元年度（特例）</t>
    <rPh sb="0" eb="2">
      <t>ヘイセイ</t>
    </rPh>
    <rPh sb="4" eb="7">
      <t>ネンドオヨ</t>
    </rPh>
    <rPh sb="8" eb="10">
      <t>レイワ</t>
    </rPh>
    <rPh sb="10" eb="11">
      <t>モト</t>
    </rPh>
    <rPh sb="11" eb="13">
      <t>ネンド</t>
    </rPh>
    <rPh sb="14" eb="16">
      <t>トクレイ</t>
    </rPh>
    <phoneticPr fontId="4"/>
  </si>
  <si>
    <t>令和元年度（特例）</t>
    <rPh sb="0" eb="2">
      <t>レイワ</t>
    </rPh>
    <rPh sb="2" eb="5">
      <t>ガンネンド</t>
    </rPh>
    <rPh sb="6" eb="8">
      <t>トクレイ</t>
    </rPh>
    <phoneticPr fontId="4"/>
  </si>
  <si>
    <t>平成30年度（特例）</t>
    <rPh sb="0" eb="2">
      <t>ヘイセイ</t>
    </rPh>
    <rPh sb="4" eb="6">
      <t>ネンド</t>
    </rPh>
    <rPh sb="7" eb="9">
      <t>トクレイ</t>
    </rPh>
    <phoneticPr fontId="4"/>
  </si>
  <si>
    <t>令和５年度の取り扱い</t>
    <rPh sb="0" eb="2">
      <t>レイワ</t>
    </rPh>
    <rPh sb="3" eb="5">
      <t>ネンド</t>
    </rPh>
    <rPh sb="6" eb="7">
      <t>ト</t>
    </rPh>
    <rPh sb="8" eb="9">
      <t>アツカ</t>
    </rPh>
    <phoneticPr fontId="4"/>
  </si>
  <si>
    <t>令和4年度（通常）</t>
    <rPh sb="0" eb="2">
      <t>レイワ</t>
    </rPh>
    <rPh sb="3" eb="5">
      <t>ネンド</t>
    </rPh>
    <rPh sb="6" eb="8">
      <t>ツウジョウ</t>
    </rPh>
    <phoneticPr fontId="4"/>
  </si>
  <si>
    <t>令和3年度及び令和4年度（通常）</t>
    <rPh sb="0" eb="2">
      <t>レイワ</t>
    </rPh>
    <rPh sb="3" eb="6">
      <t>ネンドオヨ</t>
    </rPh>
    <rPh sb="7" eb="9">
      <t>レイワ</t>
    </rPh>
    <rPh sb="10" eb="12">
      <t>ネンド</t>
    </rPh>
    <rPh sb="13" eb="15">
      <t>ツウジョウ</t>
    </rPh>
    <phoneticPr fontId="4"/>
  </si>
  <si>
    <t>令和4年度</t>
    <rPh sb="0" eb="2">
      <t>レイワ</t>
    </rPh>
    <rPh sb="3" eb="5">
      <t>ネンド</t>
    </rPh>
    <phoneticPr fontId="4"/>
  </si>
  <si>
    <t>●新型コロナ感染症の影響の有無</t>
    <phoneticPr fontId="4"/>
  </si>
  <si>
    <t>有</t>
  </si>
  <si>
    <t xml:space="preserve">●新型コロナ感染症の影響を受けた理由
</t>
    <phoneticPr fontId="4"/>
  </si>
  <si>
    <t>新型コロナ感染症の影響を受けた間の実績を用いない事業所（※）については、以下の項目も記入してください。
※「労働時間」においては、「令和元年度」または「平成30年度」、「生産活動」においては、「平成30年度及び令和元年度」を選択した事業所</t>
    <rPh sb="36" eb="38">
      <t>イカ</t>
    </rPh>
    <rPh sb="39" eb="41">
      <t>コウモク</t>
    </rPh>
    <rPh sb="42" eb="44">
      <t>キニュウ</t>
    </rPh>
    <rPh sb="54" eb="58">
      <t>ロウドウジカン</t>
    </rPh>
    <rPh sb="66" eb="68">
      <t>レイワ</t>
    </rPh>
    <rPh sb="68" eb="71">
      <t>ガンネンド</t>
    </rPh>
    <rPh sb="76" eb="78">
      <t>ヘイセイ</t>
    </rPh>
    <rPh sb="80" eb="82">
      <t>ネンド</t>
    </rPh>
    <rPh sb="85" eb="89">
      <t>セイサンカツドウ</t>
    </rPh>
    <rPh sb="112" eb="114">
      <t>センタク</t>
    </rPh>
    <rPh sb="116" eb="118">
      <t>ジギョウ</t>
    </rPh>
    <rPh sb="118" eb="119">
      <t>ショ</t>
    </rPh>
    <phoneticPr fontId="4"/>
  </si>
  <si>
    <t>注１　厚生労働大臣が定める事項及び評価方法（令和３年厚生労働省告示第88号）に基づき評価点を算出すること。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54" eb="55">
      <t>チュウ</t>
    </rPh>
    <rPh sb="57" eb="60">
      <t>ヒョウカテン</t>
    </rPh>
    <rPh sb="60" eb="62">
      <t>クブン</t>
    </rPh>
    <rPh sb="66" eb="68">
      <t>ケイカ</t>
    </rPh>
    <rPh sb="68" eb="70">
      <t>ソチ</t>
    </rPh>
    <rPh sb="70" eb="72">
      <t>タイショウ</t>
    </rPh>
    <rPh sb="76" eb="78">
      <t>シテイ</t>
    </rPh>
    <rPh sb="79" eb="80">
      <t>ウ</t>
    </rPh>
    <rPh sb="89" eb="91">
      <t>ケイカ</t>
    </rPh>
    <rPh sb="96" eb="99">
      <t>ジギョウショ</t>
    </rPh>
    <rPh sb="100" eb="102">
      <t>センタク</t>
    </rPh>
    <rPh sb="106" eb="107">
      <t>チュウ</t>
    </rPh>
    <rPh sb="109" eb="112">
      <t>ヒョウカテン</t>
    </rPh>
    <rPh sb="113" eb="115">
      <t>コウヒョウ</t>
    </rPh>
    <rPh sb="129" eb="131">
      <t>リヨウ</t>
    </rPh>
    <rPh sb="133" eb="135">
      <t>コウヒョウ</t>
    </rPh>
    <rPh sb="135" eb="137">
      <t>ホウホウ</t>
    </rPh>
    <rPh sb="138" eb="140">
      <t>バアイ</t>
    </rPh>
    <rPh sb="157" eb="158">
      <t>トウ</t>
    </rPh>
    <rPh sb="162" eb="163">
      <t>タ</t>
    </rPh>
    <rPh sb="164" eb="166">
      <t>ホウホウ</t>
    </rPh>
    <rPh sb="169" eb="171">
      <t>バアイ</t>
    </rPh>
    <rPh sb="175" eb="177">
      <t>コウヒョウ</t>
    </rPh>
    <rPh sb="177" eb="179">
      <t>ホウホウ</t>
    </rPh>
    <rPh sb="180" eb="182">
      <t>キサイ</t>
    </rPh>
    <rPh sb="190" eb="192">
      <t>コウヒョウ</t>
    </rPh>
    <rPh sb="197" eb="199">
      <t>バアイ</t>
    </rPh>
    <rPh sb="201" eb="203">
      <t>ゲンサン</t>
    </rPh>
    <rPh sb="208" eb="210">
      <t>リュウイ</t>
    </rPh>
    <phoneticPr fontId="4"/>
  </si>
  <si>
    <t>【労働時間】</t>
    <rPh sb="1" eb="5">
      <t>ロウドウジカン</t>
    </rPh>
    <phoneticPr fontId="4"/>
  </si>
  <si>
    <t>【生産活動】</t>
    <rPh sb="1" eb="5">
      <t>セイサンカツドウ</t>
    </rPh>
    <phoneticPr fontId="4"/>
  </si>
  <si>
    <t>【それ以外の項目】</t>
    <rPh sb="3" eb="5">
      <t>イガイ</t>
    </rPh>
    <rPh sb="6" eb="8">
      <t>コウモク</t>
    </rPh>
    <phoneticPr fontId="4"/>
  </si>
  <si>
    <t>※特例はありません</t>
    <rPh sb="1" eb="3">
      <t>トクレイ</t>
    </rPh>
    <phoneticPr fontId="4"/>
  </si>
  <si>
    <t>年度について、特例を適用します。</t>
    <rPh sb="0" eb="2">
      <t>ネンド</t>
    </rPh>
    <rPh sb="7" eb="9">
      <t>トクレイ</t>
    </rPh>
    <rPh sb="10" eb="12">
      <t>テキヨウ</t>
    </rPh>
    <phoneticPr fontId="4"/>
  </si>
  <si>
    <t>×</t>
  </si>
  <si>
    <t>年</t>
    <rPh sb="0" eb="1">
      <t>ネン</t>
    </rPh>
    <phoneticPr fontId="11"/>
  </si>
  <si>
    <t>月</t>
    <rPh sb="0" eb="1">
      <t>ガツ</t>
    </rPh>
    <phoneticPr fontId="11"/>
  </si>
  <si>
    <t>日</t>
    <rPh sb="0" eb="1">
      <t>ニチ</t>
    </rPh>
    <phoneticPr fontId="1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</si>
  <si>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1"/>
  </si>
  <si>
    <t>事業所名</t>
    <rPh sb="0" eb="3">
      <t>ジギョウショ</t>
    </rPh>
    <rPh sb="3" eb="4">
      <t>メイ</t>
    </rPh>
    <phoneticPr fontId="11"/>
  </si>
  <si>
    <t>事業所番号</t>
    <rPh sb="0" eb="3">
      <t>ジギョウショ</t>
    </rPh>
    <rPh sb="3" eb="5">
      <t>バンゴウ</t>
    </rPh>
    <phoneticPr fontId="11"/>
  </si>
  <si>
    <t>住　所</t>
    <rPh sb="0" eb="1">
      <t>ジュウ</t>
    </rPh>
    <rPh sb="2" eb="3">
      <t>ショ</t>
    </rPh>
    <phoneticPr fontId="11"/>
  </si>
  <si>
    <t>管理者名</t>
    <rPh sb="0" eb="4">
      <t>カンリシャメイ</t>
    </rPh>
    <phoneticPr fontId="11"/>
  </si>
  <si>
    <t>電話番号</t>
    <rPh sb="0" eb="2">
      <t>デンワ</t>
    </rPh>
    <rPh sb="2" eb="4">
      <t>バンゴウ</t>
    </rPh>
    <phoneticPr fontId="11"/>
  </si>
  <si>
    <t>対象年度</t>
    <rPh sb="0" eb="2">
      <t>タイショウ</t>
    </rPh>
    <rPh sb="2" eb="4">
      <t>ネンド</t>
    </rPh>
    <phoneticPr fontId="11"/>
  </si>
  <si>
    <t>（Ⅰ）労働時間</t>
    <phoneticPr fontId="11"/>
  </si>
  <si>
    <t>（Ⅳ）　支援力向上（※）</t>
    <rPh sb="4" eb="6">
      <t>シエン</t>
    </rPh>
    <rPh sb="6" eb="7">
      <t>リョク</t>
    </rPh>
    <rPh sb="7" eb="9">
      <t>コウジョウ</t>
    </rPh>
    <phoneticPr fontId="11"/>
  </si>
  <si>
    <t>①1日の平均労働時間が７時間以上</t>
    <rPh sb="2" eb="3">
      <t>ニチ</t>
    </rPh>
    <rPh sb="4" eb="6">
      <t>ヘイキン</t>
    </rPh>
    <rPh sb="6" eb="8">
      <t>ロウドウ</t>
    </rPh>
    <rPh sb="8" eb="10">
      <t>ジカン</t>
    </rPh>
    <rPh sb="12" eb="14">
      <t>ジカン</t>
    </rPh>
    <rPh sb="14" eb="16">
      <t>イジョウ</t>
    </rPh>
    <phoneticPr fontId="1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</si>
  <si>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</si>
  <si>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</si>
  <si>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</si>
  <si>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</si>
  <si>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</si>
  <si>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</si>
  <si>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</si>
  <si>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</si>
  <si>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③視察・実習の実施又は受け入れ</t>
    <rPh sb="1" eb="3">
      <t>シサツ</t>
    </rPh>
    <rPh sb="4" eb="6">
      <t>ジッシュウ</t>
    </rPh>
    <rPh sb="7" eb="9">
      <t>ジッシ</t>
    </rPh>
    <rPh sb="9" eb="10">
      <t>マタ</t>
    </rPh>
    <rPh sb="11" eb="12">
      <t>ウ</t>
    </rPh>
    <rPh sb="13" eb="14">
      <t>イ</t>
    </rPh>
    <phoneticPr fontId="11"/>
  </si>
  <si>
    <t>⑧1日の平均労働時間が２時間未満</t>
    <rPh sb="2" eb="3">
      <t>ニチ</t>
    </rPh>
    <rPh sb="4" eb="6">
      <t>ヘイキン</t>
    </rPh>
    <rPh sb="6" eb="8">
      <t>ロウドウ</t>
    </rPh>
    <rPh sb="8" eb="10">
      <t>ジカン</t>
    </rPh>
    <rPh sb="12" eb="14">
      <t>ジカン</t>
    </rPh>
    <rPh sb="14" eb="16">
      <t>ミマン</t>
    </rPh>
    <phoneticPr fontId="11"/>
  </si>
  <si>
    <t>点</t>
    <rPh sb="0" eb="1">
      <t>テン</t>
    </rPh>
    <phoneticPr fontId="11"/>
  </si>
  <si>
    <t>　　　 いずれか一方のみの取組を行っている</t>
    <rPh sb="8" eb="10">
      <t>イッポウ</t>
    </rPh>
    <rPh sb="13" eb="15">
      <t>トリクミ</t>
    </rPh>
    <rPh sb="16" eb="17">
      <t>オコナ</t>
    </rPh>
    <phoneticPr fontId="11"/>
  </si>
  <si>
    <t>（Ⅱ）生産活動</t>
    <rPh sb="3" eb="5">
      <t>セイサン</t>
    </rPh>
    <rPh sb="5" eb="7">
      <t>カツドウ</t>
    </rPh>
    <phoneticPr fontId="11"/>
  </si>
  <si>
    <t>④販路拡大の商談会等への参加</t>
    <rPh sb="1" eb="3">
      <t>ハンロ</t>
    </rPh>
    <rPh sb="3" eb="5">
      <t>カクダイ</t>
    </rPh>
    <rPh sb="6" eb="9">
      <t>ショウダンカイ</t>
    </rPh>
    <rPh sb="9" eb="10">
      <t>トウ</t>
    </rPh>
    <rPh sb="12" eb="14">
      <t>サンカ</t>
    </rPh>
    <phoneticPr fontId="11"/>
  </si>
  <si>
    <t>⑤職員の人事評価制度</t>
    <rPh sb="1" eb="3">
      <t>ショクイン</t>
    </rPh>
    <rPh sb="4" eb="6">
      <t>ジンジ</t>
    </rPh>
    <rPh sb="6" eb="8">
      <t>ヒョウカ</t>
    </rPh>
    <rPh sb="8" eb="10">
      <t>セイド</t>
    </rPh>
    <phoneticPr fontId="1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</si>
  <si>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1"/>
  </si>
  <si>
    <t>⑥ピアサポーターの配置</t>
    <rPh sb="9" eb="11">
      <t>ハイチ</t>
    </rPh>
    <phoneticPr fontId="11"/>
  </si>
  <si>
    <t>　　　ピアサポーターを職員として配置している</t>
    <rPh sb="11" eb="13">
      <t>ショクイン</t>
    </rPh>
    <rPh sb="16" eb="18">
      <t>ハイチ</t>
    </rPh>
    <phoneticPr fontId="11"/>
  </si>
  <si>
    <t>⑦第三者評価</t>
    <rPh sb="1" eb="2">
      <t>ダイ</t>
    </rPh>
    <rPh sb="2" eb="4">
      <t>サンシャ</t>
    </rPh>
    <rPh sb="4" eb="6">
      <t>ヒョウカ</t>
    </rPh>
    <phoneticPr fontId="11"/>
  </si>
  <si>
    <t>（Ⅲ）多様な働き方（※）</t>
    <rPh sb="3" eb="5">
      <t>タヨウ</t>
    </rPh>
    <rPh sb="6" eb="7">
      <t>ハタラ</t>
    </rPh>
    <rPh sb="8" eb="9">
      <t>カタ</t>
    </rPh>
    <phoneticPr fontId="1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</si>
  <si>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</si>
  <si>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1"/>
  </si>
  <si>
    <t>　　　　　就業規則等で定めている</t>
    <rPh sb="5" eb="7">
      <t>シュウギョウ</t>
    </rPh>
    <rPh sb="7" eb="9">
      <t>キソク</t>
    </rPh>
    <rPh sb="9" eb="10">
      <t>トウ</t>
    </rPh>
    <rPh sb="11" eb="12">
      <t>サダ</t>
    </rPh>
    <phoneticPr fontId="1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</si>
  <si>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</si>
  <si>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1"/>
  </si>
  <si>
    <t>②利用者を職員として登用する制度</t>
    <phoneticPr fontId="11"/>
  </si>
  <si>
    <t>小計（注2）</t>
    <rPh sb="0" eb="2">
      <t>ショウケイ</t>
    </rPh>
    <rPh sb="3" eb="4">
      <t>チュウ</t>
    </rPh>
    <phoneticPr fontId="1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</si>
  <si>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</si>
  <si>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1"/>
  </si>
  <si>
    <t>④フレックスタイム制に係る労働条件</t>
    <rPh sb="9" eb="10">
      <t>セイ</t>
    </rPh>
    <rPh sb="11" eb="12">
      <t>カカ</t>
    </rPh>
    <rPh sb="13" eb="15">
      <t>ロウドウ</t>
    </rPh>
    <rPh sb="15" eb="17">
      <t>ジョウケン</t>
    </rPh>
    <phoneticPr fontId="11"/>
  </si>
  <si>
    <t>1事例以上ある場合:10点</t>
    <rPh sb="1" eb="3">
      <t>ジレイ</t>
    </rPh>
    <rPh sb="3" eb="5">
      <t>イジョウ</t>
    </rPh>
    <rPh sb="7" eb="9">
      <t>バアイ</t>
    </rPh>
    <rPh sb="12" eb="13">
      <t>テン</t>
    </rPh>
    <phoneticPr fontId="11"/>
  </si>
  <si>
    <t>⑤短時間勤務に係る労働条件</t>
    <rPh sb="1" eb="4">
      <t>タンジカン</t>
    </rPh>
    <rPh sb="4" eb="6">
      <t>キンム</t>
    </rPh>
    <rPh sb="7" eb="8">
      <t>カカ</t>
    </rPh>
    <rPh sb="9" eb="11">
      <t>ロウドウ</t>
    </rPh>
    <rPh sb="11" eb="13">
      <t>ジョウケン</t>
    </rPh>
    <phoneticPr fontId="11"/>
  </si>
  <si>
    <t>項目</t>
    <rPh sb="0" eb="2">
      <t>コウモク</t>
    </rPh>
    <phoneticPr fontId="11"/>
  </si>
  <si>
    <t>点数</t>
    <rPh sb="0" eb="2">
      <t>テンスウ</t>
    </rPh>
    <phoneticPr fontId="11"/>
  </si>
  <si>
    <t>労働時間</t>
    <phoneticPr fontId="11"/>
  </si>
  <si>
    <t>5点</t>
    <rPh sb="1" eb="2">
      <t>テン</t>
    </rPh>
    <phoneticPr fontId="11"/>
  </si>
  <si>
    <t>20点</t>
    <rPh sb="2" eb="3">
      <t>テン</t>
    </rPh>
    <phoneticPr fontId="11"/>
  </si>
  <si>
    <t>30点</t>
    <rPh sb="2" eb="3">
      <t>テン</t>
    </rPh>
    <phoneticPr fontId="11"/>
  </si>
  <si>
    <t>40点</t>
    <rPh sb="2" eb="3">
      <t>テン</t>
    </rPh>
    <phoneticPr fontId="11"/>
  </si>
  <si>
    <t>55点</t>
    <rPh sb="2" eb="3">
      <t>テン</t>
    </rPh>
    <phoneticPr fontId="11"/>
  </si>
  <si>
    <t>80点</t>
    <rPh sb="2" eb="3">
      <t>テン</t>
    </rPh>
    <phoneticPr fontId="11"/>
  </si>
  <si>
    <t>⑥時差出勤制度に係る労働条件</t>
    <rPh sb="1" eb="3">
      <t>ジサ</t>
    </rPh>
    <rPh sb="3" eb="5">
      <t>シュッキン</t>
    </rPh>
    <rPh sb="5" eb="7">
      <t>セイド</t>
    </rPh>
    <rPh sb="8" eb="9">
      <t>カカ</t>
    </rPh>
    <rPh sb="10" eb="12">
      <t>ロウドウ</t>
    </rPh>
    <rPh sb="12" eb="14">
      <t>ジョウケン</t>
    </rPh>
    <phoneticPr fontId="11"/>
  </si>
  <si>
    <t>生産活動</t>
    <phoneticPr fontId="11"/>
  </si>
  <si>
    <t>多様な働き方</t>
    <phoneticPr fontId="11"/>
  </si>
  <si>
    <t>0点</t>
    <rPh sb="1" eb="2">
      <t>テン</t>
    </rPh>
    <phoneticPr fontId="11"/>
  </si>
  <si>
    <t>15点</t>
    <rPh sb="2" eb="3">
      <t>テン</t>
    </rPh>
    <phoneticPr fontId="11"/>
  </si>
  <si>
    <t>支援力向上</t>
    <phoneticPr fontId="1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</si>
  <si>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1"/>
  </si>
  <si>
    <t>地域連携活動</t>
    <phoneticPr fontId="11"/>
  </si>
  <si>
    <t>10点</t>
    <rPh sb="2" eb="3">
      <t>テン</t>
    </rPh>
    <phoneticPr fontId="11"/>
  </si>
  <si>
    <t>⑧傷病休暇等の取得に関する事項</t>
    <rPh sb="1" eb="3">
      <t>ショウビョウ</t>
    </rPh>
    <rPh sb="3" eb="5">
      <t>キュウカ</t>
    </rPh>
    <rPh sb="5" eb="6">
      <t>トウ</t>
    </rPh>
    <rPh sb="7" eb="9">
      <t>シュトク</t>
    </rPh>
    <rPh sb="10" eb="11">
      <t>カン</t>
    </rPh>
    <rPh sb="13" eb="15">
      <t>ジコウ</t>
    </rPh>
    <phoneticPr fontId="11"/>
  </si>
  <si>
    <t>合計</t>
    <rPh sb="0" eb="2">
      <t>ゴウケイ</t>
    </rPh>
    <phoneticPr fontId="11"/>
  </si>
  <si>
    <t>／２００点</t>
    <rPh sb="4" eb="5">
      <t>テン</t>
    </rPh>
    <phoneticPr fontId="11"/>
  </si>
  <si>
    <t>小計（注1）</t>
    <rPh sb="0" eb="2">
      <t>ショウケイ</t>
    </rPh>
    <rPh sb="3" eb="4">
      <t>チュウ</t>
    </rPh>
    <phoneticPr fontId="11"/>
  </si>
  <si>
    <t>前年度（　　　年度）</t>
    <rPh sb="0" eb="3">
      <t>ゼンネンド</t>
    </rPh>
    <rPh sb="7" eb="9">
      <t>ネンド</t>
    </rPh>
    <phoneticPr fontId="1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</si>
  <si>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1"/>
  </si>
  <si>
    <t>雇用契約を締結していた延べ利用者数</t>
    <rPh sb="0" eb="2">
      <t>コヨウ</t>
    </rPh>
    <rPh sb="2" eb="4">
      <t>ケイヤク</t>
    </rPh>
    <rPh sb="5" eb="7">
      <t>テイケツ</t>
    </rPh>
    <rPh sb="11" eb="12">
      <t>ノ</t>
    </rPh>
    <rPh sb="13" eb="16">
      <t>リヨウシャ</t>
    </rPh>
    <rPh sb="16" eb="17">
      <t>スウ</t>
    </rPh>
    <phoneticPr fontId="11"/>
  </si>
  <si>
    <t>利用者の１日の平均労働時間数</t>
    <rPh sb="0" eb="3">
      <t>リヨウシャ</t>
    </rPh>
    <rPh sb="5" eb="6">
      <t>ニチ</t>
    </rPh>
    <rPh sb="7" eb="9">
      <t>ヘイキン</t>
    </rPh>
    <rPh sb="9" eb="11">
      <t>ロウドウ</t>
    </rPh>
    <rPh sb="11" eb="13">
      <t>ジカン</t>
    </rPh>
    <rPh sb="13" eb="14">
      <t>スウ</t>
    </rPh>
    <phoneticPr fontId="11"/>
  </si>
  <si>
    <t>時間</t>
    <rPh sb="0" eb="2">
      <t>ジカン</t>
    </rPh>
    <phoneticPr fontId="11"/>
  </si>
  <si>
    <t>人</t>
    <rPh sb="0" eb="1">
      <t>ニン</t>
    </rPh>
    <phoneticPr fontId="11"/>
  </si>
  <si>
    <t>（Ⅱ）生産活動</t>
    <phoneticPr fontId="11"/>
  </si>
  <si>
    <t>会計期間（　　月～　　月）</t>
    <rPh sb="0" eb="2">
      <t>カイケイ</t>
    </rPh>
    <rPh sb="2" eb="4">
      <t>キカン</t>
    </rPh>
    <rPh sb="7" eb="8">
      <t>ガツ</t>
    </rPh>
    <rPh sb="11" eb="12">
      <t>ガツ</t>
    </rPh>
    <phoneticPr fontId="11"/>
  </si>
  <si>
    <t>前々年度（　　　年度）</t>
    <rPh sb="0" eb="2">
      <t>ゼンゼン</t>
    </rPh>
    <rPh sb="2" eb="4">
      <t>ネンド</t>
    </rPh>
    <rPh sb="8" eb="10">
      <t>ネンド</t>
    </rPh>
    <phoneticPr fontId="11"/>
  </si>
  <si>
    <t>生産活動収入から経費を除いた額</t>
    <rPh sb="0" eb="2">
      <t>セイサン</t>
    </rPh>
    <rPh sb="2" eb="4">
      <t>カツドウ</t>
    </rPh>
    <rPh sb="4" eb="6">
      <t>シュウニュウ</t>
    </rPh>
    <rPh sb="8" eb="10">
      <t>ケイヒ</t>
    </rPh>
    <rPh sb="11" eb="12">
      <t>ノゾ</t>
    </rPh>
    <rPh sb="14" eb="15">
      <t>ガク</t>
    </rPh>
    <phoneticPr fontId="11"/>
  </si>
  <si>
    <t>利用者に支払った賃金総額</t>
    <rPh sb="0" eb="3">
      <t>リヨウシャ</t>
    </rPh>
    <rPh sb="4" eb="6">
      <t>シハラ</t>
    </rPh>
    <rPh sb="8" eb="10">
      <t>チンギン</t>
    </rPh>
    <rPh sb="10" eb="12">
      <t>ソウガク</t>
    </rPh>
    <phoneticPr fontId="11"/>
  </si>
  <si>
    <t>収支</t>
    <rPh sb="0" eb="2">
      <t>シュウシ</t>
    </rPh>
    <phoneticPr fontId="11"/>
  </si>
  <si>
    <t>円</t>
    <rPh sb="0" eb="1">
      <t>エン</t>
    </rPh>
    <phoneticPr fontId="11"/>
  </si>
  <si>
    <t>前年度　（　　　年度）</t>
    <rPh sb="0" eb="3">
      <t>ゼンネンドネンド</t>
    </rPh>
    <rPh sb="8" eb="10">
      <t>ネンド</t>
    </rPh>
    <phoneticPr fontId="11"/>
  </si>
  <si>
    <t>（Ⅲ）多様な働き方</t>
    <rPh sb="3" eb="5">
      <t>タヨウ</t>
    </rPh>
    <rPh sb="6" eb="7">
      <t>ハタラ</t>
    </rPh>
    <rPh sb="8" eb="9">
      <t>カタ</t>
    </rPh>
    <phoneticPr fontId="11"/>
  </si>
  <si>
    <t>③在宅勤務に係る労働条件及び服務規律</t>
    <phoneticPr fontId="11"/>
  </si>
  <si>
    <t>◎免許・資格取得、検定の受検勧奨</t>
    <rPh sb="1" eb="3">
      <t>メンキョ</t>
    </rPh>
    <rPh sb="4" eb="6">
      <t>シカク</t>
    </rPh>
    <rPh sb="6" eb="8">
      <t>シュトク</t>
    </rPh>
    <rPh sb="9" eb="11">
      <t>ケンテイ</t>
    </rPh>
    <rPh sb="12" eb="14">
      <t>ジュケン</t>
    </rPh>
    <rPh sb="14" eb="16">
      <t>カンショウ</t>
    </rPh>
    <phoneticPr fontId="11"/>
  </si>
  <si>
    <t>名</t>
    <rPh sb="0" eb="1">
      <t>メイ</t>
    </rPh>
    <phoneticPr fontId="11"/>
  </si>
  <si>
    <t>④フレックスタイム制に係る労働条件</t>
    <rPh sb="9" eb="10">
      <t>セイ</t>
    </rPh>
    <rPh sb="11" eb="12">
      <t>カカ</t>
    </rPh>
    <phoneticPr fontId="11"/>
  </si>
  <si>
    <t>⑥時差出勤制度に係る労働条件</t>
    <rPh sb="1" eb="3">
      <t>ジサ</t>
    </rPh>
    <rPh sb="3" eb="5">
      <t>シュッキン</t>
    </rPh>
    <rPh sb="5" eb="7">
      <t>セイド</t>
    </rPh>
    <rPh sb="8" eb="9">
      <t>カカワ</t>
    </rPh>
    <rPh sb="10" eb="12">
      <t>ロウドウ</t>
    </rPh>
    <rPh sb="12" eb="14">
      <t>ジョウケン</t>
    </rPh>
    <phoneticPr fontId="11"/>
  </si>
  <si>
    <t>（Ⅳ）　支援力向上</t>
    <phoneticPr fontId="11"/>
  </si>
  <si>
    <t>①研修計画に基づいた外部研修会又は内部研修会</t>
    <phoneticPr fontId="11"/>
  </si>
  <si>
    <t>②研修、学会等又は学会誌等において発表</t>
    <phoneticPr fontId="11"/>
  </si>
  <si>
    <t>③視察・実習の実施又は受け入れ</t>
    <phoneticPr fontId="11"/>
  </si>
  <si>
    <t>◎研修計画を策定している</t>
    <rPh sb="1" eb="3">
      <t>ケンシュウ</t>
    </rPh>
    <rPh sb="3" eb="5">
      <t>ケイカク</t>
    </rPh>
    <rPh sb="6" eb="8">
      <t>サクテイ</t>
    </rPh>
    <phoneticPr fontId="11"/>
  </si>
  <si>
    <t>◎研修、学会等又は学会誌等において</t>
    <rPh sb="1" eb="3">
      <t>ケンシュウ</t>
    </rPh>
    <rPh sb="4" eb="6">
      <t>ガッカイ</t>
    </rPh>
    <rPh sb="6" eb="7">
      <t>トウ</t>
    </rPh>
    <rPh sb="7" eb="8">
      <t>マタ</t>
    </rPh>
    <rPh sb="9" eb="12">
      <t>ガッカイシ</t>
    </rPh>
    <rPh sb="12" eb="13">
      <t>トウ</t>
    </rPh>
    <phoneticPr fontId="11"/>
  </si>
  <si>
    <t>◎先進的事業者の視察・実習の実施している</t>
    <rPh sb="1" eb="4">
      <t>センシンテキ</t>
    </rPh>
    <rPh sb="4" eb="7">
      <t>ジギョウシャ</t>
    </rPh>
    <rPh sb="8" eb="10">
      <t>シサツ</t>
    </rPh>
    <rPh sb="11" eb="13">
      <t>ジッシュウ</t>
    </rPh>
    <rPh sb="14" eb="16">
      <t>ジッシ</t>
    </rPh>
    <phoneticPr fontId="11"/>
  </si>
  <si>
    <r>
      <t>※</t>
    </r>
    <r>
      <rPr>
        <sz val="10"/>
        <color theme="1"/>
        <rFont val="ＭＳ ゴシック"/>
        <family val="3"/>
        <charset val="128"/>
      </rPr>
      <t>研修、学会等名</t>
    </r>
    <rPh sb="1" eb="3">
      <t>ケンシュウ</t>
    </rPh>
    <rPh sb="4" eb="6">
      <t>ガッカイ</t>
    </rPh>
    <rPh sb="6" eb="7">
      <t>トウ</t>
    </rPh>
    <rPh sb="7" eb="8">
      <t>メイ</t>
    </rPh>
    <phoneticPr fontId="11"/>
  </si>
  <si>
    <r>
      <t>※</t>
    </r>
    <r>
      <rPr>
        <sz val="10"/>
        <color theme="1"/>
        <rFont val="ＭＳ ゴシック"/>
        <family val="3"/>
        <charset val="128"/>
      </rPr>
      <t>先進的事業者名</t>
    </r>
    <rPh sb="1" eb="4">
      <t>センシンテキ</t>
    </rPh>
    <rPh sb="4" eb="7">
      <t>ジギョウシャ</t>
    </rPh>
    <rPh sb="7" eb="8">
      <t>メイ</t>
    </rPh>
    <phoneticPr fontId="11"/>
  </si>
  <si>
    <t xml:space="preserve"> 実施日</t>
    <rPh sb="1" eb="3">
      <t>ジッシ</t>
    </rPh>
    <rPh sb="3" eb="4">
      <t>ビ</t>
    </rPh>
    <phoneticPr fontId="11"/>
  </si>
  <si>
    <t xml:space="preserve"> 実施日/ 参加者数</t>
    <rPh sb="1" eb="3">
      <t>ジッシ</t>
    </rPh>
    <rPh sb="3" eb="4">
      <t>ビ</t>
    </rPh>
    <rPh sb="6" eb="10">
      <t>サンカシャスウ</t>
    </rPh>
    <phoneticPr fontId="11"/>
  </si>
  <si>
    <r>
      <rPr>
        <sz val="6"/>
        <color theme="1"/>
        <rFont val="ＭＳ ゴシック"/>
        <family val="3"/>
        <charset val="128"/>
      </rPr>
      <t>※</t>
    </r>
    <r>
      <rPr>
        <sz val="10"/>
        <color theme="1"/>
        <rFont val="ＭＳ ゴシック"/>
        <family val="3"/>
        <charset val="128"/>
      </rPr>
      <t>学会誌等名</t>
    </r>
    <rPh sb="5" eb="6">
      <t>メイ</t>
    </rPh>
    <phoneticPr fontId="11"/>
  </si>
  <si>
    <r>
      <t>※</t>
    </r>
    <r>
      <rPr>
        <sz val="10"/>
        <color theme="1"/>
        <rFont val="ＭＳ ゴシック"/>
        <family val="3"/>
        <charset val="128"/>
      </rPr>
      <t>他の事業所名</t>
    </r>
    <rPh sb="1" eb="2">
      <t>タ</t>
    </rPh>
    <rPh sb="3" eb="6">
      <t>ジギョウショ</t>
    </rPh>
    <rPh sb="6" eb="7">
      <t>メイ</t>
    </rPh>
    <phoneticPr fontId="11"/>
  </si>
  <si>
    <t xml:space="preserve"> 掲載日</t>
    <rPh sb="1" eb="3">
      <t>ケイサイ</t>
    </rPh>
    <phoneticPr fontId="11"/>
  </si>
  <si>
    <t xml:space="preserve"> 発表テーマ</t>
    <rPh sb="1" eb="3">
      <t>ハッピョウ</t>
    </rPh>
    <phoneticPr fontId="11"/>
  </si>
  <si>
    <t>◎職員の人事評価制度を整備している</t>
    <rPh sb="1" eb="3">
      <t>ショクイン</t>
    </rPh>
    <rPh sb="4" eb="6">
      <t>ジンジ</t>
    </rPh>
    <rPh sb="6" eb="8">
      <t>ヒョウカ</t>
    </rPh>
    <rPh sb="8" eb="10">
      <t>セイド</t>
    </rPh>
    <rPh sb="11" eb="13">
      <t>セイビ</t>
    </rPh>
    <phoneticPr fontId="11"/>
  </si>
  <si>
    <t>◎ピアサポーターを配置している</t>
    <rPh sb="9" eb="11">
      <t>ハイチ</t>
    </rPh>
    <phoneticPr fontId="11"/>
  </si>
  <si>
    <t>◎当該人事評価制度を周知している</t>
    <rPh sb="1" eb="3">
      <t>トウガイ</t>
    </rPh>
    <rPh sb="3" eb="5">
      <t>ジンジ</t>
    </rPh>
    <rPh sb="5" eb="7">
      <t>ヒョウカ</t>
    </rPh>
    <rPh sb="7" eb="9">
      <t>セイド</t>
    </rPh>
    <rPh sb="10" eb="12">
      <t>シュウチ</t>
    </rPh>
    <phoneticPr fontId="11"/>
  </si>
  <si>
    <t>◎当該ピアサポーターは「障害者ﾋﾟｱｻﾎﾟｰﾄ研修」</t>
    <rPh sb="1" eb="3">
      <t>トウガイ</t>
    </rPh>
    <rPh sb="12" eb="15">
      <t>ショウガイシャ</t>
    </rPh>
    <rPh sb="23" eb="25">
      <t>ケンシュウ</t>
    </rPh>
    <phoneticPr fontId="11"/>
  </si>
  <si>
    <r>
      <t>※</t>
    </r>
    <r>
      <rPr>
        <sz val="10"/>
        <color theme="1"/>
        <rFont val="ＭＳ ゴシック"/>
        <family val="3"/>
        <charset val="128"/>
      </rPr>
      <t>商談会等名</t>
    </r>
    <rPh sb="1" eb="4">
      <t>ショウダンカイ</t>
    </rPh>
    <rPh sb="4" eb="5">
      <t>トウ</t>
    </rPh>
    <rPh sb="5" eb="6">
      <t>ガクメイ</t>
    </rPh>
    <phoneticPr fontId="11"/>
  </si>
  <si>
    <t>人事評価制度の制定日</t>
    <rPh sb="0" eb="2">
      <t>ジンジ</t>
    </rPh>
    <rPh sb="2" eb="4">
      <t>ヒョウカ</t>
    </rPh>
    <rPh sb="4" eb="6">
      <t>セイド</t>
    </rPh>
    <rPh sb="7" eb="9">
      <t>セイテイ</t>
    </rPh>
    <rPh sb="9" eb="10">
      <t>ビ</t>
    </rPh>
    <phoneticPr fontId="11"/>
  </si>
  <si>
    <t>　を受講している</t>
    <rPh sb="2" eb="4">
      <t>ジュコウ</t>
    </rPh>
    <phoneticPr fontId="11"/>
  </si>
  <si>
    <t xml:space="preserve"> 主催者名</t>
    <rPh sb="1" eb="4">
      <t>シュサイシャ</t>
    </rPh>
    <rPh sb="4" eb="5">
      <t>メイ</t>
    </rPh>
    <phoneticPr fontId="11"/>
  </si>
  <si>
    <t>人事評価制度の対象職員数</t>
    <rPh sb="0" eb="2">
      <t>ジンジ</t>
    </rPh>
    <rPh sb="2" eb="4">
      <t>ヒョウカ</t>
    </rPh>
    <rPh sb="4" eb="6">
      <t>セイド</t>
    </rPh>
    <rPh sb="7" eb="9">
      <t>タイショウ</t>
    </rPh>
    <rPh sb="9" eb="12">
      <t>ショクインスウ</t>
    </rPh>
    <phoneticPr fontId="1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</si>
  <si>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1"/>
  </si>
  <si>
    <t xml:space="preserve"> 日時</t>
    <rPh sb="1" eb="3">
      <t>ニチジ</t>
    </rPh>
    <phoneticPr fontId="11"/>
  </si>
  <si>
    <t>うち昇給・昇格を行った者</t>
    <rPh sb="2" eb="4">
      <t>ショウキュウ</t>
    </rPh>
    <rPh sb="5" eb="7">
      <t>ショウカク</t>
    </rPh>
    <rPh sb="8" eb="9">
      <t>オコナ</t>
    </rPh>
    <rPh sb="11" eb="12">
      <t>モノ</t>
    </rPh>
    <phoneticPr fontId="11"/>
  </si>
  <si>
    <t xml:space="preserve"> 就業時間</t>
    <rPh sb="1" eb="3">
      <t>シュウギョウ</t>
    </rPh>
    <rPh sb="3" eb="5">
      <t>ジカン</t>
    </rPh>
    <phoneticPr fontId="11"/>
  </si>
  <si>
    <t xml:space="preserve"> 内容</t>
    <rPh sb="1" eb="3">
      <t>ナイヨウ</t>
    </rPh>
    <phoneticPr fontId="11"/>
  </si>
  <si>
    <t>当該人事評価制度の周知方法</t>
    <rPh sb="0" eb="2">
      <t>トウガイ</t>
    </rPh>
    <rPh sb="2" eb="4">
      <t>ジンジ</t>
    </rPh>
    <rPh sb="4" eb="6">
      <t>ヒョウカ</t>
    </rPh>
    <rPh sb="6" eb="8">
      <t>セイド</t>
    </rPh>
    <rPh sb="9" eb="11">
      <t>シュウチ</t>
    </rPh>
    <rPh sb="11" eb="13">
      <t>ホウホウ</t>
    </rPh>
    <phoneticPr fontId="11"/>
  </si>
  <si>
    <t xml:space="preserve"> 職務内容</t>
    <rPh sb="1" eb="3">
      <t>ショクム</t>
    </rPh>
    <rPh sb="3" eb="5">
      <t>ナイヨウ</t>
    </rPh>
    <phoneticPr fontId="11"/>
  </si>
  <si>
    <t>⑦第三者評価</t>
    <rPh sb="1" eb="4">
      <t>ダイサンシャ</t>
    </rPh>
    <rPh sb="4" eb="6">
      <t>ヒョウカ</t>
    </rPh>
    <phoneticPr fontId="11"/>
  </si>
  <si>
    <t>⑧国際標準化規格が定めた規格等の認証等</t>
    <phoneticPr fontId="11"/>
  </si>
  <si>
    <t>◎前年度末日から過去３年以内に</t>
    <rPh sb="1" eb="4">
      <t>ゼンネンド</t>
    </rPh>
    <rPh sb="4" eb="6">
      <t>マツジツ</t>
    </rPh>
    <rPh sb="8" eb="10">
      <t>カコ</t>
    </rPh>
    <rPh sb="11" eb="12">
      <t>ネン</t>
    </rPh>
    <rPh sb="12" eb="14">
      <t>イナイ</t>
    </rPh>
    <phoneticPr fontId="11"/>
  </si>
  <si>
    <t>◎ＩＳＯが制定したマネジメント</t>
    <rPh sb="5" eb="7">
      <t>セイテイ</t>
    </rPh>
    <phoneticPr fontId="11"/>
  </si>
  <si>
    <t>　福祉サービス第三者評価を受けている</t>
    <rPh sb="1" eb="3">
      <t>フクシ</t>
    </rPh>
    <rPh sb="7" eb="10">
      <t>ダイサンシャ</t>
    </rPh>
    <rPh sb="10" eb="12">
      <t>ヒョウカ</t>
    </rPh>
    <rPh sb="13" eb="14">
      <t>ウ</t>
    </rPh>
    <phoneticPr fontId="11"/>
  </si>
  <si>
    <t>　規格等の認証等を受けている</t>
    <rPh sb="1" eb="3">
      <t>キカク</t>
    </rPh>
    <rPh sb="3" eb="4">
      <t>トウ</t>
    </rPh>
    <rPh sb="5" eb="7">
      <t>ニンショウ</t>
    </rPh>
    <rPh sb="7" eb="8">
      <t>トウ</t>
    </rPh>
    <rPh sb="9" eb="10">
      <t>ウ</t>
    </rPh>
    <phoneticPr fontId="1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</si>
  <si>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</si>
  <si>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1"/>
  </si>
  <si>
    <t xml:space="preserve"> 第三者評価機関</t>
    <rPh sb="1" eb="4">
      <t>ダイサンシャ</t>
    </rPh>
    <rPh sb="4" eb="6">
      <t>ヒョウカ</t>
    </rPh>
    <rPh sb="6" eb="8">
      <t>キカン</t>
    </rPh>
    <phoneticPr fontId="11"/>
  </si>
  <si>
    <t xml:space="preserve"> 規格等の内容</t>
    <rPh sb="1" eb="3">
      <t>キカク</t>
    </rPh>
    <rPh sb="3" eb="4">
      <t>トウ</t>
    </rPh>
    <rPh sb="5" eb="7">
      <t>ナイヨウ</t>
    </rPh>
    <phoneticPr fontId="1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</si>
  <si>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1"/>
  </si>
  <si>
    <t>R6.4改正</t>
    <rPh sb="4" eb="6">
      <t>カイセイ</t>
    </rPh>
    <phoneticPr fontId="11"/>
  </si>
  <si>
    <t>　　　参加した職員が１人以上参加している</t>
    <rPh sb="3" eb="5">
      <t>サンカ</t>
    </rPh>
    <rPh sb="7" eb="9">
      <t>ショクイン</t>
    </rPh>
    <rPh sb="11" eb="12">
      <t>ニン</t>
    </rPh>
    <rPh sb="12" eb="14">
      <t>イジョウ</t>
    </rPh>
    <rPh sb="14" eb="16">
      <t>サンカ</t>
    </rPh>
    <phoneticPr fontId="11"/>
  </si>
  <si>
    <t>　　　１回以上の場合</t>
    <rPh sb="4" eb="5">
      <t>カイ</t>
    </rPh>
    <rPh sb="5" eb="7">
      <t>イジョウ</t>
    </rPh>
    <rPh sb="8" eb="10">
      <t>バアイ</t>
    </rPh>
    <phoneticPr fontId="1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</si>
  <si>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</si>
  <si>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</si>
  <si>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1"/>
  </si>
  <si>
    <t>③過去３年の生産活動収支のうち前年度における生産活動収支のみが前年度に利用者に支払う賃金の総額以上</t>
    <phoneticPr fontId="11"/>
  </si>
  <si>
    <t>④過去３年の生産活動収支のうち前々年度における生産活動収支のみが前々年度に利用者に支払う賃金の総額以上</t>
    <phoneticPr fontId="11"/>
  </si>
  <si>
    <t>⑤過去３年の生産活動収支のうち前年度及び前々年度の各年度における生産活動収支がいずれも当該各年度に利用者に支払う賃金の総額未満</t>
    <phoneticPr fontId="11"/>
  </si>
  <si>
    <t>⑥過去３年の生産活動収支がいずれも当該各年度に利用者に支払う賃金の総額未満</t>
    <phoneticPr fontId="11"/>
  </si>
  <si>
    <t>（※）８項目の合計点に応じた点数</t>
    <phoneticPr fontId="11"/>
  </si>
  <si>
    <t>（注2）5以上:15点、4～3：5点、2点以下：0点</t>
    <phoneticPr fontId="11"/>
  </si>
  <si>
    <t>①60点 ②50点 ③40点 ④20点 ⑤－10点 ⑥－20点</t>
    <rPh sb="3" eb="4">
      <t>テン</t>
    </rPh>
    <rPh sb="8" eb="9">
      <t>テン</t>
    </rPh>
    <rPh sb="13" eb="14">
      <t>テン</t>
    </rPh>
    <rPh sb="18" eb="19">
      <t>テン</t>
    </rPh>
    <phoneticPr fontId="11"/>
  </si>
  <si>
    <t>（Ⅴ）地域連携活動</t>
  </si>
  <si>
    <t>（Ⅵ）経営改善計画</t>
    <rPh sb="3" eb="5">
      <t>ケイエイ</t>
    </rPh>
    <rPh sb="5" eb="7">
      <t>カイゼン</t>
    </rPh>
    <rPh sb="7" eb="9">
      <t>ケイカク</t>
    </rPh>
    <phoneticPr fontId="1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</si>
  <si>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1"/>
  </si>
  <si>
    <t>期限内に提出していない場合:-50点</t>
    <rPh sb="0" eb="3">
      <t>キゲンナイ</t>
    </rPh>
    <rPh sb="4" eb="6">
      <t>テイシュツ</t>
    </rPh>
    <rPh sb="11" eb="13">
      <t>バアイ</t>
    </rPh>
    <rPh sb="17" eb="18">
      <t>テン</t>
    </rPh>
    <phoneticPr fontId="11"/>
  </si>
  <si>
    <t>（Ⅶ）利用者の知識・能力向上</t>
    <rPh sb="3" eb="6">
      <t>リヨウシャ</t>
    </rPh>
    <rPh sb="7" eb="9">
      <t>チシキ</t>
    </rPh>
    <rPh sb="10" eb="12">
      <t>ノウリョク</t>
    </rPh>
    <rPh sb="12" eb="14">
      <t>コウジョウ</t>
    </rPh>
    <phoneticPr fontId="1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</si>
  <si>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1"/>
  </si>
  <si>
    <t>（※）８項目の合計点に応じた点数</t>
    <rPh sb="14" eb="16">
      <t>テンスウ</t>
    </rPh>
    <phoneticPr fontId="11"/>
  </si>
  <si>
    <t>（注1）5以上:15点、4～3：5点、2点以下：0点</t>
    <rPh sb="1" eb="2">
      <t>チュウ</t>
    </rPh>
    <rPh sb="5" eb="7">
      <t>イジョウ</t>
    </rPh>
    <rPh sb="10" eb="11">
      <t>テン</t>
    </rPh>
    <rPh sb="17" eb="18">
      <t>テン</t>
    </rPh>
    <rPh sb="20" eb="21">
      <t>テン</t>
    </rPh>
    <rPh sb="21" eb="23">
      <t>イカ</t>
    </rPh>
    <rPh sb="25" eb="26">
      <t>テン</t>
    </rPh>
    <phoneticPr fontId="11"/>
  </si>
  <si>
    <t>65点</t>
    <rPh sb="2" eb="3">
      <t>テン</t>
    </rPh>
    <phoneticPr fontId="11"/>
  </si>
  <si>
    <t>90点</t>
    <rPh sb="2" eb="3">
      <t>テン</t>
    </rPh>
    <phoneticPr fontId="11"/>
  </si>
  <si>
    <t>⁻20点</t>
    <phoneticPr fontId="11"/>
  </si>
  <si>
    <t>⁻10点</t>
    <rPh sb="3" eb="4">
      <t>テン</t>
    </rPh>
    <phoneticPr fontId="11"/>
  </si>
  <si>
    <t>50点</t>
    <rPh sb="2" eb="3">
      <t>テン</t>
    </rPh>
    <phoneticPr fontId="11"/>
  </si>
  <si>
    <t>60点</t>
    <rPh sb="2" eb="3">
      <t>テン</t>
    </rPh>
    <phoneticPr fontId="11"/>
  </si>
  <si>
    <t>経営改善計画</t>
    <rPh sb="0" eb="2">
      <t>ケイエイ</t>
    </rPh>
    <rPh sb="2" eb="4">
      <t>カイゼン</t>
    </rPh>
    <rPh sb="4" eb="6">
      <t>ケイカク</t>
    </rPh>
    <phoneticPr fontId="11"/>
  </si>
  <si>
    <t>⁻50点</t>
    <rPh sb="3" eb="4">
      <t>テン</t>
    </rPh>
    <phoneticPr fontId="11"/>
  </si>
  <si>
    <t>利用者の知識・能力向上</t>
    <rPh sb="0" eb="3">
      <t>リヨウシャ</t>
    </rPh>
    <rPh sb="4" eb="6">
      <t>チシキ</t>
    </rPh>
    <rPh sb="7" eb="9">
      <t>ノウリョク</t>
    </rPh>
    <rPh sb="9" eb="11">
      <t>コウジョウ</t>
    </rPh>
    <phoneticPr fontId="11"/>
  </si>
  <si>
    <t>就労継続支援Ａ型事業所におけるスコア表（実績Ⅰ～Ⅳ、Ⅵ）</t>
    <rPh sb="20" eb="22">
      <t>ジッセキ</t>
    </rPh>
    <phoneticPr fontId="11"/>
  </si>
  <si>
    <t>前々々年度（　　　年度）</t>
    <rPh sb="0" eb="2">
      <t>ゼンゼン</t>
    </rPh>
    <rPh sb="3" eb="5">
      <t>ネンド</t>
    </rPh>
    <rPh sb="9" eb="11">
      <t>ネンド</t>
    </rPh>
    <phoneticPr fontId="1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</si>
  <si>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1"/>
  </si>
  <si>
    <t>◎利用者を職員として登用する制度を</t>
    <phoneticPr fontId="11"/>
  </si>
  <si>
    <t>在宅勤務に係る労働条件及び服務規律</t>
  </si>
  <si>
    <t>に関する制度を定めている</t>
    <rPh sb="7" eb="8">
      <t>サダ</t>
    </rPh>
    <phoneticPr fontId="11"/>
  </si>
  <si>
    <t>定めている</t>
    <phoneticPr fontId="11"/>
  </si>
  <si>
    <t>に関する制度を定めている</t>
    <rPh sb="1" eb="2">
      <t>カン</t>
    </rPh>
    <rPh sb="4" eb="6">
      <t>セイド</t>
    </rPh>
    <rPh sb="7" eb="8">
      <t>サダ</t>
    </rPh>
    <phoneticPr fontId="11"/>
  </si>
  <si>
    <t>◎フレックスタイム制に係る労働条件を</t>
    <rPh sb="9" eb="10">
      <t>セイ</t>
    </rPh>
    <rPh sb="11" eb="12">
      <t>カカ</t>
    </rPh>
    <rPh sb="13" eb="15">
      <t>ロウドウ</t>
    </rPh>
    <rPh sb="15" eb="17">
      <t>ジョウケン</t>
    </rPh>
    <phoneticPr fontId="11"/>
  </si>
  <si>
    <t>◎短時間勤務に係る労働条件を</t>
    <rPh sb="1" eb="4">
      <t>タンジカン</t>
    </rPh>
    <rPh sb="4" eb="6">
      <t>キンム</t>
    </rPh>
    <rPh sb="7" eb="8">
      <t>カカ</t>
    </rPh>
    <rPh sb="9" eb="11">
      <t>ロウドウ</t>
    </rPh>
    <rPh sb="11" eb="13">
      <t>ジョウケンニンズウ</t>
    </rPh>
    <phoneticPr fontId="11"/>
  </si>
  <si>
    <t>◎時差出勤制度に係る労働条件を</t>
    <rPh sb="1" eb="3">
      <t>ジサ</t>
    </rPh>
    <rPh sb="3" eb="5">
      <t>シュッキン</t>
    </rPh>
    <rPh sb="5" eb="7">
      <t>セイド</t>
    </rPh>
    <rPh sb="8" eb="9">
      <t>カカ</t>
    </rPh>
    <rPh sb="10" eb="12">
      <t>ロウドウ</t>
    </rPh>
    <rPh sb="12" eb="14">
      <t>ジョウケンニンズウ</t>
    </rPh>
    <phoneticPr fontId="11"/>
  </si>
  <si>
    <t>定めている</t>
    <rPh sb="0" eb="1">
      <t>サダ</t>
    </rPh>
    <phoneticPr fontId="1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</si>
  <si>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1"/>
  </si>
  <si>
    <t>◎傷病休暇等の取得に関する事項を</t>
    <rPh sb="1" eb="3">
      <t>ショウビョウ</t>
    </rPh>
    <rPh sb="3" eb="5">
      <t>キュウカ</t>
    </rPh>
    <rPh sb="5" eb="6">
      <t>トウ</t>
    </rPh>
    <rPh sb="7" eb="9">
      <t>シュトク</t>
    </rPh>
    <rPh sb="10" eb="11">
      <t>ニンズウ</t>
    </rPh>
    <phoneticPr fontId="11"/>
  </si>
  <si>
    <t>を定めている</t>
    <rPh sb="1" eb="2">
      <t>サダ</t>
    </rPh>
    <phoneticPr fontId="1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</si>
  <si>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1"/>
  </si>
  <si>
    <t>◎外部研修、もしくは内部研修を</t>
    <rPh sb="1" eb="3">
      <t>ガイブ</t>
    </rPh>
    <rPh sb="3" eb="5">
      <t>ケンシュウ</t>
    </rPh>
    <rPh sb="10" eb="12">
      <t>ナイブ</t>
    </rPh>
    <rPh sb="12" eb="14">
      <t>ケンシュウ</t>
    </rPh>
    <phoneticPr fontId="11"/>
  </si>
  <si>
    <t>　１回以上発表している</t>
    <rPh sb="2" eb="3">
      <t>カイ</t>
    </rPh>
    <rPh sb="3" eb="5">
      <t>イジョウ</t>
    </rPh>
    <rPh sb="5" eb="7">
      <t>ハッピョウ</t>
    </rPh>
    <phoneticPr fontId="11"/>
  </si>
  <si>
    <t>もしくは、他の事業所の視察・実習を受け入れている</t>
    <rPh sb="5" eb="6">
      <t>タ</t>
    </rPh>
    <rPh sb="7" eb="10">
      <t>ジギョウショ</t>
    </rPh>
    <rPh sb="11" eb="13">
      <t>シサツ</t>
    </rPh>
    <rPh sb="14" eb="16">
      <t>ジッシュウ</t>
    </rPh>
    <rPh sb="17" eb="18">
      <t>ウ</t>
    </rPh>
    <rPh sb="19" eb="20">
      <t>イ</t>
    </rPh>
    <phoneticPr fontId="11"/>
  </si>
  <si>
    <t>１回以上実施している。</t>
  </si>
  <si>
    <t>※研修名</t>
    <rPh sb="1" eb="3">
      <t>ケンシュウ</t>
    </rPh>
    <rPh sb="3" eb="4">
      <t>メイ</t>
    </rPh>
    <phoneticPr fontId="11"/>
  </si>
  <si>
    <r>
      <t xml:space="preserve">  </t>
    </r>
    <r>
      <rPr>
        <sz val="10"/>
        <color theme="1"/>
        <rFont val="ＭＳ ゴシック"/>
        <family val="3"/>
        <charset val="128"/>
      </rPr>
      <t>研修講師</t>
    </r>
    <rPh sb="2" eb="4">
      <t>ケンシュウ</t>
    </rPh>
    <rPh sb="4" eb="6">
      <t>コウシ</t>
    </rPh>
    <phoneticPr fontId="11"/>
  </si>
  <si>
    <t xml:space="preserve">  実施日・受講者数</t>
    <rPh sb="2" eb="4">
      <t>ジッシ</t>
    </rPh>
    <rPh sb="4" eb="5">
      <t>ビ</t>
    </rPh>
    <rPh sb="6" eb="9">
      <t>ジュコウシャ</t>
    </rPh>
    <rPh sb="9" eb="10">
      <t>スウ</t>
    </rPh>
    <phoneticPr fontId="1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</si>
  <si>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1"/>
  </si>
  <si>
    <t>参加している。</t>
    <rPh sb="0" eb="2">
      <t>サンカ</t>
    </rPh>
    <phoneticPr fontId="11"/>
  </si>
  <si>
    <t>（Ⅵ）　経営改善計画</t>
    <rPh sb="4" eb="6">
      <t>ケイエイ</t>
    </rPh>
    <rPh sb="6" eb="8">
      <t>カイゼン</t>
    </rPh>
    <rPh sb="8" eb="10">
      <t/>
    </rPh>
    <phoneticPr fontId="1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</si>
  <si>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1"/>
  </si>
  <si>
    <t>　経営改善計画書へ提出した。</t>
    <phoneticPr fontId="11"/>
  </si>
  <si>
    <t>※受理日</t>
    <rPh sb="1" eb="3">
      <t>ジュリ</t>
    </rPh>
    <rPh sb="3" eb="4">
      <t>ヒ</t>
    </rPh>
    <phoneticPr fontId="11"/>
  </si>
  <si>
    <t>月</t>
    <rPh sb="0" eb="1">
      <t>ツキ</t>
    </rPh>
    <phoneticPr fontId="11"/>
  </si>
  <si>
    <t>日</t>
    <rPh sb="0" eb="1">
      <t>ヒ</t>
    </rPh>
    <phoneticPr fontId="11"/>
  </si>
  <si>
    <t>R6.4改正</t>
    <rPh sb="4" eb="6">
      <t>カイセイ</t>
    </rPh>
    <phoneticPr fontId="4"/>
  </si>
  <si>
    <t>要入力</t>
    <rPh sb="0" eb="3">
      <t>ヨウニュウリョク</t>
    </rPh>
    <phoneticPr fontId="4"/>
  </si>
  <si>
    <t>自動計算のため入力不要</t>
    <rPh sb="0" eb="4">
      <t>ジドウケイサン</t>
    </rPh>
    <rPh sb="7" eb="11">
      <t>ニュウリョクフヨウ</t>
    </rPh>
    <phoneticPr fontId="4"/>
  </si>
  <si>
    <t>注１　就職後６月以上定着者とは、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以下、就労定着者という。）をいい、前年度及び前々年度の実績を記載すること（就労とは企業等と雇用契約に基づく就労をいい、労働時間等労働条件の内容は問わない。ただし、就労継続支援Ａ型事業所の利用者としての移行は除くこと。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具体的には、労働時間の延長の場合は、就労移行支援の終了日の翌日、休職からの復職の場合は実際に企業に復職した日を１日目として６月に達した者とする。）。
注２　平成29年10月１日に就職した者は、平成30年３月31日に６月に達した者となることから、平成29年度の実績に含まれることとなる。
注３　就労定着率区分「なし（経過措置対象）」は、指定を受けてから２年間を経過していない事業所が選択する。ただし、２年目の事業所においては、１年目の就労定着者の割合に応じた区分で算定することも可能。
注4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167" eb="169">
      <t>イカ</t>
    </rPh>
    <rPh sb="170" eb="172">
      <t>シュウロウ</t>
    </rPh>
    <rPh sb="172" eb="174">
      <t>テイチャク</t>
    </rPh>
    <rPh sb="174" eb="175">
      <t>シャ</t>
    </rPh>
    <rPh sb="184" eb="187">
      <t>ゼンネンド</t>
    </rPh>
    <rPh sb="187" eb="188">
      <t>オヨ</t>
    </rPh>
    <rPh sb="189" eb="191">
      <t>ゼンゼン</t>
    </rPh>
    <rPh sb="191" eb="193">
      <t>ネンド</t>
    </rPh>
    <rPh sb="194" eb="196">
      <t>ジッセキ</t>
    </rPh>
    <rPh sb="197" eb="199">
      <t>キサイ</t>
    </rPh>
    <rPh sb="204" eb="206">
      <t>シュウロウ</t>
    </rPh>
    <rPh sb="208" eb="210">
      <t>キギョウ</t>
    </rPh>
    <rPh sb="210" eb="211">
      <t>トウ</t>
    </rPh>
    <rPh sb="212" eb="214">
      <t>コヨウ</t>
    </rPh>
    <rPh sb="214" eb="216">
      <t>ケイヤク</t>
    </rPh>
    <rPh sb="248" eb="250">
      <t>シュウロウ</t>
    </rPh>
    <rPh sb="250" eb="252">
      <t>ケイゾク</t>
    </rPh>
    <rPh sb="252" eb="254">
      <t>シエン</t>
    </rPh>
    <rPh sb="255" eb="256">
      <t>ガタ</t>
    </rPh>
    <rPh sb="256" eb="259">
      <t>ジギョウショ</t>
    </rPh>
    <rPh sb="260" eb="263">
      <t>リヨウシャ</t>
    </rPh>
    <rPh sb="267" eb="269">
      <t>イコウ</t>
    </rPh>
    <rPh sb="270" eb="271">
      <t>ノゾ</t>
    </rPh>
    <rPh sb="474" eb="475">
      <t>チュウ</t>
    </rPh>
    <rPh sb="477" eb="479">
      <t>ヘイセイ</t>
    </rPh>
    <rPh sb="481" eb="482">
      <t>ネン</t>
    </rPh>
    <rPh sb="484" eb="485">
      <t>ガツ</t>
    </rPh>
    <rPh sb="486" eb="487">
      <t>ニチ</t>
    </rPh>
    <rPh sb="488" eb="490">
      <t>シュウショク</t>
    </rPh>
    <rPh sb="492" eb="493">
      <t>シャ</t>
    </rPh>
    <rPh sb="495" eb="497">
      <t>ヘイセイ</t>
    </rPh>
    <rPh sb="499" eb="500">
      <t>ネン</t>
    </rPh>
    <rPh sb="501" eb="502">
      <t>ガツ</t>
    </rPh>
    <rPh sb="504" eb="505">
      <t>ニチ</t>
    </rPh>
    <rPh sb="507" eb="508">
      <t>ツキ</t>
    </rPh>
    <rPh sb="509" eb="510">
      <t>タッ</t>
    </rPh>
    <rPh sb="512" eb="513">
      <t>シャ</t>
    </rPh>
    <rPh sb="521" eb="523">
      <t>ヘイセイ</t>
    </rPh>
    <rPh sb="525" eb="527">
      <t>ネンド</t>
    </rPh>
    <rPh sb="528" eb="530">
      <t>ジッセキ</t>
    </rPh>
    <rPh sb="531" eb="532">
      <t>フク</t>
    </rPh>
    <rPh sb="542" eb="543">
      <t>チュウ</t>
    </rPh>
    <rPh sb="545" eb="547">
      <t>シュウロウ</t>
    </rPh>
    <rPh sb="547" eb="549">
      <t>テイチャク</t>
    </rPh>
    <rPh sb="549" eb="550">
      <t>リツ</t>
    </rPh>
    <rPh sb="550" eb="552">
      <t>クブン</t>
    </rPh>
    <rPh sb="556" eb="558">
      <t>ケイカ</t>
    </rPh>
    <rPh sb="558" eb="560">
      <t>ソチ</t>
    </rPh>
    <rPh sb="560" eb="562">
      <t>タイショウ</t>
    </rPh>
    <rPh sb="566" eb="568">
      <t>シテイ</t>
    </rPh>
    <rPh sb="569" eb="570">
      <t>ウ</t>
    </rPh>
    <rPh sb="575" eb="577">
      <t>ネンカン</t>
    </rPh>
    <rPh sb="578" eb="580">
      <t>ケイカ</t>
    </rPh>
    <rPh sb="589" eb="591">
      <t>センタク</t>
    </rPh>
    <rPh sb="599" eb="601">
      <t>ネンメ</t>
    </rPh>
    <rPh sb="602" eb="605">
      <t>ジギョウショ</t>
    </rPh>
    <rPh sb="612" eb="614">
      <t>ネンメ</t>
    </rPh>
    <rPh sb="615" eb="617">
      <t>シュウロウ</t>
    </rPh>
    <rPh sb="644" eb="646">
      <t>トウガイ</t>
    </rPh>
    <phoneticPr fontId="4"/>
  </si>
  <si>
    <t>…要入力</t>
    <rPh sb="1" eb="4">
      <t>ヨウニュウリョク</t>
    </rPh>
    <phoneticPr fontId="4"/>
  </si>
  <si>
    <t>R6.4改正</t>
    <rPh sb="4" eb="6">
      <t>カイセイ</t>
    </rPh>
    <phoneticPr fontId="4"/>
  </si>
  <si>
    <t>人</t>
    <rPh sb="0" eb="1">
      <t>ニン</t>
    </rPh>
    <phoneticPr fontId="4"/>
  </si>
  <si>
    <t>前年度</t>
    <rPh sb="0" eb="3">
      <t>ゼンネンド</t>
    </rPh>
    <phoneticPr fontId="4"/>
  </si>
  <si>
    <t>前々年度</t>
    <phoneticPr fontId="4"/>
  </si>
  <si>
    <r>
      <rPr>
        <sz val="9"/>
        <rFont val="ＭＳ Ｐゴシック"/>
        <family val="3"/>
        <charset val="128"/>
        <scheme val="minor"/>
      </rPr>
      <t>前年度、前々年度の
利用定員数</t>
    </r>
    <r>
      <rPr>
        <sz val="10"/>
        <rFont val="ＭＳ Ｐゴシック"/>
        <family val="3"/>
        <charset val="128"/>
        <scheme val="minor"/>
      </rPr>
      <t xml:space="preserve">
</t>
    </r>
    <r>
      <rPr>
        <sz val="6"/>
        <rFont val="ＭＳ Ｐゴシック"/>
        <family val="3"/>
        <charset val="128"/>
        <scheme val="minor"/>
      </rPr>
      <t>（年度途中で定員変更があった場合は注4参照）</t>
    </r>
    <rPh sb="0" eb="3">
      <t>ゼンネンド</t>
    </rPh>
    <rPh sb="4" eb="8">
      <t>ゼンゼンネンド</t>
    </rPh>
    <rPh sb="10" eb="15">
      <t>リヨウテイインスウ</t>
    </rPh>
    <rPh sb="17" eb="21">
      <t>ネンドトチュウ</t>
    </rPh>
    <rPh sb="22" eb="26">
      <t>テイインヘンコウ</t>
    </rPh>
    <rPh sb="30" eb="32">
      <t>バアイ</t>
    </rPh>
    <rPh sb="33" eb="34">
      <t>チュウ</t>
    </rPh>
    <rPh sb="35" eb="37">
      <t>サンショウ</t>
    </rPh>
    <phoneticPr fontId="4"/>
  </si>
  <si>
    <t>利用定員</t>
    <rPh sb="0" eb="2">
      <t>リヨウ</t>
    </rPh>
    <rPh sb="2" eb="4">
      <t>テイイン</t>
    </rPh>
    <phoneticPr fontId="4"/>
  </si>
  <si>
    <t>神戸市添付資料５１</t>
    <rPh sb="0" eb="3">
      <t>コウベシ</t>
    </rPh>
    <rPh sb="3" eb="5">
      <t>テンプ</t>
    </rPh>
    <rPh sb="5" eb="7">
      <t>シリョウ</t>
    </rPh>
    <phoneticPr fontId="4"/>
  </si>
  <si>
    <t>（神戸市添付資料41-2B）</t>
    <rPh sb="1" eb="4">
      <t>コウベシ</t>
    </rPh>
    <rPh sb="4" eb="6">
      <t>テンプ</t>
    </rPh>
    <rPh sb="6" eb="8">
      <t>シリョウ</t>
    </rPh>
    <phoneticPr fontId="11"/>
  </si>
  <si>
    <t>神戸市添付資料３９</t>
    <rPh sb="0" eb="3">
      <t>コウベシ</t>
    </rPh>
    <rPh sb="3" eb="5">
      <t>テンプ</t>
    </rPh>
    <rPh sb="5" eb="7">
      <t>シリョウ</t>
    </rPh>
    <phoneticPr fontId="4"/>
  </si>
  <si>
    <t>（神戸市添付資料２９）</t>
    <rPh sb="1" eb="4">
      <t>コウベシ</t>
    </rPh>
    <rPh sb="4" eb="6">
      <t>テンプ</t>
    </rPh>
    <rPh sb="6" eb="8">
      <t>シリョウ</t>
    </rPh>
    <phoneticPr fontId="4"/>
  </si>
  <si>
    <t>【標準利用期間超過減算・自立訓練・就労移行支援・自立生活援助】</t>
    <rPh sb="1" eb="3">
      <t>ヒョウジュン</t>
    </rPh>
    <rPh sb="3" eb="5">
      <t>リヨウ</t>
    </rPh>
    <rPh sb="5" eb="7">
      <t>キカン</t>
    </rPh>
    <rPh sb="7" eb="9">
      <t>チョウカ</t>
    </rPh>
    <rPh sb="9" eb="11">
      <t>ゲンサン</t>
    </rPh>
    <rPh sb="12" eb="14">
      <t>ジリツ</t>
    </rPh>
    <rPh sb="14" eb="16">
      <t>クンレン</t>
    </rPh>
    <rPh sb="17" eb="19">
      <t>シュウロウ</t>
    </rPh>
    <rPh sb="19" eb="21">
      <t>イコウ</t>
    </rPh>
    <rPh sb="21" eb="23">
      <t>シエン</t>
    </rPh>
    <rPh sb="24" eb="30">
      <t>ジリツセイカツエンジョ</t>
    </rPh>
    <phoneticPr fontId="4"/>
  </si>
  <si>
    <t>標準利用期間の状況</t>
    <rPh sb="0" eb="2">
      <t>ヒョウジュン</t>
    </rPh>
    <rPh sb="2" eb="4">
      <t>リヨウ</t>
    </rPh>
    <rPh sb="4" eb="6">
      <t>キカン</t>
    </rPh>
    <rPh sb="7" eb="9">
      <t>ジョウキョウ</t>
    </rPh>
    <phoneticPr fontId="4"/>
  </si>
  <si>
    <t>…直接入力</t>
    <rPh sb="1" eb="5">
      <t>チョクセツニュウリョク</t>
    </rPh>
    <phoneticPr fontId="4"/>
  </si>
  <si>
    <t>サービスの種類</t>
    <rPh sb="5" eb="7">
      <t>シュルイ</t>
    </rPh>
    <phoneticPr fontId="4"/>
  </si>
  <si>
    <t>当該事業所・施設の定員
（自立生活援助は記載不要）</t>
    <rPh sb="0" eb="2">
      <t>トウガイ</t>
    </rPh>
    <rPh sb="2" eb="5">
      <t>ジギョウショ</t>
    </rPh>
    <rPh sb="6" eb="8">
      <t>シセツ</t>
    </rPh>
    <rPh sb="9" eb="11">
      <t>テイイン</t>
    </rPh>
    <rPh sb="13" eb="19">
      <t>ジリツセイカツエンジョ</t>
    </rPh>
    <rPh sb="20" eb="22">
      <t>キサイ</t>
    </rPh>
    <rPh sb="22" eb="24">
      <t>フヨウ</t>
    </rPh>
    <phoneticPr fontId="4"/>
  </si>
  <si>
    <t>利用人員</t>
    <rPh sb="0" eb="2">
      <t>リヨウ</t>
    </rPh>
    <rPh sb="2" eb="4">
      <t>ジンイン</t>
    </rPh>
    <phoneticPr fontId="4"/>
  </si>
  <si>
    <t>氏　　　　　　名</t>
    <rPh sb="0" eb="1">
      <t>シ</t>
    </rPh>
    <rPh sb="7" eb="8">
      <t>メイ</t>
    </rPh>
    <phoneticPr fontId="4"/>
  </si>
  <si>
    <t>利用開始日</t>
    <rPh sb="0" eb="2">
      <t>リヨウ</t>
    </rPh>
    <rPh sb="2" eb="5">
      <t>カイシビ</t>
    </rPh>
    <phoneticPr fontId="4"/>
  </si>
  <si>
    <t>利用期間（　　年　　月末現在）</t>
    <rPh sb="0" eb="2">
      <t>リヨウ</t>
    </rPh>
    <rPh sb="2" eb="4">
      <t>キカン</t>
    </rPh>
    <rPh sb="7" eb="8">
      <t>ネン</t>
    </rPh>
    <rPh sb="10" eb="11">
      <t>ガツ</t>
    </rPh>
    <rPh sb="11" eb="12">
      <t>マツ</t>
    </rPh>
    <rPh sb="12" eb="14">
      <t>ゲンザイ</t>
    </rPh>
    <phoneticPr fontId="4"/>
  </si>
  <si>
    <t>　　年　　月　　日</t>
    <rPh sb="2" eb="3">
      <t>トシ</t>
    </rPh>
    <rPh sb="5" eb="6">
      <t>ツキ</t>
    </rPh>
    <rPh sb="8" eb="9">
      <t>ヒ</t>
    </rPh>
    <phoneticPr fontId="4"/>
  </si>
  <si>
    <t>　　　年　　　月</t>
    <rPh sb="3" eb="4">
      <t>ネン</t>
    </rPh>
    <rPh sb="7" eb="8">
      <t>ツキ</t>
    </rPh>
    <phoneticPr fontId="4"/>
  </si>
  <si>
    <t>利用期間平均</t>
    <rPh sb="0" eb="2">
      <t>リヨウ</t>
    </rPh>
    <rPh sb="2" eb="4">
      <t>キカン</t>
    </rPh>
    <rPh sb="4" eb="6">
      <t>ヘイキン</t>
    </rPh>
    <phoneticPr fontId="4"/>
  </si>
  <si>
    <t>注　利用期間については、サービスの提供を開始した日から届出月の末日までの期間を記入すること。</t>
    <rPh sb="0" eb="1">
      <t>チュウ</t>
    </rPh>
    <rPh sb="2" eb="4">
      <t>リヨウ</t>
    </rPh>
    <rPh sb="4" eb="6">
      <t>キカン</t>
    </rPh>
    <rPh sb="17" eb="19">
      <t>テイキョウ</t>
    </rPh>
    <rPh sb="20" eb="22">
      <t>カイシ</t>
    </rPh>
    <rPh sb="24" eb="25">
      <t>ヒ</t>
    </rPh>
    <rPh sb="27" eb="29">
      <t>トドケデ</t>
    </rPh>
    <rPh sb="29" eb="30">
      <t>ツキ</t>
    </rPh>
    <rPh sb="31" eb="33">
      <t>マツジツ</t>
    </rPh>
    <rPh sb="36" eb="38">
      <t>キカン</t>
    </rPh>
    <rPh sb="39" eb="41">
      <t>キニュウ</t>
    </rPh>
    <phoneticPr fontId="4"/>
  </si>
  <si>
    <t>（神戸市添付資料41-2A）</t>
    <rPh sb="1" eb="4">
      <t>コウベシ</t>
    </rPh>
    <rPh sb="4" eb="6">
      <t>テンプ</t>
    </rPh>
    <rPh sb="6" eb="8">
      <t>シリョウ</t>
    </rPh>
    <phoneticPr fontId="11"/>
  </si>
  <si>
    <t>神戸市添付資料４４－２</t>
    <rPh sb="0" eb="3">
      <t>コウベシ</t>
    </rPh>
    <phoneticPr fontId="4"/>
  </si>
  <si>
    <t>神戸市添付資料４４－１</t>
    <rPh sb="0" eb="3">
      <t>コウベシ</t>
    </rPh>
    <phoneticPr fontId="4"/>
  </si>
  <si>
    <t>神戸市添付資料４４</t>
    <rPh sb="0" eb="3">
      <t>コウベシ</t>
    </rPh>
    <phoneticPr fontId="4"/>
  </si>
  <si>
    <t>神戸市添付資料39別添「就労定着者の状況（就労移行支援に係る基本報酬の算定区分に関する届出書）</t>
    <rPh sb="0" eb="3">
      <t>コウベシ</t>
    </rPh>
    <rPh sb="3" eb="5">
      <t>テンプ</t>
    </rPh>
    <rPh sb="5" eb="7">
      <t>シリョウ</t>
    </rPh>
    <phoneticPr fontId="4"/>
  </si>
  <si>
    <t>神戸市添付資料39　就労移行支援に係る基本報酬の算定区分に関する届出書
雇用契約書、労働条件通知書又は雇用契約証明書の写しを添付。</t>
    <rPh sb="0" eb="3">
      <t>コウベシ</t>
    </rPh>
    <rPh sb="3" eb="5">
      <t>テンプ</t>
    </rPh>
    <rPh sb="5" eb="7">
      <t>シリョウ</t>
    </rPh>
    <phoneticPr fontId="4"/>
  </si>
  <si>
    <t>神戸市添付資料３９－２</t>
    <rPh sb="0" eb="3">
      <t>コウベシ</t>
    </rPh>
    <rPh sb="3" eb="5">
      <t>テンプ</t>
    </rPh>
    <rPh sb="5" eb="7">
      <t>シリョウ</t>
    </rPh>
    <phoneticPr fontId="4"/>
  </si>
  <si>
    <t>神戸市添付資料39-2別添「就労定着者の状況（就労移行支援に係る基本報酬の算定区分に関する届出書）</t>
    <rPh sb="0" eb="3">
      <t>コウベシ</t>
    </rPh>
    <rPh sb="3" eb="5">
      <t>テンプ</t>
    </rPh>
    <rPh sb="5" eb="7">
      <t>シリョウ</t>
    </rPh>
    <phoneticPr fontId="4"/>
  </si>
  <si>
    <t>神戸市添付資料３９－２ 別添</t>
    <rPh sb="0" eb="3">
      <t>コウベシ</t>
    </rPh>
    <rPh sb="3" eb="5">
      <t>テンプ</t>
    </rPh>
    <rPh sb="5" eb="7">
      <t>シリョウ</t>
    </rPh>
    <rPh sb="12" eb="14">
      <t>ベッテン</t>
    </rPh>
    <phoneticPr fontId="4"/>
  </si>
  <si>
    <t>神戸市添付資料39-2　就労移行支援（資格取得型）に係る基本報酬の算定区分に関する届出書
雇用契約書、労働条件通知書又は雇用契約証明書の写しを添付。</t>
    <rPh sb="0" eb="3">
      <t>コウベシ</t>
    </rPh>
    <rPh sb="3" eb="5">
      <t>テンプ</t>
    </rPh>
    <rPh sb="5" eb="7">
      <t>シリョウ</t>
    </rPh>
    <rPh sb="19" eb="21">
      <t>シカク</t>
    </rPh>
    <rPh sb="21" eb="23">
      <t>シュトク</t>
    </rPh>
    <rPh sb="23" eb="24">
      <t>ガタ</t>
    </rPh>
    <phoneticPr fontId="4"/>
  </si>
  <si>
    <t>就労移行支援（資格取得型）に係る基本報酬の算定区分に関する届出書
（就労移行支援サービス費（Ⅱ））</t>
    <rPh sb="0" eb="2">
      <t>シュウロウ</t>
    </rPh>
    <rPh sb="2" eb="4">
      <t>イコウ</t>
    </rPh>
    <rPh sb="4" eb="6">
      <t>シエン</t>
    </rPh>
    <rPh sb="7" eb="9">
      <t>シカク</t>
    </rPh>
    <rPh sb="9" eb="11">
      <t>シュトク</t>
    </rPh>
    <rPh sb="11" eb="12">
      <t>ガタ</t>
    </rPh>
    <rPh sb="14" eb="15">
      <t>カカ</t>
    </rPh>
    <rPh sb="16" eb="18">
      <t>キホン</t>
    </rPh>
    <rPh sb="18" eb="20">
      <t>ホウシュウ</t>
    </rPh>
    <rPh sb="21" eb="23">
      <t>サンテイ</t>
    </rPh>
    <rPh sb="23" eb="25">
      <t>クブン</t>
    </rPh>
    <rPh sb="26" eb="27">
      <t>カン</t>
    </rPh>
    <rPh sb="29" eb="32">
      <t>トドケデショ</t>
    </rPh>
    <rPh sb="34" eb="36">
      <t>シュウロウ</t>
    </rPh>
    <rPh sb="36" eb="38">
      <t>イコウ</t>
    </rPh>
    <rPh sb="38" eb="40">
      <t>シエン</t>
    </rPh>
    <rPh sb="44" eb="45">
      <t>ヒ</t>
    </rPh>
    <phoneticPr fontId="4"/>
  </si>
  <si>
    <t>就労定着者の状況
（就労移行支援（資格取得型）に係る基本報酬の算定区分に関する届出書）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シカク</t>
    </rPh>
    <rPh sb="19" eb="21">
      <t>シュトク</t>
    </rPh>
    <rPh sb="21" eb="22">
      <t>ガタ</t>
    </rPh>
    <rPh sb="24" eb="25">
      <t>カカワ</t>
    </rPh>
    <rPh sb="26" eb="28">
      <t>キホン</t>
    </rPh>
    <rPh sb="28" eb="30">
      <t>ホウシュウ</t>
    </rPh>
    <rPh sb="31" eb="33">
      <t>サンテイ</t>
    </rPh>
    <rPh sb="33" eb="35">
      <t>クブン</t>
    </rPh>
    <rPh sb="36" eb="37">
      <t>カン</t>
    </rPh>
    <rPh sb="39" eb="42">
      <t>トドケデショ</t>
    </rPh>
    <phoneticPr fontId="4"/>
  </si>
  <si>
    <t>神戸市添付資料３９ 別添</t>
    <rPh sb="0" eb="3">
      <t>コウベシ</t>
    </rPh>
    <rPh sb="3" eb="5">
      <t>テンプ</t>
    </rPh>
    <rPh sb="5" eb="7">
      <t>シリョウ</t>
    </rPh>
    <rPh sb="10" eb="12">
      <t>ベッテン</t>
    </rPh>
    <phoneticPr fontId="4"/>
  </si>
  <si>
    <t>神戸市添付資料４１</t>
    <rPh sb="0" eb="3">
      <t>コウベシ</t>
    </rPh>
    <phoneticPr fontId="4"/>
  </si>
  <si>
    <t>神戸市添付資料41-2A「就労継続支援Ａ型事業所におけるスコア表（全体）」
神戸市添付資料41-2B「就労継続支援Ａ型事業所におけるスコア表（実績Ⅰ～Ⅳ）」</t>
    <rPh sb="0" eb="3">
      <t>コウベシ</t>
    </rPh>
    <rPh sb="3" eb="5">
      <t>テンプ</t>
    </rPh>
    <rPh sb="5" eb="7">
      <t>シリョウ</t>
    </rPh>
    <phoneticPr fontId="4"/>
  </si>
  <si>
    <t>就労継続者の状況は、神戸市添付資料44－1「就労継続者の状況（就労定着支援に係る基本報酬の算定区分に関する届出書）」又は
神戸市添付資料44－2「就労継続者の状況（就労定着支援に係る基本報酬の算定区分に関する届出書）（新規指定の場合）」を提出すること。</t>
    <rPh sb="10" eb="13">
      <t>コウベシ</t>
    </rPh>
    <rPh sb="13" eb="15">
      <t>テンプ</t>
    </rPh>
    <rPh sb="15" eb="17">
      <t>シリョウ</t>
    </rPh>
    <rPh sb="61" eb="64">
      <t>コウベシ</t>
    </rPh>
    <rPh sb="64" eb="66">
      <t>テンプ</t>
    </rPh>
    <rPh sb="66" eb="68">
      <t>シリョウ</t>
    </rPh>
    <phoneticPr fontId="4"/>
  </si>
  <si>
    <t>適用開始月の標準様式４「従業者の勤務の体制及び勤務形態一覧表」</t>
    <rPh sb="0" eb="5">
      <t>テキヨウカイシツキ</t>
    </rPh>
    <rPh sb="6" eb="8">
      <t>ヒョウジュン</t>
    </rPh>
    <phoneticPr fontId="4"/>
  </si>
  <si>
    <t>（神戸市添付資料13）</t>
    <rPh sb="1" eb="8">
      <t>コウベシテンプシリョウ</t>
    </rPh>
    <phoneticPr fontId="4"/>
  </si>
  <si>
    <t>【人員配置体制加算】</t>
    <rPh sb="1" eb="3">
      <t>ジンイン</t>
    </rPh>
    <rPh sb="3" eb="5">
      <t>ハイチ</t>
    </rPh>
    <rPh sb="5" eb="7">
      <t>タイセイ</t>
    </rPh>
    <rPh sb="7" eb="9">
      <t>カサン</t>
    </rPh>
    <phoneticPr fontId="4"/>
  </si>
  <si>
    <t>【生活介護・共生型生活介護・特定基準該当生活介護】</t>
    <rPh sb="1" eb="3">
      <t>セイカツ</t>
    </rPh>
    <rPh sb="3" eb="5">
      <t>カイゴ</t>
    </rPh>
    <rPh sb="6" eb="9">
      <t>キョウセイガタ</t>
    </rPh>
    <rPh sb="9" eb="11">
      <t>セイカツ</t>
    </rPh>
    <rPh sb="11" eb="13">
      <t>カイゴ</t>
    </rPh>
    <rPh sb="14" eb="16">
      <t>トクテイ</t>
    </rPh>
    <rPh sb="16" eb="18">
      <t>キジュン</t>
    </rPh>
    <rPh sb="18" eb="20">
      <t>ガイトウ</t>
    </rPh>
    <rPh sb="20" eb="22">
      <t>セイカツ</t>
    </rPh>
    <rPh sb="22" eb="24">
      <t>カイゴ</t>
    </rPh>
    <phoneticPr fontId="4"/>
  </si>
  <si>
    <t>利用者の状況</t>
    <rPh sb="0" eb="3">
      <t>リヨウシャ</t>
    </rPh>
    <rPh sb="4" eb="6">
      <t>ジョウキョウ</t>
    </rPh>
    <phoneticPr fontId="4"/>
  </si>
  <si>
    <t>通所生活介護事業所において人員配置体制加算(Ⅰ)(Ⅱ)（Ⅲ）を算定する場合</t>
    <rPh sb="31" eb="33">
      <t>サンテイ</t>
    </rPh>
    <rPh sb="35" eb="37">
      <t>バアイ</t>
    </rPh>
    <phoneticPr fontId="4"/>
  </si>
  <si>
    <t>…自動計算（記入不要）</t>
    <rPh sb="1" eb="3">
      <t>ジドウ</t>
    </rPh>
    <rPh sb="3" eb="5">
      <t>ケイサン</t>
    </rPh>
    <rPh sb="6" eb="8">
      <t>キニュウ</t>
    </rPh>
    <rPh sb="8" eb="10">
      <t>フヨウ</t>
    </rPh>
    <phoneticPr fontId="4"/>
  </si>
  <si>
    <t>障害支援区分等</t>
    <rPh sb="2" eb="4">
      <t>シエン</t>
    </rPh>
    <rPh sb="6" eb="7">
      <t>トウ</t>
    </rPh>
    <phoneticPr fontId="4"/>
  </si>
  <si>
    <t>利用者数
（前年度の平均利用者数　※1）</t>
    <rPh sb="0" eb="4">
      <t>リヨウシャスウ</t>
    </rPh>
    <rPh sb="6" eb="9">
      <t>ゼンネンド</t>
    </rPh>
    <phoneticPr fontId="4"/>
  </si>
  <si>
    <t>　</t>
    <phoneticPr fontId="4"/>
  </si>
  <si>
    <t>4以下で行動関連項目
の点数合計10点以上</t>
    <rPh sb="1" eb="3">
      <t>イカ</t>
    </rPh>
    <rPh sb="4" eb="6">
      <t>コウドウ</t>
    </rPh>
    <rPh sb="6" eb="8">
      <t>カンレン</t>
    </rPh>
    <rPh sb="8" eb="10">
      <t>コウモク</t>
    </rPh>
    <rPh sb="12" eb="14">
      <t>テンスウ</t>
    </rPh>
    <rPh sb="14" eb="16">
      <t>ゴウケイ</t>
    </rPh>
    <rPh sb="18" eb="19">
      <t>テン</t>
    </rPh>
    <rPh sb="19" eb="21">
      <t>イジョウ</t>
    </rPh>
    <phoneticPr fontId="4"/>
  </si>
  <si>
    <t>4以下でたんの吸引等
を必要とする者</t>
    <rPh sb="1" eb="3">
      <t>イカ</t>
    </rPh>
    <rPh sb="7" eb="9">
      <t>キュウイン</t>
    </rPh>
    <rPh sb="9" eb="10">
      <t>トウ</t>
    </rPh>
    <rPh sb="12" eb="14">
      <t>ヒツヨウ</t>
    </rPh>
    <rPh sb="17" eb="18">
      <t>モノ</t>
    </rPh>
    <phoneticPr fontId="4"/>
  </si>
  <si>
    <t>小計　ａ</t>
    <rPh sb="0" eb="2">
      <t>ショウケイ</t>
    </rPh>
    <phoneticPr fontId="4"/>
  </si>
  <si>
    <t>上記以外</t>
    <rPh sb="0" eb="2">
      <t>ジョウキ</t>
    </rPh>
    <rPh sb="2" eb="4">
      <t>イガイ</t>
    </rPh>
    <phoneticPr fontId="4"/>
  </si>
  <si>
    <t>ａ／ｂ×100　</t>
    <phoneticPr fontId="4"/>
  </si>
  <si>
    <t>合計　ｂ</t>
    <rPh sb="0" eb="2">
      <t>ゴウケイ</t>
    </rPh>
    <phoneticPr fontId="4"/>
  </si>
  <si>
    <r>
      <t>※1　当該年度の</t>
    </r>
    <r>
      <rPr>
        <sz val="12"/>
        <color rgb="FFFF0000"/>
        <rFont val="ＭＳ Ｐゴシック"/>
        <family val="3"/>
        <charset val="128"/>
      </rPr>
      <t>前年度の利用者延べ数</t>
    </r>
    <r>
      <rPr>
        <sz val="12"/>
        <rFont val="ＭＳ Ｐゴシック"/>
        <family val="3"/>
        <charset val="128"/>
      </rPr>
      <t>（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７時間未満の報酬を算定している利用者については、利用者数に４分の３を乗じて得た数として計算を行う）</t>
    </r>
    <r>
      <rPr>
        <sz val="12"/>
        <color rgb="FFFF0000"/>
        <rFont val="ＭＳ Ｐゴシック"/>
        <family val="3"/>
        <charset val="128"/>
      </rPr>
      <t>を開所日数で除して得た数（小数第２以下切り上げ）</t>
    </r>
    <r>
      <rPr>
        <sz val="12"/>
        <rFont val="ＭＳ Ｐゴシック"/>
        <family val="3"/>
        <charset val="128"/>
      </rPr>
      <t xml:space="preserve">
※2　指定障害者支援施設において生活介護を行う場合提出不要</t>
    </r>
    <rPh sb="193" eb="196">
      <t>ショウスウダイ</t>
    </rPh>
    <rPh sb="199" eb="200">
      <t>キ</t>
    </rPh>
    <rPh sb="201" eb="202">
      <t>ア</t>
    </rPh>
    <rPh sb="208" eb="210">
      <t>シテイ</t>
    </rPh>
    <rPh sb="210" eb="213">
      <t>ショウガイシャ</t>
    </rPh>
    <rPh sb="213" eb="215">
      <t>シエン</t>
    </rPh>
    <rPh sb="215" eb="217">
      <t>シセツ</t>
    </rPh>
    <rPh sb="221" eb="223">
      <t>セイカツ</t>
    </rPh>
    <rPh sb="223" eb="225">
      <t>カイゴ</t>
    </rPh>
    <rPh sb="226" eb="227">
      <t>オコナ</t>
    </rPh>
    <rPh sb="228" eb="230">
      <t>バアイ</t>
    </rPh>
    <rPh sb="230" eb="232">
      <t>テイシュツ</t>
    </rPh>
    <rPh sb="232" eb="234">
      <t>フヨウ</t>
    </rPh>
    <phoneticPr fontId="4"/>
  </si>
  <si>
    <t>（神戸市添付資料２-３）</t>
    <rPh sb="1" eb="8">
      <t>コウベシテンプシリョウ</t>
    </rPh>
    <phoneticPr fontId="4"/>
  </si>
  <si>
    <t>【視覚・聴覚言語障害者支援体制加算】</t>
    <rPh sb="1" eb="3">
      <t>シカク</t>
    </rPh>
    <rPh sb="4" eb="6">
      <t>チョウカク</t>
    </rPh>
    <rPh sb="6" eb="8">
      <t>ゲンゴ</t>
    </rPh>
    <rPh sb="8" eb="10">
      <t>ショウガイ</t>
    </rPh>
    <rPh sb="10" eb="11">
      <t>シャ</t>
    </rPh>
    <rPh sb="11" eb="13">
      <t>シエン</t>
    </rPh>
    <rPh sb="13" eb="15">
      <t>タイセイ</t>
    </rPh>
    <rPh sb="15" eb="17">
      <t>カサン</t>
    </rPh>
    <phoneticPr fontId="4"/>
  </si>
  <si>
    <t>【共同生活援助（ＧＨ）、生活介護、施設入所支援、就労AB、就労移行・就労選択・自立訓練】</t>
    <rPh sb="1" eb="3">
      <t>キョウドウ</t>
    </rPh>
    <rPh sb="3" eb="5">
      <t>セイカツ</t>
    </rPh>
    <rPh sb="5" eb="7">
      <t>エンジョ</t>
    </rPh>
    <rPh sb="12" eb="14">
      <t>セイカツ</t>
    </rPh>
    <rPh sb="14" eb="16">
      <t>カイゴ</t>
    </rPh>
    <rPh sb="17" eb="19">
      <t>シセツ</t>
    </rPh>
    <rPh sb="19" eb="21">
      <t>ニュウショ</t>
    </rPh>
    <rPh sb="21" eb="23">
      <t>シエン</t>
    </rPh>
    <rPh sb="24" eb="26">
      <t>シュウロウ</t>
    </rPh>
    <rPh sb="29" eb="31">
      <t>シュウロウ</t>
    </rPh>
    <rPh sb="31" eb="33">
      <t>イコウ</t>
    </rPh>
    <rPh sb="34" eb="38">
      <t>シュウロウセンタク</t>
    </rPh>
    <rPh sb="39" eb="41">
      <t>ジリツ</t>
    </rPh>
    <rPh sb="41" eb="43">
      <t>クンレン</t>
    </rPh>
    <phoneticPr fontId="4"/>
  </si>
  <si>
    <t>視覚・聴覚言語障害者支援体制加算に係る従業員に関する届出書</t>
    <phoneticPr fontId="4"/>
  </si>
  <si>
    <t>令和　　年　　月　　日</t>
    <phoneticPr fontId="4"/>
  </si>
  <si>
    <t>神　戸　市　長　様</t>
    <rPh sb="0" eb="1">
      <t>カミ</t>
    </rPh>
    <rPh sb="2" eb="3">
      <t>ト</t>
    </rPh>
    <rPh sb="4" eb="5">
      <t>シ</t>
    </rPh>
    <rPh sb="6" eb="7">
      <t>チョウ</t>
    </rPh>
    <rPh sb="8" eb="9">
      <t>サマ</t>
    </rPh>
    <phoneticPr fontId="4"/>
  </si>
  <si>
    <t>届出者</t>
    <rPh sb="0" eb="2">
      <t>トドケデ</t>
    </rPh>
    <rPh sb="2" eb="3">
      <t>シャ</t>
    </rPh>
    <phoneticPr fontId="4"/>
  </si>
  <si>
    <t>所在地</t>
    <rPh sb="0" eb="3">
      <t>ショザイチ</t>
    </rPh>
    <phoneticPr fontId="4"/>
  </si>
  <si>
    <t>名　称</t>
    <phoneticPr fontId="4"/>
  </si>
  <si>
    <t>代表者氏名　　　　　　　　　　　　　　　</t>
    <phoneticPr fontId="4"/>
  </si>
  <si>
    <t>　下記の従業者について、次のとおり専門性を有する者として届け出ます。</t>
  </si>
  <si>
    <t>氏　名</t>
    <phoneticPr fontId="4"/>
  </si>
  <si>
    <t>視覚障害に</t>
    <phoneticPr fontId="4"/>
  </si>
  <si>
    <t>点字の指導</t>
    <phoneticPr fontId="4"/>
  </si>
  <si>
    <t>できる</t>
    <phoneticPr fontId="4"/>
  </si>
  <si>
    <t>できない</t>
    <phoneticPr fontId="4"/>
  </si>
  <si>
    <t>関する専門性</t>
    <rPh sb="0" eb="1">
      <t>カン</t>
    </rPh>
    <phoneticPr fontId="4"/>
  </si>
  <si>
    <t>点訳</t>
    <rPh sb="0" eb="2">
      <t>テンヤク</t>
    </rPh>
    <phoneticPr fontId="4"/>
  </si>
  <si>
    <t>歩行支援</t>
    <rPh sb="0" eb="2">
      <t>ホコウ</t>
    </rPh>
    <rPh sb="2" eb="4">
      <t>シエン</t>
    </rPh>
    <phoneticPr fontId="4"/>
  </si>
  <si>
    <t>その他（具体的に記載すること）</t>
    <phoneticPr fontId="4"/>
  </si>
  <si>
    <t>聴覚障害又は</t>
    <phoneticPr fontId="4"/>
  </si>
  <si>
    <t>手話通訳</t>
    <rPh sb="0" eb="2">
      <t>シュワ</t>
    </rPh>
    <rPh sb="2" eb="4">
      <t>ツウヤク</t>
    </rPh>
    <phoneticPr fontId="4"/>
  </si>
  <si>
    <t>言語機能障害に</t>
    <phoneticPr fontId="4"/>
  </si>
  <si>
    <t>関する専門性</t>
    <phoneticPr fontId="4"/>
  </si>
  <si>
    <r>
      <t>（神戸市添付資料31-２）　</t>
    </r>
    <r>
      <rPr>
        <u/>
        <sz val="11"/>
        <rFont val="ＭＳ Ｐゴシック"/>
        <family val="3"/>
        <charset val="128"/>
      </rPr>
      <t>※対象者受入時に提出</t>
    </r>
    <rPh sb="1" eb="8">
      <t>コウベシテンプシリョウ</t>
    </rPh>
    <rPh sb="15" eb="18">
      <t>タイショウシャ</t>
    </rPh>
    <rPh sb="18" eb="20">
      <t>ウケイレ</t>
    </rPh>
    <rPh sb="20" eb="21">
      <t>ジ</t>
    </rPh>
    <rPh sb="22" eb="24">
      <t>テイシュツ</t>
    </rPh>
    <phoneticPr fontId="4"/>
  </si>
  <si>
    <t>【地域生活移行個別支援特別加算】</t>
    <rPh sb="1" eb="3">
      <t>チイキ</t>
    </rPh>
    <rPh sb="3" eb="5">
      <t>セイカツ</t>
    </rPh>
    <rPh sb="5" eb="7">
      <t>イコウ</t>
    </rPh>
    <rPh sb="7" eb="9">
      <t>コベツ</t>
    </rPh>
    <rPh sb="9" eb="11">
      <t>シエン</t>
    </rPh>
    <rPh sb="11" eb="13">
      <t>トクベツ</t>
    </rPh>
    <rPh sb="13" eb="15">
      <t>カサン</t>
    </rPh>
    <phoneticPr fontId="4"/>
  </si>
  <si>
    <t>令和　　年　　月　　日</t>
    <rPh sb="4" eb="5">
      <t>ネン</t>
    </rPh>
    <rPh sb="7" eb="8">
      <t>ツキ</t>
    </rPh>
    <rPh sb="10" eb="11">
      <t>ヒ</t>
    </rPh>
    <phoneticPr fontId="4"/>
  </si>
  <si>
    <t>矯正施設等を退所した障害者の受入状況</t>
    <rPh sb="0" eb="2">
      <t>キョウセイ</t>
    </rPh>
    <rPh sb="2" eb="4">
      <t>シセツ</t>
    </rPh>
    <rPh sb="4" eb="5">
      <t>トウ</t>
    </rPh>
    <rPh sb="6" eb="8">
      <t>タイショ</t>
    </rPh>
    <rPh sb="10" eb="13">
      <t>ショウガイシャ</t>
    </rPh>
    <rPh sb="14" eb="16">
      <t>ウケイレ</t>
    </rPh>
    <phoneticPr fontId="4"/>
  </si>
  <si>
    <t>所 在 地</t>
    <rPh sb="0" eb="1">
      <t>ショ</t>
    </rPh>
    <rPh sb="2" eb="3">
      <t>ザイ</t>
    </rPh>
    <rPh sb="4" eb="5">
      <t>チ</t>
    </rPh>
    <phoneticPr fontId="4"/>
  </si>
  <si>
    <t>法 人 名</t>
    <rPh sb="0" eb="1">
      <t>ホウ</t>
    </rPh>
    <rPh sb="2" eb="3">
      <t>ヒト</t>
    </rPh>
    <rPh sb="4" eb="5">
      <t>メイ</t>
    </rPh>
    <phoneticPr fontId="4"/>
  </si>
  <si>
    <t>代表者名</t>
    <rPh sb="0" eb="3">
      <t>ダイヒョウシャ</t>
    </rPh>
    <rPh sb="3" eb="4">
      <t>メイ</t>
    </rPh>
    <phoneticPr fontId="4"/>
  </si>
  <si>
    <t>事業所番号</t>
    <rPh sb="0" eb="3">
      <t>ジギョウショ</t>
    </rPh>
    <rPh sb="3" eb="5">
      <t>バンゴウ</t>
    </rPh>
    <phoneticPr fontId="4"/>
  </si>
  <si>
    <t>連絡先</t>
    <rPh sb="0" eb="3">
      <t>レンラクサキ</t>
    </rPh>
    <phoneticPr fontId="4"/>
  </si>
  <si>
    <t>電話番号</t>
    <rPh sb="0" eb="2">
      <t>デンワ</t>
    </rPh>
    <rPh sb="2" eb="4">
      <t>バンゴウ</t>
    </rPh>
    <phoneticPr fontId="4"/>
  </si>
  <si>
    <t>サービス
の種類</t>
    <rPh sb="6" eb="8">
      <t>シュルイ</t>
    </rPh>
    <phoneticPr fontId="4"/>
  </si>
  <si>
    <t>ＦＡＸ番号</t>
    <rPh sb="3" eb="5">
      <t>バンゴウ</t>
    </rPh>
    <phoneticPr fontId="4"/>
  </si>
  <si>
    <t>担当者名</t>
    <rPh sb="0" eb="4">
      <t>タントウシャメイ</t>
    </rPh>
    <phoneticPr fontId="4"/>
  </si>
  <si>
    <t>対象者受入時における有資格者を中心とした連携による支援の状況</t>
    <rPh sb="0" eb="3">
      <t>タイショウシャ</t>
    </rPh>
    <rPh sb="3" eb="5">
      <t>ウケイレ</t>
    </rPh>
    <rPh sb="5" eb="6">
      <t>ジ</t>
    </rPh>
    <rPh sb="10" eb="14">
      <t>ユウシカクシャ</t>
    </rPh>
    <rPh sb="15" eb="17">
      <t>チュウシン</t>
    </rPh>
    <rPh sb="20" eb="22">
      <t>レンケイ</t>
    </rPh>
    <rPh sb="25" eb="27">
      <t>シエン</t>
    </rPh>
    <rPh sb="28" eb="30">
      <t>ジョウキョウ</t>
    </rPh>
    <phoneticPr fontId="4"/>
  </si>
  <si>
    <t>○ 対象者（※１）の状況</t>
    <rPh sb="2" eb="5">
      <t>タイショウシャ</t>
    </rPh>
    <rPh sb="10" eb="12">
      <t>ジョウキョウ</t>
    </rPh>
    <phoneticPr fontId="4"/>
  </si>
  <si>
    <r>
      <t xml:space="preserve">支給決定市町村名
</t>
    </r>
    <r>
      <rPr>
        <sz val="8"/>
        <rFont val="ＭＳ Ｐゴシック"/>
        <family val="3"/>
        <charset val="128"/>
      </rPr>
      <t>(県外市町村について
は都道府県名も記載)</t>
    </r>
    <rPh sb="0" eb="2">
      <t>シキュウ</t>
    </rPh>
    <rPh sb="2" eb="4">
      <t>ケッテイ</t>
    </rPh>
    <rPh sb="4" eb="7">
      <t>シチョウソン</t>
    </rPh>
    <rPh sb="5" eb="6">
      <t>トシ</t>
    </rPh>
    <rPh sb="10" eb="12">
      <t>ケンガイ</t>
    </rPh>
    <rPh sb="12" eb="15">
      <t>シチョウソン</t>
    </rPh>
    <rPh sb="21" eb="25">
      <t>トドウフケン</t>
    </rPh>
    <rPh sb="25" eb="26">
      <t>メイ</t>
    </rPh>
    <rPh sb="27" eb="29">
      <t>キサイ</t>
    </rPh>
    <phoneticPr fontId="4"/>
  </si>
  <si>
    <t>受給者番号</t>
    <rPh sb="0" eb="3">
      <t>ジュキュウシャ</t>
    </rPh>
    <rPh sb="3" eb="5">
      <t>バンゴウ</t>
    </rPh>
    <phoneticPr fontId="4"/>
  </si>
  <si>
    <t xml:space="preserve"> 退所（※２）前にいた矯正施設等（※３）の名称</t>
    <rPh sb="1" eb="3">
      <t>タイショ</t>
    </rPh>
    <rPh sb="7" eb="8">
      <t>マエ</t>
    </rPh>
    <rPh sb="11" eb="13">
      <t>キョウセイ</t>
    </rPh>
    <rPh sb="13" eb="15">
      <t>シセツ</t>
    </rPh>
    <rPh sb="15" eb="16">
      <t>トウ</t>
    </rPh>
    <rPh sb="21" eb="23">
      <t>メイショウ</t>
    </rPh>
    <phoneticPr fontId="4"/>
  </si>
  <si>
    <t xml:space="preserve"> 矯正施設等の退所年月日もしくは
 医療観察法における通院決定年月日
(通院決定が延長された場合はその期間)</t>
    <rPh sb="1" eb="3">
      <t>キョウセイ</t>
    </rPh>
    <rPh sb="3" eb="5">
      <t>シセツ</t>
    </rPh>
    <rPh sb="5" eb="6">
      <t>トウ</t>
    </rPh>
    <rPh sb="7" eb="9">
      <t>タイショ</t>
    </rPh>
    <rPh sb="9" eb="12">
      <t>ネンガッピ</t>
    </rPh>
    <rPh sb="18" eb="20">
      <t>イリョウ</t>
    </rPh>
    <rPh sb="20" eb="22">
      <t>カンサツ</t>
    </rPh>
    <rPh sb="22" eb="23">
      <t>ホウ</t>
    </rPh>
    <rPh sb="27" eb="29">
      <t>ツウイン</t>
    </rPh>
    <rPh sb="29" eb="31">
      <t>ケッテイ</t>
    </rPh>
    <rPh sb="31" eb="34">
      <t>ネンガッピ</t>
    </rPh>
    <rPh sb="36" eb="38">
      <t>ツウイン</t>
    </rPh>
    <rPh sb="38" eb="40">
      <t>ケッテイ</t>
    </rPh>
    <rPh sb="41" eb="43">
      <t>エンチョウ</t>
    </rPh>
    <rPh sb="46" eb="48">
      <t>バアイ</t>
    </rPh>
    <rPh sb="51" eb="53">
      <t>キカン</t>
    </rPh>
    <phoneticPr fontId="4"/>
  </si>
  <si>
    <t>令和　　年　　月　　日
(～令和　　年　　月　　日)</t>
    <rPh sb="4" eb="5">
      <t>ネン</t>
    </rPh>
    <rPh sb="7" eb="8">
      <t>ツキ</t>
    </rPh>
    <rPh sb="10" eb="11">
      <t>ヒ</t>
    </rPh>
    <rPh sb="18" eb="19">
      <t>ネン</t>
    </rPh>
    <rPh sb="21" eb="22">
      <t>ツキ</t>
    </rPh>
    <rPh sb="24" eb="25">
      <t>ヒ</t>
    </rPh>
    <phoneticPr fontId="4"/>
  </si>
  <si>
    <t xml:space="preserve"> 受入調整に当たった保護観察所等の名称</t>
    <rPh sb="1" eb="3">
      <t>ウケイレ</t>
    </rPh>
    <rPh sb="3" eb="5">
      <t>チョウセイ</t>
    </rPh>
    <rPh sb="6" eb="7">
      <t>ア</t>
    </rPh>
    <rPh sb="10" eb="12">
      <t>ホゴ</t>
    </rPh>
    <rPh sb="12" eb="15">
      <t>カンサツショ</t>
    </rPh>
    <rPh sb="15" eb="16">
      <t>トウ</t>
    </rPh>
    <rPh sb="17" eb="19">
      <t>メイショウ</t>
    </rPh>
    <phoneticPr fontId="4"/>
  </si>
  <si>
    <t xml:space="preserve"> 事業所の利用開始年月日</t>
    <rPh sb="1" eb="4">
      <t>ジギョウショ</t>
    </rPh>
    <rPh sb="5" eb="7">
      <t>リヨウ</t>
    </rPh>
    <rPh sb="7" eb="9">
      <t>カイシ</t>
    </rPh>
    <rPh sb="9" eb="12">
      <t>ネンガッピ</t>
    </rPh>
    <phoneticPr fontId="4"/>
  </si>
  <si>
    <t xml:space="preserve"> 矯正施設等退所後から事業所利用開始までの間の対象者の状況</t>
    <rPh sb="1" eb="3">
      <t>キョウセイ</t>
    </rPh>
    <rPh sb="3" eb="5">
      <t>シセツ</t>
    </rPh>
    <rPh sb="5" eb="6">
      <t>トウ</t>
    </rPh>
    <rPh sb="6" eb="8">
      <t>タイショ</t>
    </rPh>
    <rPh sb="8" eb="9">
      <t>ゴ</t>
    </rPh>
    <rPh sb="11" eb="14">
      <t>ジギョウショ</t>
    </rPh>
    <rPh sb="14" eb="16">
      <t>リヨウ</t>
    </rPh>
    <rPh sb="16" eb="18">
      <t>カイシ</t>
    </rPh>
    <rPh sb="21" eb="22">
      <t>アイダ</t>
    </rPh>
    <rPh sb="23" eb="26">
      <t>タイショウシャ</t>
    </rPh>
    <rPh sb="27" eb="29">
      <t>ジョウキョウ</t>
    </rPh>
    <phoneticPr fontId="4"/>
  </si>
  <si>
    <t>居宅での生活</t>
    <rPh sb="0" eb="2">
      <t>キョタク</t>
    </rPh>
    <rPh sb="4" eb="6">
      <t>セイカツ</t>
    </rPh>
    <phoneticPr fontId="4"/>
  </si>
  <si>
    <t>他の障害福祉サービス事業所等を利用</t>
    <rPh sb="0" eb="1">
      <t>タ</t>
    </rPh>
    <rPh sb="2" eb="4">
      <t>ショウガイ</t>
    </rPh>
    <rPh sb="4" eb="6">
      <t>フクシ</t>
    </rPh>
    <rPh sb="10" eb="13">
      <t>ジギョウショ</t>
    </rPh>
    <rPh sb="13" eb="14">
      <t>トウ</t>
    </rPh>
    <rPh sb="15" eb="17">
      <t>リヨウ</t>
    </rPh>
    <phoneticPr fontId="4"/>
  </si>
  <si>
    <t>（ 　　　　　　　　　　　　　　　　　　　 ）</t>
    <phoneticPr fontId="4"/>
  </si>
  <si>
    <t>利用期間</t>
    <rPh sb="0" eb="2">
      <t>リヨウ</t>
    </rPh>
    <rPh sb="2" eb="4">
      <t>キカン</t>
    </rPh>
    <phoneticPr fontId="4"/>
  </si>
  <si>
    <t>（ 令和　　年　　月　　日　～　令和　　年　　月　　日 ）</t>
    <rPh sb="6" eb="7">
      <t>ネン</t>
    </rPh>
    <rPh sb="9" eb="10">
      <t>ガツ</t>
    </rPh>
    <rPh sb="12" eb="13">
      <t>ニチ</t>
    </rPh>
    <rPh sb="20" eb="21">
      <t>ネン</t>
    </rPh>
    <rPh sb="23" eb="24">
      <t>ガツ</t>
    </rPh>
    <rPh sb="26" eb="27">
      <t>ニチ</t>
    </rPh>
    <phoneticPr fontId="4"/>
  </si>
  <si>
    <t>その他（　　　　　　　　　　　　　　　　　　　　　　　　　　　　　　　　　　　　　　　　　）</t>
    <rPh sb="2" eb="3">
      <t>タ</t>
    </rPh>
    <phoneticPr fontId="4"/>
  </si>
  <si>
    <t>○ 対象者受入に伴う生活支援員及び世話人の配置状況</t>
    <rPh sb="2" eb="5">
      <t>タイショウシャ</t>
    </rPh>
    <rPh sb="5" eb="7">
      <t>ウケイレ</t>
    </rPh>
    <rPh sb="8" eb="9">
      <t>トモナ</t>
    </rPh>
    <rPh sb="10" eb="12">
      <t>セイカツ</t>
    </rPh>
    <rPh sb="12" eb="14">
      <t>シエン</t>
    </rPh>
    <rPh sb="14" eb="15">
      <t>イン</t>
    </rPh>
    <rPh sb="15" eb="16">
      <t>オヨ</t>
    </rPh>
    <rPh sb="17" eb="19">
      <t>セワ</t>
    </rPh>
    <rPh sb="19" eb="20">
      <t>ニン</t>
    </rPh>
    <rPh sb="21" eb="23">
      <t>ハイチ</t>
    </rPh>
    <rPh sb="23" eb="25">
      <t>ジョウキョウ</t>
    </rPh>
    <phoneticPr fontId="4"/>
  </si>
  <si>
    <t>職　　種</t>
    <rPh sb="0" eb="1">
      <t>ショク</t>
    </rPh>
    <rPh sb="3" eb="4">
      <t>シュ</t>
    </rPh>
    <phoneticPr fontId="4"/>
  </si>
  <si>
    <t>氏　　名</t>
    <rPh sb="0" eb="1">
      <t>シ</t>
    </rPh>
    <rPh sb="3" eb="4">
      <t>メイ</t>
    </rPh>
    <phoneticPr fontId="4"/>
  </si>
  <si>
    <t>支援内容</t>
    <rPh sb="0" eb="2">
      <t>シエン</t>
    </rPh>
    <rPh sb="2" eb="4">
      <t>ナイヨウ</t>
    </rPh>
    <phoneticPr fontId="4"/>
  </si>
  <si>
    <t xml:space="preserve"> 資格:</t>
    <rPh sb="1" eb="3">
      <t>シカク</t>
    </rPh>
    <phoneticPr fontId="4"/>
  </si>
  <si>
    <t xml:space="preserve"> ※ 当支援体制を指導する中心的役割</t>
    <rPh sb="3" eb="4">
      <t>トウ</t>
    </rPh>
    <rPh sb="4" eb="6">
      <t>シエン</t>
    </rPh>
    <rPh sb="6" eb="8">
      <t>タイセイ</t>
    </rPh>
    <rPh sb="9" eb="11">
      <t>シドウ</t>
    </rPh>
    <rPh sb="13" eb="16">
      <t>チュウシンテキ</t>
    </rPh>
    <rPh sb="16" eb="18">
      <t>ヤクワリ</t>
    </rPh>
    <phoneticPr fontId="4"/>
  </si>
  <si>
    <t>※１</t>
    <phoneticPr fontId="4"/>
  </si>
  <si>
    <t>「対象者」とは、矯正施設等（※３）を退所（※２）後、保護観察所等との調整により事業所を利用することとなった障害者のことです。</t>
    <rPh sb="1" eb="4">
      <t>タイショウシャ</t>
    </rPh>
    <rPh sb="8" eb="10">
      <t>キョウセイ</t>
    </rPh>
    <rPh sb="10" eb="12">
      <t>シセツ</t>
    </rPh>
    <rPh sb="12" eb="13">
      <t>トウ</t>
    </rPh>
    <rPh sb="18" eb="20">
      <t>タイショ</t>
    </rPh>
    <rPh sb="24" eb="25">
      <t>ゴ</t>
    </rPh>
    <rPh sb="53" eb="56">
      <t>ショウガイシャ</t>
    </rPh>
    <phoneticPr fontId="4"/>
  </si>
  <si>
    <t>※２</t>
    <phoneticPr fontId="4"/>
  </si>
  <si>
    <t>「退所」には、退院、釈放及び仮釈放を含みます。</t>
    <rPh sb="1" eb="3">
      <t>タイショ</t>
    </rPh>
    <rPh sb="7" eb="9">
      <t>タイイン</t>
    </rPh>
    <rPh sb="10" eb="12">
      <t>シャクホウ</t>
    </rPh>
    <rPh sb="12" eb="13">
      <t>オヨ</t>
    </rPh>
    <rPh sb="14" eb="17">
      <t>カリシャクホウ</t>
    </rPh>
    <rPh sb="18" eb="19">
      <t>フク</t>
    </rPh>
    <phoneticPr fontId="4"/>
  </si>
  <si>
    <t>※３</t>
    <phoneticPr fontId="4"/>
  </si>
  <si>
    <t>「矯正施設等」とは、刑務所、拘置所、少年刑務所、少年院、少年鑑別所、婦人補導院、医療観察法指定医療機関及び更生保護施設のことです。</t>
    <rPh sb="1" eb="3">
      <t>キョウセイ</t>
    </rPh>
    <rPh sb="3" eb="5">
      <t>シセツ</t>
    </rPh>
    <rPh sb="5" eb="6">
      <t>トウ</t>
    </rPh>
    <rPh sb="10" eb="13">
      <t>ケイムショ</t>
    </rPh>
    <rPh sb="14" eb="17">
      <t>コウチショ</t>
    </rPh>
    <rPh sb="18" eb="20">
      <t>ショウネン</t>
    </rPh>
    <rPh sb="20" eb="23">
      <t>ケイムショ</t>
    </rPh>
    <rPh sb="24" eb="27">
      <t>ショウネンイン</t>
    </rPh>
    <rPh sb="28" eb="30">
      <t>ショウネン</t>
    </rPh>
    <rPh sb="30" eb="33">
      <t>カンベツショ</t>
    </rPh>
    <rPh sb="34" eb="36">
      <t>フジン</t>
    </rPh>
    <rPh sb="36" eb="38">
      <t>ホドウ</t>
    </rPh>
    <rPh sb="38" eb="39">
      <t>イン</t>
    </rPh>
    <rPh sb="40" eb="42">
      <t>イリョウ</t>
    </rPh>
    <rPh sb="42" eb="44">
      <t>カンサツ</t>
    </rPh>
    <rPh sb="44" eb="45">
      <t>ホウ</t>
    </rPh>
    <rPh sb="45" eb="47">
      <t>シテイ</t>
    </rPh>
    <rPh sb="47" eb="49">
      <t>イリョウ</t>
    </rPh>
    <rPh sb="49" eb="51">
      <t>キカン</t>
    </rPh>
    <rPh sb="51" eb="52">
      <t>オヨ</t>
    </rPh>
    <rPh sb="53" eb="55">
      <t>コウセイ</t>
    </rPh>
    <rPh sb="55" eb="57">
      <t>ホゴ</t>
    </rPh>
    <rPh sb="57" eb="59">
      <t>シセツ</t>
    </rPh>
    <phoneticPr fontId="4"/>
  </si>
  <si>
    <t>法人・事業所名</t>
    <rPh sb="0" eb="2">
      <t>ホウジン</t>
    </rPh>
    <rPh sb="3" eb="6">
      <t>ジギョウショ</t>
    </rPh>
    <rPh sb="6" eb="7">
      <t>メイ</t>
    </rPh>
    <phoneticPr fontId="60"/>
  </si>
  <si>
    <t>事業所番号</t>
    <rPh sb="0" eb="3">
      <t>ジギョウショ</t>
    </rPh>
    <rPh sb="3" eb="5">
      <t>バンゴウ</t>
    </rPh>
    <phoneticPr fontId="60"/>
  </si>
  <si>
    <t>定員</t>
    <rPh sb="0" eb="2">
      <t>テイイン</t>
    </rPh>
    <phoneticPr fontId="60"/>
  </si>
  <si>
    <t>１　サービス類型</t>
    <rPh sb="6" eb="8">
      <t>ルイケイ</t>
    </rPh>
    <phoneticPr fontId="4"/>
  </si>
  <si>
    <t>３　利用者数</t>
    <rPh sb="2" eb="5">
      <t>リヨウシャ</t>
    </rPh>
    <rPh sb="5" eb="6">
      <t>スウ</t>
    </rPh>
    <phoneticPr fontId="4"/>
  </si>
  <si>
    <t>介護サービス包括型事業所</t>
    <rPh sb="0" eb="2">
      <t>カイゴ</t>
    </rPh>
    <rPh sb="9" eb="11">
      <t>ジギョウ</t>
    </rPh>
    <rPh sb="11" eb="12">
      <t>ショ</t>
    </rPh>
    <phoneticPr fontId="4"/>
  </si>
  <si>
    <t>区分１以下</t>
    <rPh sb="0" eb="2">
      <t>クブン</t>
    </rPh>
    <rPh sb="3" eb="5">
      <t>イカ</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</si>
  <si>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</si>
  <si>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</si>
  <si>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</si>
  <si>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</si>
  <si>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</si>
  <si>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外部サービス利用型事業所</t>
    <rPh sb="0" eb="2">
      <t>ガイブ</t>
    </rPh>
    <rPh sb="6" eb="9">
      <t>リヨウガタ</t>
    </rPh>
    <rPh sb="9" eb="11">
      <t>ジギョウ</t>
    </rPh>
    <rPh sb="11" eb="12">
      <t>ショ</t>
    </rPh>
    <phoneticPr fontId="4"/>
  </si>
  <si>
    <t>利用者数（平均）</t>
    <rPh sb="0" eb="3">
      <t>リヨウシャ</t>
    </rPh>
    <rPh sb="3" eb="4">
      <t>スウ</t>
    </rPh>
    <rPh sb="5" eb="7">
      <t>ヘイキン</t>
    </rPh>
    <phoneticPr fontId="65"/>
  </si>
  <si>
    <t>日中サービス支援型事業所</t>
    <rPh sb="0" eb="2">
      <t>ニッチュウ</t>
    </rPh>
    <rPh sb="6" eb="8">
      <t>シエン</t>
    </rPh>
    <rPh sb="8" eb="9">
      <t>ガタ</t>
    </rPh>
    <rPh sb="9" eb="11">
      <t>ジギョウ</t>
    </rPh>
    <rPh sb="11" eb="12">
      <t>ショ</t>
    </rPh>
    <phoneticPr fontId="4"/>
  </si>
  <si>
    <t>個人居宅介護利用者（再掲）</t>
    <phoneticPr fontId="65"/>
  </si>
  <si>
    <t>定員増人数</t>
    <rPh sb="0" eb="2">
      <t>テイイン</t>
    </rPh>
    <rPh sb="2" eb="3">
      <t>ゾウ</t>
    </rPh>
    <rPh sb="3" eb="5">
      <t>ニンズウ</t>
    </rPh>
    <phoneticPr fontId="4"/>
  </si>
  <si>
    <t>２　運営状況</t>
    <rPh sb="2" eb="4">
      <t>ウンエイ</t>
    </rPh>
    <rPh sb="4" eb="6">
      <t>ジョウキョウ</t>
    </rPh>
    <phoneticPr fontId="60"/>
  </si>
  <si>
    <t>４　基準上置くべき従業者数</t>
    <rPh sb="2" eb="4">
      <t>キジュン</t>
    </rPh>
    <rPh sb="4" eb="5">
      <t>ジョウ</t>
    </rPh>
    <rPh sb="5" eb="6">
      <t>オ</t>
    </rPh>
    <rPh sb="9" eb="12">
      <t>ジュウギョウシャ</t>
    </rPh>
    <rPh sb="12" eb="13">
      <t>スウ</t>
    </rPh>
    <phoneticPr fontId="4"/>
  </si>
  <si>
    <t>５　当該事業所における基準上置くべき従業者数</t>
    <rPh sb="2" eb="4">
      <t>トウガイ</t>
    </rPh>
    <rPh sb="4" eb="7">
      <t>ジギョウショ</t>
    </rPh>
    <phoneticPr fontId="4"/>
  </si>
  <si>
    <t>６　加配している特定従業者数</t>
    <rPh sb="2" eb="4">
      <t>カハイ</t>
    </rPh>
    <rPh sb="8" eb="10">
      <t>トクテイ</t>
    </rPh>
    <rPh sb="10" eb="13">
      <t>ジュウギョウシャ</t>
    </rPh>
    <rPh sb="13" eb="14">
      <t>スウ</t>
    </rPh>
    <phoneticPr fontId="4"/>
  </si>
  <si>
    <t>①新設又は増改築等の時点から６か月未満</t>
    <phoneticPr fontId="4"/>
  </si>
  <si>
    <t>常勤換算数</t>
    <rPh sb="0" eb="4">
      <t>ジョウキンカンサン</t>
    </rPh>
    <rPh sb="4" eb="5">
      <t>スウ</t>
    </rPh>
    <phoneticPr fontId="4"/>
  </si>
  <si>
    <t>特定従業者用の勤務延べ時間数</t>
    <rPh sb="0" eb="2">
      <t>トクテイ</t>
    </rPh>
    <rPh sb="2" eb="5">
      <t>ジュウギョウシャ</t>
    </rPh>
    <rPh sb="5" eb="6">
      <t>ヨウ</t>
    </rPh>
    <rPh sb="7" eb="9">
      <t>キンム</t>
    </rPh>
    <phoneticPr fontId="4"/>
  </si>
  <si>
    <t>特定従業者数換算数</t>
    <rPh sb="0" eb="5">
      <t>トクテイジュウギョウシャ</t>
    </rPh>
    <rPh sb="5" eb="6">
      <t>スウ</t>
    </rPh>
    <rPh sb="6" eb="9">
      <t>カンサンスウ</t>
    </rPh>
    <phoneticPr fontId="4"/>
  </si>
  <si>
    <t>②新設又は増改築等の時点から６か月以上１年未満</t>
    <phoneticPr fontId="4"/>
  </si>
  <si>
    <t>常勤換算に
よる人数</t>
    <rPh sb="0" eb="2">
      <t>ジョウキン</t>
    </rPh>
    <rPh sb="2" eb="4">
      <t>カンサン</t>
    </rPh>
    <rPh sb="8" eb="10">
      <t>ニンズウ</t>
    </rPh>
    <phoneticPr fontId="4"/>
  </si>
  <si>
    <t>特定従業者数換算による人数</t>
    <rPh sb="0" eb="6">
      <t>トクテイジュウギョウシャスウ</t>
    </rPh>
    <rPh sb="6" eb="8">
      <t>カンサン</t>
    </rPh>
    <rPh sb="11" eb="13">
      <t>ニンズウ</t>
    </rPh>
    <phoneticPr fontId="4"/>
  </si>
  <si>
    <t>勤務延べ
時間数</t>
    <rPh sb="0" eb="3">
      <t>キンムノ</t>
    </rPh>
    <rPh sb="5" eb="8">
      <t>ジカンスウ</t>
    </rPh>
    <phoneticPr fontId="4"/>
  </si>
  <si>
    <t>③新設又は増改築等の時点から１年以上</t>
    <phoneticPr fontId="4"/>
  </si>
  <si>
    <t>世話人６：１</t>
    <phoneticPr fontId="4"/>
  </si>
  <si>
    <t>世話人等</t>
    <rPh sb="3" eb="4">
      <t>ナド</t>
    </rPh>
    <phoneticPr fontId="4"/>
  </si>
  <si>
    <t>世話人５：１</t>
    <phoneticPr fontId="4"/>
  </si>
  <si>
    <t>生活支援員</t>
    <rPh sb="0" eb="2">
      <t>セイカツ</t>
    </rPh>
    <rPh sb="2" eb="4">
      <t>シエン</t>
    </rPh>
    <rPh sb="4" eb="5">
      <t>イン</t>
    </rPh>
    <phoneticPr fontId="4"/>
  </si>
  <si>
    <t>７　人員配置体制加算の算定における必要加配数</t>
    <rPh sb="2" eb="10">
      <t>ジンインハイチタイセイカサン</t>
    </rPh>
    <rPh sb="11" eb="13">
      <t>サンテイ</t>
    </rPh>
    <rPh sb="17" eb="19">
      <t>ヒツヨウ</t>
    </rPh>
    <rPh sb="19" eb="21">
      <t>カハイ</t>
    </rPh>
    <rPh sb="21" eb="22">
      <t>スウ</t>
    </rPh>
    <phoneticPr fontId="4"/>
  </si>
  <si>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4"/>
  </si>
  <si>
    <t>調整数：</t>
    <rPh sb="0" eb="2">
      <t>チョウセイ</t>
    </rPh>
    <rPh sb="2" eb="3">
      <t>スウ</t>
    </rPh>
    <phoneticPr fontId="4"/>
  </si>
  <si>
    <t>介護包括サービス型・外部サービス利用型</t>
    <rPh sb="0" eb="4">
      <t>カイゴホウカツ</t>
    </rPh>
    <rPh sb="8" eb="9">
      <t>ガタ</t>
    </rPh>
    <rPh sb="10" eb="12">
      <t>ガイブ</t>
    </rPh>
    <rPh sb="16" eb="19">
      <t>リヨウガタ</t>
    </rPh>
    <phoneticPr fontId="4"/>
  </si>
  <si>
    <t>日中サービス支援型</t>
    <rPh sb="0" eb="2">
      <t>ニッチュウ</t>
    </rPh>
    <rPh sb="6" eb="9">
      <t>シエンガタ</t>
    </rPh>
    <phoneticPr fontId="4"/>
  </si>
  <si>
    <t>12:1の場合</t>
    <rPh sb="5" eb="7">
      <t>バアイ</t>
    </rPh>
    <phoneticPr fontId="4"/>
  </si>
  <si>
    <t>特定従業者数</t>
    <rPh sb="0" eb="5">
      <t>トクテイジュウギョウシャ</t>
    </rPh>
    <rPh sb="5" eb="6">
      <t>スウ</t>
    </rPh>
    <phoneticPr fontId="4"/>
  </si>
  <si>
    <t>勤務延べ時間</t>
    <rPh sb="0" eb="3">
      <t>キンムノ</t>
    </rPh>
    <rPh sb="4" eb="6">
      <t>ジカン</t>
    </rPh>
    <phoneticPr fontId="4"/>
  </si>
  <si>
    <t>30:1の場合</t>
    <rPh sb="5" eb="7">
      <t>バアイ</t>
    </rPh>
    <phoneticPr fontId="4"/>
  </si>
  <si>
    <t>7.5:1の場合</t>
    <rPh sb="6" eb="8">
      <t>バアイ</t>
    </rPh>
    <phoneticPr fontId="4"/>
  </si>
  <si>
    <t>20:1の場合</t>
    <rPh sb="5" eb="7">
      <t>バアイ</t>
    </rPh>
    <phoneticPr fontId="4"/>
  </si>
  <si>
    <t>不足加配数</t>
    <rPh sb="0" eb="2">
      <t>フソク</t>
    </rPh>
    <rPh sb="2" eb="4">
      <t>カハイ</t>
    </rPh>
    <rPh sb="4" eb="5">
      <t>スウ</t>
    </rPh>
    <phoneticPr fontId="4"/>
  </si>
  <si>
    <t>不足調整数</t>
    <rPh sb="0" eb="2">
      <t>フソク</t>
    </rPh>
    <rPh sb="2" eb="4">
      <t>チョウセイ</t>
    </rPh>
    <rPh sb="4" eb="5">
      <t>スウ</t>
    </rPh>
    <phoneticPr fontId="4"/>
  </si>
  <si>
    <t>加配状況</t>
    <rPh sb="0" eb="2">
      <t>カハイ</t>
    </rPh>
    <rPh sb="2" eb="4">
      <t>ジョウキョウ</t>
    </rPh>
    <phoneticPr fontId="4"/>
  </si>
  <si>
    <t>算定要件に対しての加配状況</t>
    <rPh sb="0" eb="4">
      <t>サンテイヨウケン</t>
    </rPh>
    <rPh sb="5" eb="6">
      <t>タイ</t>
    </rPh>
    <rPh sb="9" eb="11">
      <t>カハイ</t>
    </rPh>
    <rPh sb="11" eb="13">
      <t>ジョウキョウ</t>
    </rPh>
    <phoneticPr fontId="4"/>
  </si>
  <si>
    <t>算定要件に対しての加配状況</t>
    <phoneticPr fontId="4"/>
  </si>
  <si>
    <t>12:1</t>
    <phoneticPr fontId="4"/>
  </si>
  <si>
    <t>30:1</t>
    <phoneticPr fontId="4"/>
  </si>
  <si>
    <t>7.5:1</t>
    <phoneticPr fontId="4"/>
  </si>
  <si>
    <t>20:1</t>
    <phoneticPr fontId="4"/>
  </si>
  <si>
    <t>従業者の勤務体制一覧表</t>
    <phoneticPr fontId="65"/>
  </si>
  <si>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</si>
  <si>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</si>
  <si>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</si>
  <si>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</si>
  <si>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</si>
  <si>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</si>
  <si>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</si>
  <si>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</si>
  <si>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</si>
  <si>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特定従業者換算後の人数</t>
    <rPh sb="0" eb="2">
      <t>トクテイ</t>
    </rPh>
    <rPh sb="2" eb="5">
      <t>ジュウギョウシャ</t>
    </rPh>
    <rPh sb="5" eb="7">
      <t>カンザン</t>
    </rPh>
    <rPh sb="7" eb="8">
      <t>ゴ</t>
    </rPh>
    <rPh sb="9" eb="11">
      <t>ニンズウ</t>
    </rPh>
    <phoneticPr fontId="4"/>
  </si>
  <si>
    <t>兼務先</t>
    <rPh sb="0" eb="2">
      <t>ケンム</t>
    </rPh>
    <rPh sb="2" eb="3">
      <t>サキ</t>
    </rPh>
    <phoneticPr fontId="65"/>
  </si>
  <si>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</si>
  <si>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</si>
  <si>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</si>
  <si>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</si>
  <si>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</si>
  <si>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</si>
  <si>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</si>
  <si>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夜間及び深夜の時間帯以外の時間帯</t>
    <rPh sb="10" eb="12">
      <t>イガイ</t>
    </rPh>
    <rPh sb="13" eb="15">
      <t>ジカン</t>
    </rPh>
    <rPh sb="15" eb="16">
      <t>タイ</t>
    </rPh>
    <phoneticPr fontId="65"/>
  </si>
  <si>
    <t>サービス管理
責任者</t>
    <phoneticPr fontId="4"/>
  </si>
  <si>
    <t>世話人</t>
    <rPh sb="0" eb="3">
      <t>セワニン</t>
    </rPh>
    <phoneticPr fontId="4"/>
  </si>
  <si>
    <t>生活支援員</t>
    <rPh sb="0" eb="2">
      <t>セイカツ</t>
    </rPh>
    <rPh sb="2" eb="5">
      <t>シエンイン</t>
    </rPh>
    <phoneticPr fontId="4"/>
  </si>
  <si>
    <t>世話人・生活支援員の合計</t>
    <rPh sb="0" eb="3">
      <t>セワニン</t>
    </rPh>
    <rPh sb="4" eb="6">
      <t>セイカツ</t>
    </rPh>
    <rPh sb="6" eb="9">
      <t>シエンイン</t>
    </rPh>
    <rPh sb="10" eb="12">
      <t>ゴウケイ</t>
    </rPh>
    <phoneticPr fontId="4"/>
  </si>
  <si>
    <t>総合計</t>
    <rPh sb="0" eb="1">
      <t>ソウ</t>
    </rPh>
    <rPh sb="1" eb="3">
      <t>ゴウケイ</t>
    </rPh>
    <phoneticPr fontId="4"/>
  </si>
  <si>
    <t>1週間に当該事業所における常勤職員の勤務すべき時間数（就業規則上に定める時間数）</t>
    <phoneticPr fontId="65"/>
  </si>
  <si>
    <t>加配する特定従業者（世話人等）の勤務体制一覧表</t>
    <rPh sb="0" eb="2">
      <t>カハイ</t>
    </rPh>
    <rPh sb="4" eb="6">
      <t>トクテイ</t>
    </rPh>
    <rPh sb="6" eb="9">
      <t>ジュウギョウシャ</t>
    </rPh>
    <rPh sb="10" eb="12">
      <t>セワ</t>
    </rPh>
    <rPh sb="12" eb="14">
      <t>ニンナド</t>
    </rPh>
    <phoneticPr fontId="65"/>
  </si>
  <si>
    <t>世話人等</t>
    <rPh sb="0" eb="3">
      <t>セワニン</t>
    </rPh>
    <rPh sb="3" eb="4">
      <t>ナド</t>
    </rPh>
    <phoneticPr fontId="4"/>
  </si>
  <si>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4"/>
  </si>
  <si>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4"/>
  </si>
  <si>
    <t>○</t>
  </si>
  <si>
    <t>管理者</t>
    <rPh sb="0" eb="3">
      <t>カンリシャ</t>
    </rPh>
    <phoneticPr fontId="4"/>
  </si>
  <si>
    <t>サービス管理責任者</t>
    <rPh sb="4" eb="6">
      <t>カンリ</t>
    </rPh>
    <rPh sb="6" eb="9">
      <t>セキニンシャ</t>
    </rPh>
    <phoneticPr fontId="4"/>
  </si>
  <si>
    <t>世話人A</t>
    <rPh sb="0" eb="2">
      <t>セワ</t>
    </rPh>
    <rPh sb="2" eb="3">
      <t>ニン</t>
    </rPh>
    <phoneticPr fontId="65"/>
  </si>
  <si>
    <t>世話人B</t>
    <rPh sb="0" eb="2">
      <t>セワ</t>
    </rPh>
    <rPh sb="2" eb="3">
      <t>ニン</t>
    </rPh>
    <phoneticPr fontId="65"/>
  </si>
  <si>
    <t>世話人C</t>
    <rPh sb="0" eb="2">
      <t>セワ</t>
    </rPh>
    <rPh sb="2" eb="3">
      <t>ニン</t>
    </rPh>
    <phoneticPr fontId="65"/>
  </si>
  <si>
    <t>世話人D</t>
    <rPh sb="0" eb="2">
      <t>セワ</t>
    </rPh>
    <rPh sb="2" eb="3">
      <t>ニン</t>
    </rPh>
    <phoneticPr fontId="65"/>
  </si>
  <si>
    <t>世話人E</t>
    <rPh sb="0" eb="2">
      <t>セワ</t>
    </rPh>
    <rPh sb="2" eb="3">
      <t>ニン</t>
    </rPh>
    <phoneticPr fontId="65"/>
  </si>
  <si>
    <t>生活支援員A</t>
    <rPh sb="0" eb="2">
      <t>セイカツ</t>
    </rPh>
    <rPh sb="2" eb="4">
      <t>シエン</t>
    </rPh>
    <rPh sb="4" eb="5">
      <t>イン</t>
    </rPh>
    <phoneticPr fontId="65"/>
  </si>
  <si>
    <t>生活支援員B</t>
    <rPh sb="0" eb="2">
      <t>セイカツ</t>
    </rPh>
    <rPh sb="2" eb="4">
      <t>シエン</t>
    </rPh>
    <rPh sb="4" eb="5">
      <t>イン</t>
    </rPh>
    <phoneticPr fontId="65"/>
  </si>
  <si>
    <t>生活支援員C</t>
    <rPh sb="0" eb="2">
      <t>セイカツ</t>
    </rPh>
    <rPh sb="2" eb="4">
      <t>シエン</t>
    </rPh>
    <rPh sb="4" eb="5">
      <t>イン</t>
    </rPh>
    <phoneticPr fontId="65"/>
  </si>
  <si>
    <t>生活支援員D</t>
    <rPh sb="0" eb="2">
      <t>セイカツ</t>
    </rPh>
    <rPh sb="2" eb="4">
      <t>シエン</t>
    </rPh>
    <rPh sb="4" eb="5">
      <t>イン</t>
    </rPh>
    <phoneticPr fontId="65"/>
  </si>
  <si>
    <t>生活支援員E</t>
    <rPh sb="0" eb="2">
      <t>セイカツ</t>
    </rPh>
    <rPh sb="2" eb="4">
      <t>シエン</t>
    </rPh>
    <rPh sb="4" eb="5">
      <t>イン</t>
    </rPh>
    <phoneticPr fontId="65"/>
  </si>
  <si>
    <t>世話人A</t>
    <rPh sb="0" eb="3">
      <t>セワニン</t>
    </rPh>
    <phoneticPr fontId="65"/>
  </si>
  <si>
    <t>令和</t>
    <rPh sb="0" eb="2">
      <t>レイワ</t>
    </rPh>
    <phoneticPr fontId="60"/>
  </si>
  <si>
    <t>年</t>
    <rPh sb="0" eb="1">
      <t>ネン</t>
    </rPh>
    <phoneticPr fontId="60"/>
  </si>
  <si>
    <t>月</t>
    <rPh sb="0" eb="1">
      <t>ツキ</t>
    </rPh>
    <phoneticPr fontId="60"/>
  </si>
  <si>
    <t>日</t>
    <rPh sb="0" eb="1">
      <t>ニチ</t>
    </rPh>
    <phoneticPr fontId="60"/>
  </si>
  <si>
    <t>１　事業者名等</t>
    <rPh sb="2" eb="5">
      <t>ジギョウシャ</t>
    </rPh>
    <rPh sb="5" eb="6">
      <t>メイ</t>
    </rPh>
    <rPh sb="6" eb="7">
      <t>トウ</t>
    </rPh>
    <phoneticPr fontId="60"/>
  </si>
  <si>
    <t>２　事業所類型</t>
    <rPh sb="2" eb="5">
      <t>ジギョウショ</t>
    </rPh>
    <rPh sb="5" eb="7">
      <t>ルイケイ</t>
    </rPh>
    <phoneticPr fontId="60"/>
  </si>
  <si>
    <t>法人名</t>
    <rPh sb="0" eb="2">
      <t>ホウジン</t>
    </rPh>
    <rPh sb="2" eb="3">
      <t>メイ</t>
    </rPh>
    <phoneticPr fontId="60"/>
  </si>
  <si>
    <t>介護サービス包括型</t>
    <rPh sb="0" eb="2">
      <t>カイゴ</t>
    </rPh>
    <rPh sb="6" eb="8">
      <t>ホウカツ</t>
    </rPh>
    <rPh sb="8" eb="9">
      <t>ガタ</t>
    </rPh>
    <phoneticPr fontId="60"/>
  </si>
  <si>
    <t>事業所名</t>
    <rPh sb="0" eb="3">
      <t>ジギョウショ</t>
    </rPh>
    <rPh sb="3" eb="4">
      <t>メイ</t>
    </rPh>
    <phoneticPr fontId="60"/>
  </si>
  <si>
    <t>外部サービス利用型</t>
    <rPh sb="0" eb="2">
      <t>ガイブ</t>
    </rPh>
    <rPh sb="6" eb="9">
      <t>リヨウガタ</t>
    </rPh>
    <phoneticPr fontId="60"/>
  </si>
  <si>
    <t>日中サービス支援型</t>
    <rPh sb="0" eb="2">
      <t>ニッチュウ</t>
    </rPh>
    <rPh sb="6" eb="9">
      <t>シエンガタ</t>
    </rPh>
    <phoneticPr fontId="60"/>
  </si>
  <si>
    <t>※１　該当する類型の欄のプルダウンで○を選択する</t>
    <phoneticPr fontId="4"/>
  </si>
  <si>
    <t>５　前年度の平均利用者数</t>
    <rPh sb="2" eb="5">
      <t>ゼンネンド</t>
    </rPh>
    <rPh sb="6" eb="8">
      <t>ヘイキン</t>
    </rPh>
    <rPh sb="8" eb="10">
      <t>リヨウ</t>
    </rPh>
    <rPh sb="10" eb="11">
      <t>シャ</t>
    </rPh>
    <rPh sb="11" eb="12">
      <t>スウ</t>
    </rPh>
    <phoneticPr fontId="60"/>
  </si>
  <si>
    <t>延べ利用人数</t>
    <phoneticPr fontId="4"/>
  </si>
  <si>
    <t>計</t>
    <rPh sb="0" eb="1">
      <t>ケイ</t>
    </rPh>
    <phoneticPr fontId="60"/>
  </si>
  <si>
    <t>開所日数</t>
    <rPh sb="0" eb="2">
      <t>カイショ</t>
    </rPh>
    <rPh sb="2" eb="4">
      <t>ニッスウ</t>
    </rPh>
    <phoneticPr fontId="60"/>
  </si>
  <si>
    <t>利用者数</t>
    <rPh sb="0" eb="3">
      <t>リヨウシャ</t>
    </rPh>
    <rPh sb="3" eb="4">
      <t>スウ</t>
    </rPh>
    <phoneticPr fontId="4"/>
  </si>
  <si>
    <t>定員増人数</t>
  </si>
  <si>
    <t>定員増人数</t>
    <phoneticPr fontId="4"/>
  </si>
  <si>
    <t>個人居宅介護等利用者</t>
    <rPh sb="6" eb="7">
      <t>ナド</t>
    </rPh>
    <phoneticPr fontId="4"/>
  </si>
  <si>
    <t>４月</t>
    <rPh sb="1" eb="2">
      <t>ガツ</t>
    </rPh>
    <phoneticPr fontId="60"/>
  </si>
  <si>
    <t>名</t>
    <rPh sb="0" eb="1">
      <t>メイ</t>
    </rPh>
    <phoneticPr fontId="60"/>
  </si>
  <si>
    <t>５月</t>
    <rPh sb="1" eb="2">
      <t>ガツ</t>
    </rPh>
    <phoneticPr fontId="60"/>
  </si>
  <si>
    <t>６月</t>
    <rPh sb="1" eb="2">
      <t>ガツ</t>
    </rPh>
    <phoneticPr fontId="60"/>
  </si>
  <si>
    <t>７月</t>
    <rPh sb="1" eb="2">
      <t>ガツ</t>
    </rPh>
    <phoneticPr fontId="60"/>
  </si>
  <si>
    <t>８月</t>
    <rPh sb="1" eb="2">
      <t>ガツ</t>
    </rPh>
    <phoneticPr fontId="60"/>
  </si>
  <si>
    <t>９月</t>
    <rPh sb="1" eb="2">
      <t>ガツ</t>
    </rPh>
    <phoneticPr fontId="60"/>
  </si>
  <si>
    <t>10月</t>
    <rPh sb="2" eb="3">
      <t>ガツ</t>
    </rPh>
    <phoneticPr fontId="60"/>
  </si>
  <si>
    <t>11月</t>
    <rPh sb="2" eb="3">
      <t>ガツ</t>
    </rPh>
    <phoneticPr fontId="60"/>
  </si>
  <si>
    <t>12月</t>
    <rPh sb="2" eb="3">
      <t>ガツ</t>
    </rPh>
    <phoneticPr fontId="60"/>
  </si>
  <si>
    <t>１月</t>
    <rPh sb="1" eb="2">
      <t>ガツ</t>
    </rPh>
    <phoneticPr fontId="60"/>
  </si>
  <si>
    <t>２月</t>
    <rPh sb="1" eb="2">
      <t>ガツ</t>
    </rPh>
    <phoneticPr fontId="60"/>
  </si>
  <si>
    <t>３月</t>
    <rPh sb="1" eb="2">
      <t>ガツ</t>
    </rPh>
    <phoneticPr fontId="60"/>
  </si>
  <si>
    <t>項目毎
平均利用者数</t>
    <rPh sb="0" eb="2">
      <t>コウモク</t>
    </rPh>
    <rPh sb="2" eb="3">
      <t>ゴト</t>
    </rPh>
    <rPh sb="4" eb="6">
      <t>ヘイキン</t>
    </rPh>
    <rPh sb="6" eb="8">
      <t>リヨウ</t>
    </rPh>
    <rPh sb="8" eb="9">
      <t>シャ</t>
    </rPh>
    <rPh sb="9" eb="10">
      <t>スウ</t>
    </rPh>
    <phoneticPr fontId="60"/>
  </si>
  <si>
    <t>区分毎平均利用者総数</t>
    <rPh sb="0" eb="2">
      <t>クブン</t>
    </rPh>
    <rPh sb="2" eb="3">
      <t>ゴト</t>
    </rPh>
    <rPh sb="3" eb="5">
      <t>ヘイキン</t>
    </rPh>
    <rPh sb="5" eb="8">
      <t>リヨウシャ</t>
    </rPh>
    <rPh sb="8" eb="10">
      <t>ソウスウ</t>
    </rPh>
    <phoneticPr fontId="4"/>
  </si>
  <si>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7"/>
  </si>
  <si>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7"/>
  </si>
  <si>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7"/>
  </si>
  <si>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4"/>
  </si>
  <si>
    <t>ｙ</t>
    <phoneticPr fontId="4"/>
  </si>
  <si>
    <t>（神戸市添付資料24-２）</t>
    <rPh sb="1" eb="4">
      <t>コウベシ</t>
    </rPh>
    <rPh sb="4" eb="8">
      <t>テンプシリョウ</t>
    </rPh>
    <phoneticPr fontId="4"/>
  </si>
  <si>
    <t>【送迎加算（重度）・生活介護】</t>
    <rPh sb="1" eb="3">
      <t>ソウゲイ</t>
    </rPh>
    <rPh sb="3" eb="5">
      <t>カサン</t>
    </rPh>
    <rPh sb="6" eb="8">
      <t>ジュウド</t>
    </rPh>
    <rPh sb="10" eb="12">
      <t>セイカツ</t>
    </rPh>
    <rPh sb="12" eb="14">
      <t>カイゴ</t>
    </rPh>
    <phoneticPr fontId="4"/>
  </si>
  <si>
    <t>区分５若しくは区分６に該当する者又はこれに準ずる者の状況</t>
    <rPh sb="0" eb="2">
      <t>クブン</t>
    </rPh>
    <rPh sb="3" eb="4">
      <t>モ</t>
    </rPh>
    <rPh sb="7" eb="9">
      <t>クブン</t>
    </rPh>
    <rPh sb="11" eb="13">
      <t>ガイトウ</t>
    </rPh>
    <rPh sb="15" eb="16">
      <t>モノ</t>
    </rPh>
    <rPh sb="16" eb="17">
      <t>マタ</t>
    </rPh>
    <rPh sb="21" eb="22">
      <t>ジュン</t>
    </rPh>
    <rPh sb="24" eb="25">
      <t>モノ</t>
    </rPh>
    <rPh sb="26" eb="28">
      <t>ジョウキョウ</t>
    </rPh>
    <phoneticPr fontId="4"/>
  </si>
  <si>
    <t>利用者数</t>
    <rPh sb="0" eb="2">
      <t>リヨウ</t>
    </rPh>
    <rPh sb="2" eb="3">
      <t>シャ</t>
    </rPh>
    <rPh sb="3" eb="4">
      <t>スウ</t>
    </rPh>
    <phoneticPr fontId="4"/>
  </si>
  <si>
    <r>
      <rPr>
        <b/>
        <sz val="12"/>
        <color theme="1"/>
        <rFont val="ＭＳ Ｐゴシック"/>
        <family val="3"/>
        <charset val="128"/>
      </rPr>
      <t>↑　ａ／ｂ×100　</t>
    </r>
    <r>
      <rPr>
        <b/>
        <sz val="8"/>
        <color rgb="FFFF0000"/>
        <rFont val="ＭＳ Ｐゴシック"/>
        <family val="3"/>
        <charset val="128"/>
      </rPr>
      <t xml:space="preserve">
※60％以上になる必要があります。</t>
    </r>
    <rPh sb="15" eb="17">
      <t>イジョウ</t>
    </rPh>
    <rPh sb="20" eb="22">
      <t>ヒツヨウ</t>
    </rPh>
    <phoneticPr fontId="4"/>
  </si>
  <si>
    <t>注１　生活介護事業所において、重度障害者対応を行う場合に記載してください。　</t>
    <rPh sb="0" eb="1">
      <t>チュウ</t>
    </rPh>
    <rPh sb="3" eb="5">
      <t>セイカツ</t>
    </rPh>
    <rPh sb="5" eb="7">
      <t>カイゴ</t>
    </rPh>
    <rPh sb="7" eb="9">
      <t>ジギョウ</t>
    </rPh>
    <rPh sb="9" eb="10">
      <t>ショ</t>
    </rPh>
    <rPh sb="15" eb="17">
      <t>ジュウド</t>
    </rPh>
    <rPh sb="17" eb="19">
      <t>ショウガイ</t>
    </rPh>
    <rPh sb="19" eb="20">
      <t>シャ</t>
    </rPh>
    <rPh sb="20" eb="22">
      <t>タイオウ</t>
    </rPh>
    <rPh sb="23" eb="24">
      <t>オコナ</t>
    </rPh>
    <rPh sb="25" eb="27">
      <t>バアイ</t>
    </rPh>
    <rPh sb="28" eb="30">
      <t>キサイ</t>
    </rPh>
    <phoneticPr fontId="4"/>
  </si>
  <si>
    <r>
      <t>注２　共生型サービスの場合、</t>
    </r>
    <r>
      <rPr>
        <b/>
        <u/>
        <sz val="11"/>
        <rFont val="ＭＳ Ｐゴシック"/>
        <family val="3"/>
        <charset val="128"/>
      </rPr>
      <t>共生型サービスの利用者のみ</t>
    </r>
    <r>
      <rPr>
        <sz val="11"/>
        <rFont val="ＭＳ Ｐゴシック"/>
        <family val="3"/>
        <charset val="128"/>
      </rPr>
      <t>の状況を記載してください。</t>
    </r>
    <rPh sb="0" eb="1">
      <t>チュウ</t>
    </rPh>
    <rPh sb="3" eb="6">
      <t>キョウセイガタ</t>
    </rPh>
    <rPh sb="11" eb="13">
      <t>バアイ</t>
    </rPh>
    <rPh sb="14" eb="17">
      <t>キョウセイガタ</t>
    </rPh>
    <rPh sb="22" eb="25">
      <t>リヨウシャ</t>
    </rPh>
    <rPh sb="28" eb="30">
      <t>ジョウキョウ</t>
    </rPh>
    <rPh sb="31" eb="33">
      <t>キサイ</t>
    </rPh>
    <phoneticPr fontId="4"/>
  </si>
  <si>
    <t>（神戸市添付資料８）</t>
    <rPh sb="1" eb="4">
      <t>コウベシ</t>
    </rPh>
    <rPh sb="4" eb="8">
      <t>テンプシリョウ</t>
    </rPh>
    <phoneticPr fontId="4"/>
  </si>
  <si>
    <t>【新規指定時・定員変更時・大規模住居減算・重度障害者支援加算・共同生活援助】</t>
    <rPh sb="1" eb="3">
      <t>シンキ</t>
    </rPh>
    <rPh sb="3" eb="5">
      <t>シテイ</t>
    </rPh>
    <rPh sb="5" eb="6">
      <t>ジ</t>
    </rPh>
    <rPh sb="7" eb="9">
      <t>テイイン</t>
    </rPh>
    <rPh sb="9" eb="11">
      <t>ヘンコウ</t>
    </rPh>
    <rPh sb="11" eb="12">
      <t>ジ</t>
    </rPh>
    <rPh sb="13" eb="16">
      <t>ダイキボ</t>
    </rPh>
    <rPh sb="16" eb="18">
      <t>ジュウキョ</t>
    </rPh>
    <rPh sb="18" eb="20">
      <t>ゲンサン</t>
    </rPh>
    <rPh sb="21" eb="30">
      <t>ジュウドショウガイシャシエンカサン</t>
    </rPh>
    <phoneticPr fontId="4"/>
  </si>
  <si>
    <t>共同生活援助に係る体制</t>
    <rPh sb="0" eb="2">
      <t>キョウドウ</t>
    </rPh>
    <rPh sb="2" eb="4">
      <t>セイカツ</t>
    </rPh>
    <rPh sb="4" eb="6">
      <t>エンジョ</t>
    </rPh>
    <rPh sb="7" eb="8">
      <t>カカ</t>
    </rPh>
    <rPh sb="9" eb="11">
      <t>タイセイ</t>
    </rPh>
    <phoneticPr fontId="4"/>
  </si>
  <si>
    <t>事業所の名称</t>
    <rPh sb="0" eb="3">
      <t>ジギョウショ</t>
    </rPh>
    <rPh sb="4" eb="6">
      <t>メイショウ</t>
    </rPh>
    <phoneticPr fontId="4"/>
  </si>
  <si>
    <t>サービス種類</t>
    <rPh sb="4" eb="6">
      <t>シュルイ</t>
    </rPh>
    <phoneticPr fontId="4"/>
  </si>
  <si>
    <t>共同生活援助</t>
    <rPh sb="0" eb="2">
      <t>キョウドウ</t>
    </rPh>
    <rPh sb="2" eb="4">
      <t>セイカツ</t>
    </rPh>
    <rPh sb="4" eb="6">
      <t>エンジョ</t>
    </rPh>
    <phoneticPr fontId="4"/>
  </si>
  <si>
    <t>事業所の所在地</t>
    <rPh sb="0" eb="3">
      <t>ジギョウショ</t>
    </rPh>
    <rPh sb="4" eb="7">
      <t>ショザイチ</t>
    </rPh>
    <phoneticPr fontId="4"/>
  </si>
  <si>
    <t>共同生活住居の状況</t>
    <rPh sb="0" eb="2">
      <t>キョウドウ</t>
    </rPh>
    <rPh sb="2" eb="4">
      <t>セイカツ</t>
    </rPh>
    <rPh sb="4" eb="6">
      <t>ジュウキョ</t>
    </rPh>
    <rPh sb="7" eb="9">
      <t>ジョウキョウ</t>
    </rPh>
    <phoneticPr fontId="4"/>
  </si>
  <si>
    <t>共同生活住居の名称</t>
    <rPh sb="0" eb="2">
      <t>キョウドウ</t>
    </rPh>
    <rPh sb="2" eb="4">
      <t>セイカツ</t>
    </rPh>
    <rPh sb="4" eb="6">
      <t>ジュウキョ</t>
    </rPh>
    <rPh sb="7" eb="9">
      <t>メイショウ</t>
    </rPh>
    <phoneticPr fontId="4"/>
  </si>
  <si>
    <t>住　　　所</t>
    <rPh sb="0" eb="1">
      <t>ジュウ</t>
    </rPh>
    <rPh sb="4" eb="5">
      <t>ショ</t>
    </rPh>
    <phoneticPr fontId="4"/>
  </si>
  <si>
    <t>定員</t>
    <rPh sb="0" eb="2">
      <t>テイイン</t>
    </rPh>
    <phoneticPr fontId="4"/>
  </si>
  <si>
    <t>大規模住居減算
の該当の有無
（該当する場合に○）</t>
    <rPh sb="0" eb="3">
      <t>ダイキボ</t>
    </rPh>
    <rPh sb="3" eb="5">
      <t>ジュウキョ</t>
    </rPh>
    <rPh sb="5" eb="7">
      <t>ゲンサン</t>
    </rPh>
    <rPh sb="9" eb="11">
      <t>ガイトウ</t>
    </rPh>
    <rPh sb="12" eb="14">
      <t>ウム</t>
    </rPh>
    <rPh sb="16" eb="18">
      <t>ガイトウ</t>
    </rPh>
    <rPh sb="20" eb="22">
      <t>バアイ</t>
    </rPh>
    <phoneticPr fontId="4"/>
  </si>
  <si>
    <t>利用（予定）者の状況</t>
    <rPh sb="0" eb="2">
      <t>リヨウ</t>
    </rPh>
    <rPh sb="3" eb="5">
      <t>ヨテイ</t>
    </rPh>
    <rPh sb="6" eb="7">
      <t>シャ</t>
    </rPh>
    <rPh sb="8" eb="10">
      <t>ジョウキョウ</t>
    </rPh>
    <phoneticPr fontId="4"/>
  </si>
  <si>
    <t>居住する共同生活住居の名称</t>
    <rPh sb="0" eb="2">
      <t>キョジュウ</t>
    </rPh>
    <rPh sb="4" eb="6">
      <t>キョウドウ</t>
    </rPh>
    <rPh sb="6" eb="8">
      <t>セイカツ</t>
    </rPh>
    <rPh sb="8" eb="10">
      <t>ジュウキョ</t>
    </rPh>
    <rPh sb="11" eb="13">
      <t>メイショウ</t>
    </rPh>
    <phoneticPr fontId="4"/>
  </si>
  <si>
    <t>夜間支援体制の
内容</t>
    <rPh sb="0" eb="2">
      <t>ヤカン</t>
    </rPh>
    <rPh sb="2" eb="4">
      <t>シエン</t>
    </rPh>
    <rPh sb="4" eb="6">
      <t>タイセイ</t>
    </rPh>
    <rPh sb="8" eb="10">
      <t>ナイヨウ</t>
    </rPh>
    <phoneticPr fontId="4"/>
  </si>
  <si>
    <t>障害支援
区分</t>
    <rPh sb="0" eb="2">
      <t>ショウガイ</t>
    </rPh>
    <rPh sb="2" eb="4">
      <t>シエン</t>
    </rPh>
    <rPh sb="5" eb="7">
      <t>クブン</t>
    </rPh>
    <phoneticPr fontId="4"/>
  </si>
  <si>
    <t>重度障害者等包括
支援対象者等の有無</t>
    <rPh sb="0" eb="2">
      <t>ジュウド</t>
    </rPh>
    <rPh sb="2" eb="5">
      <t>ショウガイシャ</t>
    </rPh>
    <rPh sb="5" eb="6">
      <t>トウ</t>
    </rPh>
    <rPh sb="6" eb="8">
      <t>ホウカツ</t>
    </rPh>
    <rPh sb="9" eb="11">
      <t>シエン</t>
    </rPh>
    <rPh sb="11" eb="14">
      <t>タイショウシャ</t>
    </rPh>
    <rPh sb="14" eb="15">
      <t>トウ</t>
    </rPh>
    <rPh sb="16" eb="18">
      <t>ウム</t>
    </rPh>
    <phoneticPr fontId="4"/>
  </si>
  <si>
    <t>重度障害者等包括支援対象者の合計数</t>
    <rPh sb="0" eb="2">
      <t>ジュウド</t>
    </rPh>
    <rPh sb="2" eb="5">
      <t>ショウガイシャ</t>
    </rPh>
    <rPh sb="5" eb="6">
      <t>トウ</t>
    </rPh>
    <rPh sb="6" eb="8">
      <t>ホウカツ</t>
    </rPh>
    <rPh sb="8" eb="10">
      <t>シエン</t>
    </rPh>
    <rPh sb="10" eb="13">
      <t>タイショウシャ</t>
    </rPh>
    <rPh sb="14" eb="17">
      <t>ゴウケイスウ</t>
    </rPh>
    <phoneticPr fontId="4"/>
  </si>
  <si>
    <t>区分4以上で強度行動障害を有する者の合計数</t>
    <rPh sb="0" eb="2">
      <t>クブン</t>
    </rPh>
    <rPh sb="3" eb="5">
      <t>イジョウ</t>
    </rPh>
    <rPh sb="6" eb="8">
      <t>キョウド</t>
    </rPh>
    <rPh sb="8" eb="10">
      <t>コウドウ</t>
    </rPh>
    <rPh sb="10" eb="12">
      <t>ショウガイ</t>
    </rPh>
    <rPh sb="13" eb="14">
      <t>ユウ</t>
    </rPh>
    <rPh sb="16" eb="17">
      <t>モノ</t>
    </rPh>
    <rPh sb="18" eb="21">
      <t>ゴウケイスウ</t>
    </rPh>
    <phoneticPr fontId="4"/>
  </si>
  <si>
    <t>（神戸市添付資料23）</t>
    <rPh sb="1" eb="4">
      <t>コウベシ</t>
    </rPh>
    <rPh sb="4" eb="8">
      <t>テンプシリョウ</t>
    </rPh>
    <phoneticPr fontId="4"/>
  </si>
  <si>
    <t>【延長支援加算・生活介護】</t>
    <rPh sb="1" eb="3">
      <t>エンチョウ</t>
    </rPh>
    <rPh sb="3" eb="5">
      <t>シエン</t>
    </rPh>
    <rPh sb="5" eb="7">
      <t>カサン</t>
    </rPh>
    <rPh sb="8" eb="10">
      <t>セイカツ</t>
    </rPh>
    <rPh sb="10" eb="12">
      <t>カイゴ</t>
    </rPh>
    <phoneticPr fontId="4"/>
  </si>
  <si>
    <t>延長支援加算体制届出書（生活介護)</t>
    <rPh sb="0" eb="2">
      <t>エンチョウ</t>
    </rPh>
    <rPh sb="2" eb="4">
      <t>シエン</t>
    </rPh>
    <rPh sb="4" eb="6">
      <t>カサン</t>
    </rPh>
    <rPh sb="6" eb="8">
      <t>タイセイ</t>
    </rPh>
    <rPh sb="8" eb="9">
      <t>トドケ</t>
    </rPh>
    <rPh sb="9" eb="10">
      <t>デ</t>
    </rPh>
    <rPh sb="10" eb="11">
      <t>ショ</t>
    </rPh>
    <rPh sb="12" eb="16">
      <t>セイカツカイゴ</t>
    </rPh>
    <phoneticPr fontId="4"/>
  </si>
  <si>
    <t>施設名</t>
    <rPh sb="0" eb="2">
      <t>シセツ</t>
    </rPh>
    <rPh sb="2" eb="3">
      <t>メイ</t>
    </rPh>
    <phoneticPr fontId="4"/>
  </si>
  <si>
    <t>運営規程上の
サービス提供時間</t>
    <rPh sb="0" eb="2">
      <t>ウンエイ</t>
    </rPh>
    <rPh sb="2" eb="4">
      <t>キテイ</t>
    </rPh>
    <rPh sb="4" eb="5">
      <t>ジョウ</t>
    </rPh>
    <rPh sb="11" eb="13">
      <t>テイキョウ</t>
    </rPh>
    <rPh sb="13" eb="15">
      <t>ジカン</t>
    </rPh>
    <phoneticPr fontId="4"/>
  </si>
  <si>
    <t>延長支援時の体制</t>
    <rPh sb="0" eb="2">
      <t>エンチョウ</t>
    </rPh>
    <rPh sb="2" eb="4">
      <t>シエン</t>
    </rPh>
    <rPh sb="4" eb="5">
      <t>ジ</t>
    </rPh>
    <rPh sb="6" eb="8">
      <t>タイセイ</t>
    </rPh>
    <phoneticPr fontId="4"/>
  </si>
  <si>
    <t>直接支援従事者</t>
    <rPh sb="0" eb="2">
      <t>チョクセツ</t>
    </rPh>
    <rPh sb="2" eb="4">
      <t>シエン</t>
    </rPh>
    <rPh sb="4" eb="7">
      <t>ジュウジシャ</t>
    </rPh>
    <phoneticPr fontId="4"/>
  </si>
  <si>
    <t>年齢</t>
    <rPh sb="0" eb="2">
      <t>ネンレイ</t>
    </rPh>
    <phoneticPr fontId="4"/>
  </si>
  <si>
    <t>利用時間</t>
    <rPh sb="0" eb="2">
      <t>リヨウ</t>
    </rPh>
    <rPh sb="2" eb="4">
      <t>ジカン</t>
    </rPh>
    <phoneticPr fontId="4"/>
  </si>
  <si>
    <t>備考</t>
    <rPh sb="0" eb="2">
      <t>ビコウ</t>
    </rPh>
    <phoneticPr fontId="4"/>
  </si>
  <si>
    <t>延長支援加算を算定する障害者に係る生活介護計画書</t>
    <phoneticPr fontId="4"/>
  </si>
  <si>
    <t>※　運営規程のサービス提供時間を超えて支援を行うものとして、加算を算定する場合</t>
    <rPh sb="11" eb="13">
      <t>テイキョウ</t>
    </rPh>
    <rPh sb="13" eb="15">
      <t>ジカン</t>
    </rPh>
    <phoneticPr fontId="4"/>
  </si>
  <si>
    <t>　　　に届け出ること。</t>
    <rPh sb="4" eb="5">
      <t>トド</t>
    </rPh>
    <rPh sb="6" eb="7">
      <t>デ</t>
    </rPh>
    <phoneticPr fontId="4"/>
  </si>
  <si>
    <t>（神戸市添付資料２-４）</t>
    <rPh sb="1" eb="4">
      <t>コウベシ</t>
    </rPh>
    <rPh sb="4" eb="8">
      <t>テンプシリョウ</t>
    </rPh>
    <phoneticPr fontId="4"/>
  </si>
  <si>
    <t>【視覚障害機能訓練専門職員配置,自立訓練（機能訓練・生活訓練サービス費(Ⅱ)）(3)】</t>
    <rPh sb="1" eb="3">
      <t>シカク</t>
    </rPh>
    <rPh sb="3" eb="5">
      <t>ショウガイ</t>
    </rPh>
    <rPh sb="5" eb="7">
      <t>キノウ</t>
    </rPh>
    <rPh sb="7" eb="9">
      <t>クンレン</t>
    </rPh>
    <rPh sb="9" eb="11">
      <t>センモン</t>
    </rPh>
    <rPh sb="11" eb="13">
      <t>ショクイン</t>
    </rPh>
    <rPh sb="13" eb="15">
      <t>ハイチ</t>
    </rPh>
    <rPh sb="16" eb="18">
      <t>ジリツ</t>
    </rPh>
    <rPh sb="18" eb="20">
      <t>クンレン</t>
    </rPh>
    <rPh sb="21" eb="23">
      <t>キノウ</t>
    </rPh>
    <rPh sb="23" eb="25">
      <t>クンレン</t>
    </rPh>
    <rPh sb="26" eb="30">
      <t>セイカツクンレン</t>
    </rPh>
    <rPh sb="34" eb="35">
      <t>ヒ</t>
    </rPh>
    <phoneticPr fontId="4"/>
  </si>
  <si>
    <t>視覚障害機能訓練専門職員配置（自立訓練機能訓練・生活訓練サービス費ロ（３））</t>
    <rPh sb="15" eb="17">
      <t>ジリツ</t>
    </rPh>
    <rPh sb="17" eb="19">
      <t>クンレン</t>
    </rPh>
    <rPh sb="19" eb="21">
      <t>キノウ</t>
    </rPh>
    <rPh sb="21" eb="23">
      <t>クンレン</t>
    </rPh>
    <rPh sb="24" eb="28">
      <t>セイカツクンレン</t>
    </rPh>
    <rPh sb="32" eb="33">
      <t>ヒ</t>
    </rPh>
    <phoneticPr fontId="4"/>
  </si>
  <si>
    <t>生活支援員（氏名）</t>
    <rPh sb="0" eb="2">
      <t>セイカツ</t>
    </rPh>
    <rPh sb="2" eb="4">
      <t>シエン</t>
    </rPh>
    <rPh sb="4" eb="5">
      <t>イン</t>
    </rPh>
    <rPh sb="6" eb="8">
      <t>シメイ</t>
    </rPh>
    <phoneticPr fontId="4"/>
  </si>
  <si>
    <t>国立障害者リハビリテーションセンター学院視覚障害学科</t>
    <rPh sb="0" eb="2">
      <t>コクリツ</t>
    </rPh>
    <rPh sb="2" eb="5">
      <t>ショウガイシャ</t>
    </rPh>
    <rPh sb="18" eb="20">
      <t>ガクイン</t>
    </rPh>
    <rPh sb="20" eb="22">
      <t>シカク</t>
    </rPh>
    <rPh sb="22" eb="24">
      <t>ショウガイ</t>
    </rPh>
    <rPh sb="24" eb="26">
      <t>ガッカ</t>
    </rPh>
    <phoneticPr fontId="4"/>
  </si>
  <si>
    <t>国の委託に基づき実施される視覚障害者生活訓練指導員研修</t>
    <rPh sb="0" eb="1">
      <t>クニ</t>
    </rPh>
    <rPh sb="2" eb="4">
      <t>イタク</t>
    </rPh>
    <rPh sb="5" eb="6">
      <t>モト</t>
    </rPh>
    <rPh sb="8" eb="10">
      <t>ジッシ</t>
    </rPh>
    <rPh sb="13" eb="15">
      <t>シカク</t>
    </rPh>
    <rPh sb="15" eb="18">
      <t>ショウガイシャ</t>
    </rPh>
    <rPh sb="18" eb="22">
      <t>セイカツクンレン</t>
    </rPh>
    <rPh sb="22" eb="25">
      <t>シドウイン</t>
    </rPh>
    <rPh sb="25" eb="27">
      <t>ケンシュウ</t>
    </rPh>
    <phoneticPr fontId="4"/>
  </si>
  <si>
    <t>社）日本ライトハウスによる盲人歩行訓練指導員研修</t>
    <rPh sb="0" eb="1">
      <t>シャ</t>
    </rPh>
    <rPh sb="2" eb="4">
      <t>ニホン</t>
    </rPh>
    <rPh sb="13" eb="15">
      <t>モウジン</t>
    </rPh>
    <rPh sb="15" eb="17">
      <t>ホコウ</t>
    </rPh>
    <rPh sb="17" eb="19">
      <t>クンレン</t>
    </rPh>
    <rPh sb="19" eb="22">
      <t>シドウイン</t>
    </rPh>
    <rPh sb="22" eb="24">
      <t>ケンシュウ</t>
    </rPh>
    <phoneticPr fontId="4"/>
  </si>
  <si>
    <t>その他（</t>
    <rPh sb="2" eb="3">
      <t>タ</t>
    </rPh>
    <phoneticPr fontId="4"/>
  </si>
  <si>
    <t>）</t>
    <phoneticPr fontId="4"/>
  </si>
  <si>
    <t>添付書類</t>
    <rPh sb="0" eb="2">
      <t>テンプ</t>
    </rPh>
    <rPh sb="2" eb="4">
      <t>ショルイ</t>
    </rPh>
    <phoneticPr fontId="4"/>
  </si>
  <si>
    <t>・研修修了証書</t>
    <phoneticPr fontId="4"/>
  </si>
  <si>
    <t xml:space="preserve">・標準様式４　従業者の勤務の体制及び勤務形態一覧表（適用開始月分）
</t>
    <phoneticPr fontId="4"/>
  </si>
  <si>
    <t>　訪問によるサービスを提供する生活支援員を1人以上配置すること</t>
    <rPh sb="1" eb="3">
      <t>ホウモン</t>
    </rPh>
    <rPh sb="11" eb="13">
      <t>テイキョウ</t>
    </rPh>
    <rPh sb="15" eb="17">
      <t>セイカツ</t>
    </rPh>
    <rPh sb="17" eb="19">
      <t>シエン</t>
    </rPh>
    <rPh sb="19" eb="20">
      <t>イン</t>
    </rPh>
    <rPh sb="22" eb="25">
      <t>ニンイジョウ</t>
    </rPh>
    <rPh sb="25" eb="27">
      <t>ハイチ</t>
    </rPh>
    <phoneticPr fontId="4"/>
  </si>
  <si>
    <t>（神戸市添付資料67）</t>
    <rPh sb="1" eb="4">
      <t>コウベシ</t>
    </rPh>
    <rPh sb="4" eb="8">
      <t>テンプシリョウ</t>
    </rPh>
    <phoneticPr fontId="4"/>
  </si>
  <si>
    <t>（神戸市添付資料67別添）</t>
    <rPh sb="1" eb="4">
      <t>コウベシ</t>
    </rPh>
    <rPh sb="4" eb="8">
      <t>テンプシリョウ</t>
    </rPh>
    <rPh sb="10" eb="12">
      <t>ベッテン</t>
    </rPh>
    <phoneticPr fontId="4"/>
  </si>
  <si>
    <t>（神戸市添付資料43-１）</t>
    <rPh sb="1" eb="4">
      <t>コウベシ</t>
    </rPh>
    <rPh sb="4" eb="6">
      <t>テンプ</t>
    </rPh>
    <rPh sb="6" eb="8">
      <t>シリョウ</t>
    </rPh>
    <phoneticPr fontId="15"/>
  </si>
  <si>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</si>
  <si>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</si>
  <si>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2"/>
  </si>
  <si>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2"/>
  </si>
  <si>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2"/>
  </si>
  <si>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2"/>
  </si>
  <si>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2"/>
  </si>
  <si>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2"/>
  </si>
  <si>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2"/>
  </si>
  <si>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2"/>
  </si>
  <si>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</si>
  <si>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12"/>
  </si>
  <si>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2"/>
  </si>
  <si>
    <t>必要あり</t>
    <rPh sb="0" eb="2">
      <t>ヒツヨウ</t>
    </rPh>
    <phoneticPr fontId="4"/>
  </si>
  <si>
    <t>・</t>
    <phoneticPr fontId="4"/>
  </si>
  <si>
    <t>必要なし</t>
    <rPh sb="0" eb="2">
      <t>ヒツヨウ</t>
    </rPh>
    <phoneticPr fontId="4"/>
  </si>
  <si>
    <t>　　　</t>
    <phoneticPr fontId="12"/>
  </si>
  <si>
    <t>に該当するため</t>
    <rPh sb="1" eb="3">
      <t>ガイトウ</t>
    </rPh>
    <phoneticPr fontId="12"/>
  </si>
  <si>
    <t>※「必要なし」の場合、①・②に該当することが分かる根拠書類を添付してください。</t>
    <rPh sb="2" eb="4">
      <t>ヒツヨウ</t>
    </rPh>
    <rPh sb="8" eb="10">
      <t>バアイ</t>
    </rPh>
    <rPh sb="25" eb="27">
      <t>コンキョ</t>
    </rPh>
    <phoneticPr fontId="12"/>
  </si>
  <si>
    <t>サービス費区分</t>
    <rPh sb="4" eb="5">
      <t>ヒ</t>
    </rPh>
    <rPh sb="5" eb="7">
      <t>クブン</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</si>
  <si>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</si>
  <si>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</si>
  <si>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</si>
  <si>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</si>
  <si>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</si>
  <si>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</si>
  <si>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</si>
  <si>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</si>
  <si>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</si>
  <si>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</si>
  <si>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</si>
  <si>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</si>
  <si>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</si>
  <si>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支払工賃額の状況</t>
    <rPh sb="0" eb="2">
      <t>シハライ</t>
    </rPh>
    <rPh sb="2" eb="4">
      <t>コウチン</t>
    </rPh>
    <rPh sb="4" eb="5">
      <t>ガク</t>
    </rPh>
    <rPh sb="6" eb="8">
      <t>ジョウキョウ</t>
    </rPh>
    <phoneticPr fontId="4"/>
  </si>
  <si>
    <t>月</t>
    <rPh sb="0" eb="1">
      <t>ツキ</t>
    </rPh>
    <phoneticPr fontId="4"/>
  </si>
  <si>
    <t>工賃総額(円)</t>
    <rPh sb="0" eb="2">
      <t>コウチン</t>
    </rPh>
    <rPh sb="2" eb="4">
      <t>ソウガク</t>
    </rPh>
    <rPh sb="5" eb="6">
      <t>エン</t>
    </rPh>
    <phoneticPr fontId="4"/>
  </si>
  <si>
    <t>延べ利用者数</t>
    <rPh sb="0" eb="1">
      <t>ノ</t>
    </rPh>
    <rPh sb="2" eb="4">
      <t>リヨウ</t>
    </rPh>
    <rPh sb="4" eb="5">
      <t>シャ</t>
    </rPh>
    <rPh sb="5" eb="6">
      <t>スウ</t>
    </rPh>
    <phoneticPr fontId="4"/>
  </si>
  <si>
    <t>開所日数</t>
    <rPh sb="0" eb="2">
      <t>カイショ</t>
    </rPh>
    <rPh sb="2" eb="4">
      <t>ニッスウ</t>
    </rPh>
    <phoneticPr fontId="4"/>
  </si>
  <si>
    <t>平均工賃月額①</t>
    <rPh sb="0" eb="2">
      <t>ヘイキン</t>
    </rPh>
    <rPh sb="2" eb="4">
      <t>コウチン</t>
    </rPh>
    <rPh sb="4" eb="6">
      <t>ゲツガク</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</si>
  <si>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</si>
  <si>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</si>
  <si>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（Ⅳ）（Ⅴ）（Ⅵ）</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</si>
  <si>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</si>
  <si>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</si>
  <si>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</si>
  <si>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（神戸市添付資料43-2）</t>
    <rPh sb="1" eb="4">
      <t>コウベシ</t>
    </rPh>
    <rPh sb="4" eb="6">
      <t>テンプ</t>
    </rPh>
    <rPh sb="6" eb="8">
      <t>シリョウ</t>
    </rPh>
    <phoneticPr fontId="15"/>
  </si>
  <si>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</si>
  <si>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</si>
  <si>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</si>
  <si>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</si>
  <si>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</si>
  <si>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</si>
  <si>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</si>
  <si>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</si>
  <si>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</si>
  <si>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</si>
  <si>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12"/>
  </si>
  <si>
    <t>（Ｒ8改定対象）（Ｃ）3万円以上3万3千円未満</t>
    <rPh sb="19" eb="20">
      <t>セン</t>
    </rPh>
    <phoneticPr fontId="12"/>
  </si>
  <si>
    <t>（七）1万円以上1万5千円未満</t>
    <rPh sb="1" eb="2">
      <t>ナナ</t>
    </rPh>
    <phoneticPr fontId="12"/>
  </si>
  <si>
    <t>（Ｒ8改定対象）（四）2万8千円以上3万円未満</t>
    <rPh sb="9" eb="10">
      <t>ヨン</t>
    </rPh>
    <phoneticPr fontId="12"/>
  </si>
  <si>
    <t>（八）1万円未満</t>
    <rPh sb="1" eb="2">
      <t>ハチ</t>
    </rPh>
    <phoneticPr fontId="12"/>
  </si>
  <si>
    <t>（Ｒ8改定対象）（Ｄ）2万5千円以上2万8千円未満</t>
    <rPh sb="14" eb="15">
      <t>セン</t>
    </rPh>
    <phoneticPr fontId="12"/>
  </si>
  <si>
    <t>（九）なし（経過措置対象）</t>
    <phoneticPr fontId="11"/>
  </si>
  <si>
    <t>（Ｒ8改定対象）（五）2万3千円以上2万5千円未満</t>
    <rPh sb="9" eb="10">
      <t>ゴ</t>
    </rPh>
    <rPh sb="14" eb="15">
      <t>セン</t>
    </rPh>
    <phoneticPr fontId="12"/>
  </si>
  <si>
    <t>（Ｒ8改定対象）（Ｅ）2万円以上2万3千円未満</t>
    <phoneticPr fontId="12"/>
  </si>
  <si>
    <t>（Ｒ8改定対象）（六）1万8千円以上2万円未満</t>
    <rPh sb="9" eb="10">
      <t>ロク</t>
    </rPh>
    <rPh sb="14" eb="15">
      <t>セン</t>
    </rPh>
    <phoneticPr fontId="12"/>
  </si>
  <si>
    <t>（Ｒ8改定対象）（Ｆ）1万5千円以上1万8千円未満</t>
    <rPh sb="14" eb="15">
      <t>セン</t>
    </rPh>
    <phoneticPr fontId="12"/>
  </si>
  <si>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</si>
  <si>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</si>
  <si>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 xml:space="preserve"> </t>
    <phoneticPr fontId="11"/>
  </si>
  <si>
    <t>平均工賃算定式</t>
    <rPh sb="0" eb="2">
      <t>ヘイキン</t>
    </rPh>
    <rPh sb="2" eb="4">
      <t>コウチン</t>
    </rPh>
    <rPh sb="4" eb="6">
      <t>サンテイ</t>
    </rPh>
    <rPh sb="6" eb="7">
      <t>シキ</t>
    </rPh>
    <phoneticPr fontId="4"/>
  </si>
  <si>
    <t>年間工賃支払総額 ÷ （年間延べ利用者数 ÷ 年間開所日数） ÷ 12月</t>
    <rPh sb="0" eb="2">
      <t>ネンカン</t>
    </rPh>
    <rPh sb="2" eb="4">
      <t>コウチン</t>
    </rPh>
    <rPh sb="4" eb="6">
      <t>シハライ</t>
    </rPh>
    <rPh sb="6" eb="8">
      <t>ソウガク</t>
    </rPh>
    <rPh sb="12" eb="14">
      <t>ネンカン</t>
    </rPh>
    <rPh sb="14" eb="15">
      <t>ノ</t>
    </rPh>
    <rPh sb="16" eb="18">
      <t>リヨウ</t>
    </rPh>
    <rPh sb="18" eb="19">
      <t>シャ</t>
    </rPh>
    <rPh sb="19" eb="20">
      <t>スウ</t>
    </rPh>
    <rPh sb="23" eb="25">
      <t>ネンカン</t>
    </rPh>
    <rPh sb="25" eb="27">
      <t>カイショ</t>
    </rPh>
    <rPh sb="27" eb="29">
      <t>ニッスウ</t>
    </rPh>
    <rPh sb="35" eb="36">
      <t>ツキ</t>
    </rPh>
    <phoneticPr fontId="4"/>
  </si>
  <si>
    <t>別紙67別添</t>
    <rPh sb="0" eb="2">
      <t>ベッシ</t>
    </rPh>
    <rPh sb="4" eb="6">
      <t>ベッテン</t>
    </rPh>
    <phoneticPr fontId="4"/>
  </si>
  <si>
    <t>○</t>
    <phoneticPr fontId="4"/>
  </si>
  <si>
    <t>R6.4新設</t>
    <rPh sb="4" eb="6">
      <t>シンセツ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</si>
</sst>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quot;▲ &quot;#,##0"/>
    <numFmt numFmtId="178" formatCode="0_);[Red]\(0\)"/>
    <numFmt numFmtId="179" formatCode="0.0_ "/>
    <numFmt numFmtId="180" formatCode="0.0&quot;人&quot;"/>
    <numFmt numFmtId="181" formatCode="0.00&quot;人&quot;"/>
    <numFmt numFmtId="182" formatCode="0.0"/>
    <numFmt numFmtId="183" formatCode="h:m"/>
    <numFmt numFmtId="184" formatCode="0.0;\0;0.0"/>
    <numFmt numFmtId="185" formatCode="0.000;\0;0.000"/>
    <numFmt numFmtId="186" formatCode="0.0_ ;[Red]\-0.0\ "/>
    <numFmt numFmtId="187" formatCode="0.0_);[Red]\(0.0\)"/>
    <numFmt numFmtId="188" formatCode="0_ ;[Red]\-0\ "/>
    <numFmt numFmtId="189" formatCode="0.00_);[Red]\(0.00\)"/>
    <numFmt numFmtId="190" formatCode="#,##0.0_ "/>
    <numFmt numFmtId="191" formatCode="###########&quot;人&quot;"/>
    <numFmt numFmtId="192" formatCode="###########&quot;か所&quot;"/>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scheme val="minor"/>
    </font>
    <font>
      <sz val="9"/>
      <name val="ＭＳ Ｐゴシック"/>
      <family val="3"/>
      <charset val="128"/>
    </font>
    <font>
      <sz val="10"/>
      <color theme="1"/>
      <name val="ＭＳ ゴシック"/>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6"/>
      <name val="ＭＳ Ｐゴシック"/>
      <family val="3"/>
      <charset val="128"/>
      <scheme val="minor"/>
    </font>
    <font>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b/>
      <u/>
      <sz val="10"/>
      <name val="ＭＳ Ｐゴシック"/>
      <family val="3"/>
      <charset val="128"/>
      <scheme val="minor"/>
    </font>
    <font>
      <sz val="8"/>
      <color theme="1"/>
      <name val="ＭＳ ゴシック"/>
      <family val="3"/>
      <charset val="128"/>
    </font>
    <font>
      <sz val="8"/>
      <name val="ＭＳ ゴシック"/>
      <family val="3"/>
      <charset val="128"/>
    </font>
    <font>
      <sz val="10"/>
      <color theme="1"/>
      <name val="ＭＳ Ｐ明朝"/>
      <family val="1"/>
      <charset val="128"/>
    </font>
    <font>
      <sz val="11"/>
      <color theme="1"/>
      <name val="ＭＳ ゴシック"/>
      <family val="3"/>
      <charset val="128"/>
    </font>
    <font>
      <b/>
      <u/>
      <sz val="11"/>
      <color theme="1"/>
      <name val="ＭＳ Ｐゴシック"/>
      <family val="3"/>
      <charset val="128"/>
      <scheme val="minor"/>
    </font>
    <font>
      <b/>
      <sz val="9"/>
      <color indexed="81"/>
      <name val="MS P ゴシック"/>
      <family val="3"/>
      <charset val="128"/>
    </font>
    <font>
      <b/>
      <sz val="16"/>
      <name val="ＭＳ Ｐゴシック"/>
      <family val="3"/>
      <charset val="128"/>
      <scheme val="minor"/>
    </font>
    <font>
      <sz val="9"/>
      <color theme="1"/>
      <name val="ＭＳ 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b/>
      <sz val="36"/>
      <color theme="1"/>
      <name val="ＭＳ ゴシック"/>
      <family val="3"/>
      <charset val="128"/>
    </font>
    <font>
      <sz val="11"/>
      <color indexed="8"/>
      <name val="ＭＳ Ｐゴシック"/>
      <family val="3"/>
      <charset val="128"/>
      <scheme val="minor"/>
    </font>
    <font>
      <sz val="11"/>
      <color rgb="FF000000"/>
      <name val="ＭＳ Ｐゴシック"/>
      <family val="3"/>
      <charset val="128"/>
    </font>
    <font>
      <sz val="12"/>
      <name val="ＭＳ Ｐゴシック"/>
      <family val="3"/>
      <charset val="128"/>
    </font>
    <font>
      <u/>
      <sz val="12"/>
      <name val="ＭＳ Ｐゴシック"/>
      <family val="3"/>
      <charset val="128"/>
    </font>
    <font>
      <sz val="12"/>
      <color rgb="FFFF0000"/>
      <name val="ＭＳ Ｐゴシック"/>
      <family val="3"/>
      <charset val="128"/>
    </font>
    <font>
      <sz val="14"/>
      <color indexed="81"/>
      <name val="MS P ゴシック"/>
      <family val="3"/>
      <charset val="128"/>
    </font>
    <font>
      <u/>
      <sz val="11"/>
      <name val="ＭＳ Ｐゴシック"/>
      <family val="3"/>
      <charset val="128"/>
    </font>
    <font>
      <sz val="8"/>
      <name val="ＭＳ Ｐゴシック"/>
      <family val="3"/>
      <charset val="128"/>
    </font>
    <font>
      <sz val="11"/>
      <color theme="1"/>
      <name val="ＭＳ ゴシック"/>
      <family val="2"/>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sz val="11"/>
      <name val="ＭＳ 明朝"/>
      <family val="1"/>
      <charset val="128"/>
    </font>
    <font>
      <b/>
      <sz val="9"/>
      <color rgb="FFFF0000"/>
      <name val="ＭＳ ゴシック"/>
      <family val="3"/>
      <charset val="128"/>
    </font>
    <font>
      <sz val="10"/>
      <color theme="1"/>
      <name val="Arial"/>
      <family val="2"/>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b/>
      <sz val="8"/>
      <color rgb="FFFF0000"/>
      <name val="ＭＳ Ｐゴシック"/>
      <family val="3"/>
      <charset val="128"/>
    </font>
    <font>
      <b/>
      <sz val="12"/>
      <color theme="1"/>
      <name val="ＭＳ Ｐゴシック"/>
      <family val="3"/>
      <charset val="128"/>
    </font>
    <font>
      <b/>
      <u/>
      <sz val="11"/>
      <name val="ＭＳ Ｐ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Ｐゴシック"/>
      <family val="3"/>
      <charset val="128"/>
      <scheme val="minor"/>
    </font>
    <font>
      <sz val="9"/>
      <color indexed="81"/>
      <name val="MS P 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9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right style="medium">
        <color indexed="64"/>
      </right>
      <top/>
      <bottom/>
      <diagonal/>
    </border>
    <border>
      <left style="thin">
        <color indexed="64"/>
      </left>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s>
  <cellStyleXfs count="26">
    <xf numFmtId="0" fontId="0" fillId="0" borderId="0">
      <alignment vertical="center"/>
    </xf>
    <xf numFmtId="0" fontId="3" fillId="0" borderId="0"/>
    <xf numFmtId="0" fontId="3" fillId="0" borderId="0">
      <alignment vertical="center"/>
    </xf>
    <xf numFmtId="0" fontId="3" fillId="0" borderId="0"/>
    <xf numFmtId="0" fontId="3" fillId="0" borderId="0">
      <alignment vertical="center"/>
    </xf>
    <xf numFmtId="0" fontId="15" fillId="0" borderId="0">
      <alignment vertical="center"/>
    </xf>
    <xf numFmtId="0" fontId="3" fillId="0" borderId="0"/>
    <xf numFmtId="0" fontId="3" fillId="0" borderId="0"/>
    <xf numFmtId="0" fontId="15" fillId="0" borderId="0">
      <alignment vertical="center"/>
    </xf>
    <xf numFmtId="9" fontId="3" fillId="0" borderId="0" applyFont="0" applyFill="0" applyBorder="0" applyAlignment="0" applyProtection="0">
      <alignment vertical="center"/>
    </xf>
    <xf numFmtId="0" fontId="38" fillId="0" borderId="0">
      <alignment vertical="center"/>
    </xf>
    <xf numFmtId="0" fontId="3" fillId="0" borderId="0"/>
    <xf numFmtId="0" fontId="3" fillId="0" borderId="0"/>
    <xf numFmtId="0" fontId="15"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9" fillId="0" borderId="0">
      <alignment vertical="center"/>
    </xf>
    <xf numFmtId="0" fontId="50" fillId="0" borderId="0">
      <alignment vertical="center"/>
    </xf>
    <xf numFmtId="0" fontId="15"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0" fontId="57" fillId="0" borderId="0">
      <alignment vertical="center"/>
    </xf>
    <xf numFmtId="0" fontId="3" fillId="0" borderId="0">
      <alignment vertical="center"/>
    </xf>
    <xf numFmtId="0" fontId="3" fillId="0" borderId="0">
      <alignment vertical="center"/>
    </xf>
  </cellStyleXfs>
  <cellXfs count="1989">
    <xf numFmtId="0" fontId="0" fillId="0" borderId="0" xfId="0">
      <alignment vertical="center"/>
    </xf>
    <xf numFmtId="0" fontId="0" fillId="0" borderId="0" xfId="0" applyFont="1">
      <alignment vertical="center"/>
    </xf>
    <xf numFmtId="0" fontId="0" fillId="0" borderId="2" xfId="0" applyFont="1" applyBorder="1">
      <alignment vertical="center"/>
    </xf>
    <xf numFmtId="0" fontId="0" fillId="0" borderId="0" xfId="0" applyFont="1" applyBorder="1">
      <alignment vertical="center"/>
    </xf>
    <xf numFmtId="0" fontId="15" fillId="0" borderId="0" xfId="5">
      <alignment vertical="center"/>
    </xf>
    <xf numFmtId="0" fontId="6" fillId="0" borderId="0" xfId="5" applyFont="1">
      <alignment vertical="center"/>
    </xf>
    <xf numFmtId="0" fontId="5" fillId="0" borderId="0" xfId="5" applyFont="1">
      <alignment vertical="center"/>
    </xf>
    <xf numFmtId="0" fontId="3" fillId="0" borderId="17" xfId="5" applyFont="1" applyBorder="1" applyAlignment="1">
      <alignment horizontal="center" vertical="center"/>
    </xf>
    <xf numFmtId="0" fontId="10" fillId="0" borderId="0" xfId="5" applyFont="1" applyBorder="1" applyAlignment="1">
      <alignment horizontal="center" vertical="center"/>
    </xf>
    <xf numFmtId="0" fontId="15" fillId="0" borderId="0" xfId="5" applyAlignment="1">
      <alignment vertical="center"/>
    </xf>
    <xf numFmtId="0" fontId="15" fillId="0" borderId="0" xfId="5" applyAlignment="1">
      <alignment horizontal="right" vertical="center"/>
    </xf>
    <xf numFmtId="0" fontId="10" fillId="0" borderId="0" xfId="5" applyFont="1">
      <alignment vertical="center"/>
    </xf>
    <xf numFmtId="0" fontId="15" fillId="0" borderId="23" xfId="5" applyBorder="1" applyAlignment="1">
      <alignment horizontal="left" vertical="center" wrapText="1"/>
    </xf>
    <xf numFmtId="0" fontId="25" fillId="0" borderId="0" xfId="5" applyFont="1">
      <alignment vertical="center"/>
    </xf>
    <xf numFmtId="0" fontId="16" fillId="0" borderId="0" xfId="8" applyFont="1">
      <alignment vertical="center"/>
    </xf>
    <xf numFmtId="0" fontId="16" fillId="0" borderId="0" xfId="8" applyFont="1" applyBorder="1" applyAlignment="1">
      <alignment horizontal="center" vertical="center"/>
    </xf>
    <xf numFmtId="0" fontId="16" fillId="0" borderId="0" xfId="8" applyFont="1" applyBorder="1" applyAlignment="1">
      <alignment horizontal="center" vertical="center" wrapText="1"/>
    </xf>
    <xf numFmtId="0" fontId="19" fillId="0" borderId="0" xfId="8" applyFont="1">
      <alignment vertical="center"/>
    </xf>
    <xf numFmtId="0" fontId="19" fillId="0" borderId="23" xfId="8" applyFont="1" applyBorder="1">
      <alignment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0" xfId="8" applyFont="1" applyAlignment="1">
      <alignment vertical="center"/>
    </xf>
    <xf numFmtId="0" fontId="20" fillId="0" borderId="0" xfId="8" applyFont="1" applyAlignment="1">
      <alignment vertical="center"/>
    </xf>
    <xf numFmtId="0" fontId="16" fillId="0" borderId="27" xfId="8" applyFont="1" applyBorder="1">
      <alignment vertical="center"/>
    </xf>
    <xf numFmtId="0" fontId="16" fillId="0" borderId="28" xfId="8" applyFont="1" applyBorder="1">
      <alignment vertical="center"/>
    </xf>
    <xf numFmtId="0" fontId="16" fillId="0" borderId="26" xfId="8" applyFont="1" applyBorder="1">
      <alignment vertical="center"/>
    </xf>
    <xf numFmtId="0" fontId="16" fillId="0" borderId="0" xfId="8" applyFont="1" applyBorder="1">
      <alignment vertical="center"/>
    </xf>
    <xf numFmtId="0" fontId="16" fillId="0" borderId="5" xfId="8" applyFont="1" applyBorder="1">
      <alignment vertical="center"/>
    </xf>
    <xf numFmtId="0" fontId="16" fillId="0" borderId="4" xfId="8" applyFont="1" applyBorder="1" applyAlignment="1">
      <alignment horizontal="left" vertical="center"/>
    </xf>
    <xf numFmtId="0" fontId="16" fillId="0" borderId="0" xfId="8" applyFont="1" applyBorder="1" applyAlignment="1">
      <alignment vertical="center"/>
    </xf>
    <xf numFmtId="0" fontId="16" fillId="0" borderId="4" xfId="8" applyFont="1" applyBorder="1" applyAlignment="1">
      <alignment vertical="center"/>
    </xf>
    <xf numFmtId="0" fontId="16" fillId="0" borderId="2" xfId="8" applyFont="1" applyBorder="1">
      <alignment vertical="center"/>
    </xf>
    <xf numFmtId="0" fontId="16" fillId="0" borderId="3" xfId="8" applyFont="1" applyBorder="1">
      <alignment vertical="center"/>
    </xf>
    <xf numFmtId="0" fontId="16" fillId="0" borderId="2" xfId="8" applyFont="1" applyFill="1" applyBorder="1" applyAlignment="1">
      <alignment vertical="center"/>
    </xf>
    <xf numFmtId="0" fontId="16" fillId="0" borderId="2" xfId="8" applyFont="1" applyBorder="1" applyAlignment="1">
      <alignment vertical="center"/>
    </xf>
    <xf numFmtId="0" fontId="16" fillId="0" borderId="1" xfId="8" applyFont="1" applyBorder="1" applyAlignment="1">
      <alignment horizontal="left" vertical="center"/>
    </xf>
    <xf numFmtId="0" fontId="16" fillId="0" borderId="27" xfId="8" applyNumberFormat="1" applyFont="1" applyBorder="1" applyAlignment="1">
      <alignment horizontal="center" vertical="center" textRotation="255" wrapText="1"/>
    </xf>
    <xf numFmtId="0" fontId="16" fillId="0" borderId="27" xfId="8" applyFont="1" applyBorder="1" applyAlignment="1">
      <alignment horizontal="center" vertical="center"/>
    </xf>
    <xf numFmtId="0" fontId="16" fillId="0" borderId="4" xfId="8" applyFont="1" applyBorder="1">
      <alignment vertical="center"/>
    </xf>
    <xf numFmtId="0" fontId="16" fillId="0" borderId="1" xfId="8" applyFont="1" applyBorder="1">
      <alignment vertical="center"/>
    </xf>
    <xf numFmtId="0" fontId="16" fillId="0" borderId="0" xfId="8" applyFont="1" applyBorder="1" applyAlignment="1">
      <alignment vertical="top"/>
    </xf>
    <xf numFmtId="0" fontId="16" fillId="0" borderId="27" xfId="8" applyNumberFormat="1" applyFont="1" applyBorder="1" applyAlignment="1">
      <alignment vertical="center" textRotation="255" wrapText="1"/>
    </xf>
    <xf numFmtId="0" fontId="16" fillId="0" borderId="2" xfId="8" applyNumberFormat="1" applyFont="1" applyBorder="1" applyAlignment="1">
      <alignment vertical="center" textRotation="255" wrapText="1"/>
    </xf>
    <xf numFmtId="0" fontId="16" fillId="0" borderId="0" xfId="8" applyFont="1" applyBorder="1" applyAlignment="1">
      <alignment vertical="center" wrapText="1"/>
    </xf>
    <xf numFmtId="0" fontId="19" fillId="0" borderId="0" xfId="8" applyFont="1" applyBorder="1" applyAlignment="1">
      <alignment vertical="center"/>
    </xf>
    <xf numFmtId="0" fontId="19" fillId="0" borderId="2" xfId="8" applyFont="1" applyBorder="1" applyAlignment="1">
      <alignment vertical="center"/>
    </xf>
    <xf numFmtId="0" fontId="16" fillId="0" borderId="0" xfId="8" applyNumberFormat="1" applyFont="1" applyBorder="1" applyAlignment="1">
      <alignment horizontal="center" vertical="center"/>
    </xf>
    <xf numFmtId="0" fontId="16" fillId="0" borderId="0" xfId="8" applyFont="1" applyBorder="1" applyAlignment="1">
      <alignment horizontal="left" vertical="center"/>
    </xf>
    <xf numFmtId="56" fontId="19" fillId="0" borderId="18" xfId="8" applyNumberFormat="1" applyFont="1" applyBorder="1" applyAlignment="1">
      <alignment horizontal="center" vertical="center" wrapText="1"/>
    </xf>
    <xf numFmtId="9" fontId="16" fillId="0" borderId="0" xfId="8" applyNumberFormat="1" applyFont="1" applyBorder="1" applyAlignment="1">
      <alignment vertical="center"/>
    </xf>
    <xf numFmtId="0" fontId="21" fillId="0" borderId="60" xfId="8" applyFont="1" applyBorder="1" applyAlignment="1">
      <alignment vertical="center"/>
    </xf>
    <xf numFmtId="0" fontId="19" fillId="0" borderId="0" xfId="8" applyFont="1" applyBorder="1">
      <alignment vertical="center"/>
    </xf>
    <xf numFmtId="0" fontId="19" fillId="0" borderId="0" xfId="8" applyFont="1" applyFill="1" applyBorder="1" applyAlignment="1">
      <alignment horizontal="center" vertical="center"/>
    </xf>
    <xf numFmtId="58" fontId="19" fillId="0" borderId="0" xfId="8" applyNumberFormat="1" applyFont="1" applyFill="1" applyBorder="1" applyAlignment="1">
      <alignment horizontal="center" vertical="center"/>
    </xf>
    <xf numFmtId="0" fontId="19" fillId="0" borderId="0" xfId="8" applyFont="1" applyFill="1" applyBorder="1" applyAlignment="1">
      <alignment vertical="center"/>
    </xf>
    <xf numFmtId="0" fontId="16" fillId="0" borderId="0" xfId="8" applyFont="1" applyBorder="1" applyAlignment="1">
      <alignment horizontal="center" vertical="center" textRotation="255" wrapText="1"/>
    </xf>
    <xf numFmtId="0" fontId="16" fillId="0" borderId="0" xfId="8" applyFont="1" applyFill="1">
      <alignment vertical="center"/>
    </xf>
    <xf numFmtId="0" fontId="7" fillId="0" borderId="0" xfId="8" applyFont="1" applyFill="1" applyBorder="1" applyAlignment="1">
      <alignment horizontal="left" vertical="center" wrapText="1"/>
    </xf>
    <xf numFmtId="0" fontId="15" fillId="0" borderId="0" xfId="5" applyAlignment="1">
      <alignment horizontal="right" vertical="center"/>
    </xf>
    <xf numFmtId="0" fontId="15" fillId="0" borderId="0" xfId="5" applyAlignment="1">
      <alignment vertical="center" wrapText="1"/>
    </xf>
    <xf numFmtId="0" fontId="7" fillId="0" borderId="0" xfId="5" applyFont="1" applyAlignment="1">
      <alignment horizontal="left" vertical="center"/>
    </xf>
    <xf numFmtId="0" fontId="13" fillId="0" borderId="0" xfId="5" applyFont="1">
      <alignment vertical="center"/>
    </xf>
    <xf numFmtId="0" fontId="16" fillId="0" borderId="27" xfId="8" applyFont="1" applyBorder="1" applyAlignment="1">
      <alignment horizontal="center" vertical="center"/>
    </xf>
    <xf numFmtId="0" fontId="7" fillId="0" borderId="0" xfId="8" applyFont="1" applyAlignment="1">
      <alignment vertical="center" wrapText="1"/>
    </xf>
    <xf numFmtId="0" fontId="22" fillId="0" borderId="0" xfId="8" applyFont="1" applyBorder="1">
      <alignment vertical="center"/>
    </xf>
    <xf numFmtId="0" fontId="22" fillId="0" borderId="2" xfId="8" applyFont="1" applyBorder="1" applyAlignment="1">
      <alignment vertical="center"/>
    </xf>
    <xf numFmtId="0" fontId="0" fillId="0" borderId="0" xfId="0">
      <alignment vertical="center"/>
    </xf>
    <xf numFmtId="0" fontId="8" fillId="0" borderId="0" xfId="4" applyFont="1" applyAlignment="1">
      <alignment horizontal="center" vertical="center"/>
    </xf>
    <xf numFmtId="0" fontId="8" fillId="3" borderId="23" xfId="4" applyFont="1" applyFill="1" applyBorder="1" applyAlignment="1">
      <alignment horizontal="center" vertical="center"/>
    </xf>
    <xf numFmtId="0" fontId="8" fillId="0" borderId="0" xfId="4" applyFont="1" applyFill="1" applyBorder="1" applyAlignment="1">
      <alignment horizontal="center" vertical="center"/>
    </xf>
    <xf numFmtId="0" fontId="15" fillId="0" borderId="0" xfId="5" applyAlignment="1">
      <alignment vertical="center" wrapText="1"/>
    </xf>
    <xf numFmtId="0" fontId="8" fillId="0" borderId="0" xfId="4" applyFont="1" applyBorder="1" applyAlignment="1">
      <alignment horizontal="center" vertical="center"/>
    </xf>
    <xf numFmtId="0" fontId="0" fillId="0" borderId="0" xfId="11" applyFont="1" applyBorder="1" applyAlignment="1"/>
    <xf numFmtId="0" fontId="9" fillId="0" borderId="0" xfId="4" applyFont="1" applyBorder="1" applyAlignment="1">
      <alignment vertical="center"/>
    </xf>
    <xf numFmtId="0" fontId="8" fillId="0" borderId="2" xfId="4" applyFont="1" applyBorder="1" applyAlignment="1">
      <alignment horizontal="center" vertical="center"/>
    </xf>
    <xf numFmtId="0" fontId="0" fillId="0" borderId="0" xfId="0" applyBorder="1">
      <alignment vertical="center"/>
    </xf>
    <xf numFmtId="0" fontId="15" fillId="0" borderId="17" xfId="5" applyBorder="1" applyAlignment="1">
      <alignment vertical="center" wrapText="1"/>
    </xf>
    <xf numFmtId="0" fontId="15" fillId="0" borderId="18" xfId="5" applyBorder="1" applyAlignment="1">
      <alignment vertical="center" wrapText="1"/>
    </xf>
    <xf numFmtId="0" fontId="15" fillId="0" borderId="23" xfId="5" applyBorder="1" applyAlignment="1">
      <alignment vertical="center" wrapText="1"/>
    </xf>
    <xf numFmtId="0" fontId="15" fillId="3" borderId="74" xfId="5" applyFill="1" applyBorder="1" applyAlignment="1">
      <alignment horizontal="center" vertical="center"/>
    </xf>
    <xf numFmtId="0" fontId="15" fillId="3" borderId="79" xfId="5" applyFill="1" applyBorder="1" applyAlignment="1">
      <alignment horizontal="center" vertical="center"/>
    </xf>
    <xf numFmtId="0" fontId="15" fillId="7" borderId="34" xfId="5" applyFill="1" applyBorder="1">
      <alignment vertical="center"/>
    </xf>
    <xf numFmtId="0" fontId="15" fillId="7" borderId="28" xfId="5" applyFill="1" applyBorder="1">
      <alignment vertical="center"/>
    </xf>
    <xf numFmtId="0" fontId="15" fillId="7" borderId="27" xfId="5" applyFill="1" applyBorder="1">
      <alignment vertical="center"/>
    </xf>
    <xf numFmtId="0" fontId="15" fillId="7" borderId="26" xfId="5" applyFill="1" applyBorder="1">
      <alignment vertical="center"/>
    </xf>
    <xf numFmtId="0" fontId="15" fillId="7" borderId="24" xfId="5" applyFill="1" applyBorder="1">
      <alignment vertical="center"/>
    </xf>
    <xf numFmtId="0" fontId="15" fillId="7" borderId="3" xfId="5" applyFill="1" applyBorder="1">
      <alignment vertical="center"/>
    </xf>
    <xf numFmtId="0" fontId="15" fillId="7" borderId="2" xfId="5" applyFill="1" applyBorder="1">
      <alignment vertical="center"/>
    </xf>
    <xf numFmtId="0" fontId="15" fillId="7" borderId="1" xfId="5" applyFill="1" applyBorder="1">
      <alignment vertical="center"/>
    </xf>
    <xf numFmtId="0" fontId="8" fillId="6" borderId="23" xfId="4" applyFont="1" applyFill="1" applyBorder="1" applyAlignment="1">
      <alignment horizontal="center" vertical="center"/>
    </xf>
    <xf numFmtId="0" fontId="16"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wrapText="1"/>
    </xf>
    <xf numFmtId="0" fontId="16" fillId="0" borderId="0" xfId="8" applyNumberFormat="1" applyFont="1" applyBorder="1" applyAlignment="1">
      <alignment horizontal="center" vertical="center" wrapText="1"/>
    </xf>
    <xf numFmtId="0" fontId="15" fillId="0" borderId="0" xfId="5" applyAlignment="1">
      <alignment vertical="center" wrapText="1"/>
    </xf>
    <xf numFmtId="0" fontId="16" fillId="0" borderId="0" xfId="8" applyFont="1" applyProtection="1">
      <alignment vertical="center"/>
    </xf>
    <xf numFmtId="0" fontId="16" fillId="0" borderId="0" xfId="8" applyFont="1" applyProtection="1">
      <alignment vertical="center"/>
      <protection locked="0"/>
    </xf>
    <xf numFmtId="0" fontId="16" fillId="0" borderId="0" xfId="8" applyFont="1" applyAlignment="1" applyProtection="1">
      <alignment horizontal="center" vertical="center"/>
      <protection locked="0"/>
    </xf>
    <xf numFmtId="0" fontId="0" fillId="0" borderId="0" xfId="0" applyFont="1" applyProtection="1">
      <alignment vertical="center"/>
      <protection locked="0"/>
    </xf>
    <xf numFmtId="0" fontId="0" fillId="0" borderId="0" xfId="0" applyFont="1" applyBorder="1" applyProtection="1">
      <alignment vertical="center"/>
      <protection locked="0"/>
    </xf>
    <xf numFmtId="0" fontId="8" fillId="0" borderId="0" xfId="4" applyFont="1" applyBorder="1" applyAlignment="1" applyProtection="1">
      <alignment horizontal="center" vertical="center"/>
      <protection locked="0"/>
    </xf>
    <xf numFmtId="0" fontId="0" fillId="0" borderId="0" xfId="0" applyProtection="1">
      <alignment vertical="center"/>
      <protection locked="0"/>
    </xf>
    <xf numFmtId="0" fontId="0" fillId="0" borderId="0" xfId="11" applyFont="1" applyBorder="1" applyAlignment="1" applyProtection="1">
      <protection locked="0"/>
    </xf>
    <xf numFmtId="0" fontId="8" fillId="3" borderId="23" xfId="4" applyFont="1" applyFill="1" applyBorder="1" applyAlignment="1" applyProtection="1">
      <alignment horizontal="center" vertical="center"/>
      <protection locked="0"/>
    </xf>
    <xf numFmtId="0" fontId="9" fillId="0" borderId="0" xfId="4" applyFont="1" applyBorder="1" applyAlignment="1" applyProtection="1">
      <alignment vertical="center"/>
      <protection locked="0"/>
    </xf>
    <xf numFmtId="0" fontId="0" fillId="0" borderId="0" xfId="0" applyBorder="1" applyProtection="1">
      <alignment vertical="center"/>
      <protection locked="0"/>
    </xf>
    <xf numFmtId="0" fontId="16" fillId="0" borderId="27" xfId="8" applyFont="1" applyBorder="1" applyProtection="1">
      <alignment vertical="center"/>
      <protection locked="0"/>
    </xf>
    <xf numFmtId="0" fontId="16" fillId="0" borderId="26" xfId="8" applyFont="1" applyBorder="1" applyProtection="1">
      <alignment vertical="center"/>
      <protection locked="0"/>
    </xf>
    <xf numFmtId="0" fontId="16" fillId="0" borderId="0" xfId="8" applyFont="1" applyBorder="1" applyProtection="1">
      <alignment vertical="center"/>
      <protection locked="0"/>
    </xf>
    <xf numFmtId="0" fontId="16" fillId="0" borderId="0" xfId="8" applyFont="1" applyBorder="1" applyAlignment="1" applyProtection="1">
      <alignment vertical="center"/>
      <protection locked="0"/>
    </xf>
    <xf numFmtId="0" fontId="16" fillId="0" borderId="2" xfId="8" applyFont="1" applyBorder="1" applyProtection="1">
      <alignment vertical="center"/>
      <protection locked="0"/>
    </xf>
    <xf numFmtId="0" fontId="16" fillId="0" borderId="2" xfId="8" applyFont="1" applyFill="1" applyBorder="1" applyAlignment="1" applyProtection="1">
      <alignment vertical="center"/>
      <protection locked="0"/>
    </xf>
    <xf numFmtId="0" fontId="16" fillId="0" borderId="2" xfId="8" applyFont="1" applyBorder="1" applyAlignment="1" applyProtection="1">
      <alignment vertical="center"/>
      <protection locked="0"/>
    </xf>
    <xf numFmtId="0" fontId="16" fillId="0" borderId="27" xfId="8" applyNumberFormat="1" applyFont="1" applyBorder="1" applyAlignment="1" applyProtection="1">
      <alignment horizontal="center" vertical="center" textRotation="255" wrapText="1"/>
      <protection locked="0"/>
    </xf>
    <xf numFmtId="0" fontId="16" fillId="0" borderId="4" xfId="8" applyFont="1" applyBorder="1" applyProtection="1">
      <alignment vertical="center"/>
      <protection locked="0"/>
    </xf>
    <xf numFmtId="0" fontId="16" fillId="0" borderId="1" xfId="8" applyFont="1" applyBorder="1" applyProtection="1">
      <alignment vertical="center"/>
      <protection locked="0"/>
    </xf>
    <xf numFmtId="0" fontId="16" fillId="0" borderId="0" xfId="8" applyFont="1" applyBorder="1" applyAlignment="1" applyProtection="1">
      <alignment vertical="top"/>
      <protection locked="0"/>
    </xf>
    <xf numFmtId="0" fontId="19" fillId="3" borderId="18" xfId="8" applyFont="1" applyFill="1" applyBorder="1" applyAlignment="1">
      <alignment horizontal="center" vertical="center"/>
    </xf>
    <xf numFmtId="0" fontId="19" fillId="3" borderId="18" xfId="8" applyFont="1" applyFill="1" applyBorder="1" applyAlignment="1">
      <alignment vertical="center"/>
    </xf>
    <xf numFmtId="0" fontId="19" fillId="3" borderId="18" xfId="8" applyFont="1" applyFill="1" applyBorder="1">
      <alignment vertical="center"/>
    </xf>
    <xf numFmtId="0" fontId="19" fillId="0" borderId="0" xfId="8" applyFont="1" applyBorder="1" applyAlignment="1">
      <alignment horizontal="center" vertical="center" wrapText="1"/>
    </xf>
    <xf numFmtId="0" fontId="21" fillId="0" borderId="0" xfId="8" applyFont="1" applyBorder="1" applyAlignment="1">
      <alignment horizontal="center" vertical="center"/>
    </xf>
    <xf numFmtId="0" fontId="19" fillId="0" borderId="27" xfId="8" applyFont="1" applyBorder="1" applyAlignment="1">
      <alignment horizontal="center" vertical="center" textRotation="255" shrinkToFit="1"/>
    </xf>
    <xf numFmtId="0" fontId="21" fillId="0" borderId="8" xfId="8" applyFont="1" applyBorder="1" applyAlignment="1">
      <alignment horizontal="center" vertical="center"/>
    </xf>
    <xf numFmtId="0" fontId="9" fillId="0" borderId="5" xfId="4" applyFont="1" applyBorder="1" applyAlignment="1" applyProtection="1">
      <alignment vertical="center"/>
      <protection locked="0"/>
    </xf>
    <xf numFmtId="0" fontId="19" fillId="8" borderId="28" xfId="8" applyFont="1" applyFill="1" applyBorder="1" applyAlignment="1">
      <alignment vertical="top"/>
    </xf>
    <xf numFmtId="0" fontId="16" fillId="8" borderId="27" xfId="8" applyFont="1" applyFill="1" applyBorder="1" applyAlignment="1">
      <alignment vertical="top"/>
    </xf>
    <xf numFmtId="0" fontId="16" fillId="8" borderId="26" xfId="8" applyFont="1" applyFill="1" applyBorder="1" applyAlignment="1">
      <alignment vertical="top"/>
    </xf>
    <xf numFmtId="0" fontId="19" fillId="8" borderId="3" xfId="8" applyFont="1" applyFill="1" applyBorder="1" applyAlignment="1">
      <alignment vertical="top"/>
    </xf>
    <xf numFmtId="0" fontId="16" fillId="8" borderId="2" xfId="8" applyFont="1" applyFill="1" applyBorder="1" applyAlignment="1">
      <alignment vertical="top"/>
    </xf>
    <xf numFmtId="0" fontId="16" fillId="8" borderId="1" xfId="8" applyFont="1" applyFill="1" applyBorder="1" applyAlignment="1">
      <alignment vertical="top"/>
    </xf>
    <xf numFmtId="0" fontId="16" fillId="0" borderId="27" xfId="8" applyFont="1" applyBorder="1" applyAlignment="1" applyProtection="1">
      <alignment horizontal="center" vertical="center"/>
      <protection locked="0"/>
    </xf>
    <xf numFmtId="0" fontId="16" fillId="9" borderId="0" xfId="8" applyFont="1" applyFill="1" applyBorder="1" applyProtection="1">
      <alignment vertical="center"/>
      <protection locked="0"/>
    </xf>
    <xf numFmtId="0" fontId="16" fillId="0" borderId="0" xfId="8" applyFont="1" applyFill="1" applyBorder="1" applyAlignment="1" applyProtection="1">
      <alignment vertical="center"/>
      <protection locked="0"/>
    </xf>
    <xf numFmtId="0" fontId="22" fillId="0" borderId="27" xfId="8" applyFont="1" applyBorder="1" applyProtection="1">
      <alignment vertical="center"/>
      <protection locked="0"/>
    </xf>
    <xf numFmtId="0" fontId="16" fillId="0" borderId="0" xfId="8" applyFont="1" applyBorder="1" applyAlignment="1" applyProtection="1">
      <alignment vertical="center" wrapText="1"/>
      <protection locked="0"/>
    </xf>
    <xf numFmtId="0" fontId="22" fillId="0" borderId="0" xfId="8" applyFont="1" applyBorder="1" applyAlignment="1" applyProtection="1">
      <alignment vertical="center"/>
      <protection locked="0"/>
    </xf>
    <xf numFmtId="0" fontId="19" fillId="0" borderId="0" xfId="8" applyFont="1" applyBorder="1" applyAlignment="1" applyProtection="1">
      <alignment vertical="center"/>
      <protection locked="0"/>
    </xf>
    <xf numFmtId="0" fontId="19" fillId="0" borderId="2" xfId="8" applyFont="1" applyBorder="1" applyAlignment="1" applyProtection="1">
      <alignment vertical="center"/>
      <protection locked="0"/>
    </xf>
    <xf numFmtId="0" fontId="16" fillId="9" borderId="0" xfId="8" applyFont="1" applyFill="1" applyBorder="1" applyAlignment="1" applyProtection="1">
      <alignment vertical="center"/>
    </xf>
    <xf numFmtId="0" fontId="16" fillId="9" borderId="0" xfId="8" applyFont="1" applyFill="1" applyBorder="1" applyProtection="1">
      <alignment vertical="center"/>
    </xf>
    <xf numFmtId="0" fontId="19" fillId="9" borderId="0" xfId="8" applyFont="1" applyFill="1" applyBorder="1" applyAlignment="1" applyProtection="1">
      <alignment vertical="center"/>
    </xf>
    <xf numFmtId="0" fontId="16" fillId="9" borderId="0" xfId="8" applyFont="1" applyFill="1" applyBorder="1" applyAlignment="1" applyProtection="1">
      <alignment horizontal="center" vertical="center"/>
    </xf>
    <xf numFmtId="0" fontId="19" fillId="9" borderId="0" xfId="8" applyFont="1" applyFill="1" applyBorder="1" applyProtection="1">
      <alignment vertical="center"/>
    </xf>
    <xf numFmtId="0" fontId="22" fillId="9" borderId="0" xfId="8" applyFont="1" applyFill="1" applyBorder="1" applyProtection="1">
      <alignment vertical="center"/>
    </xf>
    <xf numFmtId="0" fontId="16" fillId="9" borderId="2" xfId="8" applyFont="1" applyFill="1" applyBorder="1" applyProtection="1">
      <alignment vertical="center"/>
    </xf>
    <xf numFmtId="0" fontId="16" fillId="0" borderId="0" xfId="8" applyFont="1" applyAlignment="1" applyProtection="1">
      <alignment horizontal="left" vertical="center"/>
    </xf>
    <xf numFmtId="0" fontId="17" fillId="0" borderId="0" xfId="8" applyFont="1" applyAlignment="1" applyProtection="1">
      <alignment horizontal="left" vertical="center"/>
    </xf>
    <xf numFmtId="0" fontId="16" fillId="0" borderId="0" xfId="8" applyFont="1" applyAlignment="1" applyProtection="1">
      <alignment horizontal="center" vertical="center"/>
    </xf>
    <xf numFmtId="0" fontId="16" fillId="0" borderId="0" xfId="8" applyFont="1" applyAlignment="1" applyProtection="1">
      <alignment vertical="center"/>
    </xf>
    <xf numFmtId="0" fontId="0" fillId="0" borderId="0" xfId="0" applyFont="1" applyProtection="1">
      <alignment vertical="center"/>
    </xf>
    <xf numFmtId="0" fontId="0" fillId="0" borderId="0" xfId="0" applyFont="1" applyBorder="1" applyProtection="1">
      <alignment vertical="center"/>
    </xf>
    <xf numFmtId="0" fontId="8" fillId="0" borderId="0" xfId="4" applyFont="1" applyBorder="1" applyAlignment="1" applyProtection="1">
      <alignment horizontal="center" vertical="center"/>
    </xf>
    <xf numFmtId="0" fontId="0" fillId="0" borderId="0" xfId="0" applyProtection="1">
      <alignment vertical="center"/>
    </xf>
    <xf numFmtId="0" fontId="0" fillId="0" borderId="0" xfId="11" applyFont="1" applyBorder="1" applyAlignment="1" applyProtection="1"/>
    <xf numFmtId="0" fontId="8" fillId="3" borderId="23" xfId="4" applyFont="1" applyFill="1" applyBorder="1" applyAlignment="1" applyProtection="1">
      <alignment horizontal="center" vertical="center"/>
    </xf>
    <xf numFmtId="0" fontId="9" fillId="0" borderId="0" xfId="4" applyFont="1" applyBorder="1" applyAlignment="1" applyProtection="1">
      <alignment vertical="center"/>
    </xf>
    <xf numFmtId="0" fontId="0" fillId="0" borderId="0" xfId="0" applyBorder="1" applyProtection="1">
      <alignment vertical="center"/>
    </xf>
    <xf numFmtId="0" fontId="8" fillId="6" borderId="23" xfId="4" applyFont="1" applyFill="1" applyBorder="1" applyAlignment="1" applyProtection="1">
      <alignment horizontal="center" vertical="center"/>
    </xf>
    <xf numFmtId="0" fontId="0" fillId="0" borderId="2" xfId="0" applyFont="1" applyBorder="1" applyProtection="1">
      <alignment vertical="center"/>
    </xf>
    <xf numFmtId="0" fontId="8" fillId="0" borderId="0" xfId="4" applyFont="1" applyFill="1" applyBorder="1" applyAlignment="1" applyProtection="1">
      <alignment horizontal="center" vertical="center"/>
    </xf>
    <xf numFmtId="0" fontId="8" fillId="0" borderId="2" xfId="4" applyFont="1" applyBorder="1" applyAlignment="1" applyProtection="1">
      <alignment horizontal="center" vertical="center"/>
    </xf>
    <xf numFmtId="0" fontId="16" fillId="0" borderId="27" xfId="8" applyFont="1" applyBorder="1" applyProtection="1">
      <alignment vertical="center"/>
    </xf>
    <xf numFmtId="0" fontId="16" fillId="0" borderId="28" xfId="8" applyFont="1" applyBorder="1" applyProtection="1">
      <alignment vertical="center"/>
    </xf>
    <xf numFmtId="0" fontId="16" fillId="0" borderId="26" xfId="8" applyFont="1" applyBorder="1" applyProtection="1">
      <alignment vertical="center"/>
    </xf>
    <xf numFmtId="0" fontId="16" fillId="0" borderId="0" xfId="8" applyFont="1" applyBorder="1" applyProtection="1">
      <alignment vertical="center"/>
    </xf>
    <xf numFmtId="0" fontId="16" fillId="0" borderId="5" xfId="8" applyFont="1" applyBorder="1" applyProtection="1">
      <alignment vertical="center"/>
    </xf>
    <xf numFmtId="0" fontId="16" fillId="0" borderId="4" xfId="8" applyFont="1" applyBorder="1" applyAlignment="1" applyProtection="1">
      <alignment horizontal="left" vertical="center"/>
    </xf>
    <xf numFmtId="0" fontId="16" fillId="0" borderId="0" xfId="8" applyFont="1" applyBorder="1" applyAlignment="1" applyProtection="1">
      <alignment vertical="center"/>
    </xf>
    <xf numFmtId="0" fontId="16" fillId="0" borderId="4" xfId="8" applyFont="1" applyBorder="1" applyAlignment="1" applyProtection="1">
      <alignment vertical="center"/>
    </xf>
    <xf numFmtId="0" fontId="16" fillId="0" borderId="2" xfId="8" applyFont="1" applyBorder="1" applyProtection="1">
      <alignment vertical="center"/>
    </xf>
    <xf numFmtId="0" fontId="16" fillId="0" borderId="3" xfId="8" applyFont="1" applyBorder="1" applyProtection="1">
      <alignment vertical="center"/>
    </xf>
    <xf numFmtId="0" fontId="16" fillId="0" borderId="2" xfId="8" applyFont="1" applyFill="1" applyBorder="1" applyAlignment="1" applyProtection="1">
      <alignment vertical="center"/>
    </xf>
    <xf numFmtId="0" fontId="16" fillId="0" borderId="2" xfId="8" applyFont="1" applyBorder="1" applyAlignment="1" applyProtection="1">
      <alignment vertical="center"/>
    </xf>
    <xf numFmtId="0" fontId="16" fillId="0" borderId="1" xfId="8" applyFont="1" applyBorder="1" applyAlignment="1" applyProtection="1">
      <alignment horizontal="left" vertical="center"/>
    </xf>
    <xf numFmtId="0" fontId="16" fillId="0" borderId="27" xfId="8" applyNumberFormat="1" applyFont="1" applyBorder="1" applyAlignment="1" applyProtection="1">
      <alignment horizontal="center" vertical="center" textRotation="255" wrapText="1"/>
    </xf>
    <xf numFmtId="0" fontId="16" fillId="0" borderId="27" xfId="8" applyFont="1" applyBorder="1" applyAlignment="1" applyProtection="1">
      <alignment horizontal="center" vertical="center"/>
    </xf>
    <xf numFmtId="0" fontId="19" fillId="0" borderId="5" xfId="8" applyFont="1" applyBorder="1" applyAlignment="1" applyProtection="1">
      <alignment vertical="center"/>
    </xf>
    <xf numFmtId="14" fontId="16" fillId="0" borderId="0" xfId="8" applyNumberFormat="1" applyFont="1" applyBorder="1" applyAlignment="1" applyProtection="1">
      <alignment vertical="center"/>
    </xf>
    <xf numFmtId="0" fontId="16" fillId="0" borderId="5" xfId="8" applyFont="1" applyBorder="1" applyAlignment="1" applyProtection="1">
      <alignment vertical="center"/>
    </xf>
    <xf numFmtId="0" fontId="16" fillId="0" borderId="0" xfId="8" applyFont="1" applyFill="1" applyBorder="1" applyProtection="1">
      <alignment vertical="center"/>
    </xf>
    <xf numFmtId="0" fontId="17" fillId="0" borderId="0" xfId="8" applyFont="1" applyBorder="1" applyAlignment="1" applyProtection="1">
      <alignment vertical="center"/>
    </xf>
    <xf numFmtId="0" fontId="16" fillId="0" borderId="1" xfId="8" applyFont="1" applyBorder="1" applyProtection="1">
      <alignment vertical="center"/>
    </xf>
    <xf numFmtId="0" fontId="19" fillId="8" borderId="28" xfId="8" applyFont="1" applyFill="1" applyBorder="1" applyAlignment="1" applyProtection="1">
      <alignment vertical="top"/>
    </xf>
    <xf numFmtId="0" fontId="16" fillId="8" borderId="27" xfId="8" applyFont="1" applyFill="1" applyBorder="1" applyAlignment="1" applyProtection="1">
      <alignment vertical="top"/>
    </xf>
    <xf numFmtId="0" fontId="16" fillId="8" borderId="26" xfId="8" applyFont="1" applyFill="1" applyBorder="1" applyAlignment="1" applyProtection="1">
      <alignment vertical="top"/>
    </xf>
    <xf numFmtId="0" fontId="19" fillId="8" borderId="3" xfId="8" applyFont="1" applyFill="1" applyBorder="1" applyAlignment="1" applyProtection="1">
      <alignment vertical="top"/>
    </xf>
    <xf numFmtId="0" fontId="16" fillId="8" borderId="2" xfId="8" applyFont="1" applyFill="1" applyBorder="1" applyAlignment="1" applyProtection="1">
      <alignment vertical="top"/>
    </xf>
    <xf numFmtId="0" fontId="16" fillId="8" borderId="1" xfId="8" applyFont="1" applyFill="1" applyBorder="1" applyAlignment="1" applyProtection="1">
      <alignment vertical="top"/>
    </xf>
    <xf numFmtId="0" fontId="7" fillId="0" borderId="0" xfId="8" applyFont="1" applyBorder="1" applyAlignment="1">
      <alignment horizontal="left" vertical="center" wrapText="1"/>
    </xf>
    <xf numFmtId="0" fontId="16" fillId="9" borderId="0" xfId="8" applyFont="1" applyFill="1" applyAlignment="1">
      <alignment horizontal="center" vertical="center"/>
    </xf>
    <xf numFmtId="0" fontId="16" fillId="9" borderId="0" xfId="8" applyFont="1" applyFill="1">
      <alignment vertical="center"/>
    </xf>
    <xf numFmtId="0" fontId="16" fillId="9" borderId="0" xfId="8" applyFont="1" applyFill="1" applyBorder="1" applyAlignment="1" applyProtection="1">
      <alignment horizontal="left" vertical="center"/>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6" fillId="0" borderId="0" xfId="8" applyFont="1" applyBorder="1" applyAlignment="1" applyProtection="1">
      <alignment horizontal="center" vertical="center"/>
      <protection locked="0"/>
    </xf>
    <xf numFmtId="0" fontId="19" fillId="9" borderId="2" xfId="8" applyFont="1" applyFill="1" applyBorder="1" applyProtection="1">
      <alignment vertical="center"/>
    </xf>
    <xf numFmtId="0" fontId="16" fillId="0" borderId="0" xfId="8" applyFont="1" applyFill="1" applyBorder="1" applyAlignment="1" applyProtection="1">
      <alignment vertical="center"/>
    </xf>
    <xf numFmtId="0" fontId="19" fillId="0" borderId="0" xfId="8" applyFont="1" applyFill="1" applyBorder="1" applyAlignment="1" applyProtection="1">
      <alignment vertical="center"/>
    </xf>
    <xf numFmtId="0" fontId="19" fillId="0" borderId="0" xfId="8" applyFont="1" applyFill="1" applyBorder="1" applyProtection="1">
      <alignment vertical="center"/>
    </xf>
    <xf numFmtId="0" fontId="19" fillId="0" borderId="2" xfId="8" applyFont="1" applyFill="1" applyBorder="1" applyProtection="1">
      <alignment vertical="center"/>
    </xf>
    <xf numFmtId="0" fontId="16" fillId="0" borderId="0" xfId="8" applyFont="1" applyFill="1" applyBorder="1" applyAlignment="1" applyProtection="1">
      <alignment horizontal="left" vertical="center"/>
    </xf>
    <xf numFmtId="0" fontId="19" fillId="0" borderId="2" xfId="8" applyFont="1" applyFill="1" applyBorder="1" applyAlignment="1" applyProtection="1">
      <alignment vertical="center"/>
    </xf>
    <xf numFmtId="0" fontId="16" fillId="0" borderId="2" xfId="8" applyFont="1" applyFill="1" applyBorder="1" applyProtection="1">
      <alignment vertical="center"/>
    </xf>
    <xf numFmtId="0" fontId="16" fillId="0" borderId="2" xfId="8" applyFont="1" applyFill="1" applyBorder="1" applyAlignment="1" applyProtection="1">
      <alignment horizontal="left" vertical="center"/>
    </xf>
    <xf numFmtId="0" fontId="35" fillId="9" borderId="0" xfId="8" applyFont="1" applyFill="1" applyBorder="1" applyAlignment="1" applyProtection="1">
      <alignment vertical="center"/>
    </xf>
    <xf numFmtId="0" fontId="26" fillId="0" borderId="0" xfId="15" applyFont="1" applyProtection="1">
      <alignment vertical="center"/>
      <protection locked="0"/>
    </xf>
    <xf numFmtId="0" fontId="26" fillId="0" borderId="0" xfId="15" applyFont="1" applyBorder="1" applyAlignment="1" applyProtection="1">
      <alignment horizontal="center" vertical="center"/>
      <protection locked="0"/>
    </xf>
    <xf numFmtId="0" fontId="26" fillId="0" borderId="2" xfId="15" applyFont="1" applyBorder="1" applyProtection="1">
      <alignment vertical="center"/>
      <protection locked="0"/>
    </xf>
    <xf numFmtId="0" fontId="26" fillId="0" borderId="17" xfId="15" applyFont="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6" fillId="0" borderId="33" xfId="15" applyFont="1" applyBorder="1" applyAlignment="1" applyProtection="1">
      <alignment horizontal="center" vertical="center"/>
      <protection locked="0"/>
    </xf>
    <xf numFmtId="0" fontId="26" fillId="0" borderId="51" xfId="15" applyFont="1" applyBorder="1" applyAlignment="1" applyProtection="1">
      <alignment horizontal="right" vertical="center"/>
      <protection locked="0"/>
    </xf>
    <xf numFmtId="0" fontId="26" fillId="4" borderId="53" xfId="15" applyFont="1" applyFill="1" applyBorder="1" applyAlignment="1" applyProtection="1">
      <alignment horizontal="center" vertical="center"/>
      <protection locked="0"/>
    </xf>
    <xf numFmtId="0" fontId="26" fillId="0" borderId="1" xfId="15" applyFont="1" applyBorder="1" applyAlignment="1" applyProtection="1">
      <alignment horizontal="right" vertical="center"/>
      <protection locked="0"/>
    </xf>
    <xf numFmtId="0" fontId="32" fillId="0" borderId="0" xfId="15" applyFont="1" applyAlignment="1" applyProtection="1">
      <alignment horizontal="left" vertical="top"/>
      <protection locked="0"/>
    </xf>
    <xf numFmtId="0" fontId="31" fillId="0" borderId="27" xfId="15" applyFont="1" applyBorder="1" applyAlignment="1" applyProtection="1">
      <alignment horizontal="center" vertical="top"/>
      <protection locked="0"/>
    </xf>
    <xf numFmtId="0" fontId="31" fillId="0" borderId="27" xfId="15" applyFont="1" applyBorder="1" applyAlignment="1" applyProtection="1">
      <alignment horizontal="right" vertical="top"/>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34" xfId="15" applyFont="1" applyBorder="1" applyAlignment="1" applyProtection="1">
      <alignment horizontal="center" vertical="center"/>
      <protection locked="0"/>
    </xf>
    <xf numFmtId="0" fontId="26" fillId="0" borderId="68" xfId="15" applyFont="1" applyBorder="1" applyAlignment="1" applyProtection="1">
      <alignment horizontal="center" vertical="center"/>
      <protection locked="0"/>
    </xf>
    <xf numFmtId="0" fontId="32" fillId="0" borderId="0" xfId="15" applyFont="1" applyAlignment="1" applyProtection="1">
      <alignment horizontal="left" vertical="center"/>
      <protection locked="0"/>
    </xf>
    <xf numFmtId="0" fontId="32" fillId="0" borderId="27" xfId="15" applyFont="1" applyBorder="1" applyAlignment="1" applyProtection="1">
      <alignment horizontal="right" vertical="top"/>
      <protection locked="0"/>
    </xf>
    <xf numFmtId="0" fontId="30" fillId="0" borderId="18" xfId="15" applyFont="1" applyBorder="1" applyAlignment="1" applyProtection="1">
      <alignment horizontal="left" vertical="center"/>
      <protection locked="0"/>
    </xf>
    <xf numFmtId="0" fontId="31" fillId="0" borderId="0" xfId="15" applyFont="1" applyBorder="1" applyAlignment="1" applyProtection="1">
      <alignment horizontal="right" vertical="top"/>
      <protection locked="0"/>
    </xf>
    <xf numFmtId="0" fontId="29" fillId="0" borderId="48" xfId="15" applyFont="1" applyBorder="1" applyAlignment="1" applyProtection="1">
      <alignment vertical="center"/>
      <protection locked="0"/>
    </xf>
    <xf numFmtId="0" fontId="26" fillId="2" borderId="17" xfId="15" applyFont="1" applyFill="1" applyBorder="1" applyAlignment="1" applyProtection="1">
      <alignment horizontal="center" vertical="center"/>
      <protection locked="0"/>
    </xf>
    <xf numFmtId="0" fontId="26" fillId="2" borderId="16"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26" fillId="5" borderId="0" xfId="15" applyFont="1" applyFill="1" applyBorder="1" applyAlignment="1" applyProtection="1">
      <alignment horizontal="center" vertical="center"/>
      <protection locked="0"/>
    </xf>
    <xf numFmtId="0" fontId="29" fillId="2" borderId="74" xfId="15" applyFont="1" applyFill="1" applyBorder="1" applyAlignment="1" applyProtection="1">
      <alignment vertical="center"/>
      <protection locked="0"/>
    </xf>
    <xf numFmtId="0" fontId="29" fillId="2" borderId="75" xfId="15" applyFont="1" applyFill="1" applyBorder="1" applyAlignment="1" applyProtection="1">
      <alignment vertical="center"/>
      <protection locked="0"/>
    </xf>
    <xf numFmtId="0" fontId="26" fillId="0" borderId="76" xfId="15" applyFont="1" applyBorder="1" applyAlignment="1" applyProtection="1">
      <alignment horizontal="center" vertical="center"/>
      <protection locked="0"/>
    </xf>
    <xf numFmtId="0" fontId="26" fillId="0" borderId="76" xfId="15" applyFont="1" applyFill="1" applyBorder="1" applyAlignment="1" applyProtection="1">
      <alignment horizontal="center" vertical="center"/>
      <protection locked="0"/>
    </xf>
    <xf numFmtId="0" fontId="26" fillId="5" borderId="76" xfId="15" applyFont="1" applyFill="1" applyBorder="1" applyAlignment="1" applyProtection="1">
      <alignment horizontal="center" vertical="center"/>
      <protection locked="0"/>
    </xf>
    <xf numFmtId="0" fontId="26" fillId="0" borderId="75" xfId="15" applyFont="1" applyBorder="1" applyAlignment="1" applyProtection="1">
      <alignment horizontal="center" vertical="center"/>
      <protection locked="0"/>
    </xf>
    <xf numFmtId="0" fontId="29" fillId="2" borderId="77" xfId="15" applyFont="1" applyFill="1" applyBorder="1" applyAlignment="1" applyProtection="1">
      <alignment vertical="center"/>
      <protection locked="0"/>
    </xf>
    <xf numFmtId="0" fontId="29" fillId="2" borderId="78" xfId="15" applyFont="1" applyFill="1" applyBorder="1" applyAlignment="1" applyProtection="1">
      <alignment vertical="center"/>
      <protection locked="0"/>
    </xf>
    <xf numFmtId="0" fontId="26" fillId="0" borderId="77" xfId="15" applyFont="1" applyBorder="1" applyAlignment="1" applyProtection="1">
      <alignment horizontal="center" vertical="center"/>
      <protection locked="0"/>
    </xf>
    <xf numFmtId="0" fontId="26" fillId="0" borderId="6" xfId="15" applyFont="1" applyBorder="1" applyAlignment="1" applyProtection="1">
      <alignment horizontal="center" vertical="center"/>
      <protection locked="0"/>
    </xf>
    <xf numFmtId="0" fontId="26" fillId="0" borderId="6" xfId="15" applyFont="1" applyFill="1" applyBorder="1" applyAlignment="1" applyProtection="1">
      <alignment horizontal="center" vertical="center"/>
      <protection locked="0"/>
    </xf>
    <xf numFmtId="0" fontId="26" fillId="0" borderId="78" xfId="15" applyFont="1" applyBorder="1" applyProtection="1">
      <alignment vertical="center"/>
      <protection locked="0"/>
    </xf>
    <xf numFmtId="0" fontId="26" fillId="2" borderId="82" xfId="15" applyFont="1" applyFill="1" applyBorder="1" applyAlignment="1" applyProtection="1">
      <alignment horizontal="center" vertical="center" wrapText="1"/>
      <protection locked="0"/>
    </xf>
    <xf numFmtId="0" fontId="26" fillId="2" borderId="43" xfId="15" applyFont="1" applyFill="1" applyBorder="1" applyAlignment="1" applyProtection="1">
      <alignment horizontal="center" vertical="center" wrapText="1"/>
      <protection locked="0"/>
    </xf>
    <xf numFmtId="0" fontId="26" fillId="2" borderId="54" xfId="15" applyFont="1" applyFill="1" applyBorder="1" applyAlignment="1" applyProtection="1">
      <alignment horizontal="center" vertical="center" wrapText="1"/>
      <protection locked="0"/>
    </xf>
    <xf numFmtId="0" fontId="33" fillId="0" borderId="78" xfId="15" applyFont="1" applyBorder="1" applyAlignment="1" applyProtection="1">
      <alignment horizontal="center" vertical="center" wrapText="1"/>
      <protection locked="0"/>
    </xf>
    <xf numFmtId="0" fontId="33" fillId="0" borderId="0"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3" fillId="0" borderId="35" xfId="15" applyFont="1" applyBorder="1" applyAlignment="1" applyProtection="1">
      <alignment horizontal="center" vertical="center" wrapText="1"/>
      <protection locked="0"/>
    </xf>
    <xf numFmtId="0" fontId="26" fillId="0" borderId="77" xfId="15" applyFont="1" applyFill="1" applyBorder="1" applyAlignment="1" applyProtection="1">
      <alignment horizontal="center" vertical="center"/>
      <protection locked="0"/>
    </xf>
    <xf numFmtId="0" fontId="26" fillId="5" borderId="6" xfId="15" applyFont="1" applyFill="1" applyBorder="1" applyAlignment="1" applyProtection="1">
      <alignment horizontal="center" vertical="center"/>
      <protection locked="0"/>
    </xf>
    <xf numFmtId="0" fontId="34" fillId="0" borderId="46" xfId="15" applyFont="1" applyBorder="1" applyAlignment="1" applyProtection="1">
      <alignment horizontal="center" wrapText="1"/>
      <protection locked="0"/>
    </xf>
    <xf numFmtId="0" fontId="26" fillId="0" borderId="85" xfId="15" applyFont="1" applyFill="1" applyBorder="1" applyAlignment="1" applyProtection="1">
      <alignment horizontal="center" vertical="center"/>
      <protection locked="0"/>
    </xf>
    <xf numFmtId="178" fontId="26" fillId="0" borderId="36" xfId="15" applyNumberFormat="1" applyFont="1" applyFill="1" applyBorder="1" applyAlignment="1" applyProtection="1">
      <alignment horizontal="center" vertical="center"/>
      <protection locked="0"/>
    </xf>
    <xf numFmtId="0" fontId="26" fillId="0" borderId="36" xfId="15" applyFont="1" applyFill="1" applyBorder="1" applyAlignment="1" applyProtection="1">
      <alignment horizontal="center" vertical="center"/>
      <protection locked="0"/>
    </xf>
    <xf numFmtId="0" fontId="26" fillId="0" borderId="36" xfId="15" applyFont="1" applyBorder="1" applyAlignment="1" applyProtection="1">
      <alignment horizontal="center" vertical="center"/>
      <protection locked="0"/>
    </xf>
    <xf numFmtId="0" fontId="26" fillId="0" borderId="2" xfId="15" applyFont="1" applyFill="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33" fillId="0" borderId="1" xfId="15" applyFont="1" applyBorder="1" applyAlignment="1" applyProtection="1">
      <alignment horizontal="center" vertical="center" wrapText="1"/>
      <protection locked="0"/>
    </xf>
    <xf numFmtId="0" fontId="39" fillId="5" borderId="0" xfId="15" applyFont="1" applyFill="1">
      <alignment vertical="center"/>
    </xf>
    <xf numFmtId="0" fontId="14" fillId="5" borderId="0" xfId="15" applyFont="1" applyFill="1">
      <alignment vertical="center"/>
    </xf>
    <xf numFmtId="0" fontId="14" fillId="5" borderId="0" xfId="15" applyFont="1" applyFill="1" applyBorder="1">
      <alignment vertical="center"/>
    </xf>
    <xf numFmtId="0" fontId="14" fillId="0" borderId="0" xfId="15" applyFont="1">
      <alignment vertical="center"/>
    </xf>
    <xf numFmtId="0" fontId="14" fillId="5" borderId="2" xfId="15" applyFont="1" applyFill="1" applyBorder="1">
      <alignment vertical="center"/>
    </xf>
    <xf numFmtId="0" fontId="14" fillId="5" borderId="5" xfId="15" applyFont="1" applyFill="1" applyBorder="1">
      <alignment vertical="center"/>
    </xf>
    <xf numFmtId="0" fontId="14" fillId="5" borderId="4" xfId="15" applyFont="1" applyFill="1" applyBorder="1">
      <alignment vertical="center"/>
    </xf>
    <xf numFmtId="0" fontId="45" fillId="5" borderId="0" xfId="15" applyFont="1" applyFill="1" applyBorder="1" applyAlignment="1">
      <alignment vertical="center" wrapText="1"/>
    </xf>
    <xf numFmtId="0" fontId="45" fillId="5" borderId="4" xfId="15" applyFont="1" applyFill="1" applyBorder="1" applyAlignment="1">
      <alignment vertical="center" wrapText="1"/>
    </xf>
    <xf numFmtId="0" fontId="14" fillId="5" borderId="0" xfId="15" applyFont="1" applyFill="1" applyBorder="1" applyAlignment="1">
      <alignment vertical="center"/>
    </xf>
    <xf numFmtId="0" fontId="43" fillId="5" borderId="0" xfId="15" applyFont="1" applyFill="1" applyBorder="1" applyAlignment="1">
      <alignment vertical="center" wrapText="1"/>
    </xf>
    <xf numFmtId="0" fontId="14" fillId="5" borderId="0" xfId="15" applyFont="1" applyFill="1" applyBorder="1" applyAlignment="1">
      <alignment horizontal="left" vertical="center"/>
    </xf>
    <xf numFmtId="0" fontId="43" fillId="5" borderId="0" xfId="15" applyFont="1" applyFill="1" applyBorder="1" applyAlignment="1">
      <alignment vertical="center"/>
    </xf>
    <xf numFmtId="0" fontId="14" fillId="5" borderId="3" xfId="15" applyFont="1" applyFill="1" applyBorder="1">
      <alignment vertical="center"/>
    </xf>
    <xf numFmtId="0" fontId="14" fillId="5" borderId="1" xfId="15" applyFont="1" applyFill="1" applyBorder="1">
      <alignment vertical="center"/>
    </xf>
    <xf numFmtId="0" fontId="44" fillId="5" borderId="5" xfId="15" applyFont="1" applyFill="1" applyBorder="1" applyAlignment="1">
      <alignment horizontal="center" vertical="center"/>
    </xf>
    <xf numFmtId="0" fontId="44" fillId="5" borderId="0" xfId="15" applyFont="1" applyFill="1" applyBorder="1" applyAlignment="1">
      <alignment horizontal="center" vertical="center"/>
    </xf>
    <xf numFmtId="0" fontId="44" fillId="5" borderId="4" xfId="15" applyFont="1" applyFill="1" applyBorder="1" applyAlignment="1">
      <alignment horizontal="center" vertical="center"/>
    </xf>
    <xf numFmtId="0" fontId="14" fillId="5" borderId="71" xfId="15" applyFont="1" applyFill="1" applyBorder="1">
      <alignment vertical="center"/>
    </xf>
    <xf numFmtId="0" fontId="14" fillId="5" borderId="87" xfId="15" applyFont="1" applyFill="1" applyBorder="1">
      <alignment vertical="center"/>
    </xf>
    <xf numFmtId="0" fontId="14" fillId="5" borderId="88" xfId="15" applyFont="1" applyFill="1" applyBorder="1">
      <alignment vertical="center"/>
    </xf>
    <xf numFmtId="0" fontId="14" fillId="5" borderId="71" xfId="15" applyFont="1" applyFill="1" applyBorder="1" applyAlignment="1">
      <alignment horizontal="left" vertical="center"/>
    </xf>
    <xf numFmtId="0" fontId="14" fillId="5" borderId="89" xfId="15" applyFont="1" applyFill="1" applyBorder="1">
      <alignment vertical="center"/>
    </xf>
    <xf numFmtId="0" fontId="14" fillId="5" borderId="90" xfId="15" applyFont="1" applyFill="1" applyBorder="1">
      <alignment vertical="center"/>
    </xf>
    <xf numFmtId="0" fontId="14" fillId="5" borderId="91" xfId="15" applyFont="1" applyFill="1" applyBorder="1">
      <alignment vertical="center"/>
    </xf>
    <xf numFmtId="0" fontId="43" fillId="5" borderId="89" xfId="15" applyFont="1" applyFill="1" applyBorder="1">
      <alignment vertical="center"/>
    </xf>
    <xf numFmtId="0" fontId="14" fillId="5" borderId="72" xfId="15" applyFont="1" applyFill="1" applyBorder="1">
      <alignment vertical="center"/>
    </xf>
    <xf numFmtId="0" fontId="14" fillId="5" borderId="92" xfId="15" applyFont="1" applyFill="1" applyBorder="1">
      <alignment vertical="center"/>
    </xf>
    <xf numFmtId="0" fontId="14" fillId="5" borderId="93" xfId="15" applyFont="1" applyFill="1" applyBorder="1">
      <alignment vertical="center"/>
    </xf>
    <xf numFmtId="0" fontId="14" fillId="5" borderId="92" xfId="15" applyFont="1" applyFill="1" applyBorder="1" applyAlignment="1">
      <alignment vertical="top" shrinkToFit="1"/>
    </xf>
    <xf numFmtId="0" fontId="14" fillId="5" borderId="93" xfId="15" applyFont="1" applyFill="1" applyBorder="1" applyAlignment="1">
      <alignment vertical="top" shrinkToFit="1"/>
    </xf>
    <xf numFmtId="0" fontId="43" fillId="5" borderId="74" xfId="15" applyFont="1" applyFill="1" applyBorder="1">
      <alignment vertical="center"/>
    </xf>
    <xf numFmtId="0" fontId="43" fillId="5" borderId="38" xfId="15" applyFont="1" applyFill="1" applyBorder="1">
      <alignment vertical="center"/>
    </xf>
    <xf numFmtId="0" fontId="43" fillId="5" borderId="71" xfId="15" applyFont="1" applyFill="1" applyBorder="1">
      <alignment vertical="center"/>
    </xf>
    <xf numFmtId="0" fontId="36" fillId="5" borderId="0" xfId="15" applyFont="1" applyFill="1" applyBorder="1">
      <alignment vertical="center"/>
    </xf>
    <xf numFmtId="0" fontId="14" fillId="5" borderId="28" xfId="15" applyFont="1" applyFill="1" applyBorder="1">
      <alignment vertical="center"/>
    </xf>
    <xf numFmtId="0" fontId="14" fillId="5" borderId="27" xfId="15" applyFont="1" applyFill="1" applyBorder="1">
      <alignment vertical="center"/>
    </xf>
    <xf numFmtId="0" fontId="14" fillId="5" borderId="26" xfId="15" applyFont="1" applyFill="1" applyBorder="1">
      <alignment vertical="center"/>
    </xf>
    <xf numFmtId="0" fontId="36" fillId="5" borderId="71" xfId="15" applyFont="1" applyFill="1" applyBorder="1">
      <alignment vertical="center"/>
    </xf>
    <xf numFmtId="0" fontId="43" fillId="5" borderId="90" xfId="15" applyFont="1" applyFill="1" applyBorder="1">
      <alignment vertical="center"/>
    </xf>
    <xf numFmtId="0" fontId="36" fillId="5" borderId="89" xfId="15" applyFont="1" applyFill="1" applyBorder="1">
      <alignment vertical="center"/>
    </xf>
    <xf numFmtId="0" fontId="47" fillId="5" borderId="89" xfId="15" applyFont="1" applyFill="1" applyBorder="1">
      <alignment vertical="center"/>
    </xf>
    <xf numFmtId="0" fontId="14" fillId="5" borderId="90" xfId="15" applyFont="1" applyFill="1" applyBorder="1" applyAlignment="1">
      <alignment vertical="top" shrinkToFit="1"/>
    </xf>
    <xf numFmtId="0" fontId="14" fillId="5" borderId="91" xfId="15" applyFont="1" applyFill="1" applyBorder="1" applyAlignment="1">
      <alignment vertical="top" shrinkToFit="1"/>
    </xf>
    <xf numFmtId="0" fontId="43" fillId="5" borderId="0" xfId="15" applyFont="1" applyFill="1" applyAlignment="1">
      <alignment horizontal="right" vertical="center"/>
    </xf>
    <xf numFmtId="0" fontId="16" fillId="0" borderId="0" xfId="8" applyFont="1" applyAlignment="1" applyProtection="1">
      <alignment horizontal="center" vertical="center"/>
      <protection locked="0"/>
    </xf>
    <xf numFmtId="0" fontId="16" fillId="0" borderId="0" xfId="8" applyFont="1" applyFill="1" applyBorder="1" applyAlignment="1" applyProtection="1">
      <alignment horizontal="left" vertical="top"/>
    </xf>
    <xf numFmtId="0" fontId="16" fillId="0" borderId="0" xfId="8" applyFont="1" applyAlignment="1">
      <alignment horizontal="center" vertical="center"/>
    </xf>
    <xf numFmtId="0" fontId="16" fillId="0" borderId="0" xfId="8"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6" fillId="0" borderId="5" xfId="8" applyFont="1" applyFill="1" applyBorder="1">
      <alignment vertical="center"/>
    </xf>
    <xf numFmtId="0" fontId="16" fillId="0" borderId="0" xfId="8" applyFont="1" applyFill="1" applyBorder="1">
      <alignment vertical="center"/>
    </xf>
    <xf numFmtId="0" fontId="16" fillId="0" borderId="0" xfId="8" applyFont="1" applyFill="1" applyBorder="1" applyProtection="1">
      <alignment vertical="center"/>
      <protection locked="0"/>
    </xf>
    <xf numFmtId="0" fontId="16" fillId="0" borderId="0" xfId="8" applyFont="1" applyFill="1" applyBorder="1" applyAlignment="1" applyProtection="1">
      <alignment horizontal="left" vertical="center"/>
      <protection locked="0"/>
    </xf>
    <xf numFmtId="0" fontId="23" fillId="0" borderId="0" xfId="8" applyFont="1" applyBorder="1" applyAlignment="1">
      <alignment vertical="center"/>
    </xf>
    <xf numFmtId="0" fontId="23" fillId="0" borderId="0" xfId="8" applyFont="1" applyBorder="1" applyAlignment="1">
      <alignment vertical="center"/>
    </xf>
    <xf numFmtId="0" fontId="0" fillId="0" borderId="0" xfId="4" applyFont="1">
      <alignment vertical="center"/>
    </xf>
    <xf numFmtId="0" fontId="51" fillId="0" borderId="0" xfId="4" applyFont="1">
      <alignment vertical="center"/>
    </xf>
    <xf numFmtId="0" fontId="0" fillId="0" borderId="0" xfId="4" applyFont="1" applyAlignment="1">
      <alignment horizontal="right" vertical="center"/>
    </xf>
    <xf numFmtId="0" fontId="3" fillId="0" borderId="0" xfId="4" applyFont="1">
      <alignment vertical="center"/>
    </xf>
    <xf numFmtId="0" fontId="51" fillId="0" borderId="0" xfId="2" applyFont="1" applyAlignment="1">
      <alignment horizontal="right" vertical="center"/>
    </xf>
    <xf numFmtId="0" fontId="3" fillId="0" borderId="0" xfId="2" applyFont="1">
      <alignment vertical="center"/>
    </xf>
    <xf numFmtId="0" fontId="10" fillId="0" borderId="0" xfId="2" applyFont="1" applyBorder="1" applyAlignment="1">
      <alignment horizontal="center" vertical="center" shrinkToFit="1"/>
    </xf>
    <xf numFmtId="0" fontId="0" fillId="0" borderId="0" xfId="11" applyFont="1" applyAlignment="1"/>
    <xf numFmtId="0" fontId="8" fillId="5" borderId="23" xfId="4" applyFont="1" applyFill="1" applyBorder="1" applyAlignment="1">
      <alignment horizontal="center" vertical="center"/>
    </xf>
    <xf numFmtId="0" fontId="9" fillId="0" borderId="0" xfId="4" applyFont="1" applyAlignment="1">
      <alignment vertical="center"/>
    </xf>
    <xf numFmtId="0" fontId="51" fillId="0" borderId="97" xfId="4" applyFont="1" applyFill="1" applyBorder="1" applyAlignment="1">
      <alignment horizontal="left" vertical="center"/>
    </xf>
    <xf numFmtId="0" fontId="3" fillId="0" borderId="20" xfId="4" applyFont="1" applyFill="1" applyBorder="1" applyAlignment="1">
      <alignment horizontal="center" vertical="center"/>
    </xf>
    <xf numFmtId="0" fontId="3" fillId="0" borderId="19" xfId="4" applyFont="1" applyFill="1" applyBorder="1" applyAlignment="1">
      <alignment horizontal="center" vertical="center"/>
    </xf>
    <xf numFmtId="0" fontId="3" fillId="0" borderId="19" xfId="4" applyFont="1" applyBorder="1" applyAlignment="1">
      <alignment horizontal="center" vertical="center"/>
    </xf>
    <xf numFmtId="0" fontId="3" fillId="0" borderId="106" xfId="4" applyFont="1" applyBorder="1" applyAlignment="1">
      <alignment horizontal="center" vertical="center"/>
    </xf>
    <xf numFmtId="0" fontId="51" fillId="0" borderId="8" xfId="4" applyFont="1" applyBorder="1" applyAlignment="1">
      <alignment horizontal="center" vertical="center"/>
    </xf>
    <xf numFmtId="0" fontId="3" fillId="0" borderId="8" xfId="20" applyFont="1" applyBorder="1" applyAlignment="1">
      <alignment vertical="center"/>
    </xf>
    <xf numFmtId="49" fontId="51" fillId="0" borderId="8" xfId="4" applyNumberFormat="1" applyFont="1" applyFill="1" applyBorder="1" applyAlignment="1">
      <alignment horizontal="center" vertical="center"/>
    </xf>
    <xf numFmtId="49" fontId="3" fillId="0" borderId="8" xfId="20" applyNumberFormat="1" applyFont="1" applyBorder="1" applyAlignment="1">
      <alignment horizontal="center" vertical="center"/>
    </xf>
    <xf numFmtId="0" fontId="3" fillId="0" borderId="0" xfId="4" applyFont="1" applyBorder="1" applyAlignment="1">
      <alignment vertical="center"/>
    </xf>
    <xf numFmtId="0" fontId="10" fillId="0" borderId="0" xfId="4" applyFont="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3" fillId="0" borderId="0" xfId="4" applyFont="1" applyAlignment="1">
      <alignment vertical="center"/>
    </xf>
    <xf numFmtId="0" fontId="51" fillId="0" borderId="0" xfId="4" applyFont="1" applyAlignment="1">
      <alignment horizontal="right" vertical="center"/>
    </xf>
    <xf numFmtId="0" fontId="3" fillId="0" borderId="0" xfId="4" applyFont="1" applyAlignment="1">
      <alignment horizontal="right" vertical="center"/>
    </xf>
    <xf numFmtId="0" fontId="0" fillId="0" borderId="0" xfId="4" applyFont="1" applyFill="1" applyAlignment="1">
      <alignment horizontal="right" vertical="center"/>
    </xf>
    <xf numFmtId="0" fontId="10" fillId="0" borderId="0" xfId="4" applyFont="1" applyAlignment="1">
      <alignment vertical="center"/>
    </xf>
    <xf numFmtId="0" fontId="51" fillId="0" borderId="0" xfId="4" applyFont="1" applyBorder="1" applyAlignment="1">
      <alignment horizontal="center" vertical="center"/>
    </xf>
    <xf numFmtId="0" fontId="51" fillId="0" borderId="0" xfId="4" applyFont="1" applyAlignment="1">
      <alignment horizontal="center" vertical="center"/>
    </xf>
    <xf numFmtId="0" fontId="9" fillId="0" borderId="0" xfId="4" applyFont="1" applyFill="1" applyBorder="1" applyAlignment="1">
      <alignment vertical="center"/>
    </xf>
    <xf numFmtId="0" fontId="8" fillId="0" borderId="23" xfId="4" applyFont="1" applyFill="1" applyBorder="1" applyAlignment="1">
      <alignment horizontal="center" vertical="center"/>
    </xf>
    <xf numFmtId="0" fontId="3" fillId="0" borderId="0" xfId="11"/>
    <xf numFmtId="0" fontId="51" fillId="0" borderId="58" xfId="4" applyFont="1" applyFill="1" applyBorder="1" applyAlignment="1">
      <alignment horizontal="center" vertical="center" wrapText="1"/>
    </xf>
    <xf numFmtId="0" fontId="51" fillId="0" borderId="0" xfId="4" applyFont="1" applyFill="1" applyBorder="1" applyAlignment="1">
      <alignment horizontal="center" vertical="center" wrapText="1"/>
    </xf>
    <xf numFmtId="0" fontId="51" fillId="0" borderId="0" xfId="4" applyFont="1" applyBorder="1">
      <alignment vertical="center"/>
    </xf>
    <xf numFmtId="0" fontId="51" fillId="0" borderId="57" xfId="4" applyFont="1" applyBorder="1" applyAlignment="1">
      <alignment horizontal="center" vertical="center" shrinkToFit="1"/>
    </xf>
    <xf numFmtId="0" fontId="51" fillId="0" borderId="56" xfId="4" applyFont="1" applyBorder="1" applyAlignment="1">
      <alignment horizontal="center" vertical="center"/>
    </xf>
    <xf numFmtId="0" fontId="51" fillId="0" borderId="19" xfId="4" applyFont="1" applyBorder="1" applyAlignment="1">
      <alignment horizontal="center" vertical="center" shrinkToFit="1"/>
    </xf>
    <xf numFmtId="0" fontId="51" fillId="0" borderId="39" xfId="4" applyFont="1" applyBorder="1" applyAlignment="1">
      <alignment horizontal="center" vertical="center"/>
    </xf>
    <xf numFmtId="0" fontId="51" fillId="0" borderId="19" xfId="4" applyFont="1" applyBorder="1" applyAlignment="1">
      <alignment horizontal="center" vertical="center" wrapText="1" shrinkToFit="1"/>
    </xf>
    <xf numFmtId="0" fontId="51" fillId="0" borderId="114" xfId="4" applyFont="1" applyBorder="1" applyAlignment="1">
      <alignment horizontal="center" vertical="center" wrapText="1" shrinkToFit="1"/>
    </xf>
    <xf numFmtId="0" fontId="51" fillId="6" borderId="55" xfId="4" applyFont="1" applyFill="1" applyBorder="1" applyAlignment="1">
      <alignment horizontal="center" vertical="center"/>
    </xf>
    <xf numFmtId="0" fontId="51" fillId="0" borderId="115" xfId="4" applyFont="1" applyBorder="1" applyAlignment="1">
      <alignment horizontal="center" vertical="center"/>
    </xf>
    <xf numFmtId="0" fontId="51" fillId="0" borderId="20" xfId="4" applyFont="1" applyBorder="1" applyAlignment="1">
      <alignment horizontal="center" vertical="center" shrinkToFit="1"/>
    </xf>
    <xf numFmtId="0" fontId="51" fillId="0" borderId="54" xfId="4" applyFont="1" applyBorder="1" applyAlignment="1">
      <alignment horizontal="center" vertical="center"/>
    </xf>
    <xf numFmtId="0" fontId="51" fillId="0" borderId="110" xfId="4" applyFont="1" applyBorder="1" applyAlignment="1">
      <alignment horizontal="center" vertical="center" shrinkToFit="1"/>
    </xf>
    <xf numFmtId="0" fontId="51" fillId="6" borderId="117" xfId="4" applyFont="1" applyFill="1" applyBorder="1" applyAlignment="1">
      <alignment horizontal="center" vertical="center"/>
    </xf>
    <xf numFmtId="179" fontId="51" fillId="6" borderId="118" xfId="4" applyNumberFormat="1" applyFont="1" applyFill="1" applyBorder="1" applyAlignment="1">
      <alignment horizontal="center" vertical="center"/>
    </xf>
    <xf numFmtId="0" fontId="51" fillId="0" borderId="0" xfId="4" applyFont="1" applyBorder="1" applyAlignment="1">
      <alignment horizontal="center" vertical="center" shrinkToFit="1"/>
    </xf>
    <xf numFmtId="179" fontId="51" fillId="0" borderId="0" xfId="4" applyNumberFormat="1" applyFont="1" applyBorder="1" applyAlignment="1">
      <alignment horizontal="center" vertical="center"/>
    </xf>
    <xf numFmtId="0" fontId="51" fillId="0" borderId="0" xfId="4" applyFont="1" applyFill="1" applyAlignment="1">
      <alignment horizontal="right" vertical="center"/>
    </xf>
    <xf numFmtId="0" fontId="10" fillId="0" borderId="0" xfId="4" applyFont="1" applyAlignment="1">
      <alignment horizontal="left" vertical="center"/>
    </xf>
    <xf numFmtId="0" fontId="51" fillId="0" borderId="0" xfId="4" applyFont="1" applyAlignment="1">
      <alignment horizontal="left" vertical="center"/>
    </xf>
    <xf numFmtId="0" fontId="8" fillId="0" borderId="0" xfId="4" applyFont="1" applyFill="1" applyAlignment="1">
      <alignment horizontal="center" vertical="center"/>
    </xf>
    <xf numFmtId="0" fontId="51" fillId="0" borderId="28" xfId="4" applyFont="1" applyBorder="1">
      <alignment vertical="center"/>
    </xf>
    <xf numFmtId="0" fontId="51" fillId="0" borderId="27" xfId="4" applyFont="1" applyBorder="1">
      <alignment vertical="center"/>
    </xf>
    <xf numFmtId="0" fontId="51" fillId="0" borderId="26" xfId="4" applyFont="1" applyBorder="1">
      <alignment vertical="center"/>
    </xf>
    <xf numFmtId="0" fontId="51" fillId="3" borderId="28" xfId="4" applyFont="1" applyFill="1" applyBorder="1" applyAlignment="1">
      <alignment horizontal="centerContinuous" vertical="center"/>
    </xf>
    <xf numFmtId="0" fontId="51" fillId="0" borderId="119" xfId="4" applyFont="1" applyBorder="1" applyAlignment="1">
      <alignment horizontal="left" vertical="center"/>
    </xf>
    <xf numFmtId="0" fontId="51" fillId="3" borderId="27" xfId="4" applyFont="1" applyFill="1" applyBorder="1" applyAlignment="1">
      <alignment horizontal="centerContinuous" vertical="center"/>
    </xf>
    <xf numFmtId="0" fontId="51" fillId="0" borderId="26" xfId="4" applyFont="1" applyBorder="1" applyAlignment="1">
      <alignment horizontal="centerContinuous" vertical="center" shrinkToFit="1"/>
    </xf>
    <xf numFmtId="0" fontId="51" fillId="0" borderId="5" xfId="4" applyFont="1" applyBorder="1">
      <alignment vertical="center"/>
    </xf>
    <xf numFmtId="0" fontId="51" fillId="0" borderId="17" xfId="4" applyFont="1" applyBorder="1">
      <alignment vertical="center"/>
    </xf>
    <xf numFmtId="0" fontId="51" fillId="0" borderId="16" xfId="4" applyFont="1" applyBorder="1">
      <alignment vertical="center"/>
    </xf>
    <xf numFmtId="0" fontId="51" fillId="3" borderId="17" xfId="4" applyFont="1" applyFill="1" applyBorder="1" applyAlignment="1">
      <alignment horizontal="centerContinuous" vertical="center"/>
    </xf>
    <xf numFmtId="0" fontId="51" fillId="0" borderId="3" xfId="4" applyFont="1" applyBorder="1">
      <alignment vertical="center"/>
    </xf>
    <xf numFmtId="0" fontId="51" fillId="0" borderId="2" xfId="4" applyFont="1" applyBorder="1">
      <alignment vertical="center"/>
    </xf>
    <xf numFmtId="0" fontId="51" fillId="3" borderId="16" xfId="4" applyFont="1" applyFill="1" applyBorder="1" applyAlignment="1">
      <alignment horizontal="centerContinuous" vertical="center"/>
    </xf>
    <xf numFmtId="0" fontId="51" fillId="0" borderId="18" xfId="4" applyFont="1" applyBorder="1" applyAlignment="1">
      <alignment horizontal="centerContinuous" vertical="center" shrinkToFit="1"/>
    </xf>
    <xf numFmtId="0" fontId="51" fillId="0" borderId="4" xfId="4" applyFont="1" applyBorder="1">
      <alignment vertical="center"/>
    </xf>
    <xf numFmtId="0" fontId="3" fillId="0" borderId="0" xfId="4" applyFont="1" applyAlignment="1">
      <alignment horizontal="center" vertical="center"/>
    </xf>
    <xf numFmtId="0" fontId="13" fillId="0" borderId="0" xfId="4" applyFont="1" applyAlignment="1">
      <alignment vertical="center"/>
    </xf>
    <xf numFmtId="0" fontId="3" fillId="0" borderId="0" xfId="22">
      <alignment vertical="center"/>
    </xf>
    <xf numFmtId="0" fontId="3" fillId="0" borderId="0" xfId="22" applyFont="1">
      <alignment vertical="center"/>
    </xf>
    <xf numFmtId="0" fontId="3" fillId="0" borderId="25" xfId="4" applyFont="1" applyBorder="1" applyAlignment="1">
      <alignment horizontal="center" vertical="center"/>
    </xf>
    <xf numFmtId="0" fontId="3" fillId="0" borderId="17" xfId="4" applyFont="1" applyFill="1" applyBorder="1" applyAlignment="1">
      <alignment horizontal="center" vertical="center"/>
    </xf>
    <xf numFmtId="0" fontId="3" fillId="0" borderId="23" xfId="4" applyFont="1" applyBorder="1" applyAlignment="1">
      <alignment vertical="center"/>
    </xf>
    <xf numFmtId="0" fontId="3" fillId="0" borderId="23" xfId="4" applyFont="1" applyFill="1" applyBorder="1" applyAlignment="1">
      <alignment horizontal="center" vertical="center"/>
    </xf>
    <xf numFmtId="0" fontId="3" fillId="0" borderId="101" xfId="4" applyFont="1" applyFill="1" applyBorder="1" applyAlignment="1">
      <alignment horizontal="center" vertical="center"/>
    </xf>
    <xf numFmtId="0" fontId="3" fillId="0" borderId="100" xfId="4" applyFont="1" applyFill="1" applyBorder="1" applyAlignment="1">
      <alignment vertical="center"/>
    </xf>
    <xf numFmtId="0" fontId="3" fillId="0" borderId="5" xfId="4" applyFont="1" applyFill="1" applyBorder="1" applyAlignment="1">
      <alignment vertical="center"/>
    </xf>
    <xf numFmtId="0" fontId="3" fillId="0" borderId="0" xfId="4" applyFont="1" applyFill="1" applyBorder="1" applyAlignment="1">
      <alignment vertical="center"/>
    </xf>
    <xf numFmtId="0" fontId="3" fillId="0" borderId="0" xfId="4" applyFont="1" applyFill="1" applyBorder="1" applyAlignment="1">
      <alignment horizontal="left" vertical="center"/>
    </xf>
    <xf numFmtId="0" fontId="3" fillId="0" borderId="37" xfId="4" applyFont="1" applyFill="1" applyBorder="1" applyAlignment="1">
      <alignment horizontal="left" vertical="center"/>
    </xf>
    <xf numFmtId="0" fontId="3" fillId="3" borderId="126" xfId="4" applyFont="1" applyFill="1" applyBorder="1" applyAlignment="1">
      <alignment vertical="center"/>
    </xf>
    <xf numFmtId="0" fontId="0" fillId="0" borderId="5" xfId="4" applyFont="1" applyFill="1" applyBorder="1" applyAlignment="1">
      <alignment horizontal="right" vertical="center"/>
    </xf>
    <xf numFmtId="0" fontId="3" fillId="0" borderId="85" xfId="4" applyFont="1" applyFill="1" applyBorder="1" applyAlignment="1">
      <alignment horizontal="right" vertical="center"/>
    </xf>
    <xf numFmtId="0" fontId="3" fillId="3" borderId="3" xfId="4" applyFont="1" applyFill="1" applyBorder="1" applyAlignment="1">
      <alignment vertical="center"/>
    </xf>
    <xf numFmtId="0" fontId="13" fillId="0" borderId="79" xfId="4" applyFont="1" applyFill="1" applyBorder="1" applyAlignment="1">
      <alignment vertical="center" shrinkToFit="1"/>
    </xf>
    <xf numFmtId="0" fontId="13" fillId="3" borderId="80" xfId="4" applyFont="1" applyFill="1" applyBorder="1" applyAlignment="1">
      <alignment vertical="center" shrinkToFit="1"/>
    </xf>
    <xf numFmtId="0" fontId="3" fillId="0" borderId="23" xfId="4" applyFont="1" applyFill="1" applyBorder="1" applyAlignment="1">
      <alignment horizontal="left" vertical="center"/>
    </xf>
    <xf numFmtId="0" fontId="3" fillId="0" borderId="12" xfId="4" applyFont="1" applyFill="1" applyBorder="1" applyAlignment="1">
      <alignment vertical="center"/>
    </xf>
    <xf numFmtId="0" fontId="3" fillId="0" borderId="11" xfId="4" applyFont="1" applyFill="1" applyBorder="1" applyAlignment="1">
      <alignment vertical="center"/>
    </xf>
    <xf numFmtId="0" fontId="3" fillId="0" borderId="11" xfId="4" applyFont="1" applyFill="1" applyBorder="1" applyAlignment="1">
      <alignment horizontal="left" vertical="center"/>
    </xf>
    <xf numFmtId="0" fontId="3" fillId="0" borderId="9" xfId="4" applyFont="1" applyFill="1" applyBorder="1" applyAlignment="1">
      <alignment horizontal="left" vertical="center"/>
    </xf>
    <xf numFmtId="0" fontId="3" fillId="0" borderId="0" xfId="4" applyFont="1" applyFill="1" applyBorder="1" applyAlignment="1">
      <alignment horizontal="center" vertical="center" textRotation="255"/>
    </xf>
    <xf numFmtId="0" fontId="3" fillId="0" borderId="0" xfId="4" applyFont="1" applyFill="1" applyBorder="1" applyAlignment="1">
      <alignment horizontal="distributed" vertical="center" wrapText="1"/>
    </xf>
    <xf numFmtId="0" fontId="3" fillId="0" borderId="0" xfId="4" applyFont="1" applyFill="1" applyBorder="1" applyAlignment="1">
      <alignment horizontal="left" vertical="center" wrapText="1"/>
    </xf>
    <xf numFmtId="0" fontId="3" fillId="0" borderId="0" xfId="4" applyFont="1" applyFill="1" applyBorder="1" applyAlignment="1">
      <alignment horizontal="right" vertical="top" wrapText="1"/>
    </xf>
    <xf numFmtId="0" fontId="3" fillId="0" borderId="0" xfId="4" applyFont="1" applyFill="1" applyBorder="1" applyAlignment="1">
      <alignment horizontal="left" vertical="top" wrapText="1"/>
    </xf>
    <xf numFmtId="0" fontId="3" fillId="0" borderId="0" xfId="4" applyFont="1" applyFill="1" applyBorder="1" applyAlignment="1">
      <alignment vertical="top" wrapText="1"/>
    </xf>
    <xf numFmtId="0" fontId="5" fillId="0" borderId="0" xfId="4" applyFont="1" applyFill="1" applyBorder="1" applyAlignment="1">
      <alignment vertical="top" wrapText="1"/>
    </xf>
    <xf numFmtId="0" fontId="9" fillId="0" borderId="0" xfId="4" applyFont="1" applyAlignment="1">
      <alignment vertical="center" textRotation="255" shrinkToFit="1"/>
    </xf>
    <xf numFmtId="0" fontId="9" fillId="0" borderId="0" xfId="4" applyFont="1">
      <alignment vertical="center"/>
    </xf>
    <xf numFmtId="0" fontId="14" fillId="0" borderId="0" xfId="23" applyFont="1">
      <alignment vertical="center"/>
    </xf>
    <xf numFmtId="0" fontId="58" fillId="0" borderId="0" xfId="23" applyFont="1">
      <alignment vertical="center"/>
    </xf>
    <xf numFmtId="0" fontId="61" fillId="0" borderId="0" xfId="23" applyFont="1" applyAlignment="1" applyProtection="1">
      <alignment vertical="center" shrinkToFit="1"/>
      <protection locked="0"/>
    </xf>
    <xf numFmtId="0" fontId="9" fillId="4" borderId="129" xfId="4" applyFont="1" applyFill="1" applyBorder="1" applyAlignment="1">
      <alignment vertical="center" textRotation="255" shrinkToFit="1"/>
    </xf>
    <xf numFmtId="0" fontId="9" fillId="4" borderId="0" xfId="4" applyFont="1" applyFill="1" applyAlignment="1">
      <alignment horizontal="centerContinuous" vertical="center"/>
    </xf>
    <xf numFmtId="0" fontId="9" fillId="4" borderId="0" xfId="4" applyFont="1" applyFill="1" applyAlignment="1">
      <alignment horizontal="center" vertical="center"/>
    </xf>
    <xf numFmtId="0" fontId="9" fillId="4" borderId="0" xfId="4" applyFont="1" applyFill="1">
      <alignment vertical="center"/>
    </xf>
    <xf numFmtId="0" fontId="3" fillId="4" borderId="0" xfId="22" applyFill="1">
      <alignment vertical="center"/>
    </xf>
    <xf numFmtId="0" fontId="9" fillId="4" borderId="131" xfId="4" applyFont="1" applyFill="1" applyBorder="1" applyAlignment="1">
      <alignment vertical="center" shrinkToFit="1"/>
    </xf>
    <xf numFmtId="0" fontId="9" fillId="0" borderId="0" xfId="4" applyFont="1" applyAlignment="1">
      <alignment vertical="center" shrinkToFit="1"/>
    </xf>
    <xf numFmtId="0" fontId="63" fillId="0" borderId="0" xfId="22" applyFont="1">
      <alignment vertical="center"/>
    </xf>
    <xf numFmtId="0" fontId="6" fillId="0" borderId="0" xfId="4" applyFont="1">
      <alignment vertical="center"/>
    </xf>
    <xf numFmtId="0" fontId="9" fillId="0" borderId="0" xfId="4" applyFont="1" applyAlignment="1">
      <alignment horizontal="center" vertical="center"/>
    </xf>
    <xf numFmtId="0" fontId="7" fillId="0" borderId="0" xfId="4" applyFont="1" applyAlignment="1">
      <alignment horizontal="center" vertical="center" wrapText="1"/>
    </xf>
    <xf numFmtId="0" fontId="9" fillId="0" borderId="0" xfId="4" applyFont="1" applyAlignment="1">
      <alignment horizontal="center" vertical="center" wrapText="1"/>
    </xf>
    <xf numFmtId="0" fontId="64" fillId="0" borderId="0" xfId="4" applyFont="1" applyAlignment="1">
      <alignment horizontal="center" vertical="center" wrapText="1"/>
    </xf>
    <xf numFmtId="180" fontId="9" fillId="0" borderId="0" xfId="4" applyNumberFormat="1" applyFont="1">
      <alignment vertical="center"/>
    </xf>
    <xf numFmtId="0" fontId="62" fillId="0" borderId="0" xfId="4" applyFont="1">
      <alignment vertical="center"/>
    </xf>
    <xf numFmtId="0" fontId="9" fillId="4" borderId="0" xfId="4" applyFont="1" applyFill="1" applyAlignment="1">
      <alignment horizontal="left" vertical="center"/>
    </xf>
    <xf numFmtId="0" fontId="9" fillId="0" borderId="24" xfId="4" applyFont="1" applyBorder="1" applyAlignment="1">
      <alignment vertical="center" shrinkToFit="1"/>
    </xf>
    <xf numFmtId="0" fontId="9" fillId="4" borderId="129" xfId="4" applyFont="1" applyFill="1" applyBorder="1" applyAlignment="1">
      <alignment vertical="center" shrinkToFit="1"/>
    </xf>
    <xf numFmtId="0" fontId="66" fillId="4" borderId="0" xfId="4" applyFont="1" applyFill="1" applyAlignment="1">
      <alignment horizontal="center" vertical="center"/>
    </xf>
    <xf numFmtId="0" fontId="9" fillId="4" borderId="0" xfId="4" applyFont="1" applyFill="1" applyAlignment="1">
      <alignment vertical="center" shrinkToFit="1"/>
    </xf>
    <xf numFmtId="0" fontId="9" fillId="4" borderId="131" xfId="4" applyFont="1" applyFill="1" applyBorder="1">
      <alignment vertical="center"/>
    </xf>
    <xf numFmtId="0" fontId="67" fillId="0" borderId="27" xfId="23" applyFont="1" applyBorder="1" applyAlignment="1">
      <alignment horizontal="right" vertical="center"/>
    </xf>
    <xf numFmtId="0" fontId="68" fillId="4" borderId="0" xfId="23" applyFont="1" applyFill="1">
      <alignment vertical="center"/>
    </xf>
    <xf numFmtId="0" fontId="14" fillId="4" borderId="0" xfId="23" applyFont="1" applyFill="1">
      <alignment vertical="center"/>
    </xf>
    <xf numFmtId="0" fontId="62" fillId="4" borderId="131" xfId="4" applyFont="1" applyFill="1" applyBorder="1">
      <alignment vertical="center"/>
    </xf>
    <xf numFmtId="183" fontId="7" fillId="0" borderId="0" xfId="4" applyNumberFormat="1" applyFont="1">
      <alignment vertical="center"/>
    </xf>
    <xf numFmtId="0" fontId="7" fillId="0" borderId="0" xfId="4" applyFont="1" applyAlignment="1">
      <alignment vertical="center" wrapText="1"/>
    </xf>
    <xf numFmtId="0" fontId="9" fillId="4" borderId="131" xfId="4" applyFont="1" applyFill="1" applyBorder="1" applyAlignment="1">
      <alignment horizontal="left" vertical="center"/>
    </xf>
    <xf numFmtId="183" fontId="9" fillId="0" borderId="0" xfId="4" applyNumberFormat="1" applyFont="1">
      <alignment vertical="center"/>
    </xf>
    <xf numFmtId="182" fontId="9" fillId="0" borderId="0" xfId="4" applyNumberFormat="1" applyFont="1">
      <alignment vertical="center"/>
    </xf>
    <xf numFmtId="0" fontId="9" fillId="4" borderId="135" xfId="4" applyFont="1" applyFill="1" applyBorder="1" applyAlignment="1">
      <alignment vertical="center" shrinkToFit="1"/>
    </xf>
    <xf numFmtId="0" fontId="9" fillId="4" borderId="136" xfId="4" applyFont="1" applyFill="1" applyBorder="1" applyAlignment="1">
      <alignment horizontal="center" vertical="center"/>
    </xf>
    <xf numFmtId="0" fontId="66" fillId="4" borderId="136" xfId="4" applyFont="1" applyFill="1" applyBorder="1" applyAlignment="1">
      <alignment horizontal="center" vertical="center"/>
    </xf>
    <xf numFmtId="0" fontId="9" fillId="4" borderId="136" xfId="4" applyFont="1" applyFill="1" applyBorder="1" applyAlignment="1">
      <alignment vertical="center" shrinkToFit="1"/>
    </xf>
    <xf numFmtId="0" fontId="9" fillId="4" borderId="137" xfId="4" applyFont="1" applyFill="1" applyBorder="1">
      <alignment vertical="center"/>
    </xf>
    <xf numFmtId="0" fontId="6" fillId="0" borderId="0" xfId="4" applyFont="1" applyAlignment="1">
      <alignment horizontal="centerContinuous" vertical="center" wrapText="1"/>
    </xf>
    <xf numFmtId="0" fontId="64" fillId="0" borderId="0" xfId="4" applyFont="1" applyAlignment="1">
      <alignment vertical="center" wrapText="1"/>
    </xf>
    <xf numFmtId="180" fontId="62" fillId="0" borderId="0" xfId="4" applyNumberFormat="1" applyFont="1">
      <alignment vertical="center"/>
    </xf>
    <xf numFmtId="1" fontId="62" fillId="0" borderId="0" xfId="4" applyNumberFormat="1" applyFont="1">
      <alignment vertical="center"/>
    </xf>
    <xf numFmtId="0" fontId="6" fillId="0" borderId="0" xfId="4" applyFont="1" applyAlignment="1">
      <alignment horizontal="center" vertical="center" wrapText="1"/>
    </xf>
    <xf numFmtId="0" fontId="6" fillId="0" borderId="0" xfId="4" applyFont="1" applyAlignment="1">
      <alignment horizontal="centerContinuous" vertical="center"/>
    </xf>
    <xf numFmtId="0" fontId="62" fillId="0" borderId="0" xfId="4" applyFont="1" applyAlignment="1">
      <alignment horizontal="center" vertical="center"/>
    </xf>
    <xf numFmtId="180" fontId="62" fillId="0" borderId="0" xfId="4" applyNumberFormat="1" applyFont="1" applyAlignment="1">
      <alignment horizontal="right" vertical="center"/>
    </xf>
    <xf numFmtId="1" fontId="9" fillId="0" borderId="0" xfId="4" applyNumberFormat="1" applyFont="1" applyAlignment="1">
      <alignment horizontal="center" vertical="center"/>
    </xf>
    <xf numFmtId="184" fontId="9" fillId="0" borderId="0" xfId="4" applyNumberFormat="1" applyFont="1">
      <alignment vertical="center"/>
    </xf>
    <xf numFmtId="185" fontId="9" fillId="0" borderId="0" xfId="4" applyNumberFormat="1" applyFont="1">
      <alignment vertical="center"/>
    </xf>
    <xf numFmtId="0" fontId="9" fillId="0" borderId="59" xfId="4" applyFont="1" applyBorder="1" applyAlignment="1">
      <alignment vertical="center" shrinkToFit="1"/>
    </xf>
    <xf numFmtId="0" fontId="9" fillId="0" borderId="8" xfId="4" applyFont="1" applyBorder="1" applyAlignment="1">
      <alignment vertical="center" shrinkToFit="1"/>
    </xf>
    <xf numFmtId="0" fontId="9" fillId="0" borderId="8" xfId="4" applyFont="1" applyBorder="1" applyAlignment="1">
      <alignment horizontal="center" vertical="center"/>
    </xf>
    <xf numFmtId="0" fontId="62" fillId="0" borderId="8" xfId="4" applyFont="1" applyBorder="1" applyAlignment="1">
      <alignment horizontal="center" vertical="center"/>
    </xf>
    <xf numFmtId="180" fontId="62" fillId="0" borderId="8" xfId="4" applyNumberFormat="1" applyFont="1" applyBorder="1" applyAlignment="1">
      <alignment horizontal="right" vertical="center"/>
    </xf>
    <xf numFmtId="0" fontId="9" fillId="0" borderId="8" xfId="4" applyFont="1" applyBorder="1">
      <alignment vertical="center"/>
    </xf>
    <xf numFmtId="1" fontId="9" fillId="0" borderId="8" xfId="4" applyNumberFormat="1" applyFont="1" applyBorder="1" applyAlignment="1">
      <alignment horizontal="center" vertical="center"/>
    </xf>
    <xf numFmtId="0" fontId="64" fillId="0" borderId="8" xfId="4" applyFont="1" applyBorder="1" applyAlignment="1">
      <alignment vertical="center" wrapText="1"/>
    </xf>
    <xf numFmtId="184" fontId="9" fillId="0" borderId="8" xfId="4" applyNumberFormat="1" applyFont="1" applyBorder="1">
      <alignment vertical="center"/>
    </xf>
    <xf numFmtId="185" fontId="9" fillId="0" borderId="8" xfId="4" applyNumberFormat="1" applyFont="1" applyBorder="1">
      <alignment vertical="center"/>
    </xf>
    <xf numFmtId="185" fontId="9" fillId="0" borderId="40" xfId="4" applyNumberFormat="1" applyFont="1" applyBorder="1">
      <alignment vertical="center"/>
    </xf>
    <xf numFmtId="0" fontId="9" fillId="0" borderId="60" xfId="4" applyFont="1" applyBorder="1" applyAlignment="1">
      <alignment vertical="center" shrinkToFit="1"/>
    </xf>
    <xf numFmtId="0" fontId="6" fillId="0" borderId="0" xfId="4" applyFont="1" applyAlignment="1">
      <alignment vertical="center" wrapText="1"/>
    </xf>
    <xf numFmtId="0" fontId="7" fillId="0" borderId="0" xfId="4" applyFont="1">
      <alignment vertical="center"/>
    </xf>
    <xf numFmtId="0" fontId="69" fillId="0" borderId="28" xfId="4" applyFont="1" applyBorder="1">
      <alignment vertical="center"/>
    </xf>
    <xf numFmtId="0" fontId="69" fillId="0" borderId="27" xfId="4" applyFont="1" applyBorder="1" applyAlignment="1">
      <alignment vertical="center" wrapText="1"/>
    </xf>
    <xf numFmtId="0" fontId="6" fillId="0" borderId="37" xfId="4" applyFont="1" applyBorder="1" applyAlignment="1">
      <alignment horizontal="center" vertical="center" wrapText="1"/>
    </xf>
    <xf numFmtId="0" fontId="9" fillId="0" borderId="5" xfId="4" applyFont="1" applyBorder="1">
      <alignment vertical="center"/>
    </xf>
    <xf numFmtId="0" fontId="69" fillId="0" borderId="5" xfId="4" applyFont="1" applyBorder="1">
      <alignment vertical="center"/>
    </xf>
    <xf numFmtId="0" fontId="69" fillId="0" borderId="0" xfId="4" applyFont="1" applyAlignment="1">
      <alignment vertical="center" wrapText="1"/>
    </xf>
    <xf numFmtId="49" fontId="9" fillId="0" borderId="0" xfId="4" applyNumberFormat="1" applyFont="1">
      <alignment vertical="center"/>
    </xf>
    <xf numFmtId="0" fontId="61" fillId="0" borderId="0" xfId="23" applyFont="1" applyAlignment="1">
      <alignment vertical="center" shrinkToFit="1"/>
    </xf>
    <xf numFmtId="0" fontId="69" fillId="0" borderId="3" xfId="4" applyFont="1" applyBorder="1">
      <alignment vertical="center"/>
    </xf>
    <xf numFmtId="185" fontId="69" fillId="0" borderId="2" xfId="4" applyNumberFormat="1" applyFont="1" applyBorder="1">
      <alignment vertical="center"/>
    </xf>
    <xf numFmtId="0" fontId="8" fillId="0" borderId="0" xfId="4" applyFont="1">
      <alignment vertical="center"/>
    </xf>
    <xf numFmtId="185" fontId="8" fillId="0" borderId="0" xfId="4" applyNumberFormat="1" applyFont="1">
      <alignment vertical="center"/>
    </xf>
    <xf numFmtId="0" fontId="8" fillId="0" borderId="0" xfId="4" applyFont="1" applyAlignment="1">
      <alignment horizontal="left" vertical="top" wrapText="1"/>
    </xf>
    <xf numFmtId="0" fontId="61" fillId="0" borderId="0" xfId="23" applyFont="1" applyBorder="1" applyAlignment="1">
      <alignment vertical="center" shrinkToFit="1"/>
    </xf>
    <xf numFmtId="0" fontId="9" fillId="0" borderId="0" xfId="4" applyFont="1" applyBorder="1">
      <alignment vertical="center"/>
    </xf>
    <xf numFmtId="185" fontId="9" fillId="0" borderId="0" xfId="4" applyNumberFormat="1" applyFont="1" applyBorder="1">
      <alignment vertical="center"/>
    </xf>
    <xf numFmtId="0" fontId="9" fillId="13" borderId="28" xfId="4" applyFont="1" applyFill="1" applyBorder="1" applyAlignment="1">
      <alignment vertical="center" shrinkToFit="1"/>
    </xf>
    <xf numFmtId="185" fontId="9" fillId="13" borderId="26" xfId="4" applyNumberFormat="1" applyFont="1" applyFill="1" applyBorder="1">
      <alignment vertical="center"/>
    </xf>
    <xf numFmtId="185" fontId="9" fillId="14" borderId="28" xfId="4" applyNumberFormat="1" applyFont="1" applyFill="1" applyBorder="1">
      <alignment vertical="center"/>
    </xf>
    <xf numFmtId="0" fontId="6" fillId="14" borderId="26" xfId="4" applyFont="1" applyFill="1" applyBorder="1" applyAlignment="1">
      <alignment horizontal="center" vertical="center" wrapText="1"/>
    </xf>
    <xf numFmtId="0" fontId="9" fillId="0" borderId="5" xfId="4" applyFont="1" applyBorder="1" applyAlignment="1">
      <alignment vertical="center" shrinkToFit="1"/>
    </xf>
    <xf numFmtId="0" fontId="69" fillId="0" borderId="23" xfId="4" applyFont="1" applyBorder="1" applyAlignment="1">
      <alignment horizontal="centerContinuous" vertical="center" wrapText="1"/>
    </xf>
    <xf numFmtId="0" fontId="69" fillId="0" borderId="0" xfId="4" applyFont="1">
      <alignment vertical="center"/>
    </xf>
    <xf numFmtId="0" fontId="69" fillId="0" borderId="0" xfId="4" applyFont="1" applyAlignment="1">
      <alignment horizontal="center" vertical="center"/>
    </xf>
    <xf numFmtId="0" fontId="69" fillId="0" borderId="4" xfId="4" applyFont="1" applyBorder="1" applyAlignment="1">
      <alignment horizontal="center" vertical="center"/>
    </xf>
    <xf numFmtId="0" fontId="69" fillId="0" borderId="5" xfId="4" applyFont="1" applyBorder="1" applyAlignment="1">
      <alignment horizontal="center" vertical="center"/>
    </xf>
    <xf numFmtId="0" fontId="69" fillId="0" borderId="0" xfId="4" applyFont="1" applyBorder="1" applyAlignment="1">
      <alignment horizontal="center" vertical="center" wrapText="1"/>
    </xf>
    <xf numFmtId="0" fontId="69" fillId="0" borderId="0" xfId="4" applyFont="1" applyBorder="1" applyAlignment="1">
      <alignment horizontal="center" vertical="center"/>
    </xf>
    <xf numFmtId="183" fontId="69" fillId="0" borderId="0" xfId="4" applyNumberFormat="1" applyFont="1" applyBorder="1">
      <alignment vertical="center"/>
    </xf>
    <xf numFmtId="185" fontId="9" fillId="0" borderId="4" xfId="4" applyNumberFormat="1" applyFont="1" applyBorder="1">
      <alignment vertical="center"/>
    </xf>
    <xf numFmtId="185" fontId="9" fillId="0" borderId="37" xfId="4" applyNumberFormat="1" applyFont="1" applyBorder="1">
      <alignment vertical="center"/>
    </xf>
    <xf numFmtId="184" fontId="69" fillId="0" borderId="0" xfId="4" applyNumberFormat="1" applyFont="1" applyBorder="1">
      <alignment vertical="center"/>
    </xf>
    <xf numFmtId="186" fontId="69" fillId="0" borderId="0" xfId="4" applyNumberFormat="1" applyFont="1" applyBorder="1" applyAlignment="1">
      <alignment vertical="center"/>
    </xf>
    <xf numFmtId="184" fontId="69" fillId="0" borderId="0" xfId="4" applyNumberFormat="1" applyFont="1" applyBorder="1" applyAlignment="1">
      <alignment vertical="center"/>
    </xf>
    <xf numFmtId="188" fontId="69" fillId="0" borderId="0" xfId="4" applyNumberFormat="1" applyFont="1" applyBorder="1" applyAlignment="1">
      <alignment vertical="center"/>
    </xf>
    <xf numFmtId="183" fontId="7" fillId="0" borderId="0" xfId="4" applyNumberFormat="1" applyFont="1" applyAlignment="1">
      <alignment horizontal="center" vertical="center"/>
    </xf>
    <xf numFmtId="184" fontId="9" fillId="0" borderId="0" xfId="4" applyNumberFormat="1" applyFont="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183" fontId="7" fillId="0" borderId="0" xfId="4" applyNumberFormat="1" applyFont="1" applyBorder="1" applyAlignment="1">
      <alignment horizontal="center" vertical="center"/>
    </xf>
    <xf numFmtId="184" fontId="9" fillId="0" borderId="0" xfId="4" applyNumberFormat="1" applyFont="1" applyBorder="1" applyAlignment="1">
      <alignment horizontal="center" vertical="center"/>
    </xf>
    <xf numFmtId="184" fontId="9" fillId="0" borderId="0" xfId="4" applyNumberFormat="1" applyFont="1" applyBorder="1">
      <alignment vertical="center"/>
    </xf>
    <xf numFmtId="0" fontId="9" fillId="0" borderId="0" xfId="4" applyFont="1" applyBorder="1" applyAlignment="1">
      <alignment horizontal="center" vertical="center"/>
    </xf>
    <xf numFmtId="183" fontId="7" fillId="0" borderId="0" xfId="4" applyNumberFormat="1" applyFont="1" applyBorder="1">
      <alignment vertical="center"/>
    </xf>
    <xf numFmtId="0" fontId="9" fillId="0" borderId="3" xfId="4" applyFont="1" applyBorder="1" applyAlignment="1">
      <alignment vertical="center" shrinkToFit="1"/>
    </xf>
    <xf numFmtId="183" fontId="7" fillId="0" borderId="2" xfId="4" applyNumberFormat="1" applyFont="1" applyBorder="1" applyAlignment="1">
      <alignment horizontal="center" vertical="center"/>
    </xf>
    <xf numFmtId="184" fontId="9" fillId="0" borderId="2" xfId="4" applyNumberFormat="1" applyFont="1" applyBorder="1" applyAlignment="1">
      <alignment horizontal="center" vertical="center"/>
    </xf>
    <xf numFmtId="0" fontId="9" fillId="0" borderId="2" xfId="4" applyFont="1" applyBorder="1" applyAlignment="1">
      <alignment horizontal="center" vertical="center"/>
    </xf>
    <xf numFmtId="0" fontId="9" fillId="0" borderId="1" xfId="4" applyFont="1" applyBorder="1" applyAlignment="1">
      <alignment horizontal="center" vertical="center"/>
    </xf>
    <xf numFmtId="0" fontId="9" fillId="0" borderId="3" xfId="4" applyFont="1" applyBorder="1" applyAlignment="1">
      <alignment horizontal="center" vertical="center"/>
    </xf>
    <xf numFmtId="184" fontId="9" fillId="0" borderId="2" xfId="4" applyNumberFormat="1" applyFont="1" applyBorder="1">
      <alignment vertical="center"/>
    </xf>
    <xf numFmtId="183" fontId="7" fillId="0" borderId="2" xfId="4" applyNumberFormat="1" applyFont="1" applyBorder="1">
      <alignment vertical="center"/>
    </xf>
    <xf numFmtId="185" fontId="9" fillId="0" borderId="1" xfId="4" applyNumberFormat="1" applyFont="1" applyBorder="1">
      <alignment vertical="center"/>
    </xf>
    <xf numFmtId="0" fontId="9" fillId="0" borderId="10" xfId="4" applyFont="1" applyBorder="1" applyAlignment="1">
      <alignment vertical="center" shrinkToFit="1"/>
    </xf>
    <xf numFmtId="0" fontId="9" fillId="0" borderId="11" xfId="4" applyFont="1" applyBorder="1" applyAlignment="1">
      <alignment vertical="center" shrinkToFit="1"/>
    </xf>
    <xf numFmtId="183" fontId="7" fillId="0" borderId="11" xfId="4" applyNumberFormat="1" applyFont="1" applyBorder="1" applyAlignment="1">
      <alignment horizontal="center" vertical="center"/>
    </xf>
    <xf numFmtId="184" fontId="9" fillId="0" borderId="11" xfId="4" applyNumberFormat="1" applyFont="1" applyBorder="1" applyAlignment="1">
      <alignment horizontal="center" vertical="center"/>
    </xf>
    <xf numFmtId="0" fontId="9" fillId="0" borderId="11" xfId="4" applyFont="1" applyBorder="1" applyAlignment="1">
      <alignment horizontal="center" vertical="center"/>
    </xf>
    <xf numFmtId="184" fontId="9" fillId="0" borderId="11" xfId="4" applyNumberFormat="1" applyFont="1" applyBorder="1">
      <alignment vertical="center"/>
    </xf>
    <xf numFmtId="183" fontId="7" fillId="0" borderId="11" xfId="4" applyNumberFormat="1" applyFont="1" applyBorder="1">
      <alignment vertical="center"/>
    </xf>
    <xf numFmtId="185" fontId="9" fillId="0" borderId="11" xfId="4" applyNumberFormat="1" applyFont="1" applyBorder="1">
      <alignment vertical="center"/>
    </xf>
    <xf numFmtId="185" fontId="9" fillId="0" borderId="9" xfId="4" applyNumberFormat="1" applyFont="1" applyBorder="1">
      <alignment vertical="center"/>
    </xf>
    <xf numFmtId="0" fontId="9" fillId="0" borderId="138" xfId="4" applyFont="1" applyBorder="1" applyAlignment="1">
      <alignment horizontal="center" vertical="center"/>
    </xf>
    <xf numFmtId="0" fontId="9" fillId="0" borderId="139" xfId="4" applyFont="1" applyBorder="1" applyAlignment="1">
      <alignment horizontal="center" vertical="center"/>
    </xf>
    <xf numFmtId="0" fontId="9" fillId="0" borderId="106" xfId="4" applyFont="1" applyBorder="1" applyAlignment="1">
      <alignment horizontal="center" vertical="center" shrinkToFit="1"/>
    </xf>
    <xf numFmtId="0" fontId="9" fillId="0" borderId="34" xfId="4" applyFont="1" applyBorder="1" applyAlignment="1">
      <alignment vertical="center" shrinkToFit="1"/>
    </xf>
    <xf numFmtId="0" fontId="9" fillId="0" borderId="140" xfId="4" applyFont="1" applyBorder="1" applyAlignment="1">
      <alignment vertical="center" shrinkToFit="1"/>
    </xf>
    <xf numFmtId="0" fontId="9" fillId="0" borderId="120" xfId="4" applyFont="1" applyBorder="1" applyAlignment="1">
      <alignment horizontal="center" vertical="center" shrinkToFit="1"/>
    </xf>
    <xf numFmtId="0" fontId="9" fillId="0" borderId="96" xfId="4" applyFont="1" applyBorder="1" applyAlignment="1">
      <alignment vertical="center" shrinkToFit="1"/>
    </xf>
    <xf numFmtId="0" fontId="9" fillId="0" borderId="58" xfId="4" applyFont="1" applyBorder="1" applyAlignment="1">
      <alignment vertical="center" shrinkToFit="1"/>
    </xf>
    <xf numFmtId="0" fontId="69" fillId="0" borderId="141" xfId="4" applyFont="1" applyBorder="1" applyAlignment="1">
      <alignment horizontal="center" vertical="center" textRotation="255"/>
    </xf>
    <xf numFmtId="0" fontId="72" fillId="3" borderId="143" xfId="4" applyFont="1" applyFill="1" applyBorder="1">
      <alignment vertical="center"/>
    </xf>
    <xf numFmtId="0" fontId="72" fillId="3" borderId="144" xfId="4" applyFont="1" applyFill="1" applyBorder="1">
      <alignment vertical="center"/>
    </xf>
    <xf numFmtId="0" fontId="72" fillId="3" borderId="145" xfId="4" applyFont="1" applyFill="1" applyBorder="1">
      <alignment vertical="center"/>
    </xf>
    <xf numFmtId="0" fontId="72" fillId="3" borderId="57" xfId="4" applyFont="1" applyFill="1" applyBorder="1">
      <alignment vertical="center"/>
    </xf>
    <xf numFmtId="0" fontId="72" fillId="3" borderId="25" xfId="4" applyFont="1" applyFill="1" applyBorder="1">
      <alignment vertical="center"/>
    </xf>
    <xf numFmtId="0" fontId="72" fillId="3" borderId="56" xfId="4" applyFont="1" applyFill="1" applyBorder="1">
      <alignment vertical="center"/>
    </xf>
    <xf numFmtId="0" fontId="9" fillId="0" borderId="0" xfId="4" applyFont="1" applyAlignment="1">
      <alignment vertical="center" wrapText="1"/>
    </xf>
    <xf numFmtId="0" fontId="72" fillId="3" borderId="19" xfId="4" applyFont="1" applyFill="1" applyBorder="1">
      <alignment vertical="center"/>
    </xf>
    <xf numFmtId="0" fontId="72" fillId="3" borderId="23" xfId="4" applyFont="1" applyFill="1" applyBorder="1">
      <alignment vertical="center"/>
    </xf>
    <xf numFmtId="0" fontId="72" fillId="3" borderId="39" xfId="4" applyFont="1" applyFill="1" applyBorder="1">
      <alignment vertical="center"/>
    </xf>
    <xf numFmtId="0" fontId="44" fillId="0" borderId="0" xfId="23" applyFont="1">
      <alignment vertical="center"/>
    </xf>
    <xf numFmtId="0" fontId="72" fillId="3" borderId="106" xfId="4" applyFont="1" applyFill="1" applyBorder="1">
      <alignment vertical="center"/>
    </xf>
    <xf numFmtId="0" fontId="72" fillId="3" borderId="34" xfId="4" applyFont="1" applyFill="1" applyBorder="1">
      <alignment vertical="center"/>
    </xf>
    <xf numFmtId="0" fontId="72" fillId="3" borderId="140" xfId="4" applyFont="1" applyFill="1" applyBorder="1">
      <alignment vertical="center"/>
    </xf>
    <xf numFmtId="0" fontId="72" fillId="3" borderId="149" xfId="4" applyFont="1" applyFill="1" applyBorder="1">
      <alignment vertical="center"/>
    </xf>
    <xf numFmtId="189" fontId="9" fillId="0" borderId="0" xfId="4" applyNumberFormat="1" applyFont="1">
      <alignment vertical="center"/>
    </xf>
    <xf numFmtId="0" fontId="72" fillId="3" borderId="18" xfId="4" applyFont="1" applyFill="1" applyBorder="1">
      <alignment vertical="center"/>
    </xf>
    <xf numFmtId="0" fontId="47" fillId="0" borderId="0" xfId="23" applyFont="1">
      <alignment vertical="center"/>
    </xf>
    <xf numFmtId="0" fontId="72" fillId="3" borderId="31" xfId="4" applyFont="1" applyFill="1" applyBorder="1">
      <alignment vertical="center"/>
    </xf>
    <xf numFmtId="0" fontId="72" fillId="3" borderId="32" xfId="4" applyFont="1" applyFill="1" applyBorder="1">
      <alignment vertical="center"/>
    </xf>
    <xf numFmtId="0" fontId="72" fillId="3" borderId="63" xfId="4" applyFont="1" applyFill="1" applyBorder="1">
      <alignment vertical="center"/>
    </xf>
    <xf numFmtId="0" fontId="72" fillId="3" borderId="109" xfId="4" applyFont="1" applyFill="1" applyBorder="1">
      <alignment vertical="center"/>
    </xf>
    <xf numFmtId="0" fontId="72" fillId="3" borderId="20" xfId="4" applyFont="1" applyFill="1" applyBorder="1">
      <alignment vertical="center"/>
    </xf>
    <xf numFmtId="0" fontId="72" fillId="3" borderId="24" xfId="4" applyFont="1" applyFill="1" applyBorder="1">
      <alignment vertical="center"/>
    </xf>
    <xf numFmtId="0" fontId="72" fillId="3" borderId="42" xfId="4" applyFont="1" applyFill="1" applyBorder="1">
      <alignment vertical="center"/>
    </xf>
    <xf numFmtId="0" fontId="73" fillId="0" borderId="143" xfId="4" applyFont="1" applyBorder="1">
      <alignment vertical="center"/>
    </xf>
    <xf numFmtId="0" fontId="73" fillId="0" borderId="142" xfId="4" applyFont="1" applyBorder="1">
      <alignment vertical="center"/>
    </xf>
    <xf numFmtId="0" fontId="73" fillId="0" borderId="113" xfId="4" applyFont="1" applyBorder="1">
      <alignment vertical="center"/>
    </xf>
    <xf numFmtId="0" fontId="72" fillId="0" borderId="143" xfId="4" applyFont="1" applyBorder="1" applyAlignment="1">
      <alignment vertical="center" shrinkToFit="1"/>
    </xf>
    <xf numFmtId="0" fontId="72" fillId="0" borderId="144" xfId="4" applyFont="1" applyBorder="1" applyAlignment="1">
      <alignment vertical="center" shrinkToFit="1"/>
    </xf>
    <xf numFmtId="0" fontId="72" fillId="0" borderId="145" xfId="4" applyFont="1" applyBorder="1" applyAlignment="1">
      <alignment vertical="center" shrinkToFit="1"/>
    </xf>
    <xf numFmtId="0" fontId="9" fillId="0" borderId="10" xfId="4" applyFont="1" applyBorder="1">
      <alignment vertical="center"/>
    </xf>
    <xf numFmtId="0" fontId="9" fillId="0" borderId="11" xfId="4" applyFont="1" applyBorder="1">
      <alignment vertical="center"/>
    </xf>
    <xf numFmtId="0" fontId="9" fillId="0" borderId="111" xfId="4" applyFont="1" applyBorder="1">
      <alignment vertical="center"/>
    </xf>
    <xf numFmtId="0" fontId="9" fillId="0" borderId="111" xfId="4" applyFont="1" applyBorder="1" applyAlignment="1">
      <alignment horizontal="center" vertical="center"/>
    </xf>
    <xf numFmtId="0" fontId="9" fillId="0" borderId="9" xfId="4" applyFont="1" applyBorder="1" applyAlignment="1">
      <alignment horizontal="center" vertical="center"/>
    </xf>
    <xf numFmtId="0" fontId="9" fillId="0" borderId="41" xfId="4" applyFont="1" applyBorder="1" applyAlignment="1">
      <alignment vertical="center" shrinkToFit="1"/>
    </xf>
    <xf numFmtId="0" fontId="72" fillId="3" borderId="1" xfId="4" applyFont="1" applyFill="1" applyBorder="1">
      <alignment vertical="center"/>
    </xf>
    <xf numFmtId="0" fontId="9" fillId="3" borderId="39" xfId="4" applyFont="1" applyFill="1" applyBorder="1">
      <alignment vertical="center"/>
    </xf>
    <xf numFmtId="0" fontId="61" fillId="0" borderId="0" xfId="23" applyFont="1">
      <alignment vertical="center"/>
    </xf>
    <xf numFmtId="0" fontId="61" fillId="0" borderId="0" xfId="23" applyFont="1" applyProtection="1">
      <alignment vertical="center"/>
      <protection locked="0"/>
    </xf>
    <xf numFmtId="0" fontId="74" fillId="0" borderId="0" xfId="23" applyFont="1" applyAlignment="1">
      <alignment horizontal="left" vertical="center"/>
    </xf>
    <xf numFmtId="0" fontId="28" fillId="0" borderId="0" xfId="23" applyFont="1">
      <alignment vertical="center"/>
    </xf>
    <xf numFmtId="0" fontId="14" fillId="0" borderId="0" xfId="23" applyFont="1" applyAlignment="1">
      <alignment horizontal="center" vertical="center"/>
    </xf>
    <xf numFmtId="0" fontId="75" fillId="0" borderId="0" xfId="23" applyFont="1">
      <alignment vertical="center"/>
    </xf>
    <xf numFmtId="176" fontId="75" fillId="0" borderId="0" xfId="23" applyNumberFormat="1" applyFont="1">
      <alignment vertical="center"/>
    </xf>
    <xf numFmtId="0" fontId="43" fillId="0" borderId="0" xfId="23" applyFont="1" applyAlignment="1">
      <alignment horizontal="left" vertical="center"/>
    </xf>
    <xf numFmtId="0" fontId="14" fillId="0" borderId="0" xfId="23" applyFont="1" applyAlignment="1">
      <alignment vertical="center" shrinkToFit="1"/>
    </xf>
    <xf numFmtId="190" fontId="75" fillId="0" borderId="0" xfId="23" applyNumberFormat="1" applyFont="1" applyAlignment="1">
      <alignment horizontal="right" vertical="center" shrinkToFit="1"/>
    </xf>
    <xf numFmtId="0" fontId="61" fillId="0" borderId="0" xfId="23" applyFont="1" applyAlignment="1">
      <alignment horizontal="center" vertical="center"/>
    </xf>
    <xf numFmtId="0" fontId="61" fillId="0" borderId="0" xfId="23" applyFont="1" applyAlignment="1">
      <alignment horizontal="center" vertical="center" shrinkToFit="1"/>
    </xf>
    <xf numFmtId="0" fontId="43" fillId="0" borderId="0" xfId="23" applyFont="1">
      <alignment vertical="center"/>
    </xf>
    <xf numFmtId="0" fontId="78" fillId="0" borderId="0" xfId="23" applyFont="1">
      <alignment vertical="center"/>
    </xf>
    <xf numFmtId="0" fontId="80" fillId="0" borderId="0" xfId="23" applyFont="1" applyAlignment="1">
      <alignment horizontal="right" vertical="center"/>
    </xf>
    <xf numFmtId="0" fontId="51" fillId="3" borderId="56" xfId="4" applyFont="1" applyFill="1" applyBorder="1" applyAlignment="1">
      <alignment horizontal="center" vertical="center"/>
    </xf>
    <xf numFmtId="0" fontId="51" fillId="3" borderId="39" xfId="4" applyFont="1" applyFill="1" applyBorder="1" applyAlignment="1">
      <alignment horizontal="center" vertical="center"/>
    </xf>
    <xf numFmtId="0" fontId="51" fillId="0" borderId="60" xfId="4" applyFont="1" applyBorder="1" applyAlignment="1">
      <alignment horizontal="center" vertical="center"/>
    </xf>
    <xf numFmtId="0" fontId="51" fillId="3" borderId="121" xfId="21" applyNumberFormat="1" applyFont="1" applyFill="1" applyBorder="1" applyAlignment="1">
      <alignment horizontal="center" vertical="center"/>
    </xf>
    <xf numFmtId="10" fontId="51" fillId="6" borderId="175" xfId="4" applyNumberFormat="1" applyFont="1" applyFill="1" applyBorder="1" applyAlignment="1">
      <alignment horizontal="center" vertical="center"/>
    </xf>
    <xf numFmtId="0" fontId="81" fillId="0" borderId="175" xfId="4" applyFont="1" applyBorder="1" applyAlignment="1">
      <alignment vertical="center" wrapText="1"/>
    </xf>
    <xf numFmtId="0" fontId="81" fillId="0" borderId="0" xfId="4" applyFont="1" applyBorder="1" applyAlignment="1">
      <alignment vertical="center" wrapText="1"/>
    </xf>
    <xf numFmtId="0" fontId="0" fillId="0" borderId="0" xfId="2" applyFont="1" applyFill="1" applyBorder="1">
      <alignment vertical="center"/>
    </xf>
    <xf numFmtId="0" fontId="3" fillId="0" borderId="0" xfId="2" applyFont="1" applyFill="1" applyBorder="1">
      <alignment vertical="center"/>
    </xf>
    <xf numFmtId="0" fontId="3" fillId="0" borderId="4" xfId="2" applyFont="1" applyBorder="1">
      <alignment vertical="center"/>
    </xf>
    <xf numFmtId="0" fontId="3" fillId="0" borderId="0" xfId="4" applyFont="1" applyFill="1">
      <alignment vertical="center"/>
    </xf>
    <xf numFmtId="0" fontId="51" fillId="0" borderId="0" xfId="4" applyFont="1" applyFill="1">
      <alignment vertical="center"/>
    </xf>
    <xf numFmtId="0" fontId="5" fillId="0" borderId="23" xfId="4" applyFont="1" applyFill="1" applyBorder="1" applyAlignment="1">
      <alignment horizontal="center" vertical="center"/>
    </xf>
    <xf numFmtId="0" fontId="51" fillId="0" borderId="8" xfId="4" applyFont="1" applyFill="1" applyBorder="1" applyAlignment="1">
      <alignment horizontal="center" vertical="center" textRotation="255"/>
    </xf>
    <xf numFmtId="0" fontId="51" fillId="0" borderId="8" xfId="4" applyFont="1" applyFill="1" applyBorder="1" applyAlignment="1">
      <alignment horizontal="right" vertical="center"/>
    </xf>
    <xf numFmtId="0" fontId="3" fillId="0" borderId="0" xfId="24" applyFont="1">
      <alignment vertical="center"/>
    </xf>
    <xf numFmtId="0" fontId="0" fillId="0" borderId="0" xfId="24" applyFont="1" applyAlignment="1">
      <alignment horizontal="right" vertical="center"/>
    </xf>
    <xf numFmtId="0" fontId="3" fillId="0" borderId="0" xfId="24" applyFont="1" applyAlignment="1">
      <alignment horizontal="center"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0" xfId="24" applyFont="1">
      <alignment vertical="center"/>
    </xf>
    <xf numFmtId="0" fontId="51" fillId="0" borderId="23" xfId="24" applyFont="1" applyBorder="1" applyAlignment="1">
      <alignment horizontal="center" vertical="center"/>
    </xf>
    <xf numFmtId="0" fontId="0" fillId="6" borderId="23" xfId="24" applyFont="1" applyFill="1" applyBorder="1">
      <alignment vertical="center"/>
    </xf>
    <xf numFmtId="0" fontId="3" fillId="0" borderId="0" xfId="24" applyFont="1" applyAlignment="1">
      <alignment vertical="center" wrapText="1"/>
    </xf>
    <xf numFmtId="0" fontId="3" fillId="0" borderId="0" xfId="24" applyFont="1" applyAlignment="1">
      <alignment vertical="center"/>
    </xf>
    <xf numFmtId="0" fontId="0" fillId="0" borderId="0" xfId="2" applyFont="1" applyFill="1" applyAlignment="1">
      <alignment horizontal="right" vertical="center"/>
    </xf>
    <xf numFmtId="0" fontId="51" fillId="3" borderId="28" xfId="4" applyFont="1" applyFill="1" applyBorder="1">
      <alignment vertical="center"/>
    </xf>
    <xf numFmtId="0" fontId="51" fillId="0" borderId="27" xfId="4" applyFont="1" applyBorder="1" applyAlignment="1">
      <alignment horizontal="centerContinuous" vertical="center"/>
    </xf>
    <xf numFmtId="0" fontId="51" fillId="0" borderId="26" xfId="4" applyFont="1" applyBorder="1" applyAlignment="1">
      <alignment horizontal="centerContinuous" vertical="center"/>
    </xf>
    <xf numFmtId="0" fontId="51" fillId="3" borderId="17" xfId="4" applyFont="1" applyFill="1" applyBorder="1">
      <alignment vertical="center"/>
    </xf>
    <xf numFmtId="0" fontId="51" fillId="0" borderId="18" xfId="4" applyFont="1" applyBorder="1" applyAlignment="1">
      <alignment horizontal="centerContinuous" vertical="center"/>
    </xf>
    <xf numFmtId="0" fontId="51" fillId="7" borderId="34" xfId="4" applyFont="1" applyFill="1" applyBorder="1">
      <alignment vertical="center"/>
    </xf>
    <xf numFmtId="0" fontId="51" fillId="7" borderId="28" xfId="4" applyFont="1" applyFill="1" applyBorder="1">
      <alignment vertical="center"/>
    </xf>
    <xf numFmtId="0" fontId="51" fillId="7" borderId="27" xfId="4" applyFont="1" applyFill="1" applyBorder="1">
      <alignment vertical="center"/>
    </xf>
    <xf numFmtId="0" fontId="51" fillId="7" borderId="26" xfId="4" applyFont="1" applyFill="1" applyBorder="1">
      <alignment vertical="center"/>
    </xf>
    <xf numFmtId="0" fontId="51" fillId="7" borderId="33" xfId="4" applyFont="1" applyFill="1" applyBorder="1">
      <alignment vertical="center"/>
    </xf>
    <xf numFmtId="0" fontId="51" fillId="7" borderId="24" xfId="4" applyFont="1" applyFill="1" applyBorder="1">
      <alignment vertical="center"/>
    </xf>
    <xf numFmtId="0" fontId="51" fillId="7" borderId="3" xfId="4" applyFont="1" applyFill="1" applyBorder="1">
      <alignment vertical="center"/>
    </xf>
    <xf numFmtId="0" fontId="51" fillId="7" borderId="2" xfId="4" applyFont="1" applyFill="1" applyBorder="1">
      <alignment vertical="center"/>
    </xf>
    <xf numFmtId="0" fontId="51" fillId="7" borderId="1" xfId="4" applyFont="1" applyFill="1" applyBorder="1">
      <alignment vertical="center"/>
    </xf>
    <xf numFmtId="0" fontId="16" fillId="0" borderId="0" xfId="8" applyFont="1" applyAlignment="1">
      <alignment horizontal="right" vertical="center"/>
    </xf>
    <xf numFmtId="0" fontId="16" fillId="0" borderId="0" xfId="8" applyFont="1" applyAlignment="1">
      <alignment horizontal="center" vertical="center"/>
    </xf>
    <xf numFmtId="0" fontId="16" fillId="0" borderId="1" xfId="8" applyFont="1" applyBorder="1" applyAlignment="1">
      <alignment horizontal="left" vertical="center"/>
    </xf>
    <xf numFmtId="0" fontId="20" fillId="0" borderId="0" xfId="8" applyFont="1" applyAlignment="1">
      <alignment horizontal="center" vertical="center"/>
    </xf>
    <xf numFmtId="0" fontId="16" fillId="0" borderId="27" xfId="8" applyFont="1" applyBorder="1" applyAlignment="1">
      <alignment horizontal="center" vertical="center"/>
    </xf>
    <xf numFmtId="0" fontId="7" fillId="0" borderId="0" xfId="8" applyFont="1" applyAlignment="1">
      <alignment horizontal="left" vertical="center"/>
    </xf>
    <xf numFmtId="0" fontId="16" fillId="0" borderId="0" xfId="25" applyFont="1">
      <alignment vertical="center"/>
    </xf>
    <xf numFmtId="0" fontId="20" fillId="0" borderId="0" xfId="8" applyFont="1">
      <alignment vertical="center"/>
    </xf>
    <xf numFmtId="0" fontId="84" fillId="0" borderId="0" xfId="8" applyFont="1" applyAlignment="1">
      <alignment horizontal="center" vertical="center"/>
    </xf>
    <xf numFmtId="0" fontId="6" fillId="13" borderId="181" xfId="8" applyFont="1" applyFill="1" applyBorder="1" applyAlignment="1">
      <alignment horizontal="left" vertical="center"/>
    </xf>
    <xf numFmtId="0" fontId="6" fillId="13" borderId="182" xfId="8" applyFont="1" applyFill="1" applyBorder="1" applyAlignment="1">
      <alignment horizontal="center" vertical="center"/>
    </xf>
    <xf numFmtId="0" fontId="6" fillId="13" borderId="183" xfId="8" applyFont="1" applyFill="1" applyBorder="1" applyAlignment="1">
      <alignment horizontal="center" vertical="center"/>
    </xf>
    <xf numFmtId="0" fontId="6" fillId="0" borderId="184" xfId="8" applyFont="1" applyBorder="1" applyAlignment="1">
      <alignment horizontal="left" vertical="center"/>
    </xf>
    <xf numFmtId="0" fontId="6" fillId="0" borderId="185" xfId="8" applyFont="1" applyBorder="1" applyAlignment="1">
      <alignment horizontal="center" vertical="center"/>
    </xf>
    <xf numFmtId="0" fontId="6" fillId="0" borderId="186" xfId="8" applyFont="1" applyBorder="1" applyAlignment="1">
      <alignment horizontal="center" vertical="center"/>
    </xf>
    <xf numFmtId="0" fontId="6" fillId="0" borderId="189" xfId="8" applyFont="1" applyBorder="1" applyAlignment="1">
      <alignment horizontal="center" vertical="center"/>
    </xf>
    <xf numFmtId="0" fontId="6" fillId="0" borderId="60" xfId="8" applyFont="1" applyBorder="1" applyAlignment="1">
      <alignment horizontal="center" vertical="center"/>
    </xf>
    <xf numFmtId="0" fontId="6" fillId="0" borderId="0" xfId="8" applyFont="1" applyBorder="1" applyAlignment="1">
      <alignment horizontal="center" vertical="center"/>
    </xf>
    <xf numFmtId="0" fontId="6" fillId="0" borderId="37" xfId="8" applyFont="1" applyBorder="1" applyAlignment="1">
      <alignment horizontal="center" vertical="center"/>
    </xf>
    <xf numFmtId="0" fontId="69" fillId="0" borderId="0" xfId="8" applyFont="1">
      <alignment vertical="center"/>
    </xf>
    <xf numFmtId="0" fontId="69" fillId="0" borderId="111" xfId="8" applyFont="1" applyBorder="1" applyAlignment="1">
      <alignment horizontal="center" vertical="center"/>
    </xf>
    <xf numFmtId="0" fontId="69" fillId="0" borderId="111" xfId="8" applyFont="1" applyBorder="1">
      <alignment vertical="center"/>
    </xf>
    <xf numFmtId="0" fontId="69" fillId="13" borderId="59" xfId="8" applyFont="1" applyFill="1" applyBorder="1" applyAlignment="1">
      <alignment vertical="center" wrapText="1"/>
    </xf>
    <xf numFmtId="0" fontId="69" fillId="13" borderId="40" xfId="8" applyFont="1" applyFill="1" applyBorder="1" applyAlignment="1">
      <alignment vertical="center" wrapText="1"/>
    </xf>
    <xf numFmtId="0" fontId="69" fillId="13" borderId="187" xfId="8" applyFont="1" applyFill="1" applyBorder="1" applyAlignment="1">
      <alignment vertical="center" wrapText="1"/>
    </xf>
    <xf numFmtId="0" fontId="69" fillId="13" borderId="189" xfId="8" applyFont="1" applyFill="1" applyBorder="1" applyAlignment="1">
      <alignment vertical="center" wrapText="1"/>
    </xf>
    <xf numFmtId="0" fontId="69" fillId="0" borderId="60" xfId="8" applyFont="1" applyBorder="1" applyAlignment="1">
      <alignment vertical="center" wrapText="1"/>
    </xf>
    <xf numFmtId="0" fontId="69" fillId="0" borderId="37" xfId="8" applyFont="1" applyBorder="1" applyAlignment="1">
      <alignment vertical="center" wrapText="1"/>
    </xf>
    <xf numFmtId="0" fontId="69" fillId="0" borderId="0" xfId="8" applyFont="1" applyAlignment="1">
      <alignment vertical="center" wrapText="1"/>
    </xf>
    <xf numFmtId="0" fontId="9" fillId="0" borderId="0" xfId="8" applyFont="1" applyAlignment="1">
      <alignment vertical="center" wrapText="1"/>
    </xf>
    <xf numFmtId="0" fontId="9" fillId="0" borderId="185" xfId="8" applyFont="1" applyBorder="1" applyAlignment="1">
      <alignment vertical="center" wrapText="1"/>
    </xf>
    <xf numFmtId="0" fontId="69" fillId="0" borderId="37" xfId="8" applyFont="1" applyBorder="1">
      <alignment vertical="center"/>
    </xf>
    <xf numFmtId="0" fontId="69" fillId="0" borderId="10" xfId="8" applyFont="1" applyBorder="1" applyAlignment="1">
      <alignment vertical="center" wrapText="1"/>
    </xf>
    <xf numFmtId="0" fontId="69" fillId="0" borderId="9" xfId="8" applyFont="1" applyBorder="1" applyAlignment="1">
      <alignment vertical="center" wrapText="1"/>
    </xf>
    <xf numFmtId="0" fontId="69" fillId="0" borderId="11" xfId="8" applyFont="1" applyBorder="1" applyAlignment="1">
      <alignment vertical="center" wrapText="1"/>
    </xf>
    <xf numFmtId="0" fontId="9" fillId="0" borderId="11" xfId="8" applyFont="1" applyBorder="1" applyAlignment="1">
      <alignment vertical="center" wrapText="1"/>
    </xf>
    <xf numFmtId="0" fontId="69" fillId="0" borderId="9" xfId="8" applyFont="1" applyBorder="1">
      <alignment vertical="center"/>
    </xf>
    <xf numFmtId="0" fontId="87" fillId="0" borderId="0" xfId="8" applyFont="1" applyAlignment="1">
      <alignment horizontal="center" vertical="center" textRotation="255" wrapText="1" shrinkToFit="1"/>
    </xf>
    <xf numFmtId="0" fontId="16" fillId="0" borderId="5" xfId="8" applyFont="1" applyBorder="1" applyAlignment="1">
      <alignment vertical="center" wrapText="1"/>
    </xf>
    <xf numFmtId="0" fontId="16" fillId="0" borderId="0" xfId="8" applyFont="1" applyBorder="1" applyAlignment="1">
      <alignment vertical="center" textRotation="255" wrapText="1"/>
    </xf>
    <xf numFmtId="0" fontId="16" fillId="0" borderId="0" xfId="8" applyFont="1" applyAlignment="1">
      <alignment vertical="center" wrapText="1"/>
    </xf>
    <xf numFmtId="49" fontId="16" fillId="0" borderId="0" xfId="8" applyNumberFormat="1" applyFont="1">
      <alignment vertical="center"/>
    </xf>
    <xf numFmtId="0" fontId="16" fillId="0" borderId="0" xfId="8" applyFont="1" applyAlignment="1">
      <alignment vertical="center" textRotation="255" wrapText="1"/>
    </xf>
    <xf numFmtId="0" fontId="16" fillId="0" borderId="3" xfId="8" applyFont="1" applyBorder="1" applyAlignment="1">
      <alignment vertical="center" wrapText="1"/>
    </xf>
    <xf numFmtId="0" fontId="16" fillId="0" borderId="2" xfId="8" applyFont="1" applyBorder="1" applyAlignment="1">
      <alignment vertical="center" wrapText="1"/>
    </xf>
    <xf numFmtId="0" fontId="16" fillId="0" borderId="2" xfId="8" applyFont="1" applyBorder="1" applyAlignment="1">
      <alignment vertical="center" textRotation="255" wrapText="1"/>
    </xf>
    <xf numFmtId="0" fontId="16" fillId="0" borderId="27" xfId="8" applyFont="1" applyBorder="1" applyAlignment="1">
      <alignment horizontal="center" vertical="center" textRotation="255" wrapText="1"/>
    </xf>
    <xf numFmtId="0" fontId="22" fillId="0" borderId="0" xfId="8" applyFont="1">
      <alignment vertical="center"/>
    </xf>
    <xf numFmtId="0" fontId="22" fillId="0" borderId="27" xfId="8" applyFont="1" applyBorder="1" applyAlignment="1">
      <alignment vertical="center" shrinkToFit="1"/>
    </xf>
    <xf numFmtId="0" fontId="22" fillId="0" borderId="0" xfId="8" applyFont="1" applyBorder="1" applyAlignment="1">
      <alignment vertical="center" wrapText="1"/>
    </xf>
    <xf numFmtId="0" fontId="22" fillId="0" borderId="0" xfId="8" applyFont="1" applyAlignment="1">
      <alignment vertical="center" wrapText="1"/>
    </xf>
    <xf numFmtId="0" fontId="22" fillId="0" borderId="0" xfId="8" applyFont="1" applyAlignment="1">
      <alignment vertical="center" textRotation="255" shrinkToFit="1"/>
    </xf>
    <xf numFmtId="0" fontId="16" fillId="0" borderId="28" xfId="8" applyFont="1" applyBorder="1" applyAlignment="1">
      <alignment vertical="center" wrapText="1"/>
    </xf>
    <xf numFmtId="0" fontId="16" fillId="0" borderId="27" xfId="8" applyFont="1" applyBorder="1" applyAlignment="1">
      <alignment vertical="center" wrapText="1"/>
    </xf>
    <xf numFmtId="0" fontId="16" fillId="0" borderId="27" xfId="8" applyFont="1" applyBorder="1" applyAlignment="1">
      <alignment vertical="center" textRotation="255" wrapText="1"/>
    </xf>
    <xf numFmtId="0" fontId="6" fillId="4" borderId="0" xfId="8" applyFont="1" applyFill="1">
      <alignment vertical="center"/>
    </xf>
    <xf numFmtId="0" fontId="69" fillId="4" borderId="0" xfId="8" applyFont="1" applyFill="1">
      <alignment vertical="center"/>
    </xf>
    <xf numFmtId="0" fontId="69" fillId="4" borderId="0" xfId="8" applyFont="1" applyFill="1" applyAlignment="1">
      <alignment vertical="center" textRotation="255" wrapText="1"/>
    </xf>
    <xf numFmtId="0" fontId="6" fillId="0" borderId="0" xfId="8" applyFont="1" applyAlignment="1">
      <alignment vertical="center"/>
    </xf>
    <xf numFmtId="0" fontId="6" fillId="0" borderId="4" xfId="8" applyFont="1" applyBorder="1" applyAlignment="1">
      <alignment vertical="center"/>
    </xf>
    <xf numFmtId="0" fontId="6" fillId="0" borderId="0" xfId="8" applyFont="1">
      <alignment vertical="center"/>
    </xf>
    <xf numFmtId="0" fontId="69" fillId="0" borderId="0" xfId="8" applyFont="1" applyAlignment="1">
      <alignment vertical="center" textRotation="255" wrapText="1"/>
    </xf>
    <xf numFmtId="0" fontId="9" fillId="0" borderId="111" xfId="4" applyFont="1" applyBorder="1" applyAlignment="1">
      <alignment horizontal="center" vertical="center"/>
    </xf>
    <xf numFmtId="0" fontId="9" fillId="0" borderId="8" xfId="4" applyFont="1" applyBorder="1" applyAlignment="1">
      <alignment horizontal="center" vertical="center"/>
    </xf>
    <xf numFmtId="0" fontId="9" fillId="0" borderId="0" xfId="4" applyFont="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wrapText="1"/>
    </xf>
    <xf numFmtId="0" fontId="9" fillId="0" borderId="5" xfId="4"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xf>
    <xf numFmtId="1" fontId="9" fillId="0" borderId="0" xfId="4" applyNumberFormat="1" applyFont="1" applyAlignment="1">
      <alignment horizontal="center" vertical="center"/>
    </xf>
    <xf numFmtId="0" fontId="62" fillId="0" borderId="0" xfId="4" applyFont="1" applyAlignment="1">
      <alignment horizontal="center" vertical="center"/>
    </xf>
    <xf numFmtId="0" fontId="6" fillId="0" borderId="0" xfId="4" applyFont="1" applyAlignment="1">
      <alignment horizontal="center" vertical="center" wrapText="1"/>
    </xf>
    <xf numFmtId="0" fontId="7" fillId="0" borderId="0" xfId="4" applyFont="1" applyAlignment="1">
      <alignment horizontal="center" vertical="center" wrapText="1"/>
    </xf>
    <xf numFmtId="0" fontId="16" fillId="13" borderId="28" xfId="8" applyFont="1" applyFill="1" applyBorder="1">
      <alignment vertical="center"/>
    </xf>
    <xf numFmtId="0" fontId="16" fillId="13" borderId="27" xfId="8" applyFont="1" applyFill="1" applyBorder="1">
      <alignment vertical="center"/>
    </xf>
    <xf numFmtId="0" fontId="16" fillId="13" borderId="26" xfId="8" applyFont="1" applyFill="1" applyBorder="1">
      <alignment vertical="center"/>
    </xf>
    <xf numFmtId="0" fontId="16" fillId="13" borderId="5" xfId="8" applyFont="1" applyFill="1" applyBorder="1">
      <alignment vertical="center"/>
    </xf>
    <xf numFmtId="0" fontId="16" fillId="13" borderId="0" xfId="8" applyFont="1" applyFill="1" applyBorder="1">
      <alignment vertical="center"/>
    </xf>
    <xf numFmtId="0" fontId="16" fillId="13" borderId="4" xfId="8" applyFont="1" applyFill="1" applyBorder="1">
      <alignment vertical="center"/>
    </xf>
    <xf numFmtId="0" fontId="16" fillId="13" borderId="3" xfId="8" applyFont="1" applyFill="1" applyBorder="1">
      <alignment vertical="center"/>
    </xf>
    <xf numFmtId="0" fontId="16" fillId="13" borderId="2" xfId="8" applyFont="1" applyFill="1" applyBorder="1">
      <alignment vertical="center"/>
    </xf>
    <xf numFmtId="0" fontId="16" fillId="13" borderId="1" xfId="8" applyFont="1" applyFill="1" applyBorder="1">
      <alignment vertical="center"/>
    </xf>
    <xf numFmtId="0" fontId="16" fillId="0" borderId="27" xfId="8" applyFont="1" applyFill="1" applyBorder="1">
      <alignment vertical="center"/>
    </xf>
    <xf numFmtId="0" fontId="0" fillId="4" borderId="0" xfId="0" applyFill="1">
      <alignment vertical="center"/>
    </xf>
    <xf numFmtId="0" fontId="63" fillId="0" borderId="0" xfId="0" applyFont="1">
      <alignment vertical="center"/>
    </xf>
    <xf numFmtId="0" fontId="51" fillId="0" borderId="5" xfId="4" applyFont="1" applyBorder="1" applyAlignment="1">
      <alignment vertical="center"/>
    </xf>
    <xf numFmtId="0" fontId="51" fillId="0" borderId="0" xfId="4" applyFont="1" applyBorder="1" applyAlignment="1">
      <alignment vertical="center"/>
    </xf>
    <xf numFmtId="0" fontId="51" fillId="0" borderId="4" xfId="4" applyFont="1" applyBorder="1" applyAlignment="1">
      <alignment vertical="center"/>
    </xf>
    <xf numFmtId="0" fontId="51" fillId="0" borderId="3" xfId="4" applyFont="1" applyBorder="1" applyAlignment="1">
      <alignment vertical="center"/>
    </xf>
    <xf numFmtId="0" fontId="51" fillId="0" borderId="2" xfId="4" applyFont="1" applyBorder="1" applyAlignment="1">
      <alignment vertical="center"/>
    </xf>
    <xf numFmtId="0" fontId="51" fillId="0" borderId="1" xfId="4" applyFont="1" applyBorder="1" applyAlignment="1">
      <alignment vertical="center"/>
    </xf>
    <xf numFmtId="0" fontId="51" fillId="0" borderId="17" xfId="4" applyFont="1" applyBorder="1" applyAlignment="1">
      <alignment horizontal="left" vertical="center"/>
    </xf>
    <xf numFmtId="0" fontId="51" fillId="0" borderId="16" xfId="4" applyFont="1" applyBorder="1" applyAlignment="1">
      <alignment horizontal="left" vertical="center"/>
    </xf>
    <xf numFmtId="0" fontId="51" fillId="0" borderId="18" xfId="4" applyFont="1" applyBorder="1" applyAlignment="1">
      <alignment horizontal="left" vertical="center"/>
    </xf>
    <xf numFmtId="0" fontId="51" fillId="7" borderId="5" xfId="4" applyFont="1" applyFill="1" applyBorder="1" applyAlignment="1">
      <alignment horizontal="left" vertical="top" wrapText="1"/>
    </xf>
    <xf numFmtId="0" fontId="51" fillId="7" borderId="0" xfId="4" applyFont="1" applyFill="1" applyBorder="1" applyAlignment="1">
      <alignment horizontal="left" vertical="top" wrapText="1"/>
    </xf>
    <xf numFmtId="0" fontId="51" fillId="7" borderId="4" xfId="4" applyFont="1" applyFill="1" applyBorder="1" applyAlignment="1">
      <alignment horizontal="left" vertical="top" wrapText="1"/>
    </xf>
    <xf numFmtId="0" fontId="51" fillId="0" borderId="17" xfId="4" applyFont="1" applyFill="1" applyBorder="1" applyAlignment="1">
      <alignment horizontal="center" vertical="center"/>
    </xf>
    <xf numFmtId="0" fontId="51" fillId="0" borderId="16" xfId="4" applyFont="1" applyFill="1" applyBorder="1" applyAlignment="1">
      <alignment horizontal="center" vertical="center"/>
    </xf>
    <xf numFmtId="0" fontId="51" fillId="0" borderId="18" xfId="4" applyFont="1" applyFill="1" applyBorder="1" applyAlignment="1">
      <alignment horizontal="center" vertical="center"/>
    </xf>
    <xf numFmtId="191" fontId="51" fillId="6" borderId="17" xfId="4" applyNumberFormat="1" applyFont="1" applyFill="1" applyBorder="1" applyAlignment="1">
      <alignment horizontal="right" vertical="center"/>
    </xf>
    <xf numFmtId="191" fontId="51" fillId="6" borderId="16" xfId="4" applyNumberFormat="1" applyFont="1" applyFill="1" applyBorder="1" applyAlignment="1">
      <alignment horizontal="right" vertical="center"/>
    </xf>
    <xf numFmtId="191" fontId="51" fillId="6" borderId="14" xfId="4" applyNumberFormat="1" applyFont="1" applyFill="1" applyBorder="1" applyAlignment="1">
      <alignment horizontal="right" vertical="center"/>
    </xf>
    <xf numFmtId="0" fontId="51" fillId="0" borderId="107" xfId="4" applyFont="1" applyFill="1" applyBorder="1" applyAlignment="1">
      <alignment horizontal="center" vertical="center"/>
    </xf>
    <xf numFmtId="0" fontId="51" fillId="0" borderId="108" xfId="4" applyFont="1" applyFill="1" applyBorder="1" applyAlignment="1">
      <alignment horizontal="center" vertical="center"/>
    </xf>
    <xf numFmtId="0" fontId="51" fillId="0" borderId="109" xfId="4" applyFont="1" applyFill="1" applyBorder="1" applyAlignment="1">
      <alignment horizontal="center" vertical="center"/>
    </xf>
    <xf numFmtId="191" fontId="51" fillId="6" borderId="107" xfId="4" applyNumberFormat="1" applyFont="1" applyFill="1" applyBorder="1" applyAlignment="1">
      <alignment horizontal="right" vertical="center"/>
    </xf>
    <xf numFmtId="191" fontId="51" fillId="6" borderId="108" xfId="4" applyNumberFormat="1" applyFont="1" applyFill="1" applyBorder="1" applyAlignment="1">
      <alignment horizontal="right" vertical="center"/>
    </xf>
    <xf numFmtId="191" fontId="51" fillId="6" borderId="29" xfId="4" applyNumberFormat="1" applyFont="1" applyFill="1" applyBorder="1" applyAlignment="1">
      <alignment horizontal="right" vertical="center"/>
    </xf>
    <xf numFmtId="0" fontId="5" fillId="3" borderId="34" xfId="4" applyFont="1" applyFill="1" applyBorder="1" applyAlignment="1">
      <alignment horizontal="center" vertical="center" shrinkToFit="1"/>
    </xf>
    <xf numFmtId="0" fontId="5" fillId="3" borderId="140" xfId="4" applyFont="1" applyFill="1" applyBorder="1" applyAlignment="1">
      <alignment horizontal="center" vertical="center" shrinkToFit="1"/>
    </xf>
    <xf numFmtId="0" fontId="5" fillId="0" borderId="23" xfId="4" applyFont="1" applyFill="1" applyBorder="1" applyAlignment="1">
      <alignment horizontal="center" vertical="center"/>
    </xf>
    <xf numFmtId="0" fontId="5" fillId="3" borderId="34" xfId="4" applyFont="1" applyFill="1" applyBorder="1" applyAlignment="1">
      <alignment horizontal="center" vertical="center"/>
    </xf>
    <xf numFmtId="0" fontId="5" fillId="3" borderId="23" xfId="4" applyFont="1" applyFill="1" applyBorder="1" applyAlignment="1">
      <alignment horizontal="center" vertical="center"/>
    </xf>
    <xf numFmtId="0" fontId="5" fillId="3" borderId="23" xfId="4" applyFont="1" applyFill="1" applyBorder="1" applyAlignment="1">
      <alignment horizontal="center" vertical="center" shrinkToFit="1"/>
    </xf>
    <xf numFmtId="0" fontId="5" fillId="3" borderId="39" xfId="4" applyFont="1" applyFill="1" applyBorder="1" applyAlignment="1">
      <alignment horizontal="center" vertical="center" shrinkToFit="1"/>
    </xf>
    <xf numFmtId="0" fontId="51" fillId="0" borderId="59" xfId="4" applyFont="1" applyFill="1" applyBorder="1" applyAlignment="1">
      <alignment horizontal="center" vertical="center" textRotation="255"/>
    </xf>
    <xf numFmtId="0" fontId="51" fillId="0" borderId="7" xfId="4" applyFont="1" applyFill="1" applyBorder="1" applyAlignment="1">
      <alignment horizontal="center" vertical="center" textRotation="255"/>
    </xf>
    <xf numFmtId="0" fontId="51" fillId="0" borderId="60" xfId="4" applyFont="1" applyFill="1" applyBorder="1" applyAlignment="1">
      <alignment horizontal="center" vertical="center" textRotation="255"/>
    </xf>
    <xf numFmtId="0" fontId="51" fillId="0" borderId="4" xfId="4" applyFont="1" applyFill="1" applyBorder="1" applyAlignment="1">
      <alignment horizontal="center" vertical="center" textRotation="255"/>
    </xf>
    <xf numFmtId="0" fontId="51" fillId="0" borderId="10" xfId="4" applyFont="1" applyFill="1" applyBorder="1" applyAlignment="1">
      <alignment horizontal="center" vertical="center" textRotation="255"/>
    </xf>
    <xf numFmtId="0" fontId="51" fillId="0" borderId="13" xfId="4" applyFont="1" applyFill="1" applyBorder="1" applyAlignment="1">
      <alignment horizontal="center" vertical="center" textRotation="255"/>
    </xf>
    <xf numFmtId="0" fontId="3" fillId="0" borderId="25" xfId="4" applyFont="1" applyFill="1" applyBorder="1" applyAlignment="1">
      <alignment horizontal="left" vertical="center" wrapText="1"/>
    </xf>
    <xf numFmtId="0" fontId="3" fillId="0" borderId="23" xfId="4" applyFont="1" applyFill="1" applyBorder="1" applyAlignment="1">
      <alignment horizontal="left" vertical="center" wrapText="1"/>
    </xf>
    <xf numFmtId="0" fontId="3" fillId="0" borderId="25"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0" fillId="0" borderId="96" xfId="4" applyFont="1" applyFill="1" applyBorder="1" applyAlignment="1">
      <alignment horizontal="center" vertical="center" wrapText="1"/>
    </xf>
    <xf numFmtId="0" fontId="3" fillId="0" borderId="96" xfId="4" applyFont="1" applyFill="1" applyBorder="1" applyAlignment="1">
      <alignment horizontal="center" vertical="center" wrapText="1"/>
    </xf>
    <xf numFmtId="0" fontId="3" fillId="0" borderId="33"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3" fillId="0" borderId="58" xfId="4" applyFont="1" applyFill="1" applyBorder="1" applyAlignment="1">
      <alignment horizontal="center" vertical="center" wrapText="1"/>
    </xf>
    <xf numFmtId="0" fontId="3" fillId="0" borderId="94" xfId="4" applyFont="1" applyFill="1" applyBorder="1" applyAlignment="1">
      <alignment horizontal="center" vertical="center" wrapText="1"/>
    </xf>
    <xf numFmtId="0" fontId="3" fillId="0" borderId="42" xfId="4" applyFont="1" applyFill="1" applyBorder="1" applyAlignment="1">
      <alignment horizontal="center" vertical="center" wrapText="1"/>
    </xf>
    <xf numFmtId="0" fontId="51" fillId="0" borderId="34" xfId="4" applyFont="1" applyFill="1" applyBorder="1" applyAlignment="1">
      <alignment horizontal="center" vertical="center"/>
    </xf>
    <xf numFmtId="191" fontId="51" fillId="6" borderId="34" xfId="4" applyNumberFormat="1" applyFont="1" applyFill="1" applyBorder="1" applyAlignment="1">
      <alignment horizontal="right" vertical="center"/>
    </xf>
    <xf numFmtId="192" fontId="51" fillId="6" borderId="107" xfId="4" applyNumberFormat="1" applyFont="1" applyFill="1" applyBorder="1" applyAlignment="1">
      <alignment horizontal="right" vertical="center"/>
    </xf>
    <xf numFmtId="192" fontId="51" fillId="6" borderId="108" xfId="4" applyNumberFormat="1" applyFont="1" applyFill="1" applyBorder="1" applyAlignment="1">
      <alignment horizontal="right" vertical="center"/>
    </xf>
    <xf numFmtId="192" fontId="51" fillId="6" borderId="29" xfId="4" applyNumberFormat="1" applyFont="1" applyFill="1" applyBorder="1" applyAlignment="1">
      <alignment horizontal="right" vertical="center"/>
    </xf>
    <xf numFmtId="0" fontId="51" fillId="0" borderId="23" xfId="4" applyFont="1" applyFill="1" applyBorder="1" applyAlignment="1">
      <alignment horizontal="center" vertical="center" wrapText="1"/>
    </xf>
    <xf numFmtId="0" fontId="51" fillId="0" borderId="23" xfId="4" applyFont="1" applyFill="1" applyBorder="1" applyAlignment="1">
      <alignment horizontal="center" vertical="center"/>
    </xf>
    <xf numFmtId="0" fontId="51" fillId="3" borderId="17" xfId="4" applyFont="1" applyFill="1" applyBorder="1" applyAlignment="1">
      <alignment horizontal="center" vertical="center"/>
    </xf>
    <xf numFmtId="0" fontId="51" fillId="3" borderId="16" xfId="4" applyFont="1" applyFill="1" applyBorder="1" applyAlignment="1">
      <alignment horizontal="center" vertical="center"/>
    </xf>
    <xf numFmtId="0" fontId="51" fillId="3" borderId="14" xfId="4" applyFont="1" applyFill="1" applyBorder="1" applyAlignment="1">
      <alignment horizontal="center" vertical="center"/>
    </xf>
    <xf numFmtId="0" fontId="51" fillId="0" borderId="176" xfId="4" applyFont="1" applyFill="1" applyBorder="1" applyAlignment="1">
      <alignment horizontal="center" vertical="center" textRotation="255"/>
    </xf>
    <xf numFmtId="0" fontId="51" fillId="0" borderId="177" xfId="4" applyFont="1" applyFill="1" applyBorder="1" applyAlignment="1">
      <alignment horizontal="center" vertical="center" textRotation="255"/>
    </xf>
    <xf numFmtId="0" fontId="51" fillId="0" borderId="19" xfId="4" applyFont="1" applyFill="1" applyBorder="1" applyAlignment="1">
      <alignment horizontal="center" vertical="center" textRotation="255"/>
    </xf>
    <xf numFmtId="0" fontId="51" fillId="0" borderId="23" xfId="4" applyFont="1" applyFill="1" applyBorder="1" applyAlignment="1">
      <alignment horizontal="center" vertical="center" textRotation="255"/>
    </xf>
    <xf numFmtId="0" fontId="51" fillId="0" borderId="106" xfId="4" applyFont="1" applyFill="1" applyBorder="1" applyAlignment="1">
      <alignment horizontal="center" vertical="center" textRotation="255"/>
    </xf>
    <xf numFmtId="0" fontId="51" fillId="0" borderId="34" xfId="4" applyFont="1" applyFill="1" applyBorder="1" applyAlignment="1">
      <alignment horizontal="center" vertical="center" textRotation="255"/>
    </xf>
    <xf numFmtId="0" fontId="51" fillId="0" borderId="177" xfId="4" applyFont="1" applyFill="1" applyBorder="1" applyAlignment="1">
      <alignment horizontal="center" vertical="center" wrapText="1"/>
    </xf>
    <xf numFmtId="0" fontId="51" fillId="0" borderId="177" xfId="4" applyFont="1" applyFill="1" applyBorder="1" applyAlignment="1">
      <alignment horizontal="center" vertical="center"/>
    </xf>
    <xf numFmtId="0" fontId="3" fillId="0" borderId="178" xfId="4" applyFont="1" applyFill="1" applyBorder="1" applyAlignment="1">
      <alignment horizontal="center" vertical="center" wrapText="1"/>
    </xf>
    <xf numFmtId="0" fontId="3" fillId="0" borderId="179" xfId="4" applyFont="1" applyFill="1" applyBorder="1" applyAlignment="1">
      <alignment horizontal="center" vertical="center" wrapText="1"/>
    </xf>
    <xf numFmtId="0" fontId="3" fillId="0" borderId="180"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37"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62" xfId="4" applyFont="1" applyFill="1" applyBorder="1" applyAlignment="1">
      <alignment horizontal="center" vertical="center" wrapText="1"/>
    </xf>
    <xf numFmtId="0" fontId="51" fillId="0" borderId="17" xfId="4" applyFont="1" applyFill="1" applyBorder="1" applyAlignment="1">
      <alignment horizontal="left" vertical="center" wrapText="1"/>
    </xf>
    <xf numFmtId="0" fontId="51" fillId="0" borderId="16" xfId="4" applyFont="1" applyFill="1" applyBorder="1" applyAlignment="1">
      <alignment horizontal="left" vertical="center" wrapText="1"/>
    </xf>
    <xf numFmtId="0" fontId="51" fillId="0" borderId="18" xfId="4" applyFont="1" applyFill="1" applyBorder="1" applyAlignment="1">
      <alignment horizontal="left" vertical="center" wrapText="1"/>
    </xf>
    <xf numFmtId="0" fontId="51" fillId="0" borderId="19" xfId="4" applyFont="1" applyFill="1" applyBorder="1" applyAlignment="1">
      <alignment horizontal="center" vertical="center"/>
    </xf>
    <xf numFmtId="0" fontId="51" fillId="0" borderId="106" xfId="4" applyFont="1" applyFill="1" applyBorder="1" applyAlignment="1">
      <alignment horizontal="center" vertical="center"/>
    </xf>
    <xf numFmtId="0" fontId="51" fillId="0" borderId="23" xfId="4" applyFont="1" applyFill="1" applyBorder="1" applyAlignment="1">
      <alignment horizontal="distributed" vertical="center" indent="1"/>
    </xf>
    <xf numFmtId="0" fontId="51" fillId="0" borderId="39" xfId="4" applyFont="1" applyFill="1" applyBorder="1" applyAlignment="1">
      <alignment horizontal="center" vertical="center"/>
    </xf>
    <xf numFmtId="0" fontId="51" fillId="0" borderId="140" xfId="4" applyFont="1" applyFill="1" applyBorder="1" applyAlignment="1">
      <alignment horizontal="center" vertical="center"/>
    </xf>
    <xf numFmtId="0" fontId="51" fillId="0" borderId="34" xfId="4" applyFont="1" applyFill="1" applyBorder="1" applyAlignment="1">
      <alignment horizontal="distributed" vertical="center" indent="1"/>
    </xf>
    <xf numFmtId="0" fontId="10" fillId="0" borderId="0" xfId="4" applyFont="1" applyFill="1" applyAlignment="1">
      <alignment horizontal="center" vertical="center"/>
    </xf>
    <xf numFmtId="0" fontId="51" fillId="0" borderId="57" xfId="4" applyFont="1" applyFill="1" applyBorder="1" applyAlignment="1">
      <alignment horizontal="distributed" vertical="center" indent="1"/>
    </xf>
    <xf numFmtId="0" fontId="51" fillId="0" borderId="25" xfId="4" applyFont="1" applyFill="1" applyBorder="1" applyAlignment="1">
      <alignment horizontal="distributed" vertical="center" indent="1"/>
    </xf>
    <xf numFmtId="0" fontId="51" fillId="0" borderId="25" xfId="4" applyFont="1" applyFill="1" applyBorder="1" applyAlignment="1">
      <alignment horizontal="left" vertical="center" indent="1"/>
    </xf>
    <xf numFmtId="0" fontId="51" fillId="0" borderId="56" xfId="4" applyFont="1" applyFill="1" applyBorder="1" applyAlignment="1">
      <alignment horizontal="left" vertical="center" indent="1"/>
    </xf>
    <xf numFmtId="0" fontId="51" fillId="0" borderId="19" xfId="4" applyFont="1" applyFill="1" applyBorder="1" applyAlignment="1">
      <alignment horizontal="distributed" vertical="center" indent="1"/>
    </xf>
    <xf numFmtId="0" fontId="51" fillId="0" borderId="14" xfId="4" applyFont="1" applyFill="1" applyBorder="1" applyAlignment="1">
      <alignment horizontal="center" vertical="center"/>
    </xf>
    <xf numFmtId="0" fontId="51" fillId="0" borderId="23" xfId="4" applyFont="1" applyFill="1" applyBorder="1" applyAlignment="1">
      <alignment horizontal="left" vertical="center" indent="1"/>
    </xf>
    <xf numFmtId="0" fontId="51" fillId="0" borderId="39" xfId="4" applyFont="1" applyFill="1" applyBorder="1" applyAlignment="1">
      <alignment horizontal="left" vertical="center" indent="1"/>
    </xf>
    <xf numFmtId="0" fontId="10" fillId="0" borderId="0" xfId="4" applyFont="1" applyAlignment="1">
      <alignment horizontal="center" vertical="center"/>
    </xf>
    <xf numFmtId="0" fontId="52" fillId="0" borderId="0" xfId="4" applyFont="1" applyAlignment="1">
      <alignment horizontal="left" vertical="center"/>
    </xf>
    <xf numFmtId="0" fontId="51" fillId="0" borderId="0" xfId="4" applyFont="1" applyAlignment="1">
      <alignment horizontal="left" vertical="center"/>
    </xf>
    <xf numFmtId="0" fontId="51" fillId="0" borderId="0" xfId="4" applyFont="1" applyBorder="1" applyAlignment="1">
      <alignment horizontal="left" vertical="center" wrapText="1" shrinkToFit="1"/>
    </xf>
    <xf numFmtId="0" fontId="0" fillId="6" borderId="17" xfId="24" applyFont="1" applyFill="1" applyBorder="1" applyAlignment="1">
      <alignment horizontal="left" vertical="center" wrapText="1"/>
    </xf>
    <xf numFmtId="0" fontId="0" fillId="6" borderId="16" xfId="24" applyFont="1" applyFill="1" applyBorder="1" applyAlignment="1">
      <alignment horizontal="left" vertical="center" wrapText="1"/>
    </xf>
    <xf numFmtId="0" fontId="0" fillId="6" borderId="18" xfId="24" applyFont="1" applyFill="1" applyBorder="1" applyAlignment="1">
      <alignment horizontal="left" vertical="center" wrapText="1"/>
    </xf>
    <xf numFmtId="0" fontId="0" fillId="0" borderId="0" xfId="24" applyFont="1" applyAlignment="1">
      <alignment horizontal="left" vertical="center" wrapText="1"/>
    </xf>
    <xf numFmtId="0" fontId="3" fillId="0" borderId="0" xfId="24" applyFont="1" applyAlignment="1">
      <alignment horizontal="left" vertical="center" wrapText="1"/>
    </xf>
    <xf numFmtId="0" fontId="51" fillId="0" borderId="23" xfId="24" applyFont="1" applyBorder="1" applyAlignment="1">
      <alignment horizontal="center" vertical="center"/>
    </xf>
    <xf numFmtId="0" fontId="51" fillId="0" borderId="17" xfId="24" applyFont="1" applyFill="1" applyBorder="1" applyAlignment="1">
      <alignment horizontal="center" vertical="center" wrapText="1" shrinkToFit="1"/>
    </xf>
    <xf numFmtId="0" fontId="51" fillId="0" borderId="18" xfId="24" applyFont="1" applyFill="1" applyBorder="1" applyAlignment="1">
      <alignment horizontal="center" vertical="center" shrinkToFit="1"/>
    </xf>
    <xf numFmtId="0" fontId="51" fillId="0" borderId="17" xfId="24" applyFont="1" applyBorder="1" applyAlignment="1">
      <alignment vertical="center" wrapText="1"/>
    </xf>
    <xf numFmtId="0" fontId="51" fillId="0" borderId="16" xfId="24" applyFont="1" applyBorder="1" applyAlignment="1">
      <alignment vertical="center" wrapText="1"/>
    </xf>
    <xf numFmtId="0" fontId="51" fillId="0" borderId="18" xfId="24" applyFont="1" applyBorder="1" applyAlignment="1">
      <alignment vertical="center" wrapText="1"/>
    </xf>
    <xf numFmtId="0" fontId="51" fillId="0" borderId="18" xfId="24" applyFont="1" applyFill="1" applyBorder="1" applyAlignment="1">
      <alignment horizontal="center" vertical="center" wrapText="1" shrinkToFit="1"/>
    </xf>
    <xf numFmtId="0" fontId="51" fillId="0" borderId="17" xfId="24" applyFont="1" applyBorder="1" applyAlignment="1">
      <alignment horizontal="center" vertical="center" wrapText="1"/>
    </xf>
    <xf numFmtId="0" fontId="51" fillId="0" borderId="16" xfId="24" applyFont="1" applyBorder="1" applyAlignment="1">
      <alignment horizontal="center" vertical="center" wrapText="1"/>
    </xf>
    <xf numFmtId="0" fontId="51" fillId="0" borderId="0" xfId="24" applyFont="1" applyAlignment="1">
      <alignment horizontal="right" vertical="center"/>
    </xf>
    <xf numFmtId="0" fontId="10" fillId="0" borderId="0" xfId="24" applyFont="1" applyAlignment="1">
      <alignment horizontal="center" vertical="center"/>
    </xf>
    <xf numFmtId="0" fontId="51" fillId="0" borderId="17" xfId="24" applyFont="1" applyBorder="1" applyAlignment="1">
      <alignment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17" xfId="24" applyFont="1" applyBorder="1" applyAlignment="1">
      <alignment horizontal="center" vertical="center"/>
    </xf>
    <xf numFmtId="0" fontId="51" fillId="0" borderId="16" xfId="24" applyFont="1" applyBorder="1" applyAlignment="1">
      <alignment horizontal="center" vertical="center"/>
    </xf>
    <xf numFmtId="0" fontId="51" fillId="0" borderId="18" xfId="24" applyFont="1" applyBorder="1" applyAlignment="1">
      <alignment horizontal="center" vertical="center"/>
    </xf>
    <xf numFmtId="0" fontId="51" fillId="0" borderId="110" xfId="4" applyFont="1" applyBorder="1" applyAlignment="1">
      <alignment horizontal="center" vertical="center"/>
    </xf>
    <xf numFmtId="0" fontId="3" fillId="0" borderId="111" xfId="20" applyFont="1" applyBorder="1" applyAlignment="1">
      <alignment vertical="center"/>
    </xf>
    <xf numFmtId="49" fontId="51" fillId="0" borderId="112" xfId="4" applyNumberFormat="1" applyFont="1" applyFill="1" applyBorder="1" applyAlignment="1">
      <alignment horizontal="center" vertical="center"/>
    </xf>
    <xf numFmtId="49" fontId="3" fillId="0" borderId="111" xfId="20" applyNumberFormat="1" applyFont="1" applyBorder="1" applyAlignment="1">
      <alignment horizontal="center" vertical="center"/>
    </xf>
    <xf numFmtId="49" fontId="3" fillId="0" borderId="113" xfId="20" applyNumberFormat="1" applyFont="1" applyBorder="1" applyAlignment="1">
      <alignment horizontal="center" vertical="center"/>
    </xf>
    <xf numFmtId="0" fontId="3" fillId="0" borderId="0" xfId="4" applyFont="1" applyBorder="1" applyAlignment="1">
      <alignment horizontal="left" vertical="center" wrapText="1"/>
    </xf>
    <xf numFmtId="0" fontId="51" fillId="0" borderId="17" xfId="4" applyFont="1" applyBorder="1" applyAlignment="1">
      <alignment horizontal="center" vertical="center"/>
    </xf>
    <xf numFmtId="0" fontId="51" fillId="0" borderId="16" xfId="4" applyFont="1" applyBorder="1" applyAlignment="1">
      <alignment horizontal="center" vertical="center"/>
    </xf>
    <xf numFmtId="0" fontId="51" fillId="0" borderId="18" xfId="4" applyFont="1" applyBorder="1" applyAlignment="1">
      <alignment horizontal="center" vertical="center"/>
    </xf>
    <xf numFmtId="49" fontId="51" fillId="0" borderId="17" xfId="4" applyNumberFormat="1" applyFont="1" applyFill="1" applyBorder="1" applyAlignment="1">
      <alignment horizontal="center" vertical="center"/>
    </xf>
    <xf numFmtId="49" fontId="3" fillId="0" borderId="16" xfId="20" applyNumberFormat="1" applyFont="1" applyBorder="1" applyAlignment="1">
      <alignment vertical="center"/>
    </xf>
    <xf numFmtId="49" fontId="3" fillId="0" borderId="18" xfId="20" applyNumberFormat="1" applyFont="1" applyBorder="1" applyAlignment="1">
      <alignment vertical="center"/>
    </xf>
    <xf numFmtId="49" fontId="3" fillId="0" borderId="16" xfId="20" applyNumberFormat="1" applyFont="1" applyBorder="1" applyAlignment="1">
      <alignment horizontal="center" vertical="center"/>
    </xf>
    <xf numFmtId="49" fontId="3" fillId="0" borderId="14" xfId="20" applyNumberFormat="1" applyFont="1" applyBorder="1" applyAlignment="1">
      <alignment horizontal="center" vertical="center"/>
    </xf>
    <xf numFmtId="0" fontId="51" fillId="0" borderId="28" xfId="4" applyFont="1" applyBorder="1" applyAlignment="1">
      <alignment horizontal="center" vertical="center"/>
    </xf>
    <xf numFmtId="0" fontId="51" fillId="0" borderId="27" xfId="4" applyFont="1" applyBorder="1" applyAlignment="1">
      <alignment horizontal="center" vertical="center"/>
    </xf>
    <xf numFmtId="0" fontId="51" fillId="0" borderId="26" xfId="4" applyFont="1" applyBorder="1" applyAlignment="1">
      <alignment horizontal="center" vertical="center"/>
    </xf>
    <xf numFmtId="49" fontId="51" fillId="0" borderId="107" xfId="4" applyNumberFormat="1" applyFont="1" applyFill="1" applyBorder="1" applyAlignment="1">
      <alignment horizontal="center" vertical="center"/>
    </xf>
    <xf numFmtId="49" fontId="3" fillId="0" borderId="108" xfId="20" applyNumberFormat="1" applyFont="1" applyBorder="1" applyAlignment="1">
      <alignment vertical="center"/>
    </xf>
    <xf numFmtId="49" fontId="3" fillId="0" borderId="109" xfId="20" applyNumberFormat="1" applyFont="1" applyBorder="1" applyAlignment="1">
      <alignment vertical="center"/>
    </xf>
    <xf numFmtId="49" fontId="3" fillId="0" borderId="108" xfId="20" applyNumberFormat="1" applyFont="1" applyBorder="1" applyAlignment="1">
      <alignment horizontal="center" vertical="center"/>
    </xf>
    <xf numFmtId="49" fontId="3" fillId="0" borderId="29" xfId="20" applyNumberFormat="1" applyFont="1" applyBorder="1" applyAlignment="1">
      <alignment horizontal="center" vertical="center"/>
    </xf>
    <xf numFmtId="0" fontId="51" fillId="0" borderId="3" xfId="4" applyFont="1" applyFill="1" applyBorder="1" applyAlignment="1">
      <alignment horizontal="center" vertical="center"/>
    </xf>
    <xf numFmtId="0" fontId="51" fillId="0" borderId="2" xfId="4" applyFont="1" applyFill="1" applyBorder="1" applyAlignment="1">
      <alignment horizontal="center" vertical="center"/>
    </xf>
    <xf numFmtId="0" fontId="51" fillId="0" borderId="1" xfId="4" applyFont="1" applyFill="1" applyBorder="1" applyAlignment="1">
      <alignment horizontal="center" vertical="center"/>
    </xf>
    <xf numFmtId="49" fontId="51" fillId="0" borderId="103" xfId="4" applyNumberFormat="1" applyFont="1" applyFill="1" applyBorder="1" applyAlignment="1">
      <alignment horizontal="center" vertical="center"/>
    </xf>
    <xf numFmtId="49" fontId="3" fillId="0" borderId="43" xfId="20" applyNumberFormat="1" applyFont="1" applyBorder="1" applyAlignment="1">
      <alignment vertical="center"/>
    </xf>
    <xf numFmtId="49" fontId="3" fillId="0" borderId="104" xfId="20" applyNumberFormat="1" applyFont="1" applyBorder="1" applyAlignment="1">
      <alignment vertical="center"/>
    </xf>
    <xf numFmtId="49" fontId="3" fillId="0" borderId="43" xfId="20" applyNumberFormat="1" applyFont="1" applyBorder="1" applyAlignment="1">
      <alignment horizontal="center" vertical="center"/>
    </xf>
    <xf numFmtId="49" fontId="3" fillId="0" borderId="105" xfId="20" applyNumberFormat="1" applyFont="1" applyBorder="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51" fillId="0" borderId="7" xfId="4" applyFont="1" applyFill="1" applyBorder="1" applyAlignment="1">
      <alignment horizontal="center" vertical="center"/>
    </xf>
    <xf numFmtId="0" fontId="51" fillId="3" borderId="96" xfId="4" applyFont="1" applyFill="1" applyBorder="1" applyAlignment="1">
      <alignment horizontal="center" vertical="center"/>
    </xf>
    <xf numFmtId="0" fontId="51" fillId="3" borderId="58" xfId="4" applyFont="1" applyFill="1" applyBorder="1" applyAlignment="1">
      <alignment horizontal="center" vertical="center"/>
    </xf>
    <xf numFmtId="0" fontId="51" fillId="0" borderId="15" xfId="4" applyFont="1" applyFill="1" applyBorder="1" applyAlignment="1">
      <alignment horizontal="center" vertical="center"/>
    </xf>
    <xf numFmtId="0" fontId="51" fillId="0" borderId="60" xfId="4" applyFont="1" applyFill="1" applyBorder="1" applyAlignment="1">
      <alignment horizontal="center" vertical="center" wrapText="1"/>
    </xf>
    <xf numFmtId="0" fontId="51" fillId="0" borderId="0" xfId="4" applyFont="1" applyFill="1" applyBorder="1" applyAlignment="1">
      <alignment horizontal="center" vertical="center"/>
    </xf>
    <xf numFmtId="0" fontId="51" fillId="0" borderId="4" xfId="4" applyFont="1" applyFill="1" applyBorder="1" applyAlignment="1">
      <alignment horizontal="center" vertical="center"/>
    </xf>
    <xf numFmtId="0" fontId="51" fillId="0" borderId="24" xfId="4" applyFont="1" applyFill="1" applyBorder="1" applyAlignment="1">
      <alignment horizontal="center" vertical="center"/>
    </xf>
    <xf numFmtId="0" fontId="51" fillId="0" borderId="42" xfId="4" applyFont="1" applyFill="1" applyBorder="1" applyAlignment="1">
      <alignment horizontal="center" vertical="center"/>
    </xf>
    <xf numFmtId="0" fontId="51" fillId="0" borderId="61" xfId="4" applyFont="1" applyFill="1" applyBorder="1" applyAlignment="1">
      <alignment horizontal="center" vertical="center"/>
    </xf>
    <xf numFmtId="0" fontId="3" fillId="0" borderId="27" xfId="20" applyFont="1" applyBorder="1" applyAlignment="1">
      <alignment vertical="center"/>
    </xf>
    <xf numFmtId="0" fontId="3" fillId="0" borderId="26" xfId="20" applyFont="1" applyBorder="1" applyAlignment="1">
      <alignment vertical="center"/>
    </xf>
    <xf numFmtId="0" fontId="51" fillId="0" borderId="98" xfId="4" applyFont="1" applyFill="1" applyBorder="1" applyAlignment="1">
      <alignment horizontal="center" vertical="center"/>
    </xf>
    <xf numFmtId="0" fontId="51" fillId="0" borderId="99" xfId="4" applyFont="1" applyFill="1" applyBorder="1" applyAlignment="1">
      <alignment horizontal="center" vertical="center"/>
    </xf>
    <xf numFmtId="0" fontId="51" fillId="0" borderId="100" xfId="4" applyFont="1" applyFill="1" applyBorder="1" applyAlignment="1">
      <alignment horizontal="center" vertical="center"/>
    </xf>
    <xf numFmtId="0" fontId="3" fillId="0" borderId="100" xfId="20" applyFont="1" applyBorder="1" applyAlignment="1">
      <alignment vertical="center"/>
    </xf>
    <xf numFmtId="0" fontId="51" fillId="0" borderId="101" xfId="4" applyFont="1" applyFill="1" applyBorder="1" applyAlignment="1">
      <alignment horizontal="center" vertical="center"/>
    </xf>
    <xf numFmtId="0" fontId="3" fillId="0" borderId="98" xfId="20" applyFont="1" applyBorder="1" applyAlignment="1">
      <alignment horizontal="center" vertical="center"/>
    </xf>
    <xf numFmtId="0" fontId="3" fillId="0" borderId="102" xfId="20" applyFont="1" applyBorder="1" applyAlignment="1">
      <alignment horizontal="center" vertical="center"/>
    </xf>
    <xf numFmtId="0" fontId="5" fillId="0" borderId="0" xfId="4" applyFont="1" applyFill="1" applyBorder="1" applyAlignment="1">
      <alignment vertical="top" wrapText="1"/>
    </xf>
    <xf numFmtId="0" fontId="3" fillId="0" borderId="23" xfId="4" applyFont="1" applyFill="1" applyBorder="1" applyAlignment="1">
      <alignment horizontal="center" vertical="center"/>
    </xf>
    <xf numFmtId="0" fontId="3" fillId="0" borderId="23" xfId="4" applyFont="1" applyFill="1" applyBorder="1" applyAlignment="1">
      <alignment vertical="center"/>
    </xf>
    <xf numFmtId="0" fontId="3" fillId="0" borderId="0" xfId="4" applyFont="1" applyFill="1" applyBorder="1" applyAlignment="1">
      <alignment vertical="top" wrapText="1"/>
    </xf>
    <xf numFmtId="0" fontId="0" fillId="0" borderId="79" xfId="4" applyFont="1" applyFill="1" applyBorder="1" applyAlignment="1">
      <alignment vertical="center"/>
    </xf>
    <xf numFmtId="0" fontId="0" fillId="0" borderId="81" xfId="4" applyFont="1" applyFill="1" applyBorder="1" applyAlignment="1">
      <alignment vertical="center"/>
    </xf>
    <xf numFmtId="0" fontId="0" fillId="0" borderId="80" xfId="4" applyFont="1" applyFill="1" applyBorder="1" applyAlignment="1">
      <alignment vertical="center"/>
    </xf>
    <xf numFmtId="0" fontId="3" fillId="0" borderId="34"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34" xfId="4" applyFont="1" applyFill="1" applyBorder="1" applyAlignment="1">
      <alignment vertical="center"/>
    </xf>
    <xf numFmtId="0" fontId="13" fillId="0" borderId="3" xfId="4" applyFont="1" applyFill="1" applyBorder="1" applyAlignment="1">
      <alignment vertical="center"/>
    </xf>
    <xf numFmtId="0" fontId="13" fillId="0" borderId="1" xfId="4" applyFont="1" applyFill="1" applyBorder="1" applyAlignment="1">
      <alignment vertical="center"/>
    </xf>
    <xf numFmtId="0" fontId="3" fillId="0" borderId="60"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7" xfId="4" applyFont="1" applyFill="1" applyBorder="1" applyAlignment="1">
      <alignment horizontal="center" vertical="center" wrapText="1"/>
    </xf>
    <xf numFmtId="0" fontId="3" fillId="0" borderId="18" xfId="4" applyFont="1" applyFill="1" applyBorder="1" applyAlignment="1">
      <alignment horizontal="center" vertical="center"/>
    </xf>
    <xf numFmtId="0" fontId="3" fillId="0" borderId="17" xfId="4" applyFont="1" applyFill="1" applyBorder="1" applyAlignment="1">
      <alignment vertical="center"/>
    </xf>
    <xf numFmtId="0" fontId="3" fillId="0" borderId="16" xfId="4" applyFont="1" applyFill="1" applyBorder="1" applyAlignment="1">
      <alignment vertical="center"/>
    </xf>
    <xf numFmtId="0" fontId="3" fillId="0" borderId="18" xfId="4" applyFont="1" applyFill="1" applyBorder="1" applyAlignment="1">
      <alignment vertical="center"/>
    </xf>
    <xf numFmtId="0" fontId="3" fillId="0" borderId="16" xfId="4" applyFont="1" applyFill="1" applyBorder="1" applyAlignment="1">
      <alignment horizontal="center" vertical="center"/>
    </xf>
    <xf numFmtId="0" fontId="3" fillId="0" borderId="17" xfId="4" applyFont="1" applyFill="1" applyBorder="1" applyAlignment="1">
      <alignment vertical="center" wrapText="1"/>
    </xf>
    <xf numFmtId="0" fontId="3" fillId="0" borderId="16" xfId="4" applyFont="1" applyFill="1" applyBorder="1" applyAlignment="1">
      <alignment vertical="center" wrapText="1"/>
    </xf>
    <xf numFmtId="0" fontId="3" fillId="0" borderId="18" xfId="4" applyFont="1" applyFill="1" applyBorder="1" applyAlignment="1">
      <alignment vertical="center" wrapText="1"/>
    </xf>
    <xf numFmtId="0" fontId="3" fillId="0" borderId="18" xfId="4" applyFont="1" applyFill="1" applyBorder="1" applyAlignment="1">
      <alignment horizontal="center" vertical="center" wrapText="1"/>
    </xf>
    <xf numFmtId="0" fontId="3" fillId="0" borderId="28" xfId="4" applyFont="1" applyFill="1" applyBorder="1" applyAlignment="1">
      <alignment vertical="center"/>
    </xf>
    <xf numFmtId="0" fontId="3" fillId="0" borderId="27" xfId="4" applyFont="1" applyFill="1" applyBorder="1" applyAlignment="1">
      <alignment vertical="center"/>
    </xf>
    <xf numFmtId="0" fontId="3" fillId="0" borderId="26" xfId="4" applyFont="1" applyFill="1" applyBorder="1" applyAlignment="1">
      <alignment vertical="center"/>
    </xf>
    <xf numFmtId="0" fontId="0" fillId="0" borderId="28" xfId="4" applyFont="1" applyFill="1" applyBorder="1" applyAlignment="1">
      <alignment vertical="center"/>
    </xf>
    <xf numFmtId="0" fontId="0" fillId="0" borderId="27" xfId="4" applyFont="1" applyFill="1" applyBorder="1" applyAlignment="1">
      <alignment vertical="center"/>
    </xf>
    <xf numFmtId="0" fontId="0" fillId="0" borderId="26" xfId="4" applyFont="1" applyFill="1" applyBorder="1" applyAlignment="1">
      <alignment vertical="center"/>
    </xf>
    <xf numFmtId="0" fontId="3" fillId="3" borderId="127" xfId="4" applyFont="1" applyFill="1" applyBorder="1" applyAlignment="1">
      <alignment horizontal="center" vertical="center"/>
    </xf>
    <xf numFmtId="0" fontId="3" fillId="3" borderId="33" xfId="4" applyFont="1" applyFill="1" applyBorder="1" applyAlignment="1">
      <alignment horizontal="center" vertical="center"/>
    </xf>
    <xf numFmtId="0" fontId="3" fillId="3" borderId="128" xfId="4" applyFont="1" applyFill="1" applyBorder="1" applyAlignment="1">
      <alignment horizontal="center" vertical="center"/>
    </xf>
    <xf numFmtId="0" fontId="0" fillId="0" borderId="86" xfId="4" applyFont="1" applyFill="1" applyBorder="1" applyAlignment="1">
      <alignment vertical="center"/>
    </xf>
    <xf numFmtId="0" fontId="0" fillId="0" borderId="66" xfId="4" applyFont="1" applyFill="1" applyBorder="1" applyAlignment="1">
      <alignment vertical="center"/>
    </xf>
    <xf numFmtId="0" fontId="0" fillId="0" borderId="65" xfId="4" applyFont="1" applyFill="1" applyBorder="1" applyAlignment="1">
      <alignment vertical="center"/>
    </xf>
    <xf numFmtId="0" fontId="3" fillId="0" borderId="0" xfId="4" applyFont="1" applyFill="1" applyBorder="1" applyAlignment="1">
      <alignment vertical="center"/>
    </xf>
    <xf numFmtId="0" fontId="3" fillId="0" borderId="4" xfId="4" applyFont="1" applyFill="1" applyBorder="1" applyAlignment="1">
      <alignment vertical="center"/>
    </xf>
    <xf numFmtId="0" fontId="3" fillId="0" borderId="36" xfId="4" applyFont="1" applyFill="1" applyBorder="1" applyAlignment="1">
      <alignment vertical="center"/>
    </xf>
    <xf numFmtId="0" fontId="3" fillId="0" borderId="35" xfId="4" applyFont="1" applyFill="1" applyBorder="1" applyAlignment="1">
      <alignment vertical="center"/>
    </xf>
    <xf numFmtId="0" fontId="3" fillId="0" borderId="0" xfId="4" applyFont="1" applyAlignment="1">
      <alignment vertical="center"/>
    </xf>
    <xf numFmtId="0" fontId="3" fillId="0" borderId="120" xfId="4" applyFont="1" applyFill="1" applyBorder="1" applyAlignment="1">
      <alignment horizontal="center" vertical="center" wrapText="1"/>
    </xf>
    <xf numFmtId="0" fontId="3" fillId="0" borderId="96" xfId="4" applyFont="1" applyFill="1" applyBorder="1" applyAlignment="1">
      <alignment horizontal="center" vertical="center"/>
    </xf>
    <xf numFmtId="0" fontId="3" fillId="0" borderId="96" xfId="4" applyFont="1" applyBorder="1" applyAlignment="1">
      <alignment vertical="center"/>
    </xf>
    <xf numFmtId="0" fontId="3" fillId="0" borderId="121" xfId="4" applyFont="1" applyBorder="1" applyAlignment="1">
      <alignment horizontal="center" vertical="center"/>
    </xf>
    <xf numFmtId="0" fontId="3" fillId="0" borderId="21" xfId="4" applyFont="1" applyBorder="1" applyAlignment="1">
      <alignment horizontal="center" vertical="center"/>
    </xf>
    <xf numFmtId="0" fontId="3" fillId="0" borderId="61" xfId="4" applyFont="1" applyFill="1" applyBorder="1" applyAlignment="1">
      <alignment horizontal="center" vertical="center"/>
    </xf>
    <xf numFmtId="0" fontId="3" fillId="0" borderId="27"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60"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5" xfId="4" applyFont="1" applyFill="1" applyBorder="1" applyAlignment="1">
      <alignment horizontal="center" vertical="center"/>
    </xf>
    <xf numFmtId="0" fontId="3" fillId="0" borderId="46" xfId="4" applyFont="1" applyFill="1" applyBorder="1" applyAlignment="1">
      <alignment horizontal="center" vertical="center"/>
    </xf>
    <xf numFmtId="0" fontId="3" fillId="0" borderId="122" xfId="4" applyFont="1" applyFill="1" applyBorder="1" applyAlignment="1">
      <alignment horizontal="center" vertical="center"/>
    </xf>
    <xf numFmtId="0" fontId="3" fillId="0" borderId="34" xfId="4" applyFont="1" applyFill="1" applyBorder="1" applyAlignment="1">
      <alignment horizontal="center" vertical="center" wrapText="1"/>
    </xf>
    <xf numFmtId="0" fontId="3" fillId="0" borderId="33" xfId="4" applyFont="1" applyFill="1" applyBorder="1" applyAlignment="1">
      <alignment horizontal="center" vertical="center"/>
    </xf>
    <xf numFmtId="0" fontId="3" fillId="0" borderId="123" xfId="4" applyFont="1" applyFill="1" applyBorder="1" applyAlignment="1">
      <alignment horizontal="center" vertical="center"/>
    </xf>
    <xf numFmtId="0" fontId="3" fillId="3" borderId="28" xfId="4" applyFont="1" applyFill="1" applyBorder="1" applyAlignment="1">
      <alignment vertical="center" wrapText="1"/>
    </xf>
    <xf numFmtId="0" fontId="3" fillId="3" borderId="44" xfId="4" applyFont="1" applyFill="1" applyBorder="1" applyAlignment="1">
      <alignment vertical="center" wrapText="1"/>
    </xf>
    <xf numFmtId="0" fontId="3" fillId="3" borderId="5" xfId="4" applyFont="1" applyFill="1" applyBorder="1" applyAlignment="1">
      <alignment vertical="center" wrapText="1"/>
    </xf>
    <xf numFmtId="0" fontId="3" fillId="3" borderId="37" xfId="4" applyFont="1" applyFill="1" applyBorder="1" applyAlignment="1">
      <alignment vertical="center" wrapText="1"/>
    </xf>
    <xf numFmtId="0" fontId="3" fillId="3" borderId="124" xfId="4" applyFont="1" applyFill="1" applyBorder="1" applyAlignment="1">
      <alignment vertical="center" wrapText="1"/>
    </xf>
    <xf numFmtId="0" fontId="3" fillId="3" borderId="125" xfId="4" applyFont="1" applyFill="1" applyBorder="1" applyAlignment="1">
      <alignment vertical="center" wrapText="1"/>
    </xf>
    <xf numFmtId="0" fontId="51" fillId="0" borderId="0" xfId="4" applyFont="1" applyAlignment="1">
      <alignment horizontal="right" vertical="center"/>
    </xf>
    <xf numFmtId="0" fontId="10" fillId="0" borderId="0" xfId="4" applyFont="1" applyAlignment="1">
      <alignment horizontal="center" vertical="center" wrapText="1"/>
    </xf>
    <xf numFmtId="0" fontId="37" fillId="0" borderId="27" xfId="8" applyFont="1" applyBorder="1" applyAlignment="1" applyProtection="1">
      <alignment horizontal="left" vertical="center" wrapText="1"/>
    </xf>
    <xf numFmtId="0" fontId="19" fillId="0" borderId="17" xfId="8" applyFont="1" applyBorder="1" applyAlignment="1" applyProtection="1">
      <alignment horizontal="center" vertical="center"/>
    </xf>
    <xf numFmtId="0" fontId="19" fillId="0" borderId="16" xfId="8" applyFont="1" applyBorder="1" applyAlignment="1" applyProtection="1">
      <alignment horizontal="center" vertical="center"/>
    </xf>
    <xf numFmtId="0" fontId="19" fillId="0" borderId="18" xfId="8" applyFont="1" applyBorder="1" applyAlignment="1" applyProtection="1">
      <alignment horizontal="center" vertical="center"/>
    </xf>
    <xf numFmtId="0" fontId="17" fillId="0" borderId="23" xfId="8" applyFont="1" applyBorder="1" applyAlignment="1" applyProtection="1">
      <alignment horizontal="center" vertical="center"/>
    </xf>
    <xf numFmtId="0" fontId="17" fillId="0" borderId="39" xfId="8" applyFont="1" applyBorder="1" applyAlignment="1" applyProtection="1">
      <alignment horizontal="center" vertical="center"/>
    </xf>
    <xf numFmtId="0" fontId="17" fillId="0" borderId="32" xfId="8" applyFont="1" applyBorder="1" applyAlignment="1" applyProtection="1">
      <alignment horizontal="center" vertical="center"/>
    </xf>
    <xf numFmtId="0" fontId="17" fillId="0" borderId="63" xfId="8" applyFont="1" applyBorder="1" applyAlignment="1" applyProtection="1">
      <alignment horizontal="center" vertical="center"/>
    </xf>
    <xf numFmtId="0" fontId="17" fillId="0" borderId="59" xfId="8" applyFont="1" applyBorder="1" applyAlignment="1" applyProtection="1">
      <alignment horizontal="center" vertical="center"/>
    </xf>
    <xf numFmtId="0" fontId="17" fillId="0" borderId="8" xfId="8" applyFont="1" applyBorder="1" applyAlignment="1" applyProtection="1">
      <alignment horizontal="center" vertical="center"/>
    </xf>
    <xf numFmtId="0" fontId="17" fillId="0" borderId="40" xfId="8" applyFont="1" applyBorder="1" applyAlignment="1" applyProtection="1">
      <alignment horizontal="center" vertical="center"/>
    </xf>
    <xf numFmtId="0" fontId="17" fillId="0" borderId="64" xfId="8" applyFont="1" applyBorder="1" applyAlignment="1" applyProtection="1">
      <alignment horizontal="center" vertical="center"/>
    </xf>
    <xf numFmtId="0" fontId="17" fillId="0" borderId="2" xfId="8" applyFont="1" applyBorder="1" applyAlignment="1" applyProtection="1">
      <alignment horizontal="center" vertical="center"/>
    </xf>
    <xf numFmtId="0" fontId="17" fillId="0" borderId="62" xfId="8" applyFont="1" applyBorder="1" applyAlignment="1" applyProtection="1">
      <alignment horizontal="center" vertical="center"/>
    </xf>
    <xf numFmtId="0" fontId="18" fillId="0" borderId="57" xfId="8" applyFont="1" applyBorder="1" applyAlignment="1" applyProtection="1">
      <alignment horizontal="center" vertical="center"/>
    </xf>
    <xf numFmtId="0" fontId="18" fillId="0" borderId="25" xfId="8" applyFont="1" applyBorder="1" applyAlignment="1" applyProtection="1">
      <alignment horizontal="center" vertical="center"/>
    </xf>
    <xf numFmtId="0" fontId="18" fillId="0" borderId="31" xfId="8" applyFont="1" applyBorder="1" applyAlignment="1" applyProtection="1">
      <alignment horizontal="center" vertical="center"/>
    </xf>
    <xf numFmtId="0" fontId="18" fillId="0" borderId="32" xfId="8" applyFont="1" applyBorder="1" applyAlignment="1" applyProtection="1">
      <alignment horizontal="center" vertical="center"/>
    </xf>
    <xf numFmtId="0" fontId="17" fillId="6" borderId="25" xfId="8" applyFont="1" applyFill="1" applyBorder="1" applyAlignment="1" applyProtection="1">
      <alignment horizontal="right" vertical="center"/>
    </xf>
    <xf numFmtId="0" fontId="17" fillId="6" borderId="32" xfId="8" applyFont="1" applyFill="1" applyBorder="1" applyAlignment="1" applyProtection="1">
      <alignment horizontal="right" vertical="center"/>
    </xf>
    <xf numFmtId="0" fontId="17" fillId="0" borderId="58" xfId="8" applyFont="1" applyBorder="1" applyAlignment="1" applyProtection="1">
      <alignment horizontal="center" vertical="center"/>
    </xf>
    <xf numFmtId="0" fontId="17" fillId="0" borderId="55" xfId="8" applyFont="1" applyBorder="1" applyAlignment="1" applyProtection="1">
      <alignment horizontal="center" vertical="center"/>
    </xf>
    <xf numFmtId="0" fontId="17" fillId="0" borderId="0" xfId="8" applyFont="1" applyBorder="1" applyAlignment="1" applyProtection="1">
      <alignment horizontal="center" vertical="center"/>
    </xf>
    <xf numFmtId="9" fontId="17" fillId="6" borderId="61" xfId="8" applyNumberFormat="1" applyFont="1" applyFill="1" applyBorder="1" applyAlignment="1" applyProtection="1">
      <alignment horizontal="center" vertical="center"/>
    </xf>
    <xf numFmtId="9" fontId="17" fillId="6" borderId="27" xfId="8" applyNumberFormat="1" applyFont="1" applyFill="1" applyBorder="1" applyAlignment="1" applyProtection="1">
      <alignment horizontal="center" vertical="center"/>
    </xf>
    <xf numFmtId="9" fontId="17" fillId="6" borderId="26" xfId="8" applyNumberFormat="1" applyFont="1" applyFill="1" applyBorder="1" applyAlignment="1" applyProtection="1">
      <alignment horizontal="center" vertical="center"/>
    </xf>
    <xf numFmtId="9" fontId="17" fillId="6" borderId="10" xfId="8" applyNumberFormat="1" applyFont="1" applyFill="1" applyBorder="1" applyAlignment="1" applyProtection="1">
      <alignment horizontal="center" vertical="center"/>
    </xf>
    <xf numFmtId="9" fontId="17" fillId="6" borderId="11" xfId="8" applyNumberFormat="1" applyFont="1" applyFill="1" applyBorder="1" applyAlignment="1" applyProtection="1">
      <alignment horizontal="center" vertical="center"/>
    </xf>
    <xf numFmtId="9" fontId="17" fillId="6" borderId="13" xfId="8" applyNumberFormat="1" applyFont="1" applyFill="1" applyBorder="1" applyAlignment="1" applyProtection="1">
      <alignment horizontal="center" vertical="center"/>
    </xf>
    <xf numFmtId="0" fontId="19" fillId="0" borderId="23" xfId="8" applyFont="1" applyBorder="1" applyAlignment="1" applyProtection="1">
      <alignment horizontal="center" vertical="center"/>
    </xf>
    <xf numFmtId="0" fontId="19" fillId="0" borderId="34" xfId="8" applyFont="1" applyBorder="1" applyAlignment="1" applyProtection="1">
      <alignment horizontal="center" vertical="center"/>
    </xf>
    <xf numFmtId="0" fontId="16" fillId="3" borderId="28" xfId="8" applyFont="1" applyFill="1" applyBorder="1" applyAlignment="1" applyProtection="1">
      <alignment horizontal="center" vertical="center"/>
      <protection locked="0"/>
    </xf>
    <xf numFmtId="0" fontId="16" fillId="3" borderId="27" xfId="8" applyFont="1" applyFill="1" applyBorder="1" applyAlignment="1" applyProtection="1">
      <alignment horizontal="center" vertical="center"/>
      <protection locked="0"/>
    </xf>
    <xf numFmtId="0" fontId="16" fillId="3" borderId="26" xfId="8" applyFont="1" applyFill="1" applyBorder="1" applyAlignment="1" applyProtection="1">
      <alignment horizontal="center" vertical="center"/>
      <protection locked="0"/>
    </xf>
    <xf numFmtId="0" fontId="16" fillId="3" borderId="3" xfId="8" applyFont="1" applyFill="1" applyBorder="1" applyAlignment="1" applyProtection="1">
      <alignment horizontal="center" vertical="center"/>
      <protection locked="0"/>
    </xf>
    <xf numFmtId="0" fontId="16" fillId="3" borderId="2" xfId="8" applyFont="1" applyFill="1" applyBorder="1" applyAlignment="1" applyProtection="1">
      <alignment horizontal="center" vertical="center"/>
      <protection locked="0"/>
    </xf>
    <xf numFmtId="0" fontId="16" fillId="3" borderId="1" xfId="8" applyFont="1" applyFill="1" applyBorder="1" applyAlignment="1" applyProtection="1">
      <alignment horizontal="center" vertical="center"/>
      <protection locked="0"/>
    </xf>
    <xf numFmtId="0" fontId="16" fillId="0" borderId="34" xfId="8" applyFont="1" applyBorder="1" applyAlignment="1" applyProtection="1">
      <alignment horizontal="center" vertical="center"/>
    </xf>
    <xf numFmtId="0" fontId="16" fillId="0" borderId="24" xfId="8" applyFont="1" applyBorder="1" applyAlignment="1" applyProtection="1">
      <alignment horizontal="center" vertical="center"/>
    </xf>
    <xf numFmtId="0" fontId="16" fillId="0" borderId="28" xfId="8" applyFont="1" applyBorder="1" applyAlignment="1" applyProtection="1">
      <alignment horizontal="center" vertical="center" textRotation="255" shrinkToFit="1"/>
    </xf>
    <xf numFmtId="0" fontId="16" fillId="0" borderId="26" xfId="8" applyFont="1" applyBorder="1" applyAlignment="1" applyProtection="1">
      <alignment horizontal="center" vertical="center" textRotation="255" shrinkToFit="1"/>
    </xf>
    <xf numFmtId="0" fontId="16" fillId="0" borderId="5" xfId="8" applyFont="1" applyBorder="1" applyAlignment="1" applyProtection="1">
      <alignment horizontal="center" vertical="center" textRotation="255" shrinkToFit="1"/>
    </xf>
    <xf numFmtId="0" fontId="16" fillId="0" borderId="4" xfId="8" applyFont="1" applyBorder="1" applyAlignment="1" applyProtection="1">
      <alignment horizontal="center" vertical="center" textRotation="255" shrinkToFit="1"/>
    </xf>
    <xf numFmtId="0" fontId="16" fillId="0" borderId="3" xfId="8" applyFont="1" applyBorder="1" applyAlignment="1" applyProtection="1">
      <alignment horizontal="center" vertical="center" textRotation="255" shrinkToFit="1"/>
    </xf>
    <xf numFmtId="0" fontId="16" fillId="0" borderId="1" xfId="8" applyFont="1" applyBorder="1" applyAlignment="1" applyProtection="1">
      <alignment horizontal="center" vertical="center" textRotation="255" shrinkToFit="1"/>
    </xf>
    <xf numFmtId="0" fontId="16" fillId="0" borderId="23" xfId="8" applyFont="1" applyBorder="1" applyAlignment="1" applyProtection="1">
      <alignment horizontal="center" vertical="center"/>
    </xf>
    <xf numFmtId="0" fontId="19" fillId="0" borderId="28" xfId="8" applyFont="1" applyBorder="1" applyAlignment="1" applyProtection="1">
      <alignment horizontal="center" vertical="center"/>
    </xf>
    <xf numFmtId="0" fontId="19" fillId="0" borderId="27" xfId="8" applyFont="1" applyBorder="1" applyAlignment="1" applyProtection="1">
      <alignment horizontal="center" vertical="center"/>
    </xf>
    <xf numFmtId="0" fontId="19" fillId="0" borderId="26" xfId="8" applyFont="1" applyBorder="1" applyAlignment="1" applyProtection="1">
      <alignment horizontal="center" vertical="center"/>
    </xf>
    <xf numFmtId="0" fontId="16" fillId="0" borderId="0" xfId="8" applyFont="1" applyFill="1" applyBorder="1" applyAlignment="1" applyProtection="1">
      <alignment horizontal="center" vertical="center"/>
      <protection locked="0"/>
    </xf>
    <xf numFmtId="0" fontId="16" fillId="0" borderId="0" xfId="8" applyFont="1" applyFill="1" applyBorder="1" applyAlignment="1" applyProtection="1">
      <alignment horizontal="center" vertical="center"/>
    </xf>
    <xf numFmtId="0" fontId="16" fillId="3" borderId="74" xfId="8" applyFont="1" applyFill="1" applyBorder="1" applyAlignment="1" applyProtection="1">
      <alignment horizontal="center" vertical="center"/>
      <protection locked="0"/>
    </xf>
    <xf numFmtId="0" fontId="16" fillId="3" borderId="76" xfId="8" applyFont="1" applyFill="1" applyBorder="1" applyAlignment="1" applyProtection="1">
      <alignment horizontal="center" vertical="center"/>
      <protection locked="0"/>
    </xf>
    <xf numFmtId="0" fontId="16" fillId="3" borderId="77" xfId="8" applyFont="1" applyFill="1" applyBorder="1" applyAlignment="1" applyProtection="1">
      <alignment horizontal="center" vertical="center"/>
      <protection locked="0"/>
    </xf>
    <xf numFmtId="0" fontId="16" fillId="3" borderId="6" xfId="8" applyFont="1" applyFill="1" applyBorder="1" applyAlignment="1" applyProtection="1">
      <alignment horizontal="center" vertical="center"/>
      <protection locked="0"/>
    </xf>
    <xf numFmtId="0" fontId="16" fillId="3" borderId="79" xfId="8" applyFont="1" applyFill="1" applyBorder="1" applyAlignment="1" applyProtection="1">
      <alignment horizontal="center" vertical="center"/>
      <protection locked="0"/>
    </xf>
    <xf numFmtId="0" fontId="16" fillId="3" borderId="81" xfId="8" applyFont="1" applyFill="1" applyBorder="1" applyAlignment="1" applyProtection="1">
      <alignment horizontal="center" vertical="center"/>
      <protection locked="0"/>
    </xf>
    <xf numFmtId="0" fontId="16" fillId="0" borderId="76" xfId="8" applyFont="1" applyBorder="1" applyAlignment="1" applyProtection="1">
      <alignment horizontal="left" vertical="center"/>
    </xf>
    <xf numFmtId="0" fontId="16" fillId="0" borderId="75" xfId="8" applyFont="1" applyBorder="1" applyAlignment="1" applyProtection="1">
      <alignment horizontal="left" vertical="center"/>
    </xf>
    <xf numFmtId="0" fontId="16" fillId="0" borderId="6" xfId="8" applyFont="1" applyBorder="1" applyAlignment="1" applyProtection="1">
      <alignment horizontal="left" vertical="center"/>
    </xf>
    <xf numFmtId="0" fontId="16" fillId="0" borderId="78" xfId="8" applyFont="1" applyBorder="1" applyAlignment="1" applyProtection="1">
      <alignment horizontal="left" vertical="center"/>
    </xf>
    <xf numFmtId="0" fontId="16" fillId="0" borderId="0" xfId="8" applyFont="1" applyBorder="1" applyAlignment="1" applyProtection="1">
      <alignment horizontal="center" vertical="center"/>
    </xf>
    <xf numFmtId="0" fontId="19" fillId="0" borderId="0" xfId="8" applyFont="1" applyBorder="1" applyAlignment="1" applyProtection="1">
      <alignment horizontal="center" vertical="center"/>
    </xf>
    <xf numFmtId="0" fontId="16" fillId="8" borderId="28" xfId="8" applyFont="1" applyFill="1" applyBorder="1" applyAlignment="1" applyProtection="1">
      <alignment horizontal="center" vertical="center"/>
    </xf>
    <xf numFmtId="0" fontId="16" fillId="8" borderId="27" xfId="8" applyFont="1" applyFill="1" applyBorder="1" applyAlignment="1" applyProtection="1">
      <alignment horizontal="center" vertical="center"/>
    </xf>
    <xf numFmtId="0" fontId="16" fillId="8" borderId="26" xfId="8" applyFont="1" applyFill="1" applyBorder="1" applyAlignment="1" applyProtection="1">
      <alignment horizontal="center" vertical="center"/>
    </xf>
    <xf numFmtId="0" fontId="16" fillId="8" borderId="3" xfId="8" applyFont="1" applyFill="1" applyBorder="1" applyAlignment="1" applyProtection="1">
      <alignment horizontal="center" vertical="center"/>
    </xf>
    <xf numFmtId="0" fontId="16" fillId="8" borderId="2" xfId="8" applyFont="1" applyFill="1" applyBorder="1" applyAlignment="1" applyProtection="1">
      <alignment horizontal="center" vertical="center"/>
    </xf>
    <xf numFmtId="0" fontId="16" fillId="8" borderId="1" xfId="8" applyFont="1" applyFill="1" applyBorder="1" applyAlignment="1" applyProtection="1">
      <alignment horizontal="center" vertical="center"/>
    </xf>
    <xf numFmtId="0" fontId="16" fillId="0" borderId="0" xfId="8" applyFont="1" applyAlignment="1" applyProtection="1">
      <alignment horizontal="right" vertical="center"/>
      <protection locked="0"/>
    </xf>
    <xf numFmtId="0" fontId="16" fillId="0" borderId="0" xfId="8" applyFont="1" applyAlignment="1" applyProtection="1">
      <alignment horizontal="center" vertical="center"/>
    </xf>
    <xf numFmtId="0" fontId="20" fillId="0" borderId="0" xfId="8" applyFont="1" applyAlignment="1" applyProtection="1">
      <alignment horizontal="center" vertical="center" wrapText="1"/>
    </xf>
    <xf numFmtId="0" fontId="20" fillId="0" borderId="0" xfId="8" applyFont="1" applyAlignment="1" applyProtection="1">
      <alignment horizontal="center" vertical="center"/>
    </xf>
    <xf numFmtId="0" fontId="16" fillId="0" borderId="17" xfId="8" applyFont="1" applyBorder="1" applyAlignment="1" applyProtection="1">
      <alignment horizontal="center" vertical="center"/>
    </xf>
    <xf numFmtId="0" fontId="16" fillId="0" borderId="16" xfId="8" applyFont="1" applyBorder="1" applyAlignment="1" applyProtection="1">
      <alignment horizontal="center" vertical="center"/>
    </xf>
    <xf numFmtId="0" fontId="16" fillId="0" borderId="18" xfId="8" applyFont="1" applyBorder="1" applyAlignment="1" applyProtection="1">
      <alignment horizontal="center" vertical="center"/>
    </xf>
    <xf numFmtId="0" fontId="16" fillId="3" borderId="17" xfId="8" applyFont="1" applyFill="1" applyBorder="1" applyAlignment="1" applyProtection="1">
      <alignment horizontal="center" vertical="center"/>
      <protection locked="0"/>
    </xf>
    <xf numFmtId="0" fontId="16" fillId="3" borderId="16" xfId="8" applyFont="1" applyFill="1" applyBorder="1" applyAlignment="1" applyProtection="1">
      <alignment horizontal="center" vertical="center"/>
      <protection locked="0"/>
    </xf>
    <xf numFmtId="0" fontId="16" fillId="3" borderId="18" xfId="8" applyFont="1" applyFill="1" applyBorder="1" applyAlignment="1" applyProtection="1">
      <alignment horizontal="center" vertical="center"/>
      <protection locked="0"/>
    </xf>
    <xf numFmtId="0" fontId="16" fillId="0" borderId="28" xfId="8" applyFont="1" applyBorder="1" applyAlignment="1" applyProtection="1">
      <alignment horizontal="center" vertical="center" textRotation="255" wrapText="1"/>
    </xf>
    <xf numFmtId="0" fontId="16" fillId="0" borderId="26" xfId="8" applyFont="1" applyBorder="1" applyAlignment="1" applyProtection="1">
      <alignment horizontal="center" vertical="center" textRotation="255" wrapText="1"/>
    </xf>
    <xf numFmtId="0" fontId="16" fillId="0" borderId="5" xfId="8" applyFont="1" applyBorder="1" applyAlignment="1" applyProtection="1">
      <alignment horizontal="center" vertical="center" textRotation="255" wrapText="1"/>
    </xf>
    <xf numFmtId="0" fontId="16" fillId="0" borderId="4" xfId="8" applyFont="1" applyBorder="1" applyAlignment="1" applyProtection="1">
      <alignment horizontal="center" vertical="center" textRotation="255" wrapText="1"/>
    </xf>
    <xf numFmtId="0" fontId="16" fillId="0" borderId="3" xfId="8" applyFont="1" applyBorder="1" applyAlignment="1" applyProtection="1">
      <alignment horizontal="center" vertical="center" textRotation="255" wrapText="1"/>
    </xf>
    <xf numFmtId="0" fontId="16" fillId="0" borderId="1" xfId="8" applyFont="1" applyBorder="1" applyAlignment="1" applyProtection="1">
      <alignment horizontal="center" vertical="center" textRotation="255" wrapText="1"/>
    </xf>
    <xf numFmtId="0" fontId="16" fillId="0" borderId="28" xfId="8" applyNumberFormat="1" applyFont="1" applyBorder="1" applyAlignment="1" applyProtection="1">
      <alignment horizontal="center" vertical="center" textRotation="255" wrapText="1"/>
    </xf>
    <xf numFmtId="0" fontId="16" fillId="0" borderId="26" xfId="8" applyNumberFormat="1" applyFont="1" applyBorder="1" applyAlignment="1" applyProtection="1">
      <alignment horizontal="center" vertical="center" textRotation="255" wrapText="1"/>
    </xf>
    <xf numFmtId="0" fontId="16" fillId="0" borderId="5" xfId="8" applyNumberFormat="1" applyFont="1" applyBorder="1" applyAlignment="1" applyProtection="1">
      <alignment horizontal="center" vertical="center" textRotation="255" wrapText="1"/>
    </xf>
    <xf numFmtId="0" fontId="16" fillId="0" borderId="4" xfId="8" applyNumberFormat="1" applyFont="1" applyBorder="1" applyAlignment="1" applyProtection="1">
      <alignment horizontal="center" vertical="center" textRotation="255" wrapText="1"/>
    </xf>
    <xf numFmtId="0" fontId="16" fillId="0" borderId="3" xfId="8" applyNumberFormat="1" applyFont="1" applyBorder="1" applyAlignment="1" applyProtection="1">
      <alignment horizontal="center" vertical="center" textRotation="255" wrapText="1"/>
    </xf>
    <xf numFmtId="0" fontId="16" fillId="0" borderId="1" xfId="8" applyNumberFormat="1" applyFont="1" applyBorder="1" applyAlignment="1" applyProtection="1">
      <alignment horizontal="center" vertical="center" textRotation="255" wrapText="1"/>
    </xf>
    <xf numFmtId="0" fontId="16" fillId="0" borderId="81" xfId="8" applyFont="1" applyBorder="1" applyAlignment="1" applyProtection="1">
      <alignment horizontal="left" vertical="center"/>
    </xf>
    <xf numFmtId="0" fontId="16" fillId="0" borderId="80" xfId="8" applyFont="1" applyBorder="1" applyAlignment="1" applyProtection="1">
      <alignment horizontal="left" vertical="center"/>
    </xf>
    <xf numFmtId="0" fontId="17" fillId="6" borderId="59" xfId="8" applyFont="1" applyFill="1" applyBorder="1" applyAlignment="1" applyProtection="1">
      <alignment horizontal="right" vertical="center"/>
    </xf>
    <xf numFmtId="0" fontId="0" fillId="6" borderId="8" xfId="0" applyFill="1" applyBorder="1" applyAlignment="1">
      <alignment vertical="center"/>
    </xf>
    <xf numFmtId="0" fontId="0" fillId="6" borderId="7"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0" fillId="6" borderId="13" xfId="0" applyFill="1" applyBorder="1" applyAlignment="1">
      <alignment vertical="center"/>
    </xf>
    <xf numFmtId="0" fontId="16" fillId="0" borderId="25" xfId="8" applyFont="1" applyBorder="1" applyAlignment="1" applyProtection="1">
      <alignment horizontal="center" vertical="center"/>
      <protection locked="0"/>
    </xf>
    <xf numFmtId="0" fontId="16" fillId="0" borderId="56" xfId="8" applyFont="1" applyBorder="1" applyAlignment="1" applyProtection="1">
      <alignment horizontal="center" vertical="center"/>
      <protection locked="0"/>
    </xf>
    <xf numFmtId="0" fontId="16" fillId="3" borderId="33" xfId="8" applyFont="1" applyFill="1" applyBorder="1" applyAlignment="1" applyProtection="1">
      <alignment horizontal="center" vertical="center"/>
      <protection locked="0"/>
    </xf>
    <xf numFmtId="0" fontId="16" fillId="3" borderId="95" xfId="8" applyFont="1" applyFill="1" applyBorder="1" applyAlignment="1" applyProtection="1">
      <alignment horizontal="center" vertical="center"/>
      <protection locked="0"/>
    </xf>
    <xf numFmtId="0" fontId="16" fillId="0" borderId="33" xfId="8" applyFont="1" applyFill="1" applyBorder="1" applyAlignment="1" applyProtection="1">
      <alignment horizontal="center" vertical="center"/>
    </xf>
    <xf numFmtId="0" fontId="16" fillId="0" borderId="95" xfId="8" applyFont="1" applyFill="1" applyBorder="1" applyAlignment="1" applyProtection="1">
      <alignment horizontal="center" vertical="center"/>
    </xf>
    <xf numFmtId="0" fontId="16" fillId="0" borderId="94" xfId="8" applyFont="1" applyFill="1" applyBorder="1" applyAlignment="1" applyProtection="1">
      <alignment horizontal="center" vertical="center"/>
    </xf>
    <xf numFmtId="0" fontId="16" fillId="0" borderId="55" xfId="8" applyFont="1" applyFill="1" applyBorder="1" applyAlignment="1" applyProtection="1">
      <alignment horizontal="center" vertical="center"/>
    </xf>
    <xf numFmtId="0" fontId="19" fillId="0" borderId="59" xfId="8" applyFont="1" applyBorder="1" applyAlignment="1" applyProtection="1">
      <alignment horizontal="center" vertical="center" wrapText="1"/>
      <protection locked="0"/>
    </xf>
    <xf numFmtId="0" fontId="19" fillId="0" borderId="7" xfId="8" applyFont="1" applyBorder="1" applyAlignment="1" applyProtection="1">
      <alignment horizontal="center" vertical="center" wrapText="1"/>
      <protection locked="0"/>
    </xf>
    <xf numFmtId="0" fontId="19" fillId="0" borderId="60" xfId="8" applyFont="1" applyBorder="1" applyAlignment="1" applyProtection="1">
      <alignment horizontal="center" vertical="center" wrapText="1"/>
      <protection locked="0"/>
    </xf>
    <xf numFmtId="0" fontId="19" fillId="0" borderId="4" xfId="8" applyFont="1" applyBorder="1" applyAlignment="1" applyProtection="1">
      <alignment horizontal="center" vertical="center" wrapText="1"/>
      <protection locked="0"/>
    </xf>
    <xf numFmtId="0" fontId="19" fillId="0" borderId="10" xfId="8" applyFont="1" applyBorder="1" applyAlignment="1" applyProtection="1">
      <alignment horizontal="center" vertical="center" wrapText="1"/>
      <protection locked="0"/>
    </xf>
    <xf numFmtId="0" fontId="19" fillId="0" borderId="13" xfId="8" applyFont="1" applyBorder="1" applyAlignment="1" applyProtection="1">
      <alignment horizontal="center" vertical="center" wrapText="1"/>
      <protection locked="0"/>
    </xf>
    <xf numFmtId="0" fontId="16" fillId="0" borderId="59" xfId="8" applyFont="1" applyBorder="1" applyAlignment="1" applyProtection="1">
      <alignment horizontal="center" vertical="center" wrapText="1"/>
    </xf>
    <xf numFmtId="0" fontId="0" fillId="0" borderId="8" xfId="0" applyBorder="1" applyAlignment="1">
      <alignment vertical="center" wrapText="1"/>
    </xf>
    <xf numFmtId="0" fontId="0" fillId="0" borderId="40" xfId="0" applyBorder="1" applyAlignment="1">
      <alignment vertical="center" wrapText="1"/>
    </xf>
    <xf numFmtId="0" fontId="0" fillId="0" borderId="60" xfId="0" applyBorder="1" applyAlignment="1">
      <alignment vertical="center" wrapText="1"/>
    </xf>
    <xf numFmtId="0" fontId="0" fillId="0" borderId="0" xfId="0" applyBorder="1" applyAlignment="1">
      <alignment vertical="center" wrapText="1"/>
    </xf>
    <xf numFmtId="0" fontId="0" fillId="0" borderId="3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6" fillId="8" borderId="17" xfId="8" applyFont="1" applyFill="1" applyBorder="1" applyAlignment="1">
      <alignment horizontal="center" vertical="center" wrapText="1"/>
    </xf>
    <xf numFmtId="0" fontId="6" fillId="8" borderId="16" xfId="8" applyFont="1" applyFill="1" applyBorder="1" applyAlignment="1">
      <alignment horizontal="center" vertical="center" wrapText="1"/>
    </xf>
    <xf numFmtId="0" fontId="6" fillId="8" borderId="18" xfId="8" applyFont="1" applyFill="1" applyBorder="1" applyAlignment="1">
      <alignment horizontal="center" vertical="center" wrapText="1"/>
    </xf>
    <xf numFmtId="0" fontId="7" fillId="0" borderId="0" xfId="8" applyFont="1" applyAlignment="1">
      <alignment horizontal="center" vertical="center" wrapText="1"/>
    </xf>
    <xf numFmtId="0" fontId="6" fillId="8" borderId="17" xfId="8" applyFont="1" applyFill="1" applyBorder="1" applyAlignment="1">
      <alignment horizontal="left" vertical="center" wrapText="1"/>
    </xf>
    <xf numFmtId="0" fontId="6" fillId="8" borderId="16" xfId="8" applyFont="1" applyFill="1" applyBorder="1" applyAlignment="1">
      <alignment horizontal="left" vertical="center" wrapText="1"/>
    </xf>
    <xf numFmtId="0" fontId="6" fillId="8" borderId="18" xfId="8" applyFont="1" applyFill="1" applyBorder="1" applyAlignment="1">
      <alignment horizontal="left" vertical="center" wrapText="1"/>
    </xf>
    <xf numFmtId="0" fontId="19" fillId="0" borderId="23" xfId="8" applyFont="1" applyFill="1" applyBorder="1" applyAlignment="1">
      <alignment horizontal="center" vertical="center"/>
    </xf>
    <xf numFmtId="0" fontId="19" fillId="0" borderId="17" xfId="8" applyFont="1" applyFill="1" applyBorder="1" applyAlignment="1">
      <alignment horizontal="center" vertical="center"/>
    </xf>
    <xf numFmtId="58" fontId="19" fillId="0" borderId="15" xfId="8" applyNumberFormat="1" applyFont="1" applyFill="1" applyBorder="1" applyAlignment="1">
      <alignment horizontal="center" vertical="center"/>
    </xf>
    <xf numFmtId="0" fontId="19" fillId="0" borderId="14" xfId="8" applyFont="1" applyFill="1" applyBorder="1" applyAlignment="1">
      <alignment horizontal="center" vertical="center"/>
    </xf>
    <xf numFmtId="58" fontId="19" fillId="0" borderId="30" xfId="8" applyNumberFormat="1" applyFont="1" applyFill="1" applyBorder="1" applyAlignment="1">
      <alignment horizontal="center" vertical="center"/>
    </xf>
    <xf numFmtId="0" fontId="19" fillId="0" borderId="29" xfId="8" applyFont="1" applyFill="1" applyBorder="1" applyAlignment="1">
      <alignment horizontal="center" vertical="center"/>
    </xf>
    <xf numFmtId="58" fontId="19" fillId="0" borderId="23" xfId="8" applyNumberFormat="1" applyFont="1" applyFill="1" applyBorder="1" applyAlignment="1">
      <alignment horizontal="left" vertical="center"/>
    </xf>
    <xf numFmtId="0" fontId="19" fillId="0" borderId="23" xfId="8" applyFont="1" applyFill="1" applyBorder="1" applyAlignment="1">
      <alignment horizontal="left" vertical="center"/>
    </xf>
    <xf numFmtId="58" fontId="19" fillId="0" borderId="64" xfId="8" applyNumberFormat="1" applyFont="1" applyFill="1" applyBorder="1" applyAlignment="1">
      <alignment horizontal="center" vertical="center"/>
    </xf>
    <xf numFmtId="0" fontId="19" fillId="0" borderId="62" xfId="8" applyFont="1" applyFill="1" applyBorder="1" applyAlignment="1">
      <alignment horizontal="center" vertical="center"/>
    </xf>
    <xf numFmtId="58" fontId="19" fillId="0" borderId="23" xfId="8" applyNumberFormat="1" applyFont="1" applyFill="1" applyBorder="1" applyAlignment="1">
      <alignment horizontal="center" vertical="center"/>
    </xf>
    <xf numFmtId="58" fontId="19" fillId="0" borderId="28" xfId="8" applyNumberFormat="1" applyFont="1" applyFill="1" applyBorder="1" applyAlignment="1">
      <alignment horizontal="center" vertical="center"/>
    </xf>
    <xf numFmtId="0" fontId="19" fillId="0" borderId="26" xfId="8" applyFont="1" applyFill="1" applyBorder="1" applyAlignment="1">
      <alignment horizontal="center" vertical="center"/>
    </xf>
    <xf numFmtId="58" fontId="19" fillId="0" borderId="17" xfId="8" applyNumberFormat="1" applyFont="1" applyFill="1" applyBorder="1" applyAlignment="1">
      <alignment horizontal="center" vertical="center"/>
    </xf>
    <xf numFmtId="0" fontId="19" fillId="0" borderId="18" xfId="8" applyNumberFormat="1" applyFont="1" applyFill="1" applyBorder="1" applyAlignment="1">
      <alignment horizontal="center" vertical="center"/>
    </xf>
    <xf numFmtId="0" fontId="19" fillId="0" borderId="18" xfId="8" applyFont="1" applyFill="1" applyBorder="1" applyAlignment="1">
      <alignment horizontal="center" vertical="center"/>
    </xf>
    <xf numFmtId="58" fontId="19" fillId="0" borderId="18" xfId="8" applyNumberFormat="1" applyFont="1" applyFill="1" applyBorder="1" applyAlignment="1">
      <alignment horizontal="center" vertical="center"/>
    </xf>
    <xf numFmtId="0" fontId="19" fillId="0" borderId="16" xfId="8" applyFont="1" applyFill="1" applyBorder="1" applyAlignment="1">
      <alignment horizontal="center" vertical="center"/>
    </xf>
    <xf numFmtId="58" fontId="19" fillId="0" borderId="14" xfId="8" applyNumberFormat="1" applyFont="1" applyFill="1" applyBorder="1" applyAlignment="1">
      <alignment horizontal="center" vertical="center"/>
    </xf>
    <xf numFmtId="0" fontId="19" fillId="0" borderId="15"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39" xfId="8" applyFont="1" applyFill="1" applyBorder="1" applyAlignment="1">
      <alignment horizontal="center" vertical="center"/>
    </xf>
    <xf numFmtId="0" fontId="19" fillId="0" borderId="61" xfId="8" applyFont="1" applyFill="1" applyBorder="1" applyAlignment="1">
      <alignment horizontal="center" vertical="center"/>
    </xf>
    <xf numFmtId="0" fontId="19" fillId="0" borderId="44" xfId="8" applyFont="1" applyFill="1" applyBorder="1" applyAlignment="1">
      <alignment horizontal="center" vertical="center"/>
    </xf>
    <xf numFmtId="0" fontId="16" fillId="0" borderId="0" xfId="8" applyFont="1" applyAlignment="1">
      <alignment horizontal="righ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xf>
    <xf numFmtId="0" fontId="21" fillId="0" borderId="23" xfId="8" applyFont="1" applyBorder="1" applyAlignment="1">
      <alignment horizontal="center" vertical="center"/>
    </xf>
    <xf numFmtId="0" fontId="24" fillId="0" borderId="28" xfId="8" applyFont="1" applyBorder="1" applyAlignment="1">
      <alignment horizontal="center" vertical="center" wrapText="1"/>
    </xf>
    <xf numFmtId="0" fontId="24" fillId="0" borderId="27" xfId="8" applyFont="1" applyBorder="1" applyAlignment="1">
      <alignment horizontal="center" vertical="center" wrapText="1"/>
    </xf>
    <xf numFmtId="0" fontId="24" fillId="0" borderId="26" xfId="8" applyFont="1" applyBorder="1" applyAlignment="1">
      <alignment horizontal="center" vertical="center" wrapText="1"/>
    </xf>
    <xf numFmtId="0" fontId="24" fillId="0" borderId="3" xfId="8" applyFont="1" applyBorder="1" applyAlignment="1">
      <alignment horizontal="center" vertical="center" wrapText="1"/>
    </xf>
    <xf numFmtId="0" fontId="24" fillId="0" borderId="2" xfId="8" applyFont="1" applyBorder="1" applyAlignment="1">
      <alignment horizontal="center" vertical="center" wrapText="1"/>
    </xf>
    <xf numFmtId="0" fontId="24" fillId="0" borderId="1" xfId="8" applyFont="1" applyBorder="1" applyAlignment="1">
      <alignment horizontal="center" vertical="center" wrapText="1"/>
    </xf>
    <xf numFmtId="0" fontId="19" fillId="0" borderId="23" xfId="8" applyFont="1" applyBorder="1" applyAlignment="1">
      <alignment horizontal="center" vertical="center" wrapText="1"/>
    </xf>
    <xf numFmtId="0" fontId="19" fillId="0" borderId="23" xfId="8" applyFont="1" applyBorder="1" applyAlignment="1">
      <alignment horizontal="center" vertical="center"/>
    </xf>
    <xf numFmtId="0" fontId="19" fillId="0" borderId="17" xfId="8" applyFont="1" applyBorder="1" applyAlignment="1">
      <alignment horizontal="center" vertical="center"/>
    </xf>
    <xf numFmtId="0" fontId="22" fillId="0" borderId="22" xfId="8" applyFont="1" applyBorder="1" applyAlignment="1">
      <alignment horizontal="center" vertical="center" wrapText="1"/>
    </xf>
    <xf numFmtId="0" fontId="22" fillId="0" borderId="21" xfId="8" applyFont="1" applyBorder="1" applyAlignment="1">
      <alignment horizontal="center" vertical="center"/>
    </xf>
    <xf numFmtId="0" fontId="16" fillId="0" borderId="17" xfId="8" applyFont="1" applyBorder="1" applyAlignment="1">
      <alignment horizontal="center" vertical="center"/>
    </xf>
    <xf numFmtId="0" fontId="16" fillId="0" borderId="16" xfId="8" applyFont="1" applyBorder="1" applyAlignment="1">
      <alignment horizontal="center" vertical="center"/>
    </xf>
    <xf numFmtId="0" fontId="16" fillId="0" borderId="18" xfId="8" applyFont="1" applyBorder="1" applyAlignment="1">
      <alignment horizontal="center" vertical="center"/>
    </xf>
    <xf numFmtId="0" fontId="16" fillId="3" borderId="77" xfId="8" applyFont="1" applyFill="1" applyBorder="1" applyAlignment="1">
      <alignment horizontal="center" vertical="center"/>
    </xf>
    <xf numFmtId="0" fontId="16" fillId="3" borderId="6" xfId="8" applyFont="1" applyFill="1" applyBorder="1" applyAlignment="1">
      <alignment horizontal="center" vertical="center"/>
    </xf>
    <xf numFmtId="0" fontId="16" fillId="3" borderId="79" xfId="8" applyFont="1" applyFill="1" applyBorder="1" applyAlignment="1">
      <alignment horizontal="center" vertical="center"/>
    </xf>
    <xf numFmtId="0" fontId="16" fillId="3" borderId="81" xfId="8" applyFont="1" applyFill="1" applyBorder="1" applyAlignment="1">
      <alignment horizontal="center" vertical="center"/>
    </xf>
    <xf numFmtId="0" fontId="19" fillId="0" borderId="34" xfId="8" applyFont="1" applyBorder="1" applyAlignment="1">
      <alignment horizontal="center" vertical="center"/>
    </xf>
    <xf numFmtId="0" fontId="16" fillId="0" borderId="23" xfId="8" applyFont="1" applyBorder="1" applyAlignment="1">
      <alignment horizontal="center" vertical="center"/>
    </xf>
    <xf numFmtId="0" fontId="16" fillId="0" borderId="34" xfId="8" applyFont="1" applyBorder="1" applyAlignment="1">
      <alignment horizontal="center" vertical="center"/>
    </xf>
    <xf numFmtId="0" fontId="17" fillId="0" borderId="23" xfId="8" applyFont="1" applyBorder="1" applyAlignment="1">
      <alignment horizontal="center" vertical="center"/>
    </xf>
    <xf numFmtId="0" fontId="17" fillId="0" borderId="39" xfId="8" applyFont="1" applyBorder="1" applyAlignment="1">
      <alignment horizontal="center" vertical="center"/>
    </xf>
    <xf numFmtId="0" fontId="17" fillId="0" borderId="32" xfId="8" applyFont="1" applyBorder="1" applyAlignment="1">
      <alignment horizontal="center" vertical="center"/>
    </xf>
    <xf numFmtId="0" fontId="17" fillId="0" borderId="63" xfId="8" applyFont="1" applyBorder="1" applyAlignment="1">
      <alignment horizontal="center" vertical="center"/>
    </xf>
    <xf numFmtId="0" fontId="17" fillId="0" borderId="57" xfId="8" applyFont="1" applyBorder="1" applyAlignment="1">
      <alignment horizontal="center" vertical="center"/>
    </xf>
    <xf numFmtId="0" fontId="17" fillId="0" borderId="25" xfId="8" applyFont="1" applyBorder="1" applyAlignment="1">
      <alignment horizontal="center" vertical="center"/>
    </xf>
    <xf numFmtId="0" fontId="17" fillId="0" borderId="56" xfId="8" applyFont="1" applyBorder="1" applyAlignment="1">
      <alignment horizontal="center" vertical="center"/>
    </xf>
    <xf numFmtId="0" fontId="17" fillId="0" borderId="19" xfId="8" applyFont="1" applyBorder="1" applyAlignment="1">
      <alignment horizontal="center" vertical="center"/>
    </xf>
    <xf numFmtId="0" fontId="18" fillId="0" borderId="57" xfId="8" applyFont="1" applyBorder="1" applyAlignment="1">
      <alignment horizontal="center" vertical="center"/>
    </xf>
    <xf numFmtId="0" fontId="18" fillId="0" borderId="25" xfId="8" applyFont="1" applyBorder="1" applyAlignment="1">
      <alignment horizontal="center" vertical="center"/>
    </xf>
    <xf numFmtId="0" fontId="18" fillId="0" borderId="31" xfId="8" applyFont="1" applyBorder="1" applyAlignment="1">
      <alignment horizontal="center" vertical="center"/>
    </xf>
    <xf numFmtId="0" fontId="18" fillId="0" borderId="32" xfId="8" applyFont="1" applyBorder="1" applyAlignment="1">
      <alignment horizontal="center" vertical="center"/>
    </xf>
    <xf numFmtId="0" fontId="17" fillId="6" borderId="25" xfId="8" applyFont="1" applyFill="1" applyBorder="1" applyAlignment="1">
      <alignment horizontal="right" vertical="center"/>
    </xf>
    <xf numFmtId="0" fontId="17" fillId="6" borderId="32" xfId="8" applyFont="1" applyFill="1" applyBorder="1" applyAlignment="1">
      <alignment horizontal="right" vertical="center"/>
    </xf>
    <xf numFmtId="0" fontId="17" fillId="0" borderId="0" xfId="8" applyFont="1" applyBorder="1" applyAlignment="1">
      <alignment horizontal="center" vertical="center"/>
    </xf>
    <xf numFmtId="0" fontId="17" fillId="0" borderId="31" xfId="8" applyFont="1" applyBorder="1" applyAlignment="1">
      <alignment horizontal="center" vertical="center"/>
    </xf>
    <xf numFmtId="10" fontId="17" fillId="6" borderId="19" xfId="8" applyNumberFormat="1" applyFont="1" applyFill="1" applyBorder="1" applyAlignment="1">
      <alignment horizontal="center" vertical="center"/>
    </xf>
    <xf numFmtId="10" fontId="17" fillId="6" borderId="23" xfId="8" applyNumberFormat="1" applyFont="1" applyFill="1" applyBorder="1" applyAlignment="1">
      <alignment horizontal="center" vertical="center"/>
    </xf>
    <xf numFmtId="10" fontId="17" fillId="6" borderId="31" xfId="8" applyNumberFormat="1" applyFont="1" applyFill="1" applyBorder="1" applyAlignment="1">
      <alignment horizontal="center" vertical="center"/>
    </xf>
    <xf numFmtId="10" fontId="17" fillId="6" borderId="32" xfId="8" applyNumberFormat="1" applyFont="1" applyFill="1" applyBorder="1" applyAlignment="1">
      <alignment horizontal="center" vertical="center"/>
    </xf>
    <xf numFmtId="0" fontId="16" fillId="0" borderId="6" xfId="8" applyFont="1" applyBorder="1" applyAlignment="1">
      <alignment horizontal="left" vertical="center"/>
    </xf>
    <xf numFmtId="0" fontId="16" fillId="0" borderId="78" xfId="8" applyFont="1" applyBorder="1" applyAlignment="1">
      <alignment horizontal="left" vertical="center"/>
    </xf>
    <xf numFmtId="0" fontId="16" fillId="0" borderId="81" xfId="8" applyFont="1" applyBorder="1" applyAlignment="1">
      <alignment horizontal="left" vertical="center"/>
    </xf>
    <xf numFmtId="0" fontId="16" fillId="0" borderId="80" xfId="8" applyFont="1" applyBorder="1" applyAlignment="1">
      <alignment horizontal="left" vertical="center"/>
    </xf>
    <xf numFmtId="0" fontId="16" fillId="0" borderId="28" xfId="8" applyFont="1" applyBorder="1" applyAlignment="1">
      <alignment horizontal="center" vertical="center" textRotation="255" wrapText="1"/>
    </xf>
    <xf numFmtId="0" fontId="16" fillId="0" borderId="26" xfId="8" applyFont="1" applyBorder="1" applyAlignment="1">
      <alignment horizontal="center" vertical="center" textRotation="255" wrapText="1"/>
    </xf>
    <xf numFmtId="0" fontId="16" fillId="0" borderId="5" xfId="8" applyFont="1" applyBorder="1" applyAlignment="1">
      <alignment horizontal="center" vertical="center" textRotation="255" wrapText="1"/>
    </xf>
    <xf numFmtId="0" fontId="16" fillId="0" borderId="4" xfId="8" applyFont="1" applyBorder="1" applyAlignment="1">
      <alignment horizontal="center" vertical="center" textRotation="255" wrapText="1"/>
    </xf>
    <xf numFmtId="0" fontId="16" fillId="0" borderId="3" xfId="8" applyFont="1" applyBorder="1" applyAlignment="1">
      <alignment horizontal="center" vertical="center" textRotation="255" wrapText="1"/>
    </xf>
    <xf numFmtId="0" fontId="16" fillId="0" borderId="1" xfId="8" applyFont="1" applyBorder="1" applyAlignment="1">
      <alignment horizontal="center" vertical="center" textRotation="255" wrapText="1"/>
    </xf>
    <xf numFmtId="0" fontId="16" fillId="3" borderId="74" xfId="8" applyFont="1" applyFill="1" applyBorder="1" applyAlignment="1">
      <alignment horizontal="center" vertical="center"/>
    </xf>
    <xf numFmtId="0" fontId="16" fillId="3" borderId="76" xfId="8" applyFont="1" applyFill="1" applyBorder="1" applyAlignment="1">
      <alignment horizontal="center" vertical="center"/>
    </xf>
    <xf numFmtId="0" fontId="7" fillId="0" borderId="0" xfId="8" applyFont="1" applyBorder="1" applyAlignment="1">
      <alignment horizontal="left" vertical="center" wrapText="1"/>
    </xf>
    <xf numFmtId="0" fontId="16" fillId="8" borderId="28" xfId="8" applyFont="1" applyFill="1" applyBorder="1" applyAlignment="1">
      <alignment horizontal="center" vertical="center"/>
    </xf>
    <xf numFmtId="0" fontId="16" fillId="8" borderId="27" xfId="8" applyFont="1" applyFill="1" applyBorder="1" applyAlignment="1">
      <alignment horizontal="center" vertical="center"/>
    </xf>
    <xf numFmtId="0" fontId="16" fillId="8" borderId="26" xfId="8" applyFont="1" applyFill="1" applyBorder="1" applyAlignment="1">
      <alignment horizontal="center" vertical="center"/>
    </xf>
    <xf numFmtId="0" fontId="16" fillId="8" borderId="3" xfId="8" applyFont="1" applyFill="1" applyBorder="1" applyAlignment="1">
      <alignment horizontal="center" vertical="center"/>
    </xf>
    <xf numFmtId="0" fontId="16" fillId="8" borderId="2" xfId="8" applyFont="1" applyFill="1" applyBorder="1" applyAlignment="1">
      <alignment horizontal="center" vertical="center"/>
    </xf>
    <xf numFmtId="0" fontId="16" fillId="8" borderId="1" xfId="8" applyFont="1" applyFill="1" applyBorder="1" applyAlignment="1">
      <alignment horizontal="center"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76" xfId="8" applyFont="1" applyBorder="1" applyAlignment="1">
      <alignment horizontal="left" vertical="center"/>
    </xf>
    <xf numFmtId="0" fontId="16" fillId="0" borderId="75" xfId="8" applyFont="1" applyBorder="1" applyAlignment="1">
      <alignment horizontal="left" vertical="center"/>
    </xf>
    <xf numFmtId="0" fontId="16" fillId="0" borderId="28" xfId="8" applyNumberFormat="1" applyFont="1" applyBorder="1" applyAlignment="1">
      <alignment horizontal="center" vertical="center" textRotation="255" wrapText="1"/>
    </xf>
    <xf numFmtId="0" fontId="16" fillId="0" borderId="26" xfId="8" applyNumberFormat="1" applyFont="1" applyBorder="1" applyAlignment="1">
      <alignment horizontal="center" vertical="center" textRotation="255" wrapText="1"/>
    </xf>
    <xf numFmtId="0" fontId="16" fillId="0" borderId="5" xfId="8" applyNumberFormat="1" applyFont="1" applyBorder="1" applyAlignment="1">
      <alignment horizontal="center" vertical="center" textRotation="255" wrapText="1"/>
    </xf>
    <xf numFmtId="0" fontId="16" fillId="0" borderId="4" xfId="8" applyNumberFormat="1" applyFont="1" applyBorder="1" applyAlignment="1">
      <alignment horizontal="center" vertical="center" textRotation="255" wrapText="1"/>
    </xf>
    <xf numFmtId="0" fontId="16" fillId="0" borderId="3" xfId="8" applyNumberFormat="1" applyFont="1" applyBorder="1" applyAlignment="1">
      <alignment horizontal="center" vertical="center" textRotation="255" wrapText="1"/>
    </xf>
    <xf numFmtId="0" fontId="16" fillId="0" borderId="1" xfId="8" applyNumberFormat="1" applyFont="1" applyBorder="1" applyAlignment="1">
      <alignment horizontal="center" vertical="center" textRotation="255" wrapText="1"/>
    </xf>
    <xf numFmtId="0" fontId="7" fillId="8" borderId="17" xfId="8" applyFont="1" applyFill="1" applyBorder="1" applyAlignment="1">
      <alignment horizontal="left" vertical="center" wrapText="1"/>
    </xf>
    <xf numFmtId="0" fontId="7" fillId="8" borderId="16" xfId="8" applyFont="1" applyFill="1" applyBorder="1" applyAlignment="1">
      <alignment horizontal="left" vertical="center" wrapText="1"/>
    </xf>
    <xf numFmtId="0" fontId="7" fillId="8" borderId="18" xfId="8" applyFont="1" applyFill="1" applyBorder="1" applyAlignment="1">
      <alignment horizontal="left" vertical="center" wrapText="1"/>
    </xf>
    <xf numFmtId="0" fontId="7" fillId="8" borderId="17" xfId="8" applyFont="1" applyFill="1" applyBorder="1" applyAlignment="1">
      <alignment horizontal="center" vertical="center" wrapText="1"/>
    </xf>
    <xf numFmtId="0" fontId="7" fillId="8" borderId="16" xfId="8" applyFont="1" applyFill="1" applyBorder="1" applyAlignment="1">
      <alignment horizontal="center" vertical="center" wrapText="1"/>
    </xf>
    <xf numFmtId="0" fontId="7" fillId="8" borderId="18" xfId="8" applyFont="1" applyFill="1" applyBorder="1" applyAlignment="1">
      <alignment horizontal="center" vertical="center" wrapText="1"/>
    </xf>
    <xf numFmtId="0" fontId="19" fillId="0" borderId="22" xfId="8" applyFont="1" applyBorder="1" applyAlignment="1">
      <alignment horizontal="center" vertical="center" wrapText="1"/>
    </xf>
    <xf numFmtId="0" fontId="19" fillId="0" borderId="21" xfId="8" applyFont="1" applyBorder="1" applyAlignment="1">
      <alignment horizontal="center" vertical="center"/>
    </xf>
    <xf numFmtId="0" fontId="18" fillId="10" borderId="27" xfId="8" applyFont="1" applyFill="1" applyBorder="1" applyAlignment="1" applyProtection="1">
      <alignment horizontal="left" vertical="center" wrapText="1"/>
    </xf>
    <xf numFmtId="0" fontId="18" fillId="10" borderId="26" xfId="8" applyFont="1" applyFill="1" applyBorder="1" applyAlignment="1" applyProtection="1">
      <alignment horizontal="left" vertical="center" wrapText="1"/>
    </xf>
    <xf numFmtId="0" fontId="18" fillId="10" borderId="2" xfId="8" applyFont="1" applyFill="1" applyBorder="1" applyAlignment="1" applyProtection="1">
      <alignment horizontal="left" vertical="center" wrapText="1"/>
    </xf>
    <xf numFmtId="0" fontId="18" fillId="10" borderId="1" xfId="8" applyFont="1" applyFill="1" applyBorder="1" applyAlignment="1" applyProtection="1">
      <alignment horizontal="left" vertical="center" wrapText="1"/>
    </xf>
    <xf numFmtId="0" fontId="7" fillId="8" borderId="23" xfId="8" applyFont="1" applyFill="1" applyBorder="1" applyAlignment="1">
      <alignment horizontal="center" vertical="center" wrapText="1"/>
    </xf>
    <xf numFmtId="0" fontId="16" fillId="0" borderId="27" xfId="8" applyFont="1" applyBorder="1" applyAlignment="1">
      <alignment horizontal="left" vertical="center"/>
    </xf>
    <xf numFmtId="0" fontId="16" fillId="0" borderId="26" xfId="8" applyFont="1" applyBorder="1" applyAlignment="1">
      <alignment horizontal="left" vertical="center"/>
    </xf>
    <xf numFmtId="0" fontId="16" fillId="0" borderId="2" xfId="8" applyFont="1" applyBorder="1" applyAlignment="1">
      <alignment horizontal="left" vertical="center"/>
    </xf>
    <xf numFmtId="0" fontId="16" fillId="0" borderId="1" xfId="8" applyFont="1" applyBorder="1" applyAlignment="1">
      <alignment horizontal="left" vertical="center"/>
    </xf>
    <xf numFmtId="0" fontId="16" fillId="0" borderId="6" xfId="8" applyFont="1" applyBorder="1" applyAlignment="1">
      <alignment vertical="center"/>
    </xf>
    <xf numFmtId="0" fontId="16" fillId="0" borderId="78" xfId="8" applyFont="1" applyBorder="1" applyAlignment="1">
      <alignment vertical="center"/>
    </xf>
    <xf numFmtId="0" fontId="16" fillId="3" borderId="77" xfId="8" applyNumberFormat="1" applyFont="1" applyFill="1" applyBorder="1" applyAlignment="1" applyProtection="1">
      <alignment horizontal="center" vertical="center" textRotation="255" wrapText="1"/>
      <protection locked="0"/>
    </xf>
    <xf numFmtId="0" fontId="16" fillId="3" borderId="6" xfId="8" applyNumberFormat="1" applyFont="1" applyFill="1" applyBorder="1" applyAlignment="1" applyProtection="1">
      <alignment horizontal="center" vertical="center" textRotation="255" wrapText="1"/>
      <protection locked="0"/>
    </xf>
    <xf numFmtId="0" fontId="16" fillId="3" borderId="79" xfId="8" applyNumberFormat="1" applyFont="1" applyFill="1" applyBorder="1" applyAlignment="1" applyProtection="1">
      <alignment horizontal="center" vertical="center" textRotation="255" wrapText="1"/>
      <protection locked="0"/>
    </xf>
    <xf numFmtId="0" fontId="16" fillId="3" borderId="81" xfId="8" applyNumberFormat="1" applyFont="1" applyFill="1" applyBorder="1" applyAlignment="1" applyProtection="1">
      <alignment horizontal="center" vertical="center" textRotation="255" wrapText="1"/>
      <protection locked="0"/>
    </xf>
    <xf numFmtId="0" fontId="42" fillId="3" borderId="28" xfId="8" applyFont="1" applyFill="1" applyBorder="1" applyAlignment="1" applyProtection="1">
      <alignment horizontal="center" vertical="center"/>
    </xf>
    <xf numFmtId="0" fontId="42" fillId="3" borderId="27" xfId="8" applyFont="1" applyFill="1" applyBorder="1" applyAlignment="1" applyProtection="1">
      <alignment horizontal="center" vertical="center"/>
    </xf>
    <xf numFmtId="0" fontId="42" fillId="3" borderId="3" xfId="8" applyFont="1" applyFill="1" applyBorder="1" applyAlignment="1" applyProtection="1">
      <alignment horizontal="center" vertical="center"/>
    </xf>
    <xf numFmtId="0" fontId="42" fillId="3" borderId="2" xfId="8" applyFont="1" applyFill="1" applyBorder="1" applyAlignment="1" applyProtection="1">
      <alignment horizontal="center" vertical="center"/>
    </xf>
    <xf numFmtId="0" fontId="16" fillId="0" borderId="81" xfId="8" applyFont="1" applyBorder="1" applyAlignment="1">
      <alignment vertical="center"/>
    </xf>
    <xf numFmtId="0" fontId="16" fillId="0" borderId="80" xfId="8" applyFont="1" applyBorder="1" applyAlignment="1">
      <alignment vertical="center"/>
    </xf>
    <xf numFmtId="0" fontId="19" fillId="9" borderId="0" xfId="8" applyFont="1" applyFill="1" applyAlignment="1">
      <alignment horizontal="left" vertical="top" wrapText="1"/>
    </xf>
    <xf numFmtId="0" fontId="16" fillId="9" borderId="0" xfId="8" applyFont="1" applyFill="1" applyAlignment="1">
      <alignment horizontal="left" vertical="center"/>
    </xf>
    <xf numFmtId="0" fontId="16" fillId="3" borderId="17" xfId="8" applyFont="1" applyFill="1" applyBorder="1" applyAlignment="1">
      <alignment horizontal="center" vertical="center"/>
    </xf>
    <xf numFmtId="0" fontId="16" fillId="3" borderId="18" xfId="8" applyFont="1" applyFill="1" applyBorder="1" applyAlignment="1">
      <alignment horizontal="center" vertical="center"/>
    </xf>
    <xf numFmtId="0" fontId="16" fillId="0" borderId="28" xfId="8" applyFont="1" applyFill="1" applyBorder="1" applyAlignment="1">
      <alignment horizontal="left" vertical="top" wrapText="1"/>
    </xf>
    <xf numFmtId="0" fontId="16" fillId="0" borderId="27" xfId="8" applyFont="1" applyFill="1" applyBorder="1" applyAlignment="1">
      <alignment horizontal="left" vertical="top"/>
    </xf>
    <xf numFmtId="0" fontId="16" fillId="0" borderId="26" xfId="8" applyFont="1" applyFill="1" applyBorder="1" applyAlignment="1">
      <alignment horizontal="left" vertical="top"/>
    </xf>
    <xf numFmtId="0" fontId="16" fillId="0" borderId="5" xfId="8" applyFont="1" applyFill="1" applyBorder="1" applyAlignment="1">
      <alignment horizontal="left" vertical="top"/>
    </xf>
    <xf numFmtId="0" fontId="16" fillId="0" borderId="0" xfId="8" applyFont="1" applyFill="1" applyBorder="1" applyAlignment="1">
      <alignment horizontal="left" vertical="top"/>
    </xf>
    <xf numFmtId="0" fontId="16" fillId="0" borderId="4" xfId="8" applyFont="1" applyFill="1" applyBorder="1" applyAlignment="1">
      <alignment horizontal="left" vertical="top"/>
    </xf>
    <xf numFmtId="0" fontId="16" fillId="0" borderId="3" xfId="8" applyFont="1" applyFill="1" applyBorder="1" applyAlignment="1">
      <alignment horizontal="left" vertical="top"/>
    </xf>
    <xf numFmtId="0" fontId="16" fillId="0" borderId="2" xfId="8" applyFont="1" applyFill="1" applyBorder="1" applyAlignment="1">
      <alignment horizontal="left" vertical="top"/>
    </xf>
    <xf numFmtId="0" fontId="16" fillId="0" borderId="1" xfId="8" applyFont="1" applyFill="1" applyBorder="1" applyAlignment="1">
      <alignment horizontal="left" vertical="top"/>
    </xf>
    <xf numFmtId="0" fontId="16" fillId="3" borderId="74" xfId="8" applyNumberFormat="1" applyFont="1" applyFill="1" applyBorder="1" applyAlignment="1" applyProtection="1">
      <alignment horizontal="center" vertical="center" textRotation="255" wrapText="1"/>
      <protection locked="0"/>
    </xf>
    <xf numFmtId="0" fontId="16" fillId="3" borderId="76" xfId="8" applyNumberFormat="1" applyFont="1" applyFill="1" applyBorder="1" applyAlignment="1" applyProtection="1">
      <alignment horizontal="center" vertical="center" textRotation="255" wrapText="1"/>
      <protection locked="0"/>
    </xf>
    <xf numFmtId="0" fontId="16" fillId="0" borderId="76" xfId="8" applyFont="1" applyBorder="1" applyAlignment="1">
      <alignment vertical="center"/>
    </xf>
    <xf numFmtId="0" fontId="16" fillId="0" borderId="75" xfId="8" applyFont="1" applyBorder="1" applyAlignment="1">
      <alignment vertical="center"/>
    </xf>
    <xf numFmtId="0" fontId="16" fillId="0" borderId="0" xfId="8" applyFont="1" applyAlignment="1" applyProtection="1">
      <alignment horizontal="center" vertical="center"/>
      <protection locked="0"/>
    </xf>
    <xf numFmtId="0" fontId="20" fillId="0" borderId="0" xfId="8" applyFont="1" applyAlignment="1">
      <alignment horizontal="center" vertical="center"/>
    </xf>
    <xf numFmtId="0" fontId="16" fillId="0" borderId="23" xfId="8" applyFont="1" applyBorder="1" applyAlignment="1" applyProtection="1">
      <alignment horizontal="center" vertical="center"/>
      <protection locked="0"/>
    </xf>
    <xf numFmtId="0" fontId="16" fillId="0" borderId="34" xfId="8" applyFont="1" applyBorder="1" applyAlignment="1" applyProtection="1">
      <alignment horizontal="center" vertical="center"/>
      <protection locked="0"/>
    </xf>
    <xf numFmtId="0" fontId="16" fillId="0" borderId="28" xfId="8" applyFont="1" applyBorder="1" applyAlignment="1">
      <alignment horizontal="center" vertical="center"/>
    </xf>
    <xf numFmtId="0" fontId="16" fillId="0" borderId="27" xfId="8" applyFont="1" applyBorder="1" applyAlignment="1">
      <alignment horizontal="center" vertical="center"/>
    </xf>
    <xf numFmtId="0" fontId="16" fillId="0" borderId="3" xfId="8" applyFont="1" applyBorder="1" applyAlignment="1">
      <alignment horizontal="center" vertical="center"/>
    </xf>
    <xf numFmtId="0" fontId="16" fillId="0" borderId="2" xfId="8" applyFont="1" applyBorder="1" applyAlignment="1">
      <alignment horizontal="center" vertical="center"/>
    </xf>
    <xf numFmtId="0" fontId="16" fillId="0" borderId="28" xfId="8" applyFont="1" applyBorder="1" applyAlignment="1">
      <alignment horizontal="center" vertical="center" wrapText="1"/>
    </xf>
    <xf numFmtId="0" fontId="16" fillId="0" borderId="27" xfId="8" applyFont="1" applyBorder="1" applyAlignment="1">
      <alignment horizontal="center" vertical="center" wrapText="1"/>
    </xf>
    <xf numFmtId="0" fontId="16" fillId="0" borderId="26" xfId="8" applyFont="1" applyBorder="1" applyAlignment="1">
      <alignment horizontal="center" vertical="center" wrapText="1"/>
    </xf>
    <xf numFmtId="0" fontId="16" fillId="0" borderId="5" xfId="8" applyFont="1" applyBorder="1" applyAlignment="1">
      <alignment horizontal="center" vertical="center" wrapText="1"/>
    </xf>
    <xf numFmtId="0" fontId="16" fillId="0" borderId="0" xfId="8" applyFont="1" applyBorder="1" applyAlignment="1">
      <alignment horizontal="center" vertical="center" wrapText="1"/>
    </xf>
    <xf numFmtId="0" fontId="16" fillId="0" borderId="4"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2" xfId="8" applyFont="1" applyBorder="1" applyAlignment="1">
      <alignment horizontal="center" vertical="center" wrapText="1"/>
    </xf>
    <xf numFmtId="0" fontId="16" fillId="0" borderId="1" xfId="8" applyFont="1" applyBorder="1" applyAlignment="1">
      <alignment horizontal="center" vertical="center" wrapText="1"/>
    </xf>
    <xf numFmtId="0" fontId="16" fillId="0" borderId="28" xfId="8" applyNumberFormat="1" applyFont="1" applyBorder="1" applyAlignment="1">
      <alignment horizontal="center" vertical="center" wrapText="1"/>
    </xf>
    <xf numFmtId="0" fontId="16" fillId="0" borderId="27" xfId="8" applyNumberFormat="1" applyFont="1" applyBorder="1" applyAlignment="1">
      <alignment horizontal="center" vertical="center" wrapText="1"/>
    </xf>
    <xf numFmtId="0" fontId="16" fillId="0" borderId="26" xfId="8" applyNumberFormat="1" applyFont="1" applyBorder="1" applyAlignment="1">
      <alignment horizontal="center" vertical="center" wrapText="1"/>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9" fillId="0" borderId="17" xfId="8" applyFont="1" applyBorder="1" applyAlignment="1">
      <alignment horizontal="center" vertical="center" textRotation="255" wrapText="1" shrinkToFit="1"/>
    </xf>
    <xf numFmtId="0" fontId="19" fillId="0" borderId="18" xfId="8" applyFont="1" applyBorder="1" applyAlignment="1">
      <alignment horizontal="center" vertical="center" textRotation="255" wrapText="1" shrinkToFit="1"/>
    </xf>
    <xf numFmtId="0" fontId="19" fillId="0" borderId="3" xfId="8" applyFont="1" applyBorder="1" applyAlignment="1">
      <alignment horizontal="center" vertical="center" textRotation="255" shrinkToFit="1"/>
    </xf>
    <xf numFmtId="0" fontId="19" fillId="0" borderId="1" xfId="8" applyFont="1" applyBorder="1" applyAlignment="1">
      <alignment horizontal="center" vertical="center" textRotation="255" shrinkToFit="1"/>
    </xf>
    <xf numFmtId="0" fontId="19" fillId="0" borderId="17" xfId="8" applyFont="1" applyBorder="1" applyAlignment="1">
      <alignment horizontal="center" vertical="center" textRotation="255" shrinkToFit="1"/>
    </xf>
    <xf numFmtId="0" fontId="19" fillId="0" borderId="18" xfId="8" applyFont="1" applyBorder="1" applyAlignment="1">
      <alignment horizontal="center" vertical="center" textRotation="255" shrinkToFit="1"/>
    </xf>
    <xf numFmtId="0" fontId="26" fillId="0" borderId="17" xfId="15" applyFont="1" applyBorder="1" applyAlignment="1" applyProtection="1">
      <alignment horizontal="center" vertical="center"/>
      <protection locked="0"/>
    </xf>
    <xf numFmtId="0" fontId="26" fillId="0" borderId="18" xfId="15" applyFont="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27" fillId="2" borderId="0" xfId="15" applyFont="1" applyFill="1" applyAlignment="1" applyProtection="1">
      <alignment horizontal="center" vertical="center"/>
      <protection locked="0"/>
    </xf>
    <xf numFmtId="0" fontId="26" fillId="3" borderId="23" xfId="15" applyFont="1" applyFill="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8" fillId="3" borderId="17" xfId="15" applyFont="1" applyFill="1" applyBorder="1" applyAlignment="1" applyProtection="1">
      <alignment horizontal="center" vertical="center"/>
      <protection locked="0"/>
    </xf>
    <xf numFmtId="0" fontId="28" fillId="3" borderId="16" xfId="15" applyFont="1" applyFill="1" applyBorder="1" applyAlignment="1" applyProtection="1">
      <alignment horizontal="center" vertical="center"/>
      <protection locked="0"/>
    </xf>
    <xf numFmtId="0" fontId="28" fillId="3" borderId="18" xfId="15" applyFont="1" applyFill="1" applyBorder="1" applyAlignment="1" applyProtection="1">
      <alignment horizontal="center" vertical="center"/>
      <protection locked="0"/>
    </xf>
    <xf numFmtId="0" fontId="26" fillId="0" borderId="23" xfId="15" applyFont="1" applyBorder="1" applyAlignment="1" applyProtection="1">
      <alignment horizontal="left" vertical="center"/>
      <protection locked="0"/>
    </xf>
    <xf numFmtId="0" fontId="29" fillId="0" borderId="49" xfId="15" applyFont="1" applyBorder="1" applyAlignment="1" applyProtection="1">
      <alignment horizontal="center" vertical="center"/>
      <protection locked="0"/>
    </xf>
    <xf numFmtId="0" fontId="29" fillId="0" borderId="67" xfId="15" applyFont="1" applyBorder="1" applyAlignment="1" applyProtection="1">
      <alignment horizontal="center" vertical="center"/>
      <protection locked="0"/>
    </xf>
    <xf numFmtId="0" fontId="30" fillId="0" borderId="28" xfId="15" applyFont="1" applyBorder="1" applyAlignment="1" applyProtection="1">
      <alignment horizontal="left" vertical="center"/>
      <protection locked="0"/>
    </xf>
    <xf numFmtId="0" fontId="30" fillId="0" borderId="27" xfId="15" applyFont="1" applyBorder="1" applyAlignment="1" applyProtection="1">
      <alignment horizontal="left" vertical="center"/>
      <protection locked="0"/>
    </xf>
    <xf numFmtId="0" fontId="30" fillId="0" borderId="26" xfId="15" applyFont="1" applyBorder="1" applyAlignment="1" applyProtection="1">
      <alignment horizontal="left" vertical="center"/>
      <protection locked="0"/>
    </xf>
    <xf numFmtId="0" fontId="29" fillId="0" borderId="26" xfId="15" applyFont="1" applyBorder="1" applyAlignment="1" applyProtection="1">
      <alignment horizontal="center" vertical="center"/>
      <protection locked="0"/>
    </xf>
    <xf numFmtId="0" fontId="29" fillId="0" borderId="4" xfId="15" applyFont="1" applyBorder="1" applyAlignment="1" applyProtection="1">
      <alignment horizontal="center" vertical="center"/>
      <protection locked="0"/>
    </xf>
    <xf numFmtId="0" fontId="29" fillId="0" borderId="1" xfId="15" applyFont="1" applyBorder="1" applyAlignment="1" applyProtection="1">
      <alignment horizontal="center" vertical="center"/>
      <protection locked="0"/>
    </xf>
    <xf numFmtId="0" fontId="26" fillId="0" borderId="17" xfId="15" applyFont="1" applyBorder="1" applyAlignment="1" applyProtection="1">
      <alignment horizontal="left" vertical="center"/>
      <protection locked="0"/>
    </xf>
    <xf numFmtId="0" fontId="26" fillId="0" borderId="16" xfId="15" applyFont="1" applyBorder="1" applyAlignment="1" applyProtection="1">
      <alignment horizontal="left" vertical="center"/>
      <protection locked="0"/>
    </xf>
    <xf numFmtId="0" fontId="26" fillId="0" borderId="18" xfId="15" applyFont="1" applyBorder="1" applyAlignment="1" applyProtection="1">
      <alignment horizontal="left" vertical="center"/>
      <protection locked="0"/>
    </xf>
    <xf numFmtId="0" fontId="30" fillId="0" borderId="17" xfId="15" applyFont="1" applyBorder="1" applyAlignment="1" applyProtection="1">
      <alignment horizontal="left" vertical="center"/>
      <protection locked="0"/>
    </xf>
    <xf numFmtId="0" fontId="30" fillId="0" borderId="16" xfId="15" applyFont="1" applyBorder="1" applyAlignment="1" applyProtection="1">
      <alignment horizontal="left" vertical="center"/>
      <protection locked="0"/>
    </xf>
    <xf numFmtId="0" fontId="30" fillId="0" borderId="18" xfId="15" applyFont="1" applyBorder="1" applyAlignment="1" applyProtection="1">
      <alignment horizontal="left" vertical="center"/>
      <protection locked="0"/>
    </xf>
    <xf numFmtId="0" fontId="26" fillId="0" borderId="5" xfId="15" applyFont="1" applyBorder="1" applyAlignment="1" applyProtection="1">
      <alignment horizontal="left" vertical="center"/>
      <protection locked="0"/>
    </xf>
    <xf numFmtId="0" fontId="26" fillId="0" borderId="0" xfId="15" applyFont="1" applyBorder="1" applyAlignment="1" applyProtection="1">
      <alignment horizontal="left" vertical="center"/>
      <protection locked="0"/>
    </xf>
    <xf numFmtId="0" fontId="26" fillId="0" borderId="4" xfId="15" applyFont="1" applyBorder="1" applyAlignment="1" applyProtection="1">
      <alignment horizontal="left" vertical="center"/>
      <protection locked="0"/>
    </xf>
    <xf numFmtId="0" fontId="30" fillId="0" borderId="5" xfId="15" applyFont="1" applyBorder="1" applyAlignment="1" applyProtection="1">
      <alignment horizontal="left" vertical="center"/>
      <protection locked="0"/>
    </xf>
    <xf numFmtId="0" fontId="30" fillId="0" borderId="0" xfId="15" applyFont="1" applyBorder="1" applyAlignment="1" applyProtection="1">
      <alignment horizontal="left" vertical="center"/>
      <protection locked="0"/>
    </xf>
    <xf numFmtId="0" fontId="30" fillId="0" borderId="4" xfId="15" applyFont="1" applyBorder="1" applyAlignment="1" applyProtection="1">
      <alignment horizontal="left" vertical="center"/>
      <protection locked="0"/>
    </xf>
    <xf numFmtId="0" fontId="31" fillId="0" borderId="16" xfId="15" applyFont="1" applyBorder="1" applyAlignment="1" applyProtection="1">
      <alignment horizontal="right" vertical="top"/>
      <protection locked="0"/>
    </xf>
    <xf numFmtId="0" fontId="26" fillId="0" borderId="28" xfId="15" applyFont="1" applyBorder="1" applyAlignment="1" applyProtection="1">
      <alignment horizontal="left" vertical="center" wrapText="1"/>
      <protection locked="0"/>
    </xf>
    <xf numFmtId="0" fontId="26" fillId="0" borderId="27" xfId="15" applyFont="1" applyBorder="1" applyAlignment="1" applyProtection="1">
      <alignment horizontal="left" vertical="center" wrapText="1"/>
      <protection locked="0"/>
    </xf>
    <xf numFmtId="0" fontId="26" fillId="0" borderId="26" xfId="15" applyFont="1" applyBorder="1" applyAlignment="1" applyProtection="1">
      <alignment horizontal="left" vertical="center" wrapText="1"/>
      <protection locked="0"/>
    </xf>
    <xf numFmtId="0" fontId="26" fillId="0" borderId="3" xfId="15" applyFont="1" applyBorder="1" applyAlignment="1" applyProtection="1">
      <alignment horizontal="left" vertical="center" wrapText="1"/>
      <protection locked="0"/>
    </xf>
    <xf numFmtId="0" fontId="26" fillId="0" borderId="2" xfId="15" applyFont="1" applyBorder="1" applyAlignment="1" applyProtection="1">
      <alignment horizontal="left" vertical="center" wrapText="1"/>
      <protection locked="0"/>
    </xf>
    <xf numFmtId="0" fontId="26" fillId="0" borderId="1" xfId="15" applyFont="1" applyBorder="1" applyAlignment="1" applyProtection="1">
      <alignment horizontal="left" vertical="center" wrapText="1"/>
      <protection locked="0"/>
    </xf>
    <xf numFmtId="0" fontId="26" fillId="0" borderId="34" xfId="15" applyFont="1" applyBorder="1" applyAlignment="1" applyProtection="1">
      <alignment horizontal="center" vertical="center"/>
      <protection locked="0"/>
    </xf>
    <xf numFmtId="0" fontId="26" fillId="0" borderId="24" xfId="15" applyFont="1" applyBorder="1" applyAlignment="1" applyProtection="1">
      <alignment horizontal="center" vertical="center"/>
      <protection locked="0"/>
    </xf>
    <xf numFmtId="0" fontId="26" fillId="0" borderId="23" xfId="15" applyFont="1" applyBorder="1" applyAlignment="1" applyProtection="1">
      <alignment horizontal="left" vertical="center" wrapText="1"/>
      <protection locked="0"/>
    </xf>
    <xf numFmtId="0" fontId="26" fillId="0" borderId="33" xfId="15" applyFont="1" applyBorder="1" applyAlignment="1" applyProtection="1">
      <alignment horizontal="center" vertical="center"/>
      <protection locked="0"/>
    </xf>
    <xf numFmtId="0" fontId="26" fillId="0" borderId="1" xfId="15" applyFont="1" applyBorder="1" applyAlignment="1" applyProtection="1">
      <alignment horizontal="center" vertical="center"/>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5" xfId="15" applyFont="1" applyBorder="1" applyAlignment="1" applyProtection="1">
      <alignment horizontal="left" vertical="center" wrapText="1"/>
      <protection locked="0"/>
    </xf>
    <xf numFmtId="0" fontId="26" fillId="0" borderId="0" xfId="15" applyFont="1" applyBorder="1" applyAlignment="1" applyProtection="1">
      <alignment horizontal="left" vertical="center" wrapText="1"/>
      <protection locked="0"/>
    </xf>
    <xf numFmtId="0" fontId="26" fillId="0" borderId="4" xfId="15" applyFont="1" applyBorder="1" applyAlignment="1" applyProtection="1">
      <alignment horizontal="left" vertical="center" wrapText="1"/>
      <protection locked="0"/>
    </xf>
    <xf numFmtId="0" fontId="26" fillId="0" borderId="73" xfId="15" applyFont="1" applyBorder="1" applyAlignment="1" applyProtection="1">
      <alignment horizontal="center" vertical="center"/>
      <protection locked="0"/>
    </xf>
    <xf numFmtId="0" fontId="26" fillId="0" borderId="70" xfId="15" applyFont="1" applyBorder="1" applyAlignment="1" applyProtection="1">
      <alignment horizontal="center" vertical="center"/>
      <protection locked="0"/>
    </xf>
    <xf numFmtId="0" fontId="26" fillId="4" borderId="17" xfId="15" applyFont="1" applyFill="1" applyBorder="1" applyAlignment="1" applyProtection="1">
      <alignment horizontal="center" vertical="center"/>
      <protection locked="0"/>
    </xf>
    <xf numFmtId="0" fontId="26" fillId="4" borderId="16" xfId="15" applyFont="1" applyFill="1" applyBorder="1" applyAlignment="1" applyProtection="1">
      <alignment horizontal="center" vertical="center"/>
      <protection locked="0"/>
    </xf>
    <xf numFmtId="0" fontId="26" fillId="4" borderId="18" xfId="15" applyFont="1" applyFill="1" applyBorder="1" applyAlignment="1" applyProtection="1">
      <alignment horizontal="center" vertical="center"/>
      <protection locked="0"/>
    </xf>
    <xf numFmtId="0" fontId="28" fillId="3" borderId="23" xfId="15" applyFont="1" applyFill="1" applyBorder="1" applyAlignment="1" applyProtection="1">
      <alignment horizontal="center" vertical="center"/>
      <protection locked="0"/>
    </xf>
    <xf numFmtId="0" fontId="28" fillId="3" borderId="34" xfId="15" applyFont="1" applyFill="1" applyBorder="1" applyAlignment="1" applyProtection="1">
      <alignment horizontal="center" vertical="center"/>
      <protection locked="0"/>
    </xf>
    <xf numFmtId="0" fontId="26" fillId="0" borderId="69" xfId="15" applyFont="1" applyBorder="1" applyAlignment="1" applyProtection="1">
      <alignment horizontal="center" vertical="center"/>
      <protection locked="0"/>
    </xf>
    <xf numFmtId="0" fontId="29" fillId="0" borderId="49" xfId="15" applyFont="1" applyBorder="1" applyAlignment="1" applyProtection="1">
      <alignment horizontal="center"/>
      <protection locked="0"/>
    </xf>
    <xf numFmtId="0" fontId="29" fillId="0" borderId="67" xfId="15" applyFont="1" applyBorder="1" applyAlignment="1" applyProtection="1">
      <alignment horizontal="center"/>
      <protection locked="0"/>
    </xf>
    <xf numFmtId="0" fontId="29" fillId="0" borderId="34" xfId="15" applyFont="1" applyBorder="1" applyAlignment="1" applyProtection="1">
      <alignment horizontal="center" vertical="center"/>
      <protection locked="0"/>
    </xf>
    <xf numFmtId="0" fontId="29" fillId="0" borderId="33" xfId="15" applyFont="1" applyBorder="1" applyAlignment="1" applyProtection="1">
      <alignment horizontal="center" vertical="center"/>
      <protection locked="0"/>
    </xf>
    <xf numFmtId="0" fontId="29" fillId="0" borderId="24" xfId="15" applyFont="1" applyBorder="1" applyAlignment="1" applyProtection="1">
      <alignment horizontal="center" vertical="center"/>
      <protection locked="0"/>
    </xf>
    <xf numFmtId="0" fontId="26" fillId="0" borderId="23" xfId="15" applyFont="1" applyBorder="1" applyAlignment="1" applyProtection="1">
      <alignment vertical="center"/>
      <protection locked="0"/>
    </xf>
    <xf numFmtId="0" fontId="26" fillId="0" borderId="34" xfId="15" applyFont="1" applyBorder="1" applyAlignment="1" applyProtection="1">
      <alignment horizontal="left" vertical="center"/>
      <protection locked="0"/>
    </xf>
    <xf numFmtId="0" fontId="48" fillId="0" borderId="52" xfId="15" applyFont="1" applyBorder="1" applyAlignment="1" applyProtection="1">
      <alignment horizontal="center" vertical="center" wrapText="1"/>
      <protection locked="0"/>
    </xf>
    <xf numFmtId="0" fontId="48" fillId="0" borderId="27" xfId="15" applyFont="1" applyBorder="1" applyAlignment="1" applyProtection="1">
      <alignment horizontal="center" vertical="center" wrapText="1"/>
      <protection locked="0"/>
    </xf>
    <xf numFmtId="0" fontId="48" fillId="0" borderId="83" xfId="15" applyFont="1" applyBorder="1" applyAlignment="1" applyProtection="1">
      <alignment horizontal="center" vertical="center" wrapText="1"/>
      <protection locked="0"/>
    </xf>
    <xf numFmtId="0" fontId="48" fillId="0" borderId="0" xfId="15" applyFont="1" applyBorder="1" applyAlignment="1" applyProtection="1">
      <alignment horizontal="center" vertical="center" wrapText="1"/>
      <protection locked="0"/>
    </xf>
    <xf numFmtId="0" fontId="48" fillId="0" borderId="84" xfId="15" applyFont="1" applyBorder="1" applyAlignment="1" applyProtection="1">
      <alignment horizontal="center" vertical="center" wrapText="1"/>
      <protection locked="0"/>
    </xf>
    <xf numFmtId="0" fontId="48" fillId="0" borderId="46"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4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4" fillId="0" borderId="50" xfId="15" applyFont="1" applyBorder="1" applyAlignment="1" applyProtection="1">
      <alignment horizontal="center" wrapText="1"/>
      <protection locked="0"/>
    </xf>
    <xf numFmtId="0" fontId="34" fillId="0" borderId="46" xfId="15" applyFont="1" applyBorder="1" applyAlignment="1" applyProtection="1">
      <alignment horizontal="center" wrapText="1"/>
      <protection locked="0"/>
    </xf>
    <xf numFmtId="0" fontId="34" fillId="0" borderId="45" xfId="15" applyFont="1" applyBorder="1" applyAlignment="1" applyProtection="1">
      <alignment horizontal="center" wrapText="1"/>
      <protection locked="0"/>
    </xf>
    <xf numFmtId="0" fontId="29" fillId="2" borderId="3" xfId="15" applyFont="1" applyFill="1" applyBorder="1" applyAlignment="1" applyProtection="1">
      <alignment horizontal="center" vertical="center" wrapText="1"/>
      <protection locked="0"/>
    </xf>
    <xf numFmtId="0" fontId="29" fillId="2" borderId="1" xfId="15" applyFont="1" applyFill="1" applyBorder="1" applyAlignment="1" applyProtection="1">
      <alignment horizontal="center" vertical="center" wrapText="1"/>
      <protection locked="0"/>
    </xf>
    <xf numFmtId="0" fontId="26" fillId="4" borderId="23" xfId="15" applyFont="1" applyFill="1" applyBorder="1" applyAlignment="1" applyProtection="1">
      <alignment horizontal="center" vertical="center"/>
      <protection locked="0"/>
    </xf>
    <xf numFmtId="0" fontId="26" fillId="2" borderId="17"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39" fillId="5" borderId="17" xfId="15" applyFont="1" applyFill="1" applyBorder="1" applyAlignment="1">
      <alignment horizontal="center" vertical="center"/>
    </xf>
    <xf numFmtId="0" fontId="39" fillId="5" borderId="16" xfId="15" applyFont="1" applyFill="1" applyBorder="1" applyAlignment="1">
      <alignment horizontal="center" vertical="center"/>
    </xf>
    <xf numFmtId="0" fontId="39" fillId="5" borderId="18" xfId="15" applyFont="1" applyFill="1" applyBorder="1" applyAlignment="1">
      <alignment horizontal="center" vertical="center"/>
    </xf>
    <xf numFmtId="0" fontId="32" fillId="2" borderId="0" xfId="15" applyFont="1" applyFill="1" applyBorder="1" applyAlignment="1">
      <alignment horizontal="center" vertical="center"/>
    </xf>
    <xf numFmtId="0" fontId="44" fillId="3" borderId="5" xfId="15" applyFont="1" applyFill="1" applyBorder="1" applyAlignment="1">
      <alignment horizontal="center" vertical="center" wrapText="1"/>
    </xf>
    <xf numFmtId="0" fontId="44" fillId="3" borderId="0" xfId="15" applyFont="1" applyFill="1" applyBorder="1" applyAlignment="1">
      <alignment horizontal="center" vertical="center" wrapText="1"/>
    </xf>
    <xf numFmtId="0" fontId="44" fillId="3" borderId="4" xfId="15" applyFont="1" applyFill="1" applyBorder="1" applyAlignment="1">
      <alignment horizontal="center" vertical="center" wrapText="1"/>
    </xf>
    <xf numFmtId="0" fontId="36" fillId="5" borderId="34" xfId="15" applyFont="1" applyFill="1" applyBorder="1" applyAlignment="1">
      <alignment vertical="center" wrapText="1"/>
    </xf>
    <xf numFmtId="0" fontId="36" fillId="5" borderId="33" xfId="15" applyFont="1" applyFill="1" applyBorder="1" applyAlignment="1">
      <alignment vertical="center" wrapText="1"/>
    </xf>
    <xf numFmtId="0" fontId="36" fillId="5" borderId="24" xfId="15" applyFont="1" applyFill="1" applyBorder="1" applyAlignment="1">
      <alignment vertical="center" wrapText="1"/>
    </xf>
    <xf numFmtId="176" fontId="43" fillId="5" borderId="23" xfId="15" applyNumberFormat="1" applyFont="1" applyFill="1" applyBorder="1" applyAlignment="1">
      <alignment horizontal="center" vertical="center" wrapText="1"/>
    </xf>
    <xf numFmtId="0" fontId="36" fillId="5" borderId="23" xfId="15" applyFont="1" applyFill="1" applyBorder="1" applyAlignment="1">
      <alignment horizontal="left" vertical="center" wrapText="1"/>
    </xf>
    <xf numFmtId="0" fontId="36" fillId="5" borderId="27" xfId="15" applyFont="1" applyFill="1" applyBorder="1" applyAlignment="1">
      <alignment horizontal="left" vertical="center" wrapText="1"/>
    </xf>
    <xf numFmtId="0" fontId="36" fillId="5" borderId="26" xfId="15" applyFont="1" applyFill="1" applyBorder="1" applyAlignment="1">
      <alignment horizontal="left" vertical="center" wrapText="1"/>
    </xf>
    <xf numFmtId="0" fontId="36" fillId="5" borderId="0" xfId="15" applyFont="1" applyFill="1" applyBorder="1" applyAlignment="1">
      <alignment horizontal="left" vertical="center" wrapText="1"/>
    </xf>
    <xf numFmtId="0" fontId="36" fillId="5" borderId="4" xfId="15" applyFont="1" applyFill="1" applyBorder="1" applyAlignment="1">
      <alignment horizontal="left" vertical="center" wrapText="1"/>
    </xf>
    <xf numFmtId="0" fontId="36" fillId="5" borderId="2" xfId="15" applyFont="1" applyFill="1" applyBorder="1" applyAlignment="1">
      <alignment horizontal="left" vertical="center" wrapText="1"/>
    </xf>
    <xf numFmtId="0" fontId="36" fillId="5" borderId="1" xfId="15" applyFont="1" applyFill="1" applyBorder="1" applyAlignment="1">
      <alignment horizontal="left" vertical="center" wrapText="1"/>
    </xf>
    <xf numFmtId="176" fontId="43" fillId="5" borderId="23" xfId="15" applyNumberFormat="1" applyFont="1" applyFill="1" applyBorder="1" applyAlignment="1">
      <alignment horizontal="center" vertical="center"/>
    </xf>
    <xf numFmtId="0" fontId="44" fillId="3" borderId="28" xfId="15" applyFont="1" applyFill="1" applyBorder="1" applyAlignment="1">
      <alignment horizontal="center" vertical="center"/>
    </xf>
    <xf numFmtId="0" fontId="44" fillId="3" borderId="27" xfId="15" applyFont="1" applyFill="1" applyBorder="1" applyAlignment="1">
      <alignment horizontal="center" vertical="center"/>
    </xf>
    <xf numFmtId="0" fontId="44" fillId="3" borderId="26" xfId="15" applyFont="1" applyFill="1" applyBorder="1" applyAlignment="1">
      <alignment horizontal="center" vertical="center"/>
    </xf>
    <xf numFmtId="0" fontId="36" fillId="5" borderId="28" xfId="15" applyFont="1" applyFill="1" applyBorder="1" applyAlignment="1">
      <alignment horizontal="left" vertical="center" wrapText="1"/>
    </xf>
    <xf numFmtId="0" fontId="36" fillId="5" borderId="3" xfId="15" applyFont="1" applyFill="1" applyBorder="1" applyAlignment="1">
      <alignment horizontal="left" vertical="center" wrapText="1"/>
    </xf>
    <xf numFmtId="176" fontId="43" fillId="5" borderId="28" xfId="15" applyNumberFormat="1" applyFont="1" applyFill="1" applyBorder="1" applyAlignment="1">
      <alignment horizontal="center" vertical="center" wrapText="1"/>
    </xf>
    <xf numFmtId="176" fontId="43" fillId="5" borderId="27" xfId="15" applyNumberFormat="1" applyFont="1" applyFill="1" applyBorder="1" applyAlignment="1">
      <alignment horizontal="center" vertical="center" wrapText="1"/>
    </xf>
    <xf numFmtId="176" fontId="43" fillId="5" borderId="26" xfId="15" applyNumberFormat="1" applyFont="1" applyFill="1" applyBorder="1" applyAlignment="1">
      <alignment horizontal="center" vertical="center" wrapText="1"/>
    </xf>
    <xf numFmtId="176" fontId="43" fillId="5" borderId="3" xfId="15" applyNumberFormat="1" applyFont="1" applyFill="1" applyBorder="1" applyAlignment="1">
      <alignment horizontal="center" vertical="center" wrapText="1"/>
    </xf>
    <xf numFmtId="176" fontId="43" fillId="5" borderId="2" xfId="15" applyNumberFormat="1" applyFont="1" applyFill="1" applyBorder="1" applyAlignment="1">
      <alignment horizontal="center" vertical="center" wrapText="1"/>
    </xf>
    <xf numFmtId="176" fontId="43" fillId="5" borderId="1" xfId="15" applyNumberFormat="1" applyFont="1" applyFill="1" applyBorder="1" applyAlignment="1">
      <alignment horizontal="center" vertical="center" wrapText="1"/>
    </xf>
    <xf numFmtId="0" fontId="43" fillId="5" borderId="23" xfId="15" applyFont="1" applyFill="1" applyBorder="1" applyAlignment="1">
      <alignment horizontal="center" vertical="center"/>
    </xf>
    <xf numFmtId="177" fontId="14" fillId="5" borderId="23" xfId="15" applyNumberFormat="1" applyFont="1" applyFill="1" applyBorder="1" applyAlignment="1">
      <alignment horizontal="center" vertical="center"/>
    </xf>
    <xf numFmtId="0" fontId="44" fillId="5" borderId="2" xfId="15" applyFont="1" applyFill="1" applyBorder="1" applyAlignment="1">
      <alignment horizontal="left" vertical="center" shrinkToFit="1"/>
    </xf>
    <xf numFmtId="0" fontId="44" fillId="5" borderId="0" xfId="15" applyFont="1" applyFill="1" applyBorder="1" applyAlignment="1">
      <alignment horizontal="left" vertical="center" shrinkToFit="1"/>
    </xf>
    <xf numFmtId="0" fontId="22" fillId="0" borderId="23" xfId="8" applyFont="1" applyBorder="1" applyAlignment="1">
      <alignment horizontal="center" vertical="center" wrapText="1"/>
    </xf>
    <xf numFmtId="0" fontId="7" fillId="0" borderId="27" xfId="8" applyFont="1" applyBorder="1" applyAlignment="1">
      <alignment horizontal="left" vertical="center" wrapText="1"/>
    </xf>
    <xf numFmtId="0" fontId="88" fillId="0" borderId="59" xfId="8" applyFont="1" applyBorder="1" applyAlignment="1">
      <alignment horizontal="center" vertical="center" wrapText="1"/>
    </xf>
    <xf numFmtId="0" fontId="88" fillId="0" borderId="8" xfId="8" applyFont="1" applyBorder="1" applyAlignment="1">
      <alignment horizontal="center" vertical="center" wrapText="1"/>
    </xf>
    <xf numFmtId="0" fontId="88" fillId="0" borderId="40" xfId="8" applyFont="1" applyBorder="1" applyAlignment="1">
      <alignment horizontal="center" vertical="center" wrapText="1"/>
    </xf>
    <xf numFmtId="0" fontId="88" fillId="0" borderId="60" xfId="8" applyFont="1" applyBorder="1" applyAlignment="1">
      <alignment horizontal="center" vertical="center" wrapText="1"/>
    </xf>
    <xf numFmtId="0" fontId="88" fillId="0" borderId="0" xfId="8" applyFont="1" applyAlignment="1">
      <alignment horizontal="center" vertical="center" wrapText="1"/>
    </xf>
    <xf numFmtId="0" fontId="88" fillId="0" borderId="37" xfId="8" applyFont="1" applyBorder="1" applyAlignment="1">
      <alignment horizontal="center" vertical="center" wrapText="1"/>
    </xf>
    <xf numFmtId="0" fontId="88" fillId="0" borderId="10" xfId="8" applyFont="1" applyBorder="1" applyAlignment="1">
      <alignment horizontal="center" vertical="center" wrapText="1"/>
    </xf>
    <xf numFmtId="0" fontId="88" fillId="0" borderId="11" xfId="8" applyFont="1" applyBorder="1" applyAlignment="1">
      <alignment horizontal="center" vertical="center" wrapText="1"/>
    </xf>
    <xf numFmtId="0" fontId="88" fillId="0" borderId="9" xfId="8" applyFont="1" applyBorder="1" applyAlignment="1">
      <alignment horizontal="center" vertical="center" wrapText="1"/>
    </xf>
    <xf numFmtId="0" fontId="17" fillId="0" borderId="20" xfId="8" applyFont="1" applyBorder="1" applyAlignment="1">
      <alignment horizontal="center" vertical="center"/>
    </xf>
    <xf numFmtId="0" fontId="17" fillId="0" borderId="24" xfId="8" applyFont="1" applyBorder="1" applyAlignment="1">
      <alignment horizontal="center" vertical="center"/>
    </xf>
    <xf numFmtId="0" fontId="16" fillId="0" borderId="24" xfId="8" applyFont="1" applyBorder="1" applyAlignment="1">
      <alignment horizontal="center" vertical="center"/>
    </xf>
    <xf numFmtId="0" fontId="16" fillId="0" borderId="42" xfId="8" applyFont="1" applyBorder="1" applyAlignment="1">
      <alignment horizontal="center" vertical="center"/>
    </xf>
    <xf numFmtId="0" fontId="16" fillId="0" borderId="32" xfId="8" applyFont="1" applyBorder="1" applyAlignment="1">
      <alignment horizontal="center" vertical="center"/>
    </xf>
    <xf numFmtId="0" fontId="16" fillId="0" borderId="63" xfId="8" applyFont="1" applyBorder="1" applyAlignment="1">
      <alignment horizontal="center" vertical="center"/>
    </xf>
    <xf numFmtId="0" fontId="88" fillId="0" borderId="28" xfId="8" applyFont="1" applyBorder="1" applyAlignment="1">
      <alignment horizontal="center" vertical="center" textRotation="255" wrapText="1" shrinkToFit="1"/>
    </xf>
    <xf numFmtId="0" fontId="88" fillId="0" borderId="26" xfId="8" applyFont="1" applyBorder="1" applyAlignment="1">
      <alignment horizontal="center" vertical="center" textRotation="255" wrapText="1" shrinkToFit="1"/>
    </xf>
    <xf numFmtId="0" fontId="88" fillId="0" borderId="5" xfId="8" applyFont="1" applyBorder="1" applyAlignment="1">
      <alignment horizontal="center" vertical="center" textRotation="255" wrapText="1" shrinkToFit="1"/>
    </xf>
    <xf numFmtId="0" fontId="88" fillId="0" borderId="4" xfId="8" applyFont="1" applyBorder="1" applyAlignment="1">
      <alignment horizontal="center" vertical="center" textRotation="255" wrapText="1" shrinkToFit="1"/>
    </xf>
    <xf numFmtId="0" fontId="16" fillId="0" borderId="0" xfId="8" applyFont="1" applyAlignment="1">
      <alignment horizontal="center" vertical="center" wrapText="1"/>
    </xf>
    <xf numFmtId="0" fontId="16" fillId="0" borderId="26" xfId="8" applyFont="1" applyBorder="1" applyAlignment="1">
      <alignment horizontal="center" vertical="center"/>
    </xf>
    <xf numFmtId="0" fontId="16" fillId="0" borderId="4" xfId="8" applyFont="1" applyBorder="1" applyAlignment="1">
      <alignment horizontal="center" vertical="center"/>
    </xf>
    <xf numFmtId="0" fontId="22" fillId="0" borderId="23" xfId="8" applyFont="1" applyBorder="1" applyAlignment="1">
      <alignment horizontal="center" vertical="center" shrinkToFit="1"/>
    </xf>
    <xf numFmtId="0" fontId="16" fillId="0" borderId="59" xfId="8" applyFont="1" applyBorder="1" applyAlignment="1">
      <alignment horizontal="center" vertical="center" wrapText="1"/>
    </xf>
    <xf numFmtId="0" fontId="16" fillId="0" borderId="8" xfId="8" applyFont="1" applyBorder="1" applyAlignment="1">
      <alignment horizontal="center" vertical="center" wrapText="1"/>
    </xf>
    <xf numFmtId="0" fontId="16" fillId="0" borderId="40" xfId="8" applyFont="1" applyBorder="1" applyAlignment="1">
      <alignment horizontal="center" vertical="center" wrapText="1"/>
    </xf>
    <xf numFmtId="0" fontId="16" fillId="0" borderId="60" xfId="8" applyFont="1" applyBorder="1" applyAlignment="1">
      <alignment horizontal="center" vertical="center" wrapText="1"/>
    </xf>
    <xf numFmtId="0" fontId="16" fillId="0" borderId="37"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1" xfId="8" applyFont="1" applyBorder="1" applyAlignment="1">
      <alignment horizontal="center" vertical="center" wrapText="1"/>
    </xf>
    <xf numFmtId="0" fontId="16" fillId="0" borderId="9" xfId="8" applyFont="1" applyBorder="1" applyAlignment="1">
      <alignment horizontal="center" vertical="center" wrapText="1"/>
    </xf>
    <xf numFmtId="0" fontId="16" fillId="0" borderId="59" xfId="8" applyFont="1" applyBorder="1" applyAlignment="1">
      <alignment horizontal="center" vertical="center"/>
    </xf>
    <xf numFmtId="0" fontId="16" fillId="0" borderId="8" xfId="8" applyFont="1" applyBorder="1" applyAlignment="1">
      <alignment horizontal="center" vertical="center"/>
    </xf>
    <xf numFmtId="0" fontId="16" fillId="0" borderId="7" xfId="8" applyFont="1" applyBorder="1" applyAlignment="1">
      <alignment horizontal="center" vertical="center"/>
    </xf>
    <xf numFmtId="0" fontId="16" fillId="0" borderId="10" xfId="8" applyFont="1" applyBorder="1" applyAlignment="1">
      <alignment horizontal="center" vertical="center"/>
    </xf>
    <xf numFmtId="0" fontId="16" fillId="0" borderId="11" xfId="8" applyFont="1" applyBorder="1" applyAlignment="1">
      <alignment horizontal="center" vertical="center"/>
    </xf>
    <xf numFmtId="0" fontId="16" fillId="0" borderId="13" xfId="8" applyFont="1" applyBorder="1" applyAlignment="1">
      <alignment horizontal="center" vertical="center"/>
    </xf>
    <xf numFmtId="0" fontId="16" fillId="0" borderId="41" xfId="8" applyFont="1" applyBorder="1" applyAlignment="1">
      <alignment horizontal="center" vertical="center"/>
    </xf>
    <xf numFmtId="0" fontId="16" fillId="0" borderId="40" xfId="8" applyFont="1" applyBorder="1" applyAlignment="1">
      <alignment horizontal="center" vertical="center"/>
    </xf>
    <xf numFmtId="0" fontId="16" fillId="0" borderId="12" xfId="8" applyFont="1" applyBorder="1" applyAlignment="1">
      <alignment horizontal="center" vertical="center"/>
    </xf>
    <xf numFmtId="0" fontId="16" fillId="0" borderId="9" xfId="8" applyFont="1" applyBorder="1" applyAlignment="1">
      <alignment horizontal="center" vertical="center"/>
    </xf>
    <xf numFmtId="0" fontId="22" fillId="0" borderId="34" xfId="8" applyFont="1" applyBorder="1" applyAlignment="1">
      <alignment horizontal="center" vertical="center" shrinkToFit="1"/>
    </xf>
    <xf numFmtId="0" fontId="22" fillId="0" borderId="28" xfId="8" applyFont="1" applyBorder="1" applyAlignment="1">
      <alignment horizontal="center" vertical="center" wrapText="1"/>
    </xf>
    <xf numFmtId="0" fontId="22" fillId="0" borderId="27" xfId="8" applyFont="1" applyBorder="1" applyAlignment="1">
      <alignment horizontal="center" vertical="center" wrapText="1"/>
    </xf>
    <xf numFmtId="0" fontId="22" fillId="0" borderId="26" xfId="8" applyFont="1" applyBorder="1" applyAlignment="1">
      <alignment horizontal="center" vertical="center" wrapText="1"/>
    </xf>
    <xf numFmtId="0" fontId="22" fillId="0" borderId="3" xfId="8" applyFont="1" applyBorder="1" applyAlignment="1">
      <alignment horizontal="center" vertical="center" wrapText="1"/>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22" fillId="0" borderId="28" xfId="8" applyFont="1" applyBorder="1" applyAlignment="1">
      <alignment horizontal="center" vertical="center"/>
    </xf>
    <xf numFmtId="0" fontId="22" fillId="0" borderId="27" xfId="8" applyFont="1" applyBorder="1" applyAlignment="1">
      <alignment horizontal="center" vertical="center"/>
    </xf>
    <xf numFmtId="0" fontId="22" fillId="0" borderId="26" xfId="8" applyFont="1" applyBorder="1" applyAlignment="1">
      <alignment horizontal="center" vertical="center"/>
    </xf>
    <xf numFmtId="0" fontId="22" fillId="0" borderId="3"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22" fillId="0" borderId="23" xfId="8" applyFont="1" applyBorder="1" applyAlignment="1">
      <alignment horizontal="center" vertical="center"/>
    </xf>
    <xf numFmtId="0" fontId="16" fillId="0" borderId="1" xfId="8" applyFont="1" applyBorder="1" applyAlignment="1">
      <alignment horizontal="center" vertical="center"/>
    </xf>
    <xf numFmtId="0" fontId="16" fillId="0" borderId="5" xfId="8" applyFont="1" applyBorder="1" applyAlignment="1">
      <alignment horizontal="center" vertical="center"/>
    </xf>
    <xf numFmtId="0" fontId="19" fillId="0" borderId="27" xfId="8" applyFont="1" applyBorder="1" applyAlignment="1">
      <alignment horizontal="center" vertical="center"/>
    </xf>
    <xf numFmtId="0" fontId="19" fillId="0" borderId="26" xfId="8" applyFont="1" applyBorder="1" applyAlignment="1">
      <alignment horizontal="center" vertical="center"/>
    </xf>
    <xf numFmtId="0" fontId="19" fillId="0" borderId="0" xfId="8" applyFont="1" applyBorder="1" applyAlignment="1">
      <alignment horizontal="center" vertical="center"/>
    </xf>
    <xf numFmtId="0" fontId="19" fillId="0" borderId="4" xfId="8" applyFont="1" applyBorder="1" applyAlignment="1">
      <alignment horizontal="center" vertical="center"/>
    </xf>
    <xf numFmtId="0" fontId="19" fillId="0" borderId="2" xfId="8" applyFont="1" applyBorder="1" applyAlignment="1">
      <alignment horizontal="center" vertical="center"/>
    </xf>
    <xf numFmtId="0" fontId="19" fillId="0" borderId="1" xfId="8" applyFont="1" applyBorder="1" applyAlignment="1">
      <alignment horizontal="center" vertical="center"/>
    </xf>
    <xf numFmtId="0" fontId="86" fillId="0" borderId="10" xfId="8" applyFont="1" applyBorder="1" applyAlignment="1">
      <alignment horizontal="left" vertical="center" wrapText="1"/>
    </xf>
    <xf numFmtId="0" fontId="86" fillId="0" borderId="11" xfId="8" applyFont="1" applyBorder="1" applyAlignment="1">
      <alignment horizontal="left" vertical="center" wrapText="1"/>
    </xf>
    <xf numFmtId="0" fontId="86" fillId="0" borderId="9" xfId="8" applyFont="1" applyBorder="1" applyAlignment="1">
      <alignment horizontal="left" vertical="center" wrapText="1"/>
    </xf>
    <xf numFmtId="0" fontId="87" fillId="13" borderId="60" xfId="8" applyFont="1" applyFill="1" applyBorder="1" applyAlignment="1">
      <alignment horizontal="center" vertical="center" textRotation="255" wrapText="1" shrinkToFit="1"/>
    </xf>
    <xf numFmtId="0" fontId="87" fillId="13" borderId="0" xfId="8" applyFont="1" applyFill="1" applyAlignment="1">
      <alignment horizontal="center" vertical="center" textRotation="255" wrapText="1" shrinkToFit="1"/>
    </xf>
    <xf numFmtId="0" fontId="87" fillId="13" borderId="10" xfId="8" applyFont="1" applyFill="1" applyBorder="1" applyAlignment="1">
      <alignment horizontal="center" vertical="center" textRotation="255" wrapText="1" shrinkToFit="1"/>
    </xf>
    <xf numFmtId="0" fontId="87" fillId="13" borderId="11" xfId="8" applyFont="1" applyFill="1" applyBorder="1" applyAlignment="1">
      <alignment horizontal="center" vertical="center" textRotation="255" wrapText="1" shrinkToFit="1"/>
    </xf>
    <xf numFmtId="0" fontId="6" fillId="13" borderId="59" xfId="8" applyFont="1" applyFill="1" applyBorder="1" applyAlignment="1">
      <alignment horizontal="center" vertical="center" wrapText="1"/>
    </xf>
    <xf numFmtId="0" fontId="6" fillId="13" borderId="8" xfId="8" applyFont="1" applyFill="1" applyBorder="1" applyAlignment="1">
      <alignment horizontal="center" vertical="center"/>
    </xf>
    <xf numFmtId="0" fontId="6" fillId="13" borderId="40" xfId="8" applyFont="1" applyFill="1" applyBorder="1" applyAlignment="1">
      <alignment horizontal="center" vertical="center"/>
    </xf>
    <xf numFmtId="0" fontId="6" fillId="13" borderId="187" xfId="8" applyFont="1" applyFill="1" applyBorder="1" applyAlignment="1">
      <alignment horizontal="center" vertical="center"/>
    </xf>
    <xf numFmtId="0" fontId="6" fillId="13" borderId="188" xfId="8" applyFont="1" applyFill="1" applyBorder="1" applyAlignment="1">
      <alignment horizontal="center" vertical="center"/>
    </xf>
    <xf numFmtId="0" fontId="6" fillId="13" borderId="189" xfId="8" applyFont="1" applyFill="1" applyBorder="1" applyAlignment="1">
      <alignment horizontal="center" vertical="center"/>
    </xf>
    <xf numFmtId="0" fontId="9" fillId="13" borderId="8" xfId="8" applyFont="1" applyFill="1" applyBorder="1" applyAlignment="1">
      <alignment horizontal="left" vertical="center" wrapText="1"/>
    </xf>
    <xf numFmtId="0" fontId="9" fillId="13" borderId="188" xfId="8" applyFont="1" applyFill="1" applyBorder="1" applyAlignment="1">
      <alignment horizontal="left" vertical="center" wrapText="1"/>
    </xf>
    <xf numFmtId="0" fontId="6" fillId="0" borderId="185" xfId="8" applyFont="1" applyBorder="1" applyAlignment="1">
      <alignment horizontal="center" vertical="center"/>
    </xf>
    <xf numFmtId="0" fontId="6" fillId="0" borderId="0" xfId="8" applyFont="1" applyAlignment="1">
      <alignment horizontal="center" vertical="center"/>
    </xf>
    <xf numFmtId="0" fontId="6" fillId="0" borderId="11" xfId="8" applyFont="1" applyBorder="1" applyAlignment="1">
      <alignment horizontal="center" vertical="center"/>
    </xf>
    <xf numFmtId="0" fontId="69" fillId="0" borderId="185" xfId="8" applyFont="1" applyBorder="1" applyAlignment="1">
      <alignment horizontal="center" vertical="center"/>
    </xf>
    <xf numFmtId="0" fontId="69" fillId="0" borderId="0" xfId="8" applyFont="1" applyAlignment="1">
      <alignment horizontal="center" vertical="center"/>
    </xf>
    <xf numFmtId="0" fontId="69" fillId="0" borderId="11" xfId="8" applyFont="1" applyBorder="1" applyAlignment="1">
      <alignment horizontal="center" vertical="center"/>
    </xf>
    <xf numFmtId="0" fontId="9" fillId="0" borderId="185" xfId="8" applyFont="1" applyBorder="1" applyAlignment="1">
      <alignment horizontal="center" vertical="center" wrapText="1"/>
    </xf>
    <xf numFmtId="0" fontId="9" fillId="0" borderId="0" xfId="8" applyFont="1" applyAlignment="1">
      <alignment horizontal="center" vertical="center" wrapText="1"/>
    </xf>
    <xf numFmtId="0" fontId="9" fillId="0" borderId="11" xfId="8" applyFont="1" applyBorder="1" applyAlignment="1">
      <alignment horizontal="center" vertical="center" wrapText="1"/>
    </xf>
    <xf numFmtId="0" fontId="9" fillId="0" borderId="5" xfId="8" applyFont="1" applyBorder="1" applyAlignment="1">
      <alignment horizontal="center" vertical="center" wrapText="1"/>
    </xf>
    <xf numFmtId="0" fontId="85" fillId="0" borderId="60" xfId="8" applyFont="1" applyBorder="1" applyAlignment="1">
      <alignment horizontal="left" vertical="center" wrapText="1"/>
    </xf>
    <xf numFmtId="0" fontId="6" fillId="0" borderId="0" xfId="8" applyFont="1" applyBorder="1" applyAlignment="1">
      <alignment horizontal="left" vertical="center" wrapText="1"/>
    </xf>
    <xf numFmtId="0" fontId="6" fillId="0" borderId="60" xfId="8" applyFont="1" applyBorder="1" applyAlignment="1">
      <alignment horizontal="left" vertical="center" wrapText="1"/>
    </xf>
    <xf numFmtId="0" fontId="6" fillId="0" borderId="37" xfId="8" applyFont="1" applyBorder="1" applyAlignment="1">
      <alignment horizontal="left" vertical="center" wrapText="1"/>
    </xf>
    <xf numFmtId="0" fontId="6" fillId="0" borderId="187" xfId="8" applyFont="1" applyBorder="1" applyAlignment="1">
      <alignment horizontal="left" vertical="center" wrapText="1"/>
    </xf>
    <xf numFmtId="0" fontId="6" fillId="0" borderId="188" xfId="8" applyFont="1" applyBorder="1" applyAlignment="1">
      <alignment horizontal="left" vertical="center" wrapText="1"/>
    </xf>
    <xf numFmtId="0" fontId="85" fillId="0" borderId="0" xfId="8" applyFont="1" applyBorder="1" applyAlignment="1">
      <alignment horizontal="left" vertical="center" wrapText="1"/>
    </xf>
    <xf numFmtId="0" fontId="85" fillId="0" borderId="37" xfId="8" applyFont="1" applyBorder="1" applyAlignment="1">
      <alignment horizontal="left" vertical="center" wrapText="1"/>
    </xf>
    <xf numFmtId="10" fontId="16" fillId="6" borderId="19" xfId="9" applyNumberFormat="1" applyFont="1" applyFill="1" applyBorder="1" applyAlignment="1">
      <alignment horizontal="center" vertical="center"/>
    </xf>
    <xf numFmtId="10" fontId="16" fillId="6" borderId="23" xfId="9" applyNumberFormat="1" applyFont="1" applyFill="1" applyBorder="1" applyAlignment="1">
      <alignment horizontal="center" vertical="center"/>
    </xf>
    <xf numFmtId="10" fontId="16" fillId="6" borderId="31" xfId="9" applyNumberFormat="1" applyFont="1" applyFill="1" applyBorder="1" applyAlignment="1">
      <alignment horizontal="center" vertical="center"/>
    </xf>
    <xf numFmtId="10" fontId="16" fillId="6" borderId="32" xfId="9" applyNumberFormat="1" applyFont="1" applyFill="1" applyBorder="1" applyAlignment="1">
      <alignment horizontal="center" vertical="center"/>
    </xf>
    <xf numFmtId="0" fontId="16" fillId="0" borderId="39" xfId="8" applyFont="1" applyBorder="1" applyAlignment="1">
      <alignment horizontal="center" vertical="center"/>
    </xf>
    <xf numFmtId="0" fontId="19" fillId="3" borderId="77" xfId="8" applyFont="1" applyFill="1" applyBorder="1" applyAlignment="1" applyProtection="1">
      <alignment horizontal="center" vertical="center" wrapText="1"/>
      <protection locked="0"/>
    </xf>
    <xf numFmtId="0" fontId="19" fillId="3" borderId="6" xfId="8" applyFont="1" applyFill="1" applyBorder="1" applyAlignment="1" applyProtection="1">
      <alignment horizontal="center" vertical="center" wrapText="1"/>
      <protection locked="0"/>
    </xf>
    <xf numFmtId="0" fontId="19" fillId="3" borderId="79" xfId="8" applyFont="1" applyFill="1" applyBorder="1" applyAlignment="1" applyProtection="1">
      <alignment horizontal="center" vertical="center" wrapText="1"/>
      <protection locked="0"/>
    </xf>
    <xf numFmtId="0" fontId="19" fillId="3" borderId="81" xfId="8" applyFont="1" applyFill="1" applyBorder="1" applyAlignment="1" applyProtection="1">
      <alignment horizontal="center" vertical="center" wrapText="1"/>
      <protection locked="0"/>
    </xf>
    <xf numFmtId="0" fontId="19" fillId="0" borderId="23" xfId="8" applyFont="1" applyBorder="1" applyAlignment="1">
      <alignment horizontal="center" vertical="center" shrinkToFit="1"/>
    </xf>
    <xf numFmtId="0" fontId="16" fillId="0" borderId="57" xfId="8" applyFont="1" applyBorder="1" applyAlignment="1">
      <alignment horizontal="center" vertical="center"/>
    </xf>
    <xf numFmtId="0" fontId="16" fillId="0" borderId="25" xfId="8" applyFont="1" applyBorder="1" applyAlignment="1">
      <alignment horizontal="center" vertical="center"/>
    </xf>
    <xf numFmtId="0" fontId="16" fillId="0" borderId="31" xfId="8" applyFont="1" applyBorder="1" applyAlignment="1">
      <alignment horizontal="center" vertical="center"/>
    </xf>
    <xf numFmtId="0" fontId="16" fillId="6" borderId="25" xfId="8" applyFont="1" applyFill="1" applyBorder="1" applyAlignment="1">
      <alignment horizontal="right" vertical="center"/>
    </xf>
    <xf numFmtId="0" fontId="16" fillId="6" borderId="32" xfId="8" applyFont="1" applyFill="1" applyBorder="1" applyAlignment="1">
      <alignment horizontal="right" vertical="center"/>
    </xf>
    <xf numFmtId="0" fontId="16" fillId="0" borderId="56" xfId="8" applyFont="1" applyBorder="1" applyAlignment="1">
      <alignment horizontal="center" vertical="center"/>
    </xf>
    <xf numFmtId="0" fontId="16" fillId="3" borderId="23" xfId="8" applyFont="1" applyFill="1" applyBorder="1" applyAlignment="1" applyProtection="1">
      <alignment horizontal="center" vertical="center"/>
      <protection locked="0"/>
    </xf>
    <xf numFmtId="0" fontId="16" fillId="0" borderId="57" xfId="8" applyFont="1" applyBorder="1" applyAlignment="1">
      <alignment horizontal="center" vertical="center" wrapText="1"/>
    </xf>
    <xf numFmtId="0" fontId="16" fillId="0" borderId="19" xfId="8" applyFont="1" applyBorder="1" applyAlignment="1">
      <alignment horizontal="center" vertical="center"/>
    </xf>
    <xf numFmtId="0" fontId="16" fillId="3" borderId="5" xfId="8" applyFont="1" applyFill="1" applyBorder="1" applyAlignment="1" applyProtection="1">
      <alignment horizontal="center" vertical="center"/>
      <protection locked="0"/>
    </xf>
    <xf numFmtId="0" fontId="16" fillId="3" borderId="0" xfId="8" applyFont="1" applyFill="1" applyBorder="1" applyAlignment="1" applyProtection="1">
      <alignment horizontal="center" vertical="center"/>
      <protection locked="0"/>
    </xf>
    <xf numFmtId="0" fontId="16" fillId="3" borderId="4" xfId="8" applyFont="1" applyFill="1" applyBorder="1" applyAlignment="1" applyProtection="1">
      <alignment horizontal="center" vertical="center"/>
      <protection locked="0"/>
    </xf>
    <xf numFmtId="0" fontId="16" fillId="0" borderId="64" xfId="8" applyFont="1" applyBorder="1" applyAlignment="1">
      <alignment horizontal="center" vertical="center"/>
    </xf>
    <xf numFmtId="0" fontId="16" fillId="0" borderId="62" xfId="8" applyFont="1" applyBorder="1" applyAlignment="1">
      <alignment horizontal="center" vertical="center"/>
    </xf>
    <xf numFmtId="0" fontId="16" fillId="3" borderId="34" xfId="8" applyFont="1" applyFill="1" applyBorder="1" applyAlignment="1" applyProtection="1">
      <alignment horizontal="center" vertical="center"/>
      <protection locked="0"/>
    </xf>
    <xf numFmtId="0" fontId="19" fillId="3" borderId="74" xfId="8" applyFont="1" applyFill="1" applyBorder="1" applyAlignment="1" applyProtection="1">
      <alignment horizontal="center" vertical="center" wrapText="1"/>
      <protection locked="0"/>
    </xf>
    <xf numFmtId="0" fontId="19" fillId="3" borderId="76" xfId="8" applyFont="1" applyFill="1" applyBorder="1" applyAlignment="1" applyProtection="1">
      <alignment horizontal="center" vertical="center" wrapText="1"/>
      <protection locked="0"/>
    </xf>
    <xf numFmtId="0" fontId="7" fillId="0" borderId="0" xfId="8" applyFont="1" applyAlignment="1">
      <alignment horizontal="left" vertical="center" wrapText="1"/>
    </xf>
    <xf numFmtId="0" fontId="7" fillId="0" borderId="0" xfId="8" applyFont="1" applyAlignment="1">
      <alignment horizontal="left" vertical="center"/>
    </xf>
    <xf numFmtId="0" fontId="19" fillId="0" borderId="57" xfId="8" applyFont="1" applyBorder="1" applyAlignment="1">
      <alignment horizontal="center" vertical="center" wrapText="1"/>
    </xf>
    <xf numFmtId="0" fontId="19" fillId="0" borderId="25" xfId="8" applyFont="1" applyBorder="1" applyAlignment="1">
      <alignment horizontal="center" vertical="center" wrapText="1"/>
    </xf>
    <xf numFmtId="0" fontId="19" fillId="0" borderId="19" xfId="8" applyFont="1" applyBorder="1" applyAlignment="1">
      <alignment horizontal="center" vertical="center" wrapText="1"/>
    </xf>
    <xf numFmtId="0" fontId="19" fillId="0" borderId="31" xfId="8" applyFont="1" applyBorder="1" applyAlignment="1">
      <alignment horizontal="center" vertical="center" wrapText="1"/>
    </xf>
    <xf numFmtId="0" fontId="19" fillId="0" borderId="32" xfId="8" applyFont="1" applyBorder="1" applyAlignment="1">
      <alignment horizontal="center" vertical="center" wrapText="1"/>
    </xf>
    <xf numFmtId="0" fontId="21" fillId="0" borderId="25" xfId="8" applyFont="1" applyBorder="1" applyAlignment="1">
      <alignment horizontal="center" vertical="center"/>
    </xf>
    <xf numFmtId="0" fontId="21" fillId="0" borderId="56" xfId="8" applyFont="1" applyBorder="1" applyAlignment="1">
      <alignment horizontal="center" vertical="center"/>
    </xf>
    <xf numFmtId="0" fontId="21" fillId="0" borderId="39" xfId="8" applyFont="1" applyBorder="1" applyAlignment="1">
      <alignment horizontal="center" vertical="center"/>
    </xf>
    <xf numFmtId="0" fontId="21" fillId="0" borderId="32" xfId="8" applyFont="1" applyBorder="1" applyAlignment="1">
      <alignment horizontal="center" vertical="center"/>
    </xf>
    <xf numFmtId="0" fontId="21" fillId="0" borderId="63" xfId="8" applyFont="1" applyBorder="1" applyAlignment="1">
      <alignment horizontal="center" vertical="center"/>
    </xf>
    <xf numFmtId="0" fontId="20" fillId="0" borderId="0" xfId="8" applyFont="1" applyAlignment="1">
      <alignment horizontal="center" vertical="center" wrapText="1"/>
    </xf>
    <xf numFmtId="58" fontId="19" fillId="3" borderId="23" xfId="8" applyNumberFormat="1" applyFont="1" applyFill="1" applyBorder="1" applyAlignment="1">
      <alignment horizontal="center" vertical="center"/>
    </xf>
    <xf numFmtId="0" fontId="19" fillId="3" borderId="23" xfId="8" applyFont="1" applyFill="1" applyBorder="1" applyAlignment="1">
      <alignment horizontal="center" vertical="center"/>
    </xf>
    <xf numFmtId="0" fontId="19" fillId="0" borderId="59" xfId="8" applyFont="1" applyBorder="1" applyAlignment="1">
      <alignment horizontal="center" vertical="center" wrapText="1"/>
    </xf>
    <xf numFmtId="0" fontId="19" fillId="0" borderId="40" xfId="8" applyFont="1" applyBorder="1" applyAlignment="1">
      <alignment horizontal="center" vertical="center" wrapText="1"/>
    </xf>
    <xf numFmtId="0" fontId="19" fillId="0" borderId="60" xfId="8" applyFont="1" applyBorder="1" applyAlignment="1">
      <alignment horizontal="center" vertical="center" wrapText="1"/>
    </xf>
    <xf numFmtId="0" fontId="19" fillId="0" borderId="37"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9" xfId="8" applyFont="1" applyBorder="1" applyAlignment="1">
      <alignment horizontal="center" vertical="center" wrapText="1"/>
    </xf>
    <xf numFmtId="0" fontId="16" fillId="0" borderId="60" xfId="8" applyFont="1" applyBorder="1" applyAlignment="1">
      <alignment horizontal="center" vertical="center"/>
    </xf>
    <xf numFmtId="0" fontId="16" fillId="0" borderId="37" xfId="8" applyFont="1" applyBorder="1" applyAlignment="1">
      <alignment horizontal="center" vertical="center"/>
    </xf>
    <xf numFmtId="0" fontId="15" fillId="0" borderId="0" xfId="5" applyAlignment="1">
      <alignment horizontal="right" vertical="center"/>
    </xf>
    <xf numFmtId="0" fontId="15" fillId="0" borderId="0" xfId="5" applyAlignment="1">
      <alignment vertical="center"/>
    </xf>
    <xf numFmtId="0" fontId="10" fillId="0" borderId="0" xfId="5" applyFont="1" applyBorder="1" applyAlignment="1">
      <alignment horizontal="center" vertical="center" wrapText="1"/>
    </xf>
    <xf numFmtId="0" fontId="15" fillId="0" borderId="0" xfId="5" applyAlignment="1">
      <alignment horizontal="center" vertical="center"/>
    </xf>
    <xf numFmtId="0" fontId="10" fillId="0" borderId="17" xfId="5" applyFont="1" applyBorder="1" applyAlignment="1">
      <alignment horizontal="center" vertical="center"/>
    </xf>
    <xf numFmtId="0" fontId="10" fillId="0" borderId="16" xfId="5" applyFont="1" applyBorder="1" applyAlignment="1">
      <alignment horizontal="center" vertical="center"/>
    </xf>
    <xf numFmtId="0" fontId="10" fillId="0" borderId="18" xfId="5" applyFont="1" applyBorder="1" applyAlignment="1">
      <alignment horizontal="center" vertical="center"/>
    </xf>
    <xf numFmtId="0" fontId="15" fillId="3" borderId="27" xfId="5" applyFill="1" applyBorder="1" applyAlignment="1">
      <alignment horizontal="center" vertical="center"/>
    </xf>
    <xf numFmtId="0" fontId="15" fillId="3" borderId="26" xfId="5" applyFill="1" applyBorder="1" applyAlignment="1">
      <alignment horizontal="center" vertical="center"/>
    </xf>
    <xf numFmtId="0" fontId="15" fillId="0" borderId="17" xfId="5" applyBorder="1" applyAlignment="1">
      <alignment horizontal="left" vertical="center" wrapText="1"/>
    </xf>
    <xf numFmtId="0" fontId="15" fillId="0" borderId="16" xfId="5" applyBorder="1" applyAlignment="1">
      <alignment horizontal="left" vertical="center" wrapText="1"/>
    </xf>
    <xf numFmtId="0" fontId="15" fillId="0" borderId="18" xfId="5" applyBorder="1" applyAlignment="1">
      <alignment horizontal="left" vertical="center" wrapText="1"/>
    </xf>
    <xf numFmtId="0" fontId="7" fillId="0" borderId="0" xfId="5" applyFont="1" applyAlignment="1">
      <alignment horizontal="left" vertical="center" wrapText="1"/>
    </xf>
    <xf numFmtId="0" fontId="15" fillId="0" borderId="28" xfId="5" applyBorder="1" applyAlignment="1">
      <alignment horizontal="left" vertical="center" wrapText="1"/>
    </xf>
    <xf numFmtId="0" fontId="15" fillId="0" borderId="27" xfId="5" applyBorder="1" applyAlignment="1">
      <alignment horizontal="left" vertical="center" wrapText="1"/>
    </xf>
    <xf numFmtId="0" fontId="15" fillId="0" borderId="26" xfId="5" applyBorder="1" applyAlignment="1">
      <alignment horizontal="left" vertical="center" wrapText="1"/>
    </xf>
    <xf numFmtId="0" fontId="15" fillId="0" borderId="34" xfId="5" applyBorder="1" applyAlignment="1">
      <alignment vertical="center" wrapText="1"/>
    </xf>
    <xf numFmtId="0" fontId="15" fillId="0" borderId="24" xfId="5" applyBorder="1" applyAlignment="1">
      <alignment vertical="center" wrapText="1"/>
    </xf>
    <xf numFmtId="0" fontId="15" fillId="0" borderId="76" xfId="5" applyBorder="1" applyAlignment="1">
      <alignment horizontal="left" vertical="center"/>
    </xf>
    <xf numFmtId="0" fontId="15" fillId="0" borderId="81" xfId="5" applyBorder="1" applyAlignment="1">
      <alignment horizontal="left" vertical="center"/>
    </xf>
    <xf numFmtId="0" fontId="15" fillId="0" borderId="76" xfId="5" applyBorder="1" applyAlignment="1">
      <alignment vertical="center" wrapText="1"/>
    </xf>
    <xf numFmtId="0" fontId="15" fillId="0" borderId="75" xfId="5" applyBorder="1" applyAlignment="1">
      <alignment vertical="center" wrapText="1"/>
    </xf>
    <xf numFmtId="0" fontId="15" fillId="0" borderId="81" xfId="5" applyBorder="1" applyAlignment="1">
      <alignment vertical="center" wrapText="1"/>
    </xf>
    <xf numFmtId="0" fontId="15" fillId="0" borderId="80" xfId="5" applyBorder="1" applyAlignment="1">
      <alignment vertical="center" wrapText="1"/>
    </xf>
    <xf numFmtId="0" fontId="15" fillId="3" borderId="17" xfId="5" applyFill="1" applyBorder="1" applyAlignment="1">
      <alignment horizontal="center" vertical="center"/>
    </xf>
    <xf numFmtId="0" fontId="15" fillId="3" borderId="16" xfId="5" applyFill="1" applyBorder="1" applyAlignment="1">
      <alignment horizontal="center" vertical="center"/>
    </xf>
    <xf numFmtId="0" fontId="15" fillId="3" borderId="18" xfId="5" applyFill="1" applyBorder="1" applyAlignment="1">
      <alignment horizontal="center" vertical="center"/>
    </xf>
    <xf numFmtId="0" fontId="15" fillId="0" borderId="33" xfId="5" applyBorder="1" applyAlignment="1">
      <alignment vertical="center" wrapText="1"/>
    </xf>
    <xf numFmtId="0" fontId="15" fillId="0" borderId="28" xfId="5" applyBorder="1" applyAlignment="1">
      <alignment vertical="center" wrapText="1"/>
    </xf>
    <xf numFmtId="0" fontId="15" fillId="0" borderId="27" xfId="5" applyBorder="1" applyAlignment="1">
      <alignment vertical="center" wrapText="1"/>
    </xf>
    <xf numFmtId="0" fontId="15" fillId="0" borderId="26" xfId="5" applyBorder="1" applyAlignment="1">
      <alignment vertical="center" wrapText="1"/>
    </xf>
    <xf numFmtId="0" fontId="15" fillId="3" borderId="28" xfId="5" applyFill="1" applyBorder="1" applyAlignment="1">
      <alignment horizontal="center" vertical="center"/>
    </xf>
    <xf numFmtId="0" fontId="15" fillId="0" borderId="79" xfId="5" applyBorder="1" applyAlignment="1">
      <alignment vertical="center" wrapText="1"/>
    </xf>
    <xf numFmtId="0" fontId="15" fillId="0" borderId="3" xfId="5" applyBorder="1" applyAlignment="1">
      <alignment horizontal="left" vertical="top" wrapText="1"/>
    </xf>
    <xf numFmtId="0" fontId="15" fillId="0" borderId="2" xfId="5" applyBorder="1" applyAlignment="1">
      <alignment horizontal="left" vertical="top" wrapText="1"/>
    </xf>
    <xf numFmtId="0" fontId="15" fillId="0" borderId="1" xfId="5" applyBorder="1" applyAlignment="1">
      <alignment horizontal="left" vertical="top" wrapText="1"/>
    </xf>
    <xf numFmtId="0" fontId="15" fillId="0" borderId="86" xfId="5" applyBorder="1" applyAlignment="1">
      <alignment horizontal="left" vertical="center" wrapText="1"/>
    </xf>
    <xf numFmtId="0" fontId="15" fillId="0" borderId="66" xfId="5" applyBorder="1" applyAlignment="1">
      <alignment horizontal="left" vertical="center" wrapText="1"/>
    </xf>
    <xf numFmtId="0" fontId="15" fillId="0" borderId="65" xfId="5" applyBorder="1" applyAlignment="1">
      <alignment horizontal="left" vertical="center" wrapText="1"/>
    </xf>
    <xf numFmtId="0" fontId="9" fillId="0" borderId="110" xfId="4" applyFont="1" applyBorder="1" applyAlignment="1">
      <alignment horizontal="center" vertical="center"/>
    </xf>
    <xf numFmtId="0" fontId="9" fillId="0" borderId="111" xfId="4" applyFont="1" applyBorder="1" applyAlignment="1">
      <alignment horizontal="center" vertical="center"/>
    </xf>
    <xf numFmtId="0" fontId="9" fillId="0" borderId="113" xfId="4" applyFont="1" applyBorder="1" applyAlignment="1">
      <alignment horizontal="center" vertical="center"/>
    </xf>
    <xf numFmtId="0" fontId="72" fillId="0" borderId="120" xfId="4" applyFont="1" applyBorder="1" applyAlignment="1">
      <alignment horizontal="center" vertical="center"/>
    </xf>
    <xf numFmtId="0" fontId="72" fillId="0" borderId="96" xfId="4" applyFont="1" applyBorder="1" applyAlignment="1">
      <alignment horizontal="center" vertical="center"/>
    </xf>
    <xf numFmtId="189" fontId="72" fillId="0" borderId="96" xfId="4" applyNumberFormat="1" applyFont="1" applyBorder="1" applyAlignment="1">
      <alignment horizontal="center" vertical="center" shrinkToFit="1"/>
    </xf>
    <xf numFmtId="189" fontId="72" fillId="0" borderId="41" xfId="4" applyNumberFormat="1" applyFont="1" applyBorder="1" applyAlignment="1">
      <alignment horizontal="center" vertical="center" shrinkToFit="1"/>
    </xf>
    <xf numFmtId="182" fontId="9" fillId="0" borderId="41" xfId="4" applyNumberFormat="1" applyFont="1" applyBorder="1" applyAlignment="1">
      <alignment horizontal="center" vertical="center"/>
    </xf>
    <xf numFmtId="182" fontId="9" fillId="0" borderId="8" xfId="4" applyNumberFormat="1" applyFont="1" applyBorder="1" applyAlignment="1">
      <alignment horizontal="center" vertical="center"/>
    </xf>
    <xf numFmtId="182" fontId="9" fillId="0" borderId="7" xfId="4" applyNumberFormat="1" applyFont="1" applyBorder="1" applyAlignment="1">
      <alignment horizontal="center" vertical="center"/>
    </xf>
    <xf numFmtId="0" fontId="9" fillId="0" borderId="164" xfId="4" applyFont="1" applyBorder="1" applyAlignment="1">
      <alignment horizontal="center" vertical="center"/>
    </xf>
    <xf numFmtId="0" fontId="9" fillId="0" borderId="165" xfId="4" applyFont="1" applyBorder="1" applyAlignment="1">
      <alignment horizontal="center" vertical="center"/>
    </xf>
    <xf numFmtId="0" fontId="72" fillId="0" borderId="110" xfId="4" applyFont="1" applyFill="1" applyBorder="1" applyAlignment="1">
      <alignment horizontal="center" vertical="center"/>
    </xf>
    <xf numFmtId="0" fontId="72" fillId="0" borderId="111" xfId="4" applyFont="1" applyFill="1" applyBorder="1" applyAlignment="1">
      <alignment horizontal="center" vertical="center"/>
    </xf>
    <xf numFmtId="0" fontId="72" fillId="0" borderId="113" xfId="4" applyFont="1" applyFill="1" applyBorder="1" applyAlignment="1">
      <alignment horizontal="center" vertical="center"/>
    </xf>
    <xf numFmtId="0" fontId="9" fillId="0" borderId="23" xfId="4" applyFont="1" applyBorder="1" applyAlignment="1">
      <alignment horizontal="center" vertical="center" shrinkToFit="1"/>
    </xf>
    <xf numFmtId="0" fontId="9" fillId="0" borderId="39" xfId="4" applyFont="1" applyBorder="1" applyAlignment="1">
      <alignment horizontal="center" vertical="center" shrinkToFit="1"/>
    </xf>
    <xf numFmtId="0" fontId="72" fillId="3" borderId="31" xfId="4" applyFont="1" applyFill="1" applyBorder="1" applyAlignment="1">
      <alignment horizontal="center" vertical="center" shrinkToFit="1"/>
    </xf>
    <xf numFmtId="0" fontId="72" fillId="3" borderId="32" xfId="4" applyFont="1" applyFill="1" applyBorder="1" applyAlignment="1">
      <alignment horizontal="center" vertical="center" shrinkToFit="1"/>
    </xf>
    <xf numFmtId="0" fontId="72" fillId="3" borderId="107" xfId="4" applyFont="1" applyFill="1" applyBorder="1" applyAlignment="1">
      <alignment horizontal="center" vertical="center"/>
    </xf>
    <xf numFmtId="0" fontId="72" fillId="3" borderId="108" xfId="4" applyFont="1" applyFill="1" applyBorder="1" applyAlignment="1">
      <alignment horizontal="center" vertical="center"/>
    </xf>
    <xf numFmtId="0" fontId="72" fillId="3" borderId="29" xfId="4" applyFont="1" applyFill="1" applyBorder="1" applyAlignment="1">
      <alignment horizontal="center" vertical="center"/>
    </xf>
    <xf numFmtId="0" fontId="72" fillId="0" borderId="106" xfId="4" applyFont="1" applyBorder="1" applyAlignment="1">
      <alignment horizontal="center" vertical="center"/>
    </xf>
    <xf numFmtId="0" fontId="72" fillId="0" borderId="34" xfId="4" applyFont="1" applyBorder="1" applyAlignment="1">
      <alignment horizontal="center" vertical="center"/>
    </xf>
    <xf numFmtId="189" fontId="72" fillId="0" borderId="34" xfId="4" applyNumberFormat="1" applyFont="1" applyBorder="1" applyAlignment="1">
      <alignment horizontal="center" vertical="center"/>
    </xf>
    <xf numFmtId="189" fontId="72" fillId="0" borderId="28" xfId="4" applyNumberFormat="1" applyFont="1" applyBorder="1" applyAlignment="1">
      <alignment horizontal="center" vertical="center"/>
    </xf>
    <xf numFmtId="0" fontId="9" fillId="0" borderId="34" xfId="4" applyFont="1" applyBorder="1" applyAlignment="1">
      <alignment horizontal="center" vertical="center" shrinkToFit="1"/>
    </xf>
    <xf numFmtId="0" fontId="9" fillId="0" borderId="140" xfId="4" applyFont="1" applyBorder="1" applyAlignment="1">
      <alignment horizontal="center" vertical="center" shrinkToFit="1"/>
    </xf>
    <xf numFmtId="0" fontId="72" fillId="3" borderId="19" xfId="4" applyFont="1" applyFill="1" applyBorder="1" applyAlignment="1">
      <alignment horizontal="center" vertical="center" shrinkToFit="1"/>
    </xf>
    <xf numFmtId="0" fontId="72" fillId="3" borderId="23" xfId="4" applyFont="1" applyFill="1" applyBorder="1" applyAlignment="1">
      <alignment horizontal="center" vertical="center" shrinkToFit="1"/>
    </xf>
    <xf numFmtId="0" fontId="72" fillId="3" borderId="17" xfId="4" applyFont="1" applyFill="1" applyBorder="1" applyAlignment="1">
      <alignment horizontal="center" vertical="center"/>
    </xf>
    <xf numFmtId="0" fontId="72" fillId="3" borderId="16" xfId="4" applyFont="1" applyFill="1" applyBorder="1" applyAlignment="1">
      <alignment horizontal="center" vertical="center"/>
    </xf>
    <xf numFmtId="0" fontId="72" fillId="3" borderId="14" xfId="4" applyFont="1" applyFill="1" applyBorder="1" applyAlignment="1">
      <alignment horizontal="center" vertical="center"/>
    </xf>
    <xf numFmtId="0" fontId="72" fillId="0" borderId="19" xfId="4" applyFont="1" applyBorder="1" applyAlignment="1">
      <alignment horizontal="center" vertical="center"/>
    </xf>
    <xf numFmtId="0" fontId="72" fillId="0" borderId="23" xfId="4" applyFont="1" applyBorder="1" applyAlignment="1">
      <alignment horizontal="center" vertical="center"/>
    </xf>
    <xf numFmtId="189" fontId="72" fillId="0" borderId="23" xfId="4" applyNumberFormat="1" applyFont="1" applyBorder="1" applyAlignment="1">
      <alignment horizontal="center" vertical="center"/>
    </xf>
    <xf numFmtId="189" fontId="72" fillId="0" borderId="17" xfId="4" applyNumberFormat="1" applyFont="1" applyBorder="1" applyAlignment="1">
      <alignment horizontal="center" vertical="center"/>
    </xf>
    <xf numFmtId="0" fontId="72" fillId="3" borderId="23" xfId="4" applyFont="1" applyFill="1" applyBorder="1" applyAlignment="1">
      <alignment horizontal="center" vertical="center"/>
    </xf>
    <xf numFmtId="0" fontId="72" fillId="3" borderId="39" xfId="4" applyFont="1" applyFill="1" applyBorder="1" applyAlignment="1">
      <alignment horizontal="center" vertical="center"/>
    </xf>
    <xf numFmtId="189" fontId="72" fillId="0" borderId="24" xfId="4" applyNumberFormat="1" applyFont="1" applyBorder="1" applyAlignment="1">
      <alignment horizontal="center" vertical="center"/>
    </xf>
    <xf numFmtId="189" fontId="72" fillId="0" borderId="3" xfId="4" applyNumberFormat="1" applyFont="1" applyBorder="1" applyAlignment="1">
      <alignment horizontal="center" vertical="center"/>
    </xf>
    <xf numFmtId="182" fontId="9" fillId="0" borderId="24" xfId="4" applyNumberFormat="1" applyFont="1" applyBorder="1" applyAlignment="1">
      <alignment horizontal="center" vertical="center" shrinkToFit="1"/>
    </xf>
    <xf numFmtId="182" fontId="9" fillId="0" borderId="23" xfId="4" applyNumberFormat="1" applyFont="1" applyBorder="1" applyAlignment="1">
      <alignment horizontal="center" vertical="center" shrinkToFit="1"/>
    </xf>
    <xf numFmtId="182" fontId="9" fillId="0" borderId="34" xfId="4" applyNumberFormat="1" applyFont="1" applyBorder="1" applyAlignment="1">
      <alignment horizontal="center" vertical="center" shrinkToFit="1"/>
    </xf>
    <xf numFmtId="0" fontId="9" fillId="0" borderId="24" xfId="4" applyFont="1" applyBorder="1" applyAlignment="1">
      <alignment horizontal="center" vertical="center" shrinkToFit="1"/>
    </xf>
    <xf numFmtId="0" fontId="9" fillId="0" borderId="42" xfId="4" applyFont="1" applyBorder="1" applyAlignment="1">
      <alignment horizontal="center" vertical="center" shrinkToFit="1"/>
    </xf>
    <xf numFmtId="0" fontId="9" fillId="0" borderId="25" xfId="4" applyFont="1" applyBorder="1" applyAlignment="1">
      <alignment horizontal="center" vertical="center" wrapText="1"/>
    </xf>
    <xf numFmtId="0" fontId="9" fillId="0" borderId="32" xfId="4" applyFont="1" applyBorder="1" applyAlignment="1">
      <alignment horizontal="center" vertical="center" wrapText="1"/>
    </xf>
    <xf numFmtId="0" fontId="9" fillId="0" borderId="25" xfId="4" applyFont="1" applyBorder="1" applyAlignment="1">
      <alignment horizontal="center" vertical="center"/>
    </xf>
    <xf numFmtId="0" fontId="9" fillId="0" borderId="56" xfId="4" applyFont="1" applyBorder="1" applyAlignment="1">
      <alignment horizontal="center" vertical="center"/>
    </xf>
    <xf numFmtId="0" fontId="9" fillId="0" borderId="32" xfId="4" applyFont="1" applyBorder="1" applyAlignment="1">
      <alignment horizontal="center" vertical="center"/>
    </xf>
    <xf numFmtId="0" fontId="9" fillId="0" borderId="63" xfId="4" applyFont="1" applyBorder="1" applyAlignment="1">
      <alignment horizontal="center" vertical="center"/>
    </xf>
    <xf numFmtId="0" fontId="69" fillId="0" borderId="60" xfId="4" applyFont="1" applyBorder="1" applyAlignment="1">
      <alignment horizontal="center" vertical="center" textRotation="255"/>
    </xf>
    <xf numFmtId="0" fontId="69" fillId="0" borderId="59" xfId="4" applyFont="1" applyBorder="1" applyAlignment="1">
      <alignment horizontal="center" vertical="center" textRotation="255"/>
    </xf>
    <xf numFmtId="0" fontId="72" fillId="3" borderId="57" xfId="4" applyFont="1" applyFill="1" applyBorder="1" applyAlignment="1">
      <alignment horizontal="center" vertical="center" shrinkToFit="1"/>
    </xf>
    <xf numFmtId="0" fontId="72" fillId="3" borderId="25" xfId="4" applyFont="1" applyFill="1" applyBorder="1" applyAlignment="1">
      <alignment horizontal="center" vertical="center" shrinkToFit="1"/>
    </xf>
    <xf numFmtId="0" fontId="72" fillId="3" borderId="25" xfId="4" applyFont="1" applyFill="1" applyBorder="1" applyAlignment="1">
      <alignment horizontal="center" vertical="center"/>
    </xf>
    <xf numFmtId="0" fontId="72" fillId="3" borderId="56" xfId="4" applyFont="1" applyFill="1" applyBorder="1" applyAlignment="1">
      <alignment horizontal="center" vertical="center"/>
    </xf>
    <xf numFmtId="0" fontId="72" fillId="0" borderId="20" xfId="4" applyFont="1" applyBorder="1" applyAlignment="1">
      <alignment horizontal="center" vertical="center"/>
    </xf>
    <xf numFmtId="0" fontId="72" fillId="0" borderId="24" xfId="4" applyFont="1" applyBorder="1" applyAlignment="1">
      <alignment horizontal="center" vertical="center"/>
    </xf>
    <xf numFmtId="0" fontId="72" fillId="3" borderId="110" xfId="4" applyFont="1" applyFill="1" applyBorder="1" applyAlignment="1">
      <alignment horizontal="center" vertical="center"/>
    </xf>
    <xf numFmtId="0" fontId="72" fillId="3" borderId="111" xfId="4" applyFont="1" applyFill="1" applyBorder="1" applyAlignment="1">
      <alignment horizontal="center" vertical="center"/>
    </xf>
    <xf numFmtId="0" fontId="72" fillId="3" borderId="113" xfId="4" applyFont="1" applyFill="1" applyBorder="1" applyAlignment="1">
      <alignment horizontal="center" vertical="center"/>
    </xf>
    <xf numFmtId="0" fontId="9" fillId="0" borderId="59" xfId="4" applyFont="1" applyBorder="1" applyAlignment="1">
      <alignment horizontal="center" vertical="center"/>
    </xf>
    <xf numFmtId="0" fontId="9" fillId="0" borderId="64" xfId="4" applyFont="1" applyBorder="1" applyAlignment="1">
      <alignment horizontal="center" vertical="center"/>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9" fillId="0" borderId="0" xfId="4" applyFont="1" applyAlignment="1">
      <alignment horizontal="center" vertical="center"/>
    </xf>
    <xf numFmtId="0" fontId="9" fillId="0" borderId="4" xfId="4" applyFont="1" applyBorder="1" applyAlignment="1">
      <alignment horizontal="center" vertical="center"/>
    </xf>
    <xf numFmtId="0" fontId="9" fillId="0" borderId="41" xfId="4" applyFont="1" applyBorder="1" applyAlignment="1">
      <alignment horizontal="center" vertical="center" wrapText="1"/>
    </xf>
    <xf numFmtId="0" fontId="9" fillId="0" borderId="8" xfId="4" applyFont="1" applyBorder="1" applyAlignment="1">
      <alignment horizontal="center" vertical="center" wrapText="1"/>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0" xfId="4" applyFont="1" applyAlignment="1">
      <alignment horizontal="center" vertical="center" wrapText="1"/>
    </xf>
    <xf numFmtId="0" fontId="9" fillId="0" borderId="4" xfId="4" applyFont="1" applyBorder="1" applyAlignment="1">
      <alignment horizontal="center" vertical="center" wrapText="1"/>
    </xf>
    <xf numFmtId="0" fontId="9" fillId="0" borderId="41" xfId="4" applyFont="1" applyBorder="1" applyAlignment="1">
      <alignment horizontal="center" vertical="center"/>
    </xf>
    <xf numFmtId="0" fontId="9" fillId="0" borderId="40" xfId="4" applyFont="1" applyBorder="1" applyAlignment="1">
      <alignment horizontal="center" vertical="center"/>
    </xf>
    <xf numFmtId="0" fontId="9" fillId="0" borderId="5" xfId="4" applyFont="1" applyBorder="1" applyAlignment="1">
      <alignment horizontal="center" vertical="center"/>
    </xf>
    <xf numFmtId="0" fontId="9" fillId="0" borderId="37" xfId="4" applyFont="1" applyBorder="1" applyAlignment="1">
      <alignment horizontal="center" vertical="center"/>
    </xf>
    <xf numFmtId="0" fontId="9" fillId="0" borderId="57" xfId="4" applyFont="1" applyBorder="1" applyAlignment="1">
      <alignment horizontal="center" vertical="center"/>
    </xf>
    <xf numFmtId="0" fontId="9" fillId="0" borderId="57" xfId="4" applyFont="1" applyBorder="1" applyAlignment="1">
      <alignment horizontal="center" vertical="center" wrapText="1"/>
    </xf>
    <xf numFmtId="0" fontId="9" fillId="0" borderId="31" xfId="4" applyFont="1" applyBorder="1" applyAlignment="1">
      <alignment horizontal="center" vertical="center" wrapText="1"/>
    </xf>
    <xf numFmtId="0" fontId="72" fillId="0" borderId="142" xfId="4" applyFont="1" applyBorder="1" applyAlignment="1">
      <alignment horizontal="center" vertical="center"/>
    </xf>
    <xf numFmtId="0" fontId="72" fillId="0" borderId="144" xfId="4" applyFont="1" applyBorder="1" applyAlignment="1">
      <alignment horizontal="center" vertical="center"/>
    </xf>
    <xf numFmtId="189" fontId="72" fillId="0" borderId="144" xfId="4" applyNumberFormat="1" applyFont="1" applyBorder="1" applyAlignment="1">
      <alignment horizontal="center" vertical="center" shrinkToFit="1"/>
    </xf>
    <xf numFmtId="189" fontId="72" fillId="0" borderId="161" xfId="4" applyNumberFormat="1" applyFont="1" applyBorder="1" applyAlignment="1">
      <alignment horizontal="center" vertical="center"/>
    </xf>
    <xf numFmtId="189" fontId="72" fillId="0" borderId="162" xfId="4" applyNumberFormat="1" applyFont="1" applyBorder="1" applyAlignment="1">
      <alignment horizontal="center" vertical="center"/>
    </xf>
    <xf numFmtId="189" fontId="72" fillId="0" borderId="163" xfId="4" applyNumberFormat="1" applyFont="1" applyBorder="1" applyAlignment="1">
      <alignment horizontal="center" vertical="center"/>
    </xf>
    <xf numFmtId="179" fontId="9" fillId="0" borderId="161" xfId="4" applyNumberFormat="1" applyFont="1" applyBorder="1" applyAlignment="1">
      <alignment horizontal="center" vertical="center"/>
    </xf>
    <xf numFmtId="179" fontId="9" fillId="0" borderId="162" xfId="4" applyNumberFormat="1" applyFont="1" applyBorder="1" applyAlignment="1">
      <alignment horizontal="center" vertical="center"/>
    </xf>
    <xf numFmtId="0" fontId="9" fillId="0" borderId="159" xfId="4" applyFont="1" applyBorder="1" applyAlignment="1">
      <alignment horizontal="center" vertical="center"/>
    </xf>
    <xf numFmtId="0" fontId="9" fillId="0" borderId="160" xfId="4" applyFont="1" applyBorder="1" applyAlignment="1">
      <alignment horizontal="center" vertical="center"/>
    </xf>
    <xf numFmtId="187" fontId="72" fillId="0" borderId="144" xfId="4" applyNumberFormat="1" applyFont="1" applyBorder="1" applyAlignment="1">
      <alignment horizontal="center" vertical="center"/>
    </xf>
    <xf numFmtId="182" fontId="9" fillId="0" borderId="144" xfId="4" applyNumberFormat="1" applyFont="1" applyBorder="1" applyAlignment="1">
      <alignment horizontal="center" vertical="center"/>
    </xf>
    <xf numFmtId="0" fontId="9" fillId="0" borderId="144" xfId="4" applyFont="1" applyBorder="1" applyAlignment="1">
      <alignment horizontal="center" vertical="center"/>
    </xf>
    <xf numFmtId="0" fontId="9" fillId="3" borderId="109" xfId="4" applyFont="1" applyFill="1" applyBorder="1" applyAlignment="1">
      <alignment horizontal="center" vertical="center" shrinkToFit="1"/>
    </xf>
    <xf numFmtId="0" fontId="9" fillId="3" borderId="32" xfId="4" applyFont="1" applyFill="1" applyBorder="1" applyAlignment="1">
      <alignment horizontal="center" vertical="center" shrinkToFit="1"/>
    </xf>
    <xf numFmtId="0" fontId="72" fillId="0" borderId="26" xfId="4" applyFont="1" applyBorder="1" applyAlignment="1">
      <alignment horizontal="center" vertical="center"/>
    </xf>
    <xf numFmtId="0" fontId="72" fillId="3" borderId="18" xfId="4" applyFont="1" applyFill="1" applyBorder="1" applyAlignment="1">
      <alignment horizontal="center" vertical="center" shrinkToFit="1"/>
    </xf>
    <xf numFmtId="0" fontId="72" fillId="0" borderId="18" xfId="4" applyFont="1" applyBorder="1" applyAlignment="1">
      <alignment horizontal="center" vertical="center"/>
    </xf>
    <xf numFmtId="0" fontId="9" fillId="0" borderId="3" xfId="4" applyFont="1" applyBorder="1" applyAlignment="1">
      <alignment horizontal="center" vertical="center" shrinkToFit="1"/>
    </xf>
    <xf numFmtId="0" fontId="9" fillId="0" borderId="2" xfId="4" applyFont="1" applyBorder="1" applyAlignment="1">
      <alignment horizontal="center" vertical="center" shrinkToFit="1"/>
    </xf>
    <xf numFmtId="0" fontId="9" fillId="0" borderId="62" xfId="4" applyFont="1" applyBorder="1" applyAlignment="1">
      <alignment horizontal="center" vertical="center" shrinkToFit="1"/>
    </xf>
    <xf numFmtId="0" fontId="9" fillId="0" borderId="107" xfId="4" applyFont="1" applyBorder="1" applyAlignment="1">
      <alignment horizontal="center" vertical="center" shrinkToFit="1"/>
    </xf>
    <xf numFmtId="0" fontId="9" fillId="0" borderId="108" xfId="4" applyFont="1" applyBorder="1" applyAlignment="1">
      <alignment horizontal="center" vertical="center" shrinkToFit="1"/>
    </xf>
    <xf numFmtId="0" fontId="9" fillId="0" borderId="29" xfId="4" applyFont="1" applyBorder="1" applyAlignment="1">
      <alignment horizontal="center" vertical="center" shrinkToFit="1"/>
    </xf>
    <xf numFmtId="0" fontId="69" fillId="0" borderId="156" xfId="4" applyFont="1" applyBorder="1" applyAlignment="1">
      <alignment horizontal="center" vertical="center" textRotation="255"/>
    </xf>
    <xf numFmtId="0" fontId="69" fillId="0" borderId="157" xfId="4" applyFont="1" applyBorder="1" applyAlignment="1">
      <alignment horizontal="center" vertical="center" textRotation="255"/>
    </xf>
    <xf numFmtId="0" fontId="69" fillId="0" borderId="158" xfId="4" applyFont="1" applyBorder="1" applyAlignment="1">
      <alignment horizontal="center" vertical="center" textRotation="255"/>
    </xf>
    <xf numFmtId="0" fontId="72" fillId="3" borderId="149" xfId="4" applyFont="1" applyFill="1" applyBorder="1" applyAlignment="1">
      <alignment horizontal="center" vertical="center" shrinkToFit="1"/>
    </xf>
    <xf numFmtId="0" fontId="72" fillId="3" borderId="121" xfId="4" applyFont="1" applyFill="1" applyBorder="1" applyAlignment="1">
      <alignment horizontal="center" vertical="center"/>
    </xf>
    <xf numFmtId="0" fontId="72" fillId="3" borderId="148" xfId="4" applyFont="1" applyFill="1" applyBorder="1" applyAlignment="1">
      <alignment horizontal="center" vertical="center"/>
    </xf>
    <xf numFmtId="0" fontId="72" fillId="3" borderId="21" xfId="4" applyFont="1" applyFill="1" applyBorder="1" applyAlignment="1">
      <alignment horizontal="center" vertical="center"/>
    </xf>
    <xf numFmtId="0" fontId="72" fillId="0" borderId="1" xfId="4" applyFont="1" applyBorder="1" applyAlignment="1">
      <alignment horizontal="center" vertical="center"/>
    </xf>
    <xf numFmtId="187" fontId="72" fillId="0" borderId="5" xfId="4" applyNumberFormat="1" applyFont="1" applyBorder="1" applyAlignment="1">
      <alignment horizontal="center" vertical="center" shrinkToFit="1"/>
    </xf>
    <xf numFmtId="187" fontId="72" fillId="0" borderId="0" xfId="4" applyNumberFormat="1" applyFont="1" applyAlignment="1">
      <alignment horizontal="center" vertical="center" shrinkToFit="1"/>
    </xf>
    <xf numFmtId="187" fontId="72" fillId="0" borderId="4" xfId="4" applyNumberFormat="1" applyFont="1" applyBorder="1" applyAlignment="1">
      <alignment horizontal="center" vertical="center" shrinkToFit="1"/>
    </xf>
    <xf numFmtId="179" fontId="9" fillId="0" borderId="5" xfId="4" applyNumberFormat="1" applyFont="1" applyBorder="1" applyAlignment="1">
      <alignment horizontal="center" vertical="center" shrinkToFit="1"/>
    </xf>
    <xf numFmtId="179" fontId="9" fillId="0" borderId="0" xfId="4" applyNumberFormat="1" applyFont="1" applyAlignment="1">
      <alignment horizontal="center" vertical="center" shrinkToFit="1"/>
    </xf>
    <xf numFmtId="179" fontId="9" fillId="0" borderId="4" xfId="4" applyNumberFormat="1" applyFont="1" applyBorder="1" applyAlignment="1">
      <alignment horizontal="center" vertical="center" shrinkToFit="1"/>
    </xf>
    <xf numFmtId="0" fontId="72" fillId="3" borderId="106" xfId="4" applyFont="1" applyFill="1" applyBorder="1" applyAlignment="1">
      <alignment horizontal="center" vertical="center" shrinkToFit="1"/>
    </xf>
    <xf numFmtId="0" fontId="72" fillId="3" borderId="34" xfId="4" applyFont="1" applyFill="1" applyBorder="1" applyAlignment="1">
      <alignment horizontal="center" vertical="center" shrinkToFit="1"/>
    </xf>
    <xf numFmtId="0" fontId="72" fillId="3" borderId="28" xfId="4" applyFont="1" applyFill="1" applyBorder="1" applyAlignment="1">
      <alignment horizontal="center" vertical="center"/>
    </xf>
    <xf numFmtId="0" fontId="72" fillId="3" borderId="27" xfId="4" applyFont="1" applyFill="1" applyBorder="1" applyAlignment="1">
      <alignment horizontal="center" vertical="center"/>
    </xf>
    <xf numFmtId="0" fontId="72" fillId="3" borderId="44" xfId="4" applyFont="1" applyFill="1" applyBorder="1" applyAlignment="1">
      <alignment horizontal="center" vertical="center"/>
    </xf>
    <xf numFmtId="0" fontId="72" fillId="0" borderId="109" xfId="4" applyFont="1" applyBorder="1" applyAlignment="1">
      <alignment horizontal="center" vertical="center"/>
    </xf>
    <xf numFmtId="0" fontId="72" fillId="0" borderId="32" xfId="4" applyFont="1" applyBorder="1" applyAlignment="1">
      <alignment horizontal="center" vertical="center"/>
    </xf>
    <xf numFmtId="189" fontId="72" fillId="0" borderId="32" xfId="4" applyNumberFormat="1" applyFont="1" applyBorder="1" applyAlignment="1">
      <alignment horizontal="center" vertical="center"/>
    </xf>
    <xf numFmtId="0" fontId="9" fillId="0" borderId="17"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14" xfId="4" applyFont="1" applyBorder="1" applyAlignment="1">
      <alignment horizontal="center" vertical="center" shrinkToFit="1"/>
    </xf>
    <xf numFmtId="0" fontId="9" fillId="0" borderId="28" xfId="4" applyFont="1" applyBorder="1" applyAlignment="1">
      <alignment horizontal="center" vertical="center" shrinkToFit="1"/>
    </xf>
    <xf numFmtId="0" fontId="9" fillId="0" borderId="27" xfId="4" applyFont="1" applyBorder="1" applyAlignment="1">
      <alignment horizontal="center" vertical="center" shrinkToFit="1"/>
    </xf>
    <xf numFmtId="0" fontId="9" fillId="0" borderId="44" xfId="4" applyFont="1" applyBorder="1" applyAlignment="1">
      <alignment horizontal="center" vertical="center" shrinkToFit="1"/>
    </xf>
    <xf numFmtId="49" fontId="61" fillId="0" borderId="0" xfId="23" applyNumberFormat="1" applyFont="1" applyAlignment="1">
      <alignment horizontal="center" vertical="center"/>
    </xf>
    <xf numFmtId="187" fontId="72" fillId="0" borderId="41" xfId="4" applyNumberFormat="1" applyFont="1" applyBorder="1" applyAlignment="1">
      <alignment horizontal="center" vertical="center" shrinkToFit="1"/>
    </xf>
    <xf numFmtId="187" fontId="72" fillId="0" borderId="8" xfId="4" applyNumberFormat="1" applyFont="1" applyBorder="1" applyAlignment="1">
      <alignment horizontal="center" vertical="center" shrinkToFit="1"/>
    </xf>
    <xf numFmtId="187" fontId="72" fillId="0" borderId="7" xfId="4" applyNumberFormat="1" applyFont="1" applyBorder="1" applyAlignment="1">
      <alignment horizontal="center" vertical="center" shrinkToFit="1"/>
    </xf>
    <xf numFmtId="187" fontId="72" fillId="0" borderId="12" xfId="4" applyNumberFormat="1" applyFont="1" applyBorder="1" applyAlignment="1">
      <alignment horizontal="center" vertical="center" shrinkToFit="1"/>
    </xf>
    <xf numFmtId="187" fontId="72" fillId="0" borderId="11" xfId="4" applyNumberFormat="1" applyFont="1" applyBorder="1" applyAlignment="1">
      <alignment horizontal="center" vertical="center" shrinkToFit="1"/>
    </xf>
    <xf numFmtId="187" fontId="72" fillId="0" borderId="13" xfId="4" applyNumberFormat="1" applyFont="1" applyBorder="1" applyAlignment="1">
      <alignment horizontal="center" vertical="center" shrinkToFit="1"/>
    </xf>
    <xf numFmtId="182" fontId="9" fillId="0" borderId="41" xfId="4" applyNumberFormat="1" applyFont="1" applyBorder="1" applyAlignment="1">
      <alignment horizontal="center" vertical="center" shrinkToFit="1"/>
    </xf>
    <xf numFmtId="182" fontId="9" fillId="0" borderId="8" xfId="4" applyNumberFormat="1" applyFont="1" applyBorder="1" applyAlignment="1">
      <alignment horizontal="center" vertical="center" shrinkToFit="1"/>
    </xf>
    <xf numFmtId="182" fontId="9" fillId="0" borderId="7" xfId="4" applyNumberFormat="1" applyFont="1" applyBorder="1" applyAlignment="1">
      <alignment horizontal="center" vertical="center" shrinkToFit="1"/>
    </xf>
    <xf numFmtId="182" fontId="9" fillId="0" borderId="5" xfId="4" applyNumberFormat="1" applyFont="1" applyBorder="1" applyAlignment="1">
      <alignment horizontal="center" vertical="center" shrinkToFit="1"/>
    </xf>
    <xf numFmtId="182" fontId="9" fillId="0" borderId="0" xfId="4" applyNumberFormat="1" applyFont="1" applyAlignment="1">
      <alignment horizontal="center" vertical="center" shrinkToFit="1"/>
    </xf>
    <xf numFmtId="182" fontId="9" fillId="0" borderId="4" xfId="4" applyNumberFormat="1" applyFont="1" applyBorder="1" applyAlignment="1">
      <alignment horizontal="center" vertical="center" shrinkToFit="1"/>
    </xf>
    <xf numFmtId="182" fontId="9" fillId="0" borderId="12" xfId="4" applyNumberFormat="1" applyFont="1" applyBorder="1" applyAlignment="1">
      <alignment horizontal="center" vertical="center" shrinkToFit="1"/>
    </xf>
    <xf numFmtId="182" fontId="9" fillId="0" borderId="11" xfId="4" applyNumberFormat="1" applyFont="1" applyBorder="1" applyAlignment="1">
      <alignment horizontal="center" vertical="center" shrinkToFit="1"/>
    </xf>
    <xf numFmtId="182" fontId="9" fillId="0" borderId="13" xfId="4" applyNumberFormat="1" applyFont="1" applyBorder="1" applyAlignment="1">
      <alignment horizontal="center" vertical="center" shrinkToFit="1"/>
    </xf>
    <xf numFmtId="0" fontId="9" fillId="0" borderId="121" xfId="4" applyFont="1" applyBorder="1" applyAlignment="1">
      <alignment horizontal="center" vertical="center" shrinkToFit="1"/>
    </xf>
    <xf numFmtId="0" fontId="9" fillId="0" borderId="148" xfId="4" applyFont="1" applyBorder="1" applyAlignment="1">
      <alignment horizontal="center" vertical="center" shrinkToFit="1"/>
    </xf>
    <xf numFmtId="0" fontId="9" fillId="0" borderId="21" xfId="4" applyFont="1" applyBorder="1" applyAlignment="1">
      <alignment horizontal="center" vertical="center" shrinkToFit="1"/>
    </xf>
    <xf numFmtId="0" fontId="61" fillId="0" borderId="0" xfId="23" applyFont="1" applyAlignment="1">
      <alignment horizontal="center" vertical="center"/>
    </xf>
    <xf numFmtId="0" fontId="72" fillId="0" borderId="149" xfId="4" applyFont="1" applyBorder="1" applyAlignment="1">
      <alignment horizontal="center" vertical="center"/>
    </xf>
    <xf numFmtId="0" fontId="72" fillId="0" borderId="25" xfId="4" applyFont="1" applyBorder="1" applyAlignment="1">
      <alignment horizontal="center" vertical="center"/>
    </xf>
    <xf numFmtId="189" fontId="72" fillId="0" borderId="25" xfId="4" applyNumberFormat="1" applyFont="1" applyBorder="1" applyAlignment="1">
      <alignment horizontal="center" vertical="center"/>
    </xf>
    <xf numFmtId="189" fontId="72" fillId="0" borderId="132" xfId="4" applyNumberFormat="1" applyFont="1" applyBorder="1" applyAlignment="1">
      <alignment horizontal="center" vertical="center" shrinkToFit="1"/>
    </xf>
    <xf numFmtId="189" fontId="72" fillId="0" borderId="133" xfId="4" applyNumberFormat="1" applyFont="1" applyBorder="1" applyAlignment="1">
      <alignment horizontal="center" vertical="center" shrinkToFit="1"/>
    </xf>
    <xf numFmtId="189" fontId="72" fillId="0" borderId="134" xfId="4" applyNumberFormat="1" applyFont="1" applyBorder="1" applyAlignment="1">
      <alignment horizontal="center" vertical="center" shrinkToFit="1"/>
    </xf>
    <xf numFmtId="0" fontId="72" fillId="3" borderId="27" xfId="4" applyFont="1" applyFill="1" applyBorder="1" applyAlignment="1">
      <alignment horizontal="center" vertical="center" shrinkToFit="1"/>
    </xf>
    <xf numFmtId="0" fontId="72" fillId="3" borderId="26" xfId="4" applyFont="1" applyFill="1" applyBorder="1" applyAlignment="1">
      <alignment horizontal="center" vertical="center" shrinkToFit="1"/>
    </xf>
    <xf numFmtId="0" fontId="72" fillId="3" borderId="28" xfId="4" applyFont="1" applyFill="1" applyBorder="1" applyAlignment="1">
      <alignment horizontal="center" vertical="center" shrinkToFit="1"/>
    </xf>
    <xf numFmtId="0" fontId="72" fillId="0" borderId="27" xfId="4" applyFont="1" applyBorder="1" applyAlignment="1">
      <alignment horizontal="center" vertical="center"/>
    </xf>
    <xf numFmtId="189" fontId="72" fillId="0" borderId="27" xfId="4" applyNumberFormat="1" applyFont="1" applyBorder="1" applyAlignment="1">
      <alignment horizontal="center" vertical="center"/>
    </xf>
    <xf numFmtId="189" fontId="72" fillId="0" borderId="26" xfId="4" applyNumberFormat="1" applyFont="1" applyBorder="1" applyAlignment="1">
      <alignment horizontal="center" vertical="center"/>
    </xf>
    <xf numFmtId="189" fontId="72" fillId="0" borderId="153" xfId="4" applyNumberFormat="1" applyFont="1" applyBorder="1" applyAlignment="1">
      <alignment horizontal="center" vertical="center" shrinkToFit="1"/>
    </xf>
    <xf numFmtId="189" fontId="72" fillId="0" borderId="154" xfId="4" applyNumberFormat="1" applyFont="1" applyBorder="1" applyAlignment="1">
      <alignment horizontal="center" vertical="center" shrinkToFit="1"/>
    </xf>
    <xf numFmtId="189" fontId="72" fillId="0" borderId="155" xfId="4" applyNumberFormat="1" applyFont="1" applyBorder="1" applyAlignment="1">
      <alignment horizontal="center" vertical="center" shrinkToFit="1"/>
    </xf>
    <xf numFmtId="0" fontId="72" fillId="3" borderId="16" xfId="4" applyFont="1" applyFill="1" applyBorder="1" applyAlignment="1">
      <alignment horizontal="center" vertical="center" shrinkToFit="1"/>
    </xf>
    <xf numFmtId="0" fontId="72" fillId="3" borderId="17" xfId="4" applyFont="1" applyFill="1" applyBorder="1" applyAlignment="1">
      <alignment horizontal="center" vertical="center" shrinkToFit="1"/>
    </xf>
    <xf numFmtId="0" fontId="72" fillId="0" borderId="16" xfId="4" applyFont="1" applyBorder="1" applyAlignment="1">
      <alignment horizontal="center" vertical="center"/>
    </xf>
    <xf numFmtId="189" fontId="72" fillId="0" borderId="16" xfId="4" applyNumberFormat="1" applyFont="1" applyBorder="1" applyAlignment="1">
      <alignment horizontal="center" vertical="center"/>
    </xf>
    <xf numFmtId="189" fontId="72" fillId="0" borderId="18" xfId="4" applyNumberFormat="1" applyFont="1" applyBorder="1" applyAlignment="1">
      <alignment horizontal="center" vertical="center"/>
    </xf>
    <xf numFmtId="0" fontId="72" fillId="0" borderId="148" xfId="4" applyFont="1" applyBorder="1" applyAlignment="1">
      <alignment horizontal="center" vertical="center"/>
    </xf>
    <xf numFmtId="189" fontId="72" fillId="0" borderId="121" xfId="4" applyNumberFormat="1" applyFont="1" applyBorder="1" applyAlignment="1">
      <alignment horizontal="center" vertical="center"/>
    </xf>
    <xf numFmtId="189" fontId="72" fillId="0" borderId="148" xfId="4" applyNumberFormat="1" applyFont="1" applyBorder="1" applyAlignment="1">
      <alignment horizontal="center" vertical="center"/>
    </xf>
    <xf numFmtId="189" fontId="72" fillId="0" borderId="149" xfId="4" applyNumberFormat="1" applyFont="1" applyBorder="1" applyAlignment="1">
      <alignment horizontal="center" vertical="center"/>
    </xf>
    <xf numFmtId="189" fontId="72" fillId="0" borderId="150" xfId="4" applyNumberFormat="1" applyFont="1" applyBorder="1" applyAlignment="1">
      <alignment horizontal="center" vertical="center" shrinkToFit="1"/>
    </xf>
    <xf numFmtId="189" fontId="72" fillId="0" borderId="151" xfId="4" applyNumberFormat="1" applyFont="1" applyBorder="1" applyAlignment="1">
      <alignment horizontal="center" vertical="center" shrinkToFit="1"/>
    </xf>
    <xf numFmtId="189" fontId="72" fillId="0" borderId="152" xfId="4" applyNumberFormat="1" applyFont="1" applyBorder="1" applyAlignment="1">
      <alignment horizontal="center" vertical="center" shrinkToFit="1"/>
    </xf>
    <xf numFmtId="0" fontId="72" fillId="0" borderId="111" xfId="4" applyFont="1" applyBorder="1" applyAlignment="1">
      <alignment horizontal="center" vertical="center"/>
    </xf>
    <xf numFmtId="189" fontId="72" fillId="0" borderId="112" xfId="4" applyNumberFormat="1" applyFont="1" applyBorder="1" applyAlignment="1">
      <alignment horizontal="center" vertical="center"/>
    </xf>
    <xf numFmtId="189" fontId="72" fillId="0" borderId="111" xfId="4" applyNumberFormat="1" applyFont="1" applyBorder="1" applyAlignment="1">
      <alignment horizontal="center" vertical="center"/>
    </xf>
    <xf numFmtId="189" fontId="72" fillId="0" borderId="142" xfId="4" applyNumberFormat="1" applyFont="1" applyBorder="1" applyAlignment="1">
      <alignment horizontal="center" vertical="center"/>
    </xf>
    <xf numFmtId="179" fontId="9" fillId="0" borderId="146" xfId="4" applyNumberFormat="1" applyFont="1" applyBorder="1" applyAlignment="1">
      <alignment horizontal="center" vertical="center"/>
    </xf>
    <xf numFmtId="179" fontId="9" fillId="0" borderId="147" xfId="4" applyNumberFormat="1" applyFont="1" applyBorder="1" applyAlignment="1">
      <alignment horizontal="center" vertical="center"/>
    </xf>
    <xf numFmtId="0" fontId="9" fillId="0" borderId="112" xfId="4" applyFont="1" applyBorder="1" applyAlignment="1">
      <alignment horizontal="center" vertical="center" shrinkToFit="1"/>
    </xf>
    <xf numFmtId="0" fontId="9" fillId="0" borderId="111" xfId="4" applyFont="1" applyBorder="1" applyAlignment="1">
      <alignment horizontal="center" vertical="center" shrinkToFit="1"/>
    </xf>
    <xf numFmtId="0" fontId="9" fillId="0" borderId="113" xfId="4" applyFont="1" applyBorder="1" applyAlignment="1">
      <alignment horizontal="center" vertical="center" shrinkToFit="1"/>
    </xf>
    <xf numFmtId="0" fontId="7" fillId="0" borderId="138" xfId="4" applyFont="1" applyBorder="1" applyAlignment="1">
      <alignment horizontal="center" vertical="center" textRotation="255" wrapText="1"/>
    </xf>
    <xf numFmtId="0" fontId="7" fillId="0" borderId="139" xfId="4" applyFont="1" applyBorder="1" applyAlignment="1">
      <alignment horizontal="center" vertical="center" textRotation="255"/>
    </xf>
    <xf numFmtId="0" fontId="72" fillId="3" borderId="148" xfId="4" applyFont="1" applyFill="1" applyBorder="1" applyAlignment="1">
      <alignment horizontal="center" vertical="center" shrinkToFit="1"/>
    </xf>
    <xf numFmtId="0" fontId="72" fillId="3" borderId="121" xfId="4" applyFont="1" applyFill="1" applyBorder="1" applyAlignment="1">
      <alignment horizontal="center" vertical="center" shrinkToFit="1"/>
    </xf>
    <xf numFmtId="0" fontId="69" fillId="0" borderId="61" xfId="4" applyFont="1" applyBorder="1" applyAlignment="1">
      <alignment horizontal="center" vertical="center" textRotation="255"/>
    </xf>
    <xf numFmtId="0" fontId="69" fillId="0" borderId="10" xfId="4" applyFont="1" applyBorder="1" applyAlignment="1">
      <alignment horizontal="center" vertical="center" textRotation="255"/>
    </xf>
    <xf numFmtId="0" fontId="72" fillId="3" borderId="111" xfId="4" applyFont="1" applyFill="1" applyBorder="1" applyAlignment="1">
      <alignment horizontal="center" vertical="center" shrinkToFit="1"/>
    </xf>
    <xf numFmtId="0" fontId="72" fillId="3" borderId="142" xfId="4" applyFont="1" applyFill="1" applyBorder="1" applyAlignment="1">
      <alignment horizontal="center" vertical="center" shrinkToFit="1"/>
    </xf>
    <xf numFmtId="0" fontId="72" fillId="3" borderId="112" xfId="4" applyFont="1" applyFill="1" applyBorder="1" applyAlignment="1">
      <alignment horizontal="center" vertical="center" shrinkToFit="1"/>
    </xf>
    <xf numFmtId="0" fontId="72" fillId="3" borderId="112" xfId="4" applyFont="1" applyFill="1" applyBorder="1" applyAlignment="1">
      <alignment horizontal="center" vertical="center"/>
    </xf>
    <xf numFmtId="49" fontId="70" fillId="0" borderId="17" xfId="4" applyNumberFormat="1" applyFont="1" applyBorder="1" applyAlignment="1">
      <alignment horizontal="center" vertical="center"/>
    </xf>
    <xf numFmtId="49" fontId="70" fillId="0" borderId="16" xfId="4" applyNumberFormat="1" applyFont="1" applyBorder="1" applyAlignment="1">
      <alignment horizontal="center" vertical="center"/>
    </xf>
    <xf numFmtId="49" fontId="70" fillId="0" borderId="18" xfId="4" applyNumberFormat="1" applyFont="1" applyBorder="1" applyAlignment="1">
      <alignment horizontal="center" vertical="center"/>
    </xf>
    <xf numFmtId="0" fontId="71" fillId="0" borderId="17" xfId="23" applyFont="1" applyBorder="1" applyAlignment="1">
      <alignment horizontal="center" vertical="center" shrinkToFit="1"/>
    </xf>
    <xf numFmtId="0" fontId="71" fillId="0" borderId="16" xfId="23" applyFont="1" applyBorder="1" applyAlignment="1">
      <alignment horizontal="center" vertical="center" shrinkToFit="1"/>
    </xf>
    <xf numFmtId="0" fontId="71" fillId="0" borderId="18" xfId="23" applyFont="1" applyBorder="1" applyAlignment="1">
      <alignment horizontal="center" vertical="center" shrinkToFit="1"/>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xf>
    <xf numFmtId="183" fontId="69" fillId="0" borderId="24" xfId="4" applyNumberFormat="1" applyFont="1" applyBorder="1" applyAlignment="1">
      <alignment horizontal="center" vertical="center" wrapText="1"/>
    </xf>
    <xf numFmtId="183" fontId="69" fillId="0" borderId="24" xfId="4" applyNumberFormat="1" applyFont="1" applyBorder="1" applyAlignment="1">
      <alignment horizontal="center" vertical="center"/>
    </xf>
    <xf numFmtId="186" fontId="69" fillId="0" borderId="24" xfId="4" applyNumberFormat="1" applyFont="1" applyBorder="1" applyAlignment="1">
      <alignment horizontal="center" vertical="center"/>
    </xf>
    <xf numFmtId="188" fontId="69" fillId="0" borderId="24" xfId="4" applyNumberFormat="1" applyFont="1" applyBorder="1" applyAlignment="1">
      <alignment horizontal="center" vertical="center"/>
    </xf>
    <xf numFmtId="183" fontId="69" fillId="0" borderId="100" xfId="4" applyNumberFormat="1" applyFont="1" applyBorder="1" applyAlignment="1">
      <alignment horizontal="center" vertical="center"/>
    </xf>
    <xf numFmtId="187" fontId="69" fillId="0" borderId="100" xfId="4" applyNumberFormat="1" applyFont="1" applyBorder="1" applyAlignment="1">
      <alignment horizontal="center" vertical="center"/>
    </xf>
    <xf numFmtId="184" fontId="69" fillId="0" borderId="101" xfId="4" applyNumberFormat="1" applyFont="1" applyBorder="1" applyAlignment="1">
      <alignment horizontal="center" vertical="center"/>
    </xf>
    <xf numFmtId="184" fontId="69" fillId="0" borderId="98" xfId="4" applyNumberFormat="1" applyFont="1" applyBorder="1" applyAlignment="1">
      <alignment horizontal="center" vertical="center"/>
    </xf>
    <xf numFmtId="184" fontId="69" fillId="0" borderId="99" xfId="4" applyNumberFormat="1" applyFont="1" applyBorder="1" applyAlignment="1">
      <alignment horizontal="center" vertical="center"/>
    </xf>
    <xf numFmtId="186" fontId="69" fillId="0" borderId="100" xfId="4" applyNumberFormat="1" applyFont="1" applyBorder="1" applyAlignment="1">
      <alignment horizontal="center" vertical="center"/>
    </xf>
    <xf numFmtId="183" fontId="69" fillId="0" borderId="17" xfId="4" applyNumberFormat="1" applyFont="1" applyBorder="1" applyAlignment="1">
      <alignment horizontal="center" vertical="center"/>
    </xf>
    <xf numFmtId="183" fontId="69" fillId="0" borderId="16" xfId="4" applyNumberFormat="1" applyFont="1" applyBorder="1" applyAlignment="1">
      <alignment horizontal="center" vertical="center"/>
    </xf>
    <xf numFmtId="183" fontId="69" fillId="0" borderId="18" xfId="4" applyNumberFormat="1" applyFont="1" applyBorder="1" applyAlignment="1">
      <alignment horizontal="center" vertical="center"/>
    </xf>
    <xf numFmtId="186" fontId="69" fillId="0" borderId="23" xfId="4" applyNumberFormat="1" applyFont="1" applyBorder="1" applyAlignment="1">
      <alignment horizontal="center" vertical="center"/>
    </xf>
    <xf numFmtId="186" fontId="69" fillId="0" borderId="17" xfId="4" applyNumberFormat="1" applyFont="1" applyBorder="1" applyAlignment="1">
      <alignment horizontal="center" vertical="center"/>
    </xf>
    <xf numFmtId="186" fontId="69" fillId="0" borderId="16" xfId="4" applyNumberFormat="1" applyFont="1" applyBorder="1" applyAlignment="1">
      <alignment horizontal="center" vertical="center"/>
    </xf>
    <xf numFmtId="186" fontId="69" fillId="0" borderId="18" xfId="4" applyNumberFormat="1" applyFont="1" applyBorder="1" applyAlignment="1">
      <alignment horizontal="center" vertical="center"/>
    </xf>
    <xf numFmtId="183" fontId="69" fillId="0" borderId="23" xfId="4" applyNumberFormat="1" applyFont="1" applyBorder="1" applyAlignment="1">
      <alignment horizontal="center" vertical="center"/>
    </xf>
    <xf numFmtId="1" fontId="62" fillId="12" borderId="23" xfId="4" applyNumberFormat="1" applyFont="1" applyFill="1" applyBorder="1" applyAlignment="1">
      <alignment horizontal="center" vertical="center"/>
    </xf>
    <xf numFmtId="0" fontId="62" fillId="12" borderId="17" xfId="4" applyFont="1" applyFill="1" applyBorder="1" applyAlignment="1">
      <alignment horizontal="center" vertical="center"/>
    </xf>
    <xf numFmtId="0" fontId="62" fillId="12" borderId="16" xfId="4" applyFont="1" applyFill="1" applyBorder="1" applyAlignment="1">
      <alignment horizontal="center" vertical="center"/>
    </xf>
    <xf numFmtId="0" fontId="62" fillId="12" borderId="18" xfId="4" applyFont="1" applyFill="1" applyBorder="1" applyAlignment="1">
      <alignment horizontal="center" vertical="center"/>
    </xf>
    <xf numFmtId="0" fontId="9" fillId="0" borderId="27" xfId="4" applyFont="1" applyBorder="1" applyAlignment="1">
      <alignment horizontal="left" vertical="center" wrapText="1"/>
    </xf>
    <xf numFmtId="0" fontId="9" fillId="0" borderId="26" xfId="4" applyFont="1" applyBorder="1" applyAlignment="1">
      <alignment horizontal="left" vertical="center" wrapText="1"/>
    </xf>
    <xf numFmtId="0" fontId="9" fillId="0" borderId="0" xfId="4" applyFont="1" applyAlignment="1">
      <alignment horizontal="left" vertical="center" wrapText="1"/>
    </xf>
    <xf numFmtId="0" fontId="9" fillId="0" borderId="4" xfId="4" applyFont="1" applyBorder="1" applyAlignment="1">
      <alignment horizontal="left" vertical="center" wrapText="1"/>
    </xf>
    <xf numFmtId="0" fontId="9" fillId="0" borderId="2" xfId="4" applyFont="1" applyBorder="1" applyAlignment="1">
      <alignment horizontal="left" vertical="center" wrapText="1"/>
    </xf>
    <xf numFmtId="0" fontId="9" fillId="0" borderId="1" xfId="4" applyFont="1" applyBorder="1" applyAlignment="1">
      <alignment horizontal="left" vertical="center" wrapText="1"/>
    </xf>
    <xf numFmtId="0" fontId="9" fillId="13" borderId="27" xfId="4" applyFont="1" applyFill="1" applyBorder="1" applyAlignment="1">
      <alignment horizontal="center" vertical="center" shrinkToFit="1"/>
    </xf>
    <xf numFmtId="0" fontId="9" fillId="14" borderId="27" xfId="4" applyFont="1" applyFill="1" applyBorder="1" applyAlignment="1">
      <alignment horizontal="center" vertical="center"/>
    </xf>
    <xf numFmtId="180" fontId="62" fillId="12" borderId="17" xfId="4" applyNumberFormat="1" applyFont="1" applyFill="1" applyBorder="1" applyAlignment="1">
      <alignment horizontal="center" vertical="center"/>
    </xf>
    <xf numFmtId="180" fontId="62" fillId="12" borderId="16" xfId="4" applyNumberFormat="1" applyFont="1" applyFill="1" applyBorder="1" applyAlignment="1">
      <alignment horizontal="center" vertical="center"/>
    </xf>
    <xf numFmtId="180" fontId="62" fillId="12" borderId="18" xfId="4" applyNumberFormat="1" applyFont="1" applyFill="1" applyBorder="1" applyAlignment="1">
      <alignment horizontal="center" vertical="center"/>
    </xf>
    <xf numFmtId="0" fontId="62" fillId="12" borderId="23" xfId="4" applyFont="1" applyFill="1" applyBorder="1" applyAlignment="1">
      <alignment horizontal="center" vertical="center"/>
    </xf>
    <xf numFmtId="0" fontId="9" fillId="0" borderId="18" xfId="4" applyFont="1" applyBorder="1" applyAlignment="1">
      <alignment horizontal="center" vertical="center" shrinkToFit="1"/>
    </xf>
    <xf numFmtId="180" fontId="9" fillId="0" borderId="17" xfId="4" applyNumberFormat="1" applyFont="1" applyBorder="1" applyAlignment="1">
      <alignment horizontal="center" vertical="center"/>
    </xf>
    <xf numFmtId="180" fontId="9" fillId="0" borderId="16" xfId="4" applyNumberFormat="1" applyFont="1" applyBorder="1" applyAlignment="1">
      <alignment horizontal="center" vertical="center"/>
    </xf>
    <xf numFmtId="180" fontId="9" fillId="0" borderId="18" xfId="4" applyNumberFormat="1" applyFont="1" applyBorder="1" applyAlignment="1">
      <alignment horizontal="center" vertical="center"/>
    </xf>
    <xf numFmtId="182" fontId="9" fillId="0" borderId="17" xfId="4" applyNumberFormat="1" applyFont="1" applyBorder="1" applyAlignment="1">
      <alignment horizontal="center" vertical="center"/>
    </xf>
    <xf numFmtId="182" fontId="9" fillId="0" borderId="16" xfId="4" applyNumberFormat="1" applyFont="1" applyBorder="1" applyAlignment="1">
      <alignment horizontal="center" vertical="center"/>
    </xf>
    <xf numFmtId="182" fontId="9" fillId="0" borderId="18" xfId="4" applyNumberFormat="1" applyFont="1" applyBorder="1" applyAlignment="1">
      <alignment horizontal="center" vertical="center"/>
    </xf>
    <xf numFmtId="182" fontId="9" fillId="0" borderId="23" xfId="4" applyNumberFormat="1" applyFont="1" applyBorder="1" applyAlignment="1">
      <alignment horizontal="center" vertical="center"/>
    </xf>
    <xf numFmtId="0" fontId="9" fillId="0" borderId="17" xfId="4" applyFont="1" applyBorder="1" applyAlignment="1">
      <alignment horizontal="center" vertical="center"/>
    </xf>
    <xf numFmtId="0" fontId="9" fillId="0" borderId="16" xfId="4" applyFont="1" applyBorder="1" applyAlignment="1">
      <alignment horizontal="center" vertical="center"/>
    </xf>
    <xf numFmtId="0" fontId="9" fillId="0" borderId="18" xfId="4" applyFont="1" applyBorder="1" applyAlignment="1">
      <alignment horizontal="center" vertical="center"/>
    </xf>
    <xf numFmtId="180" fontId="58" fillId="0" borderId="17" xfId="4" applyNumberFormat="1" applyFont="1" applyBorder="1" applyAlignment="1">
      <alignment horizontal="center" vertical="center"/>
    </xf>
    <xf numFmtId="180" fontId="58" fillId="0" borderId="16" xfId="4" applyNumberFormat="1" applyFont="1" applyBorder="1" applyAlignment="1">
      <alignment horizontal="center" vertical="center"/>
    </xf>
    <xf numFmtId="180" fontId="58" fillId="0" borderId="18" xfId="4" applyNumberFormat="1" applyFont="1" applyBorder="1" applyAlignment="1">
      <alignment horizontal="center" vertical="center"/>
    </xf>
    <xf numFmtId="180" fontId="62" fillId="0" borderId="0" xfId="4" applyNumberFormat="1" applyFont="1" applyAlignment="1">
      <alignment horizontal="center" vertical="center"/>
    </xf>
    <xf numFmtId="1" fontId="9" fillId="0" borderId="0" xfId="4" applyNumberFormat="1" applyFont="1" applyAlignment="1">
      <alignment horizontal="center" vertical="center"/>
    </xf>
    <xf numFmtId="182" fontId="9" fillId="0" borderId="0" xfId="4" applyNumberFormat="1" applyFont="1" applyAlignment="1">
      <alignment horizontal="center" vertical="center"/>
    </xf>
    <xf numFmtId="0" fontId="9" fillId="3" borderId="17" xfId="4" applyFont="1" applyFill="1" applyBorder="1" applyAlignment="1">
      <alignment horizontal="center" vertical="center"/>
    </xf>
    <xf numFmtId="0" fontId="9" fillId="3" borderId="18" xfId="4" applyFont="1" applyFill="1" applyBorder="1" applyAlignment="1">
      <alignment horizontal="center" vertical="center"/>
    </xf>
    <xf numFmtId="0" fontId="9" fillId="0" borderId="17" xfId="4" applyFont="1" applyBorder="1" applyAlignment="1">
      <alignment horizontal="left" vertical="center"/>
    </xf>
    <xf numFmtId="0" fontId="9" fillId="0" borderId="16" xfId="4" applyFont="1" applyBorder="1" applyAlignment="1">
      <alignment horizontal="left" vertical="center"/>
    </xf>
    <xf numFmtId="0" fontId="9" fillId="0" borderId="18" xfId="4" applyFont="1" applyBorder="1" applyAlignment="1">
      <alignment horizontal="left" vertical="center"/>
    </xf>
    <xf numFmtId="0" fontId="6" fillId="0" borderId="17"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18" xfId="4" applyFont="1" applyBorder="1" applyAlignment="1">
      <alignment horizontal="center" vertical="center" wrapText="1"/>
    </xf>
    <xf numFmtId="180" fontId="9" fillId="0" borderId="0" xfId="4" applyNumberFormat="1" applyFont="1" applyAlignment="1">
      <alignment horizontal="center" vertical="center"/>
    </xf>
    <xf numFmtId="0" fontId="62" fillId="0" borderId="0" xfId="4" applyFont="1" applyAlignment="1">
      <alignment horizontal="center" vertical="center"/>
    </xf>
    <xf numFmtId="1" fontId="62" fillId="0" borderId="0" xfId="4" applyNumberFormat="1" applyFont="1" applyAlignment="1">
      <alignment horizontal="center" vertical="center"/>
    </xf>
    <xf numFmtId="0" fontId="9" fillId="3" borderId="16" xfId="4" applyFont="1" applyFill="1" applyBorder="1" applyAlignment="1">
      <alignment horizontal="center" vertical="center"/>
    </xf>
    <xf numFmtId="0" fontId="7" fillId="0" borderId="28"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26" xfId="4" applyFont="1" applyBorder="1" applyAlignment="1">
      <alignment horizontal="center" vertical="center" wrapText="1"/>
    </xf>
    <xf numFmtId="0" fontId="7" fillId="0" borderId="3"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 xfId="4" applyFont="1" applyBorder="1" applyAlignment="1">
      <alignment horizontal="center" vertical="center" wrapText="1"/>
    </xf>
    <xf numFmtId="180" fontId="9" fillId="0" borderId="0" xfId="4" applyNumberFormat="1" applyFont="1" applyAlignment="1">
      <alignment horizontal="right" vertical="center" shrinkToFit="1"/>
    </xf>
    <xf numFmtId="180" fontId="9" fillId="0" borderId="17" xfId="4" applyNumberFormat="1" applyFont="1" applyBorder="1" applyAlignment="1">
      <alignment horizontal="right" vertical="center" shrinkToFit="1"/>
    </xf>
    <xf numFmtId="180" fontId="9" fillId="0" borderId="16" xfId="4" applyNumberFormat="1" applyFont="1" applyBorder="1" applyAlignment="1">
      <alignment horizontal="right" vertical="center" shrinkToFit="1"/>
    </xf>
    <xf numFmtId="180" fontId="9" fillId="0" borderId="18" xfId="4" applyNumberFormat="1" applyFont="1" applyBorder="1" applyAlignment="1">
      <alignment horizontal="right" vertical="center" shrinkToFit="1"/>
    </xf>
    <xf numFmtId="0" fontId="6" fillId="0" borderId="0" xfId="4" applyFont="1" applyAlignment="1">
      <alignment horizontal="center" vertical="center" wrapText="1"/>
    </xf>
    <xf numFmtId="180" fontId="9" fillId="3" borderId="17" xfId="4" applyNumberFormat="1" applyFont="1" applyFill="1" applyBorder="1" applyAlignment="1">
      <alignment horizontal="right" vertical="center" shrinkToFit="1"/>
    </xf>
    <xf numFmtId="180" fontId="9" fillId="3" borderId="16" xfId="4" applyNumberFormat="1" applyFont="1" applyFill="1" applyBorder="1" applyAlignment="1">
      <alignment horizontal="right" vertical="center" shrinkToFit="1"/>
    </xf>
    <xf numFmtId="180" fontId="9" fillId="3" borderId="18" xfId="4" applyNumberFormat="1" applyFont="1" applyFill="1" applyBorder="1" applyAlignment="1">
      <alignment horizontal="right" vertical="center" shrinkToFit="1"/>
    </xf>
    <xf numFmtId="0" fontId="9" fillId="0" borderId="0" xfId="4" applyFont="1" applyAlignment="1">
      <alignment horizontal="left" vertical="center"/>
    </xf>
    <xf numFmtId="0" fontId="7" fillId="0" borderId="0" xfId="4" applyFont="1" applyAlignment="1">
      <alignment horizontal="center" vertical="center" wrapText="1"/>
    </xf>
    <xf numFmtId="180" fontId="9" fillId="11" borderId="0" xfId="4" applyNumberFormat="1" applyFont="1" applyFill="1" applyAlignment="1">
      <alignment horizontal="right" vertical="center" shrinkToFit="1"/>
    </xf>
    <xf numFmtId="181" fontId="9" fillId="0" borderId="132" xfId="4" applyNumberFormat="1" applyFont="1" applyBorder="1" applyAlignment="1">
      <alignment horizontal="right" vertical="center" shrinkToFit="1"/>
    </xf>
    <xf numFmtId="181" fontId="9" fillId="0" borderId="133" xfId="4" applyNumberFormat="1" applyFont="1" applyBorder="1" applyAlignment="1">
      <alignment horizontal="right" vertical="center" shrinkToFit="1"/>
    </xf>
    <xf numFmtId="181" fontId="9" fillId="0" borderId="134" xfId="4" applyNumberFormat="1" applyFont="1" applyBorder="1" applyAlignment="1">
      <alignment horizontal="right" vertical="center" shrinkToFit="1"/>
    </xf>
    <xf numFmtId="181" fontId="9" fillId="0" borderId="0" xfId="4" applyNumberFormat="1" applyFont="1" applyAlignment="1">
      <alignment horizontal="right" vertical="center" shrinkToFit="1"/>
    </xf>
    <xf numFmtId="0" fontId="9" fillId="3" borderId="23" xfId="4" applyFont="1" applyFill="1" applyBorder="1" applyAlignment="1">
      <alignment horizontal="center" vertical="center"/>
    </xf>
    <xf numFmtId="0" fontId="9" fillId="0" borderId="26" xfId="4" applyFont="1" applyBorder="1" applyAlignment="1">
      <alignment horizontal="center" vertical="center" shrinkToFit="1"/>
    </xf>
    <xf numFmtId="0" fontId="9" fillId="0" borderId="0" xfId="4" applyFont="1" applyAlignment="1">
      <alignment horizontal="center" vertical="center" shrinkToFit="1"/>
    </xf>
    <xf numFmtId="0" fontId="62" fillId="4" borderId="130" xfId="4" applyFont="1" applyFill="1" applyBorder="1" applyAlignment="1">
      <alignment horizontal="left" vertical="center" shrinkToFit="1"/>
    </xf>
    <xf numFmtId="0" fontId="59" fillId="0" borderId="23" xfId="23" applyFont="1" applyBorder="1" applyAlignment="1">
      <alignment horizontal="center" vertical="center"/>
    </xf>
    <xf numFmtId="0" fontId="59" fillId="3" borderId="17" xfId="23" applyFont="1" applyFill="1" applyBorder="1" applyAlignment="1" applyProtection="1">
      <alignment horizontal="center" vertical="center" shrinkToFit="1"/>
      <protection locked="0"/>
    </xf>
    <xf numFmtId="0" fontId="59" fillId="3" borderId="16" xfId="23" applyFont="1" applyFill="1" applyBorder="1" applyAlignment="1" applyProtection="1">
      <alignment horizontal="center" vertical="center" shrinkToFit="1"/>
      <protection locked="0"/>
    </xf>
    <xf numFmtId="0" fontId="59" fillId="3" borderId="18" xfId="23" applyFont="1" applyFill="1" applyBorder="1" applyAlignment="1" applyProtection="1">
      <alignment horizontal="center" vertical="center" shrinkToFit="1"/>
      <protection locked="0"/>
    </xf>
    <xf numFmtId="0" fontId="59" fillId="3" borderId="23" xfId="23" applyFont="1" applyFill="1" applyBorder="1" applyAlignment="1" applyProtection="1">
      <alignment horizontal="center" vertical="center" shrinkToFit="1"/>
      <protection locked="0"/>
    </xf>
    <xf numFmtId="0" fontId="59" fillId="0" borderId="17" xfId="23" applyFont="1" applyBorder="1" applyAlignment="1">
      <alignment horizontal="center" vertical="center"/>
    </xf>
    <xf numFmtId="0" fontId="59" fillId="0" borderId="16" xfId="23" applyFont="1" applyBorder="1" applyAlignment="1">
      <alignment horizontal="center" vertical="center"/>
    </xf>
    <xf numFmtId="0" fontId="59" fillId="0" borderId="18" xfId="23" applyFont="1" applyBorder="1" applyAlignment="1">
      <alignment horizontal="center" vertical="center"/>
    </xf>
    <xf numFmtId="0" fontId="59" fillId="3" borderId="17" xfId="23" applyFont="1" applyFill="1" applyBorder="1" applyAlignment="1">
      <alignment horizontal="center" vertical="center"/>
    </xf>
    <xf numFmtId="0" fontId="59" fillId="3" borderId="16" xfId="23" applyFont="1" applyFill="1" applyBorder="1" applyAlignment="1">
      <alignment horizontal="center" vertical="center"/>
    </xf>
    <xf numFmtId="0" fontId="59" fillId="3" borderId="18" xfId="23" applyFont="1" applyFill="1" applyBorder="1" applyAlignment="1">
      <alignment horizontal="center" vertical="center"/>
    </xf>
    <xf numFmtId="190" fontId="75" fillId="0" borderId="144" xfId="23" applyNumberFormat="1" applyFont="1" applyBorder="1" applyAlignment="1">
      <alignment horizontal="center" vertical="center" shrinkToFit="1"/>
    </xf>
    <xf numFmtId="190" fontId="75" fillId="0" borderId="145" xfId="23" applyNumberFormat="1" applyFont="1" applyBorder="1" applyAlignment="1">
      <alignment horizontal="center" vertical="center" shrinkToFit="1"/>
    </xf>
    <xf numFmtId="190" fontId="75" fillId="0" borderId="60" xfId="23" applyNumberFormat="1" applyFont="1" applyBorder="1" applyAlignment="1">
      <alignment horizontal="right" vertical="center" shrinkToFit="1"/>
    </xf>
    <xf numFmtId="190" fontId="75" fillId="0" borderId="0" xfId="23" applyNumberFormat="1" applyFont="1" applyAlignment="1">
      <alignment horizontal="right" vertical="center" shrinkToFit="1"/>
    </xf>
    <xf numFmtId="190" fontId="75" fillId="0" borderId="5" xfId="23" applyNumberFormat="1" applyFont="1" applyBorder="1" applyAlignment="1">
      <alignment horizontal="right" vertical="center" shrinkToFit="1"/>
    </xf>
    <xf numFmtId="190" fontId="75" fillId="0" borderId="37" xfId="23" applyNumberFormat="1" applyFont="1" applyBorder="1" applyAlignment="1">
      <alignment horizontal="right" vertical="center" shrinkToFit="1"/>
    </xf>
    <xf numFmtId="190" fontId="75" fillId="0" borderId="108" xfId="23" applyNumberFormat="1" applyFont="1" applyBorder="1" applyAlignment="1">
      <alignment horizontal="right" vertical="center" shrinkToFit="1"/>
    </xf>
    <xf numFmtId="0" fontId="61" fillId="0" borderId="108" xfId="23" applyFont="1" applyBorder="1" applyAlignment="1">
      <alignment horizontal="center" vertical="center"/>
    </xf>
    <xf numFmtId="0" fontId="61" fillId="0" borderId="29" xfId="23" applyFont="1" applyBorder="1" applyAlignment="1">
      <alignment horizontal="center" vertical="center"/>
    </xf>
    <xf numFmtId="0" fontId="78" fillId="0" borderId="143" xfId="23" applyFont="1" applyBorder="1" applyAlignment="1">
      <alignment horizontal="center" vertical="center" shrinkToFit="1"/>
    </xf>
    <xf numFmtId="0" fontId="78" fillId="0" borderId="144" xfId="23" applyFont="1" applyBorder="1" applyAlignment="1">
      <alignment horizontal="center" vertical="center" shrinkToFit="1"/>
    </xf>
    <xf numFmtId="0" fontId="78" fillId="0" borderId="145" xfId="23" applyFont="1" applyBorder="1" applyAlignment="1">
      <alignment horizontal="center" vertical="center" shrinkToFit="1"/>
    </xf>
    <xf numFmtId="190" fontId="75" fillId="0" borderId="142" xfId="23" applyNumberFormat="1" applyFont="1" applyBorder="1" applyAlignment="1">
      <alignment horizontal="center" vertical="center" shrinkToFit="1"/>
    </xf>
    <xf numFmtId="190" fontId="75" fillId="0" borderId="172" xfId="23" applyNumberFormat="1" applyFont="1" applyBorder="1" applyAlignment="1">
      <alignment horizontal="right" vertical="center" shrinkToFit="1"/>
    </xf>
    <xf numFmtId="190" fontId="75" fillId="0" borderId="173" xfId="23" applyNumberFormat="1" applyFont="1" applyBorder="1" applyAlignment="1">
      <alignment horizontal="right" vertical="center" shrinkToFit="1"/>
    </xf>
    <xf numFmtId="190" fontId="75" fillId="0" borderId="174" xfId="23" applyNumberFormat="1" applyFont="1" applyBorder="1" applyAlignment="1">
      <alignment horizontal="right" vertical="center" shrinkToFit="1"/>
    </xf>
    <xf numFmtId="0" fontId="61" fillId="0" borderId="16" xfId="23" applyFont="1" applyBorder="1" applyAlignment="1">
      <alignment horizontal="center" vertical="center"/>
    </xf>
    <xf numFmtId="0" fontId="61" fillId="0" borderId="14" xfId="23" applyFont="1" applyBorder="1" applyAlignment="1">
      <alignment horizontal="center" vertical="center"/>
    </xf>
    <xf numFmtId="0" fontId="76" fillId="0" borderId="61" xfId="23" applyFont="1" applyBorder="1" applyAlignment="1">
      <alignment horizontal="center" vertical="center" wrapText="1" shrinkToFit="1"/>
    </xf>
    <xf numFmtId="0" fontId="76" fillId="0" borderId="27" xfId="23" applyFont="1" applyBorder="1" applyAlignment="1">
      <alignment horizontal="center" vertical="center" shrinkToFit="1"/>
    </xf>
    <xf numFmtId="0" fontId="76" fillId="0" borderId="26" xfId="23" applyFont="1" applyBorder="1" applyAlignment="1">
      <alignment horizontal="center" vertical="center" shrinkToFit="1"/>
    </xf>
    <xf numFmtId="0" fontId="61" fillId="0" borderId="169" xfId="23" applyFont="1" applyBorder="1" applyAlignment="1">
      <alignment horizontal="center" vertical="center"/>
    </xf>
    <xf numFmtId="0" fontId="61" fillId="0" borderId="170" xfId="23" applyFont="1" applyBorder="1" applyAlignment="1">
      <alignment horizontal="center" vertical="center"/>
    </xf>
    <xf numFmtId="0" fontId="61" fillId="0" borderId="171" xfId="23" applyFont="1" applyBorder="1" applyAlignment="1">
      <alignment horizontal="center" vertical="center"/>
    </xf>
    <xf numFmtId="176" fontId="75" fillId="0" borderId="16" xfId="23" applyNumberFormat="1" applyFont="1" applyBorder="1" applyAlignment="1">
      <alignment horizontal="right" vertical="center" shrinkToFit="1"/>
    </xf>
    <xf numFmtId="176" fontId="75" fillId="0" borderId="3" xfId="23" applyNumberFormat="1" applyFont="1" applyBorder="1" applyAlignment="1">
      <alignment horizontal="right" vertical="center" shrinkToFit="1"/>
    </xf>
    <xf numFmtId="176" fontId="75" fillId="0" borderId="2" xfId="23" applyNumberFormat="1" applyFont="1" applyBorder="1" applyAlignment="1">
      <alignment horizontal="right" vertical="center" shrinkToFit="1"/>
    </xf>
    <xf numFmtId="176" fontId="75" fillId="0" borderId="15" xfId="23" applyNumberFormat="1" applyFont="1" applyBorder="1" applyAlignment="1">
      <alignment horizontal="right" vertical="center" shrinkToFit="1"/>
    </xf>
    <xf numFmtId="176" fontId="75" fillId="0" borderId="62" xfId="23" applyNumberFormat="1" applyFont="1" applyBorder="1" applyAlignment="1">
      <alignment horizontal="right" vertical="center" shrinkToFit="1"/>
    </xf>
    <xf numFmtId="176" fontId="75" fillId="0" borderId="166" xfId="23" applyNumberFormat="1" applyFont="1" applyBorder="1" applyAlignment="1">
      <alignment horizontal="right" vertical="center" shrinkToFit="1"/>
    </xf>
    <xf numFmtId="176" fontId="75" fillId="0" borderId="167" xfId="23" applyNumberFormat="1" applyFont="1" applyBorder="1" applyAlignment="1">
      <alignment horizontal="right" vertical="center" shrinkToFit="1"/>
    </xf>
    <xf numFmtId="176" fontId="75" fillId="0" borderId="168" xfId="23" applyNumberFormat="1" applyFont="1" applyBorder="1" applyAlignment="1">
      <alignment horizontal="right" vertical="center" shrinkToFit="1"/>
    </xf>
    <xf numFmtId="0" fontId="61" fillId="0" borderId="19" xfId="23" applyFont="1" applyBorder="1" applyAlignment="1">
      <alignment horizontal="center" vertical="center"/>
    </xf>
    <xf numFmtId="0" fontId="61" fillId="0" borderId="23" xfId="23" applyFont="1" applyBorder="1" applyAlignment="1">
      <alignment horizontal="center" vertical="center"/>
    </xf>
    <xf numFmtId="176" fontId="75" fillId="0" borderId="3" xfId="23" applyNumberFormat="1" applyFont="1" applyBorder="1" applyAlignment="1">
      <alignment horizontal="right" vertical="center"/>
    </xf>
    <xf numFmtId="176" fontId="75" fillId="0" borderId="2" xfId="23" applyNumberFormat="1" applyFont="1" applyBorder="1" applyAlignment="1">
      <alignment horizontal="right" vertical="center"/>
    </xf>
    <xf numFmtId="0" fontId="61" fillId="0" borderId="2" xfId="23" applyFont="1" applyBorder="1" applyAlignment="1">
      <alignment horizontal="center" vertical="center"/>
    </xf>
    <xf numFmtId="0" fontId="61" fillId="0" borderId="62" xfId="23" applyFont="1" applyBorder="1" applyAlignment="1">
      <alignment horizontal="center" vertical="center"/>
    </xf>
    <xf numFmtId="176" fontId="75" fillId="3" borderId="17" xfId="23" applyNumberFormat="1" applyFont="1" applyFill="1" applyBorder="1" applyAlignment="1" applyProtection="1">
      <alignment horizontal="right" vertical="center" shrinkToFit="1"/>
      <protection locked="0"/>
    </xf>
    <xf numFmtId="176" fontId="75" fillId="3" borderId="16" xfId="23" applyNumberFormat="1" applyFont="1" applyFill="1" applyBorder="1" applyAlignment="1" applyProtection="1">
      <alignment horizontal="right" vertical="center" shrinkToFit="1"/>
      <protection locked="0"/>
    </xf>
    <xf numFmtId="176" fontId="75" fillId="3" borderId="14" xfId="23" applyNumberFormat="1" applyFont="1" applyFill="1" applyBorder="1" applyAlignment="1" applyProtection="1">
      <alignment horizontal="right" vertical="center" shrinkToFit="1"/>
      <protection locked="0"/>
    </xf>
    <xf numFmtId="176" fontId="75" fillId="3" borderId="15" xfId="23" applyNumberFormat="1" applyFont="1" applyFill="1" applyBorder="1" applyAlignment="1" applyProtection="1">
      <alignment horizontal="right" vertical="center" shrinkToFit="1"/>
      <protection locked="0"/>
    </xf>
    <xf numFmtId="176" fontId="75" fillId="3" borderId="132" xfId="23" applyNumberFormat="1" applyFont="1" applyFill="1" applyBorder="1" applyAlignment="1" applyProtection="1">
      <alignment horizontal="right" vertical="center" shrinkToFit="1"/>
      <protection locked="0"/>
    </xf>
    <xf numFmtId="176" fontId="75" fillId="3" borderId="133" xfId="23" applyNumberFormat="1" applyFont="1" applyFill="1" applyBorder="1" applyAlignment="1" applyProtection="1">
      <alignment horizontal="right" vertical="center" shrinkToFit="1"/>
      <protection locked="0"/>
    </xf>
    <xf numFmtId="176" fontId="75" fillId="3" borderId="134" xfId="23" applyNumberFormat="1" applyFont="1" applyFill="1" applyBorder="1" applyAlignment="1" applyProtection="1">
      <alignment horizontal="right" vertical="center" shrinkToFit="1"/>
      <protection locked="0"/>
    </xf>
    <xf numFmtId="176" fontId="75" fillId="3" borderId="3"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shrinkToFit="1"/>
      <protection locked="0"/>
    </xf>
    <xf numFmtId="0" fontId="76" fillId="0" borderId="64" xfId="23" applyFont="1" applyBorder="1" applyAlignment="1">
      <alignment horizontal="center" vertical="center" shrinkToFit="1"/>
    </xf>
    <xf numFmtId="0" fontId="76" fillId="0" borderId="2" xfId="23" applyFont="1" applyBorder="1" applyAlignment="1">
      <alignment horizontal="center" vertical="center" shrinkToFit="1"/>
    </xf>
    <xf numFmtId="0" fontId="76" fillId="0" borderId="1" xfId="23" applyFont="1" applyBorder="1" applyAlignment="1">
      <alignment horizontal="center" vertical="center" shrinkToFit="1"/>
    </xf>
    <xf numFmtId="0" fontId="77" fillId="0" borderId="17" xfId="23" applyFont="1" applyBorder="1" applyAlignment="1">
      <alignment horizontal="center" vertical="center" wrapText="1" shrinkToFit="1"/>
    </xf>
    <xf numFmtId="0" fontId="77" fillId="0" borderId="16" xfId="23" applyFont="1" applyBorder="1" applyAlignment="1">
      <alignment horizontal="center" vertical="center" shrinkToFit="1"/>
    </xf>
    <xf numFmtId="0" fontId="77" fillId="0" borderId="18" xfId="23" applyFont="1" applyBorder="1" applyAlignment="1">
      <alignment horizontal="center" vertical="center" shrinkToFit="1"/>
    </xf>
    <xf numFmtId="0" fontId="61" fillId="0" borderId="57" xfId="23" applyFont="1" applyBorder="1" applyAlignment="1">
      <alignment horizontal="center" vertical="center"/>
    </xf>
    <xf numFmtId="0" fontId="61" fillId="0" borderId="25" xfId="23" applyFont="1" applyBorder="1" applyAlignment="1">
      <alignment horizontal="center" vertical="center"/>
    </xf>
    <xf numFmtId="0" fontId="61" fillId="0" borderId="56" xfId="23" applyFont="1" applyBorder="1" applyAlignment="1">
      <alignment horizontal="center" vertical="center"/>
    </xf>
    <xf numFmtId="0" fontId="61" fillId="0" borderId="39" xfId="23" applyFont="1" applyBorder="1" applyAlignment="1">
      <alignment horizontal="center" vertical="center"/>
    </xf>
    <xf numFmtId="0" fontId="76" fillId="0" borderId="0" xfId="23" applyFont="1" applyAlignment="1">
      <alignment horizontal="center" vertical="center" shrinkToFit="1"/>
    </xf>
    <xf numFmtId="0" fontId="76" fillId="0" borderId="4" xfId="23" applyFont="1" applyBorder="1" applyAlignment="1">
      <alignment horizontal="center" vertical="center" shrinkToFit="1"/>
    </xf>
    <xf numFmtId="0" fontId="61" fillId="0" borderId="41" xfId="23" applyFont="1" applyBorder="1" applyAlignment="1">
      <alignment horizontal="center" vertical="center" shrinkToFit="1"/>
    </xf>
    <xf numFmtId="0" fontId="61" fillId="0" borderId="8" xfId="23" applyFont="1" applyBorder="1" applyAlignment="1">
      <alignment horizontal="center" vertical="center" shrinkToFit="1"/>
    </xf>
    <xf numFmtId="0" fontId="61" fillId="0" borderId="40" xfId="23" applyFont="1" applyBorder="1" applyAlignment="1">
      <alignment horizontal="center" vertical="center" shrinkToFit="1"/>
    </xf>
    <xf numFmtId="0" fontId="61" fillId="0" borderId="3" xfId="23" applyFont="1" applyBorder="1" applyAlignment="1">
      <alignment horizontal="center" vertical="center" shrinkToFit="1"/>
    </xf>
    <xf numFmtId="0" fontId="61" fillId="0" borderId="2" xfId="23" applyFont="1" applyBorder="1" applyAlignment="1">
      <alignment horizontal="center" vertical="center" shrinkToFit="1"/>
    </xf>
    <xf numFmtId="0" fontId="61" fillId="0" borderId="62" xfId="23" applyFont="1" applyBorder="1" applyAlignment="1">
      <alignment horizontal="center" vertical="center" shrinkToFit="1"/>
    </xf>
    <xf numFmtId="0" fontId="76" fillId="0" borderId="60" xfId="23" applyFont="1" applyBorder="1" applyAlignment="1">
      <alignment horizontal="center" vertical="center" shrinkToFit="1"/>
    </xf>
    <xf numFmtId="0" fontId="76" fillId="0" borderId="5" xfId="23" applyFont="1" applyBorder="1" applyAlignment="1">
      <alignment horizontal="center" vertical="center" shrinkToFit="1"/>
    </xf>
    <xf numFmtId="0" fontId="76" fillId="0" borderId="37" xfId="23" applyFont="1" applyBorder="1" applyAlignment="1">
      <alignment horizontal="center" vertical="center" shrinkToFit="1"/>
    </xf>
    <xf numFmtId="0" fontId="76" fillId="0" borderId="62" xfId="23" applyFont="1" applyBorder="1" applyAlignment="1">
      <alignment horizontal="center" vertical="center" shrinkToFit="1"/>
    </xf>
    <xf numFmtId="0" fontId="14" fillId="0" borderId="110" xfId="23" applyFont="1" applyBorder="1" applyAlignment="1">
      <alignment horizontal="center" vertical="center"/>
    </xf>
    <xf numFmtId="0" fontId="14" fillId="0" borderId="111" xfId="23" applyFont="1" applyBorder="1" applyAlignment="1">
      <alignment horizontal="center" vertical="center"/>
    </xf>
    <xf numFmtId="0" fontId="14" fillId="0" borderId="113" xfId="23" applyFont="1" applyBorder="1" applyAlignment="1">
      <alignment horizontal="center" vertical="center"/>
    </xf>
    <xf numFmtId="0" fontId="61" fillId="0" borderId="110" xfId="23" applyFont="1" applyBorder="1" applyAlignment="1">
      <alignment horizontal="center" vertical="center" shrinkToFit="1"/>
    </xf>
    <xf numFmtId="0" fontId="61" fillId="0" borderId="111" xfId="23" applyFont="1" applyBorder="1" applyAlignment="1">
      <alignment horizontal="center" vertical="center" shrinkToFit="1"/>
    </xf>
    <xf numFmtId="0" fontId="61" fillId="0" borderId="113" xfId="23" applyFont="1" applyBorder="1" applyAlignment="1">
      <alignment horizontal="center" vertical="center" shrinkToFit="1"/>
    </xf>
    <xf numFmtId="0" fontId="61" fillId="0" borderId="59" xfId="23" applyFont="1" applyBorder="1" applyAlignment="1">
      <alignment horizontal="center" vertical="center"/>
    </xf>
    <xf numFmtId="0" fontId="61" fillId="0" borderId="8" xfId="23" applyFont="1" applyBorder="1" applyAlignment="1">
      <alignment horizontal="center" vertical="center"/>
    </xf>
    <xf numFmtId="0" fontId="61" fillId="0" borderId="40" xfId="23" applyFont="1" applyBorder="1" applyAlignment="1">
      <alignment horizontal="center" vertical="center"/>
    </xf>
    <xf numFmtId="0" fontId="61" fillId="0" borderId="60" xfId="23" applyFont="1" applyBorder="1" applyAlignment="1">
      <alignment horizontal="center" vertical="center"/>
    </xf>
    <xf numFmtId="0" fontId="61" fillId="0" borderId="37" xfId="23" applyFont="1" applyBorder="1" applyAlignment="1">
      <alignment horizontal="center" vertical="center"/>
    </xf>
    <xf numFmtId="0" fontId="61" fillId="0" borderId="64" xfId="23" applyFont="1" applyBorder="1" applyAlignment="1">
      <alignment horizontal="center" vertical="center"/>
    </xf>
    <xf numFmtId="0" fontId="61" fillId="3" borderId="23" xfId="23" applyFont="1" applyFill="1" applyBorder="1" applyAlignment="1" applyProtection="1">
      <alignment horizontal="center" vertical="center" shrinkToFit="1"/>
      <protection locked="0"/>
    </xf>
    <xf numFmtId="0" fontId="61" fillId="0" borderId="17" xfId="23" applyFont="1" applyBorder="1" applyAlignment="1">
      <alignment horizontal="center" vertical="center"/>
    </xf>
    <xf numFmtId="0" fontId="61" fillId="0" borderId="18" xfId="23" applyFont="1" applyBorder="1" applyAlignment="1">
      <alignment horizontal="center" vertical="center"/>
    </xf>
    <xf numFmtId="0" fontId="61" fillId="3" borderId="17" xfId="23" applyFont="1" applyFill="1" applyBorder="1" applyAlignment="1">
      <alignment horizontal="center" vertical="center"/>
    </xf>
    <xf numFmtId="0" fontId="61" fillId="3" borderId="16" xfId="23" applyFont="1" applyFill="1" applyBorder="1" applyAlignment="1">
      <alignment horizontal="center" vertical="center"/>
    </xf>
    <xf numFmtId="0" fontId="61" fillId="3" borderId="18" xfId="23" applyFont="1" applyFill="1" applyBorder="1" applyAlignment="1">
      <alignment horizontal="center" vertical="center"/>
    </xf>
    <xf numFmtId="0" fontId="61" fillId="3" borderId="23" xfId="23" applyFont="1" applyFill="1" applyBorder="1" applyAlignment="1" applyProtection="1">
      <alignment horizontal="center" vertical="center"/>
      <protection locked="0"/>
    </xf>
    <xf numFmtId="0" fontId="61" fillId="3" borderId="17" xfId="23" applyFont="1" applyFill="1" applyBorder="1" applyAlignment="1" applyProtection="1">
      <alignment horizontal="center" vertical="center" shrinkToFit="1"/>
      <protection locked="0"/>
    </xf>
    <xf numFmtId="0" fontId="61" fillId="3" borderId="16" xfId="23" applyFont="1" applyFill="1" applyBorder="1" applyAlignment="1" applyProtection="1">
      <alignment horizontal="center" vertical="center" shrinkToFit="1"/>
      <protection locked="0"/>
    </xf>
    <xf numFmtId="0" fontId="61" fillId="3" borderId="18" xfId="23" applyFont="1" applyFill="1" applyBorder="1" applyAlignment="1" applyProtection="1">
      <alignment horizontal="center" vertical="center" shrinkToFit="1"/>
      <protection locked="0"/>
    </xf>
    <xf numFmtId="0" fontId="61" fillId="11" borderId="0" xfId="23" applyFont="1" applyFill="1" applyAlignment="1" applyProtection="1">
      <alignment horizontal="center" vertical="center" shrinkToFit="1"/>
      <protection locked="0"/>
    </xf>
    <xf numFmtId="0" fontId="51" fillId="0" borderId="116" xfId="21" applyNumberFormat="1" applyFont="1" applyFill="1" applyBorder="1" applyAlignment="1">
      <alignment horizontal="center" vertical="center"/>
    </xf>
  </cellXfs>
  <cellStyles count="26">
    <cellStyle name="パーセント" xfId="9" builtinId="5"/>
    <cellStyle name="パーセント 3" xfId="21"/>
    <cellStyle name="桁区切り 2" xfId="16"/>
    <cellStyle name="標準" xfId="0" builtinId="0"/>
    <cellStyle name="標準 10" xfId="18"/>
    <cellStyle name="標準 15" xfId="22"/>
    <cellStyle name="標準 2" xfId="1"/>
    <cellStyle name="標準 2 2" xfId="8"/>
    <cellStyle name="標準 2 2 2" xfId="12"/>
    <cellStyle name="標準 2 2 3" xfId="25"/>
    <cellStyle name="標準 2 3" xfId="13"/>
    <cellStyle name="標準 3" xfId="2"/>
    <cellStyle name="標準 4" xfId="3"/>
    <cellStyle name="標準 4 2" xfId="6"/>
    <cellStyle name="標準 4 2 2" xfId="19"/>
    <cellStyle name="標準 4 2 3" xfId="23"/>
    <cellStyle name="標準 4 3" xfId="10"/>
    <cellStyle name="標準 5" xfId="5"/>
    <cellStyle name="標準 5 2" xfId="11"/>
    <cellStyle name="標準 6" xfId="7"/>
    <cellStyle name="標準 7" xfId="14"/>
    <cellStyle name="標準 8" xfId="15"/>
    <cellStyle name="標準 9" xfId="17"/>
    <cellStyle name="標準_③-２加算様式（就労）" xfId="4"/>
    <cellStyle name="標準_かさんくん1" xfId="24"/>
    <cellStyle name="標準_抜粋版" xfId="20"/>
  </cellStyles>
  <dxfs count="11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66675</xdr:colOff>
      <xdr:row>26</xdr:row>
      <xdr:rowOff>106680</xdr:rowOff>
    </xdr:from>
    <xdr:to>
      <xdr:col>9</xdr:col>
      <xdr:colOff>638175</xdr:colOff>
      <xdr:row>29</xdr:row>
      <xdr:rowOff>219075</xdr:rowOff>
    </xdr:to>
    <xdr:sp macro="" textlink="">
      <xdr:nvSpPr>
        <xdr:cNvPr id="2" name="Text Box 1"/>
        <xdr:cNvSpPr txBox="1">
          <a:spLocks noChangeArrowheads="1"/>
        </xdr:cNvSpPr>
      </xdr:nvSpPr>
      <xdr:spPr bwMode="auto">
        <a:xfrm>
          <a:off x="66675" y="6421755"/>
          <a:ext cx="6800850" cy="9124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〔要件〕自立訓練（機能訓練）における機能訓練サービス費(Ⅱ)(3)視覚障害機能訓練専門職員配置</a:t>
          </a:r>
        </a:p>
        <a:p>
          <a:pPr algn="l" rtl="0">
            <a:lnSpc>
              <a:spcPts val="1300"/>
            </a:lnSpc>
            <a:defRPr sz="1000"/>
          </a:pPr>
          <a:r>
            <a:rPr lang="ja-JP" altLang="en-US" sz="1050" b="0" i="0" u="none" strike="noStrike" baseline="0">
              <a:solidFill>
                <a:srgbClr val="000000"/>
              </a:solidFill>
              <a:latin typeface="ＭＳ Ｐゴシック"/>
              <a:ea typeface="ＭＳ Ｐゴシック"/>
            </a:rPr>
            <a:t>・国立障害者リハビリテーションセンター学院の視覚障害学科の教科を履修した者又はこれに準ずる視覚障害者の生活訓練を専門とする技術者の養成を行う研修（視覚障害者生活訓練指導員研修など）</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を修了した者が、利用者の居宅を訪問する体制を整えていること。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51002</xdr:colOff>
      <xdr:row>1</xdr:row>
      <xdr:rowOff>12743</xdr:rowOff>
    </xdr:from>
    <xdr:to>
      <xdr:col>39</xdr:col>
      <xdr:colOff>206930</xdr:colOff>
      <xdr:row>2</xdr:row>
      <xdr:rowOff>229948</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2327106" y="284886"/>
          <a:ext cx="8592356" cy="48934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44</xdr:row>
      <xdr:rowOff>123824</xdr:rowOff>
    </xdr:from>
    <xdr:to>
      <xdr:col>34</xdr:col>
      <xdr:colOff>114300</xdr:colOff>
      <xdr:row>49</xdr:row>
      <xdr:rowOff>247649</xdr:rowOff>
    </xdr:to>
    <xdr:sp macro="" textlink="">
      <xdr:nvSpPr>
        <xdr:cNvPr id="2" name="Text Box 2"/>
        <xdr:cNvSpPr txBox="1">
          <a:spLocks noChangeArrowheads="1"/>
        </xdr:cNvSpPr>
      </xdr:nvSpPr>
      <xdr:spPr bwMode="auto">
        <a:xfrm>
          <a:off x="85725" y="9658349"/>
          <a:ext cx="6505575" cy="1457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①大規模住居減算</a:t>
          </a:r>
        </a:p>
        <a:p>
          <a:pPr algn="l" rtl="0">
            <a:lnSpc>
              <a:spcPts val="1200"/>
            </a:lnSpc>
            <a:defRPr sz="1000"/>
          </a:pPr>
          <a:r>
            <a:rPr lang="ja-JP" altLang="en-US" sz="1000" b="0" i="0" u="none" strike="noStrike" baseline="0">
              <a:solidFill>
                <a:srgbClr val="000000"/>
              </a:solidFill>
              <a:latin typeface="ＭＳ Ｐゴシック"/>
              <a:ea typeface="ＭＳ Ｐゴシック"/>
            </a:rPr>
            <a:t>・1つの共同生活住居の定員が8人以上である場合、定員規模に応じて減算あり。</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・一体的な運営が行われている共同生活住居の定員合計が21人以上の場合、減算あり。</a:t>
          </a:r>
        </a:p>
        <a:p>
          <a:pPr algn="l" rtl="0">
            <a:lnSpc>
              <a:spcPts val="1200"/>
            </a:lnSpc>
            <a:defRPr sz="1000"/>
          </a:pPr>
          <a:r>
            <a:rPr lang="ja-JP" altLang="en-US" sz="1000" b="0" i="0" u="none" strike="noStrike" baseline="0">
              <a:solidFill>
                <a:srgbClr val="000000"/>
              </a:solidFill>
              <a:latin typeface="ＭＳ Ｐゴシック"/>
              <a:ea typeface="ＭＳ Ｐゴシック"/>
            </a:rPr>
            <a:t>②重度障害者支援加算</a:t>
          </a:r>
        </a:p>
        <a:p>
          <a:pPr algn="l" rtl="0">
            <a:lnSpc>
              <a:spcPts val="1200"/>
            </a:lnSpc>
            <a:defRPr sz="1000"/>
          </a:pPr>
          <a:r>
            <a:rPr lang="ja-JP" altLang="en-US" sz="1000" b="0" i="0" u="none" strike="noStrike" baseline="0">
              <a:solidFill>
                <a:srgbClr val="000000"/>
              </a:solidFill>
              <a:latin typeface="ＭＳ Ｐゴシック"/>
              <a:ea typeface="ＭＳ Ｐゴシック"/>
            </a:rPr>
            <a:t>・重度障害者等包括支援の対象となる利用者又は区分</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以上の強度行動障害を有する者（障害支援区分認定調査における行動関連項目の合計が</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点以上）が利用しており、指定基準の生活支援員の員数を超えて生活支援員を配置（常勤換算）している場合、加算あり。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24</xdr:row>
      <xdr:rowOff>70485</xdr:rowOff>
    </xdr:from>
    <xdr:to>
      <xdr:col>7</xdr:col>
      <xdr:colOff>702945</xdr:colOff>
      <xdr:row>26</xdr:row>
      <xdr:rowOff>211455</xdr:rowOff>
    </xdr:to>
    <xdr:sp macro="" textlink="">
      <xdr:nvSpPr>
        <xdr:cNvPr id="2" name="Text Box 1"/>
        <xdr:cNvSpPr txBox="1">
          <a:spLocks noChangeArrowheads="1"/>
        </xdr:cNvSpPr>
      </xdr:nvSpPr>
      <xdr:spPr bwMode="auto">
        <a:xfrm>
          <a:off x="198120" y="8023860"/>
          <a:ext cx="6048375" cy="10839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・運営規程に定めるサービス提供時間が8時間以上であり、</a:t>
          </a:r>
          <a:r>
            <a:rPr lang="ja-JP" altLang="ja-JP" sz="1000" b="0" i="0" baseline="0">
              <a:effectLst/>
              <a:latin typeface="+mn-lt"/>
              <a:ea typeface="+mn-ea"/>
              <a:cs typeface="+mn-cs"/>
            </a:rPr>
            <a:t>サービス提供時間</a:t>
          </a:r>
          <a:r>
            <a:rPr lang="ja-JP" altLang="en-US" sz="1000" b="0" i="0" u="none" strike="noStrike" baseline="0">
              <a:solidFill>
                <a:srgbClr val="000000"/>
              </a:solidFill>
              <a:latin typeface="ＭＳ Ｐゴシック"/>
              <a:ea typeface="ＭＳ Ｐゴシック"/>
            </a:rPr>
            <a:t>の前後の</a:t>
          </a:r>
        </a:p>
        <a:p>
          <a:pPr algn="l" rtl="0">
            <a:lnSpc>
              <a:spcPts val="1200"/>
            </a:lnSpc>
            <a:defRPr sz="1000"/>
          </a:pPr>
          <a:r>
            <a:rPr lang="ja-JP" altLang="en-US" sz="1000" b="0" i="0" u="none" strike="noStrike" baseline="0">
              <a:solidFill>
                <a:srgbClr val="000000"/>
              </a:solidFill>
              <a:latin typeface="ＭＳ Ｐゴシック"/>
              <a:ea typeface="ＭＳ Ｐゴシック"/>
            </a:rPr>
            <a:t>　時間において、指定生活介護等を行った場合に、1日の延長支援に要した時間に応じ算定。</a:t>
          </a:r>
        </a:p>
        <a:p>
          <a:pPr algn="l" rtl="0">
            <a:lnSpc>
              <a:spcPts val="1200"/>
            </a:lnSpc>
            <a:defRPr sz="1000"/>
          </a:pPr>
          <a:r>
            <a:rPr lang="ja-JP" altLang="en-US" sz="1000" b="0" i="0" u="none" strike="noStrike" baseline="0">
              <a:solidFill>
                <a:srgbClr val="000000"/>
              </a:solidFill>
              <a:latin typeface="ＭＳ Ｐゴシック"/>
              <a:ea typeface="ＭＳ Ｐゴシック"/>
            </a:rPr>
            <a:t>・営業時間には、送迎に要する時間は含まない。</a:t>
          </a:r>
        </a:p>
        <a:p>
          <a:pPr algn="l" rtl="0">
            <a:lnSpc>
              <a:spcPts val="1100"/>
            </a:lnSpc>
            <a:defRPr sz="1000"/>
          </a:pPr>
          <a:r>
            <a:rPr lang="ja-JP" altLang="en-US" sz="1000" b="0" i="0" u="none" strike="noStrike" baseline="0">
              <a:solidFill>
                <a:srgbClr val="000000"/>
              </a:solidFill>
              <a:latin typeface="ＭＳ Ｐゴシック"/>
              <a:ea typeface="ＭＳ Ｐゴシック"/>
            </a:rPr>
            <a:t>・延長時間帯に、直接支援業務に従事する職員を1名以上配置していること。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xdr:colOff>
      <xdr:row>30</xdr:row>
      <xdr:rowOff>180975</xdr:rowOff>
    </xdr:from>
    <xdr:to>
      <xdr:col>33</xdr:col>
      <xdr:colOff>95249</xdr:colOff>
      <xdr:row>38</xdr:row>
      <xdr:rowOff>9525</xdr:rowOff>
    </xdr:to>
    <xdr:sp macro="" textlink="">
      <xdr:nvSpPr>
        <xdr:cNvPr id="2" name="Text Box 1"/>
        <xdr:cNvSpPr txBox="1">
          <a:spLocks noChangeArrowheads="1"/>
        </xdr:cNvSpPr>
      </xdr:nvSpPr>
      <xdr:spPr bwMode="auto">
        <a:xfrm>
          <a:off x="266699" y="7981950"/>
          <a:ext cx="6143625" cy="1962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Ｐゴシック"/>
              <a:ea typeface="ＭＳ Ｐゴシック"/>
            </a:rPr>
            <a:t>〔要件〕</a:t>
          </a:r>
        </a:p>
        <a:p>
          <a:pPr algn="l" rtl="0">
            <a:defRPr sz="1000"/>
          </a:pPr>
          <a:r>
            <a:rPr lang="ja-JP" altLang="en-US" sz="1100" b="0" i="0" u="none" strike="noStrike" baseline="0">
              <a:solidFill>
                <a:srgbClr val="000000"/>
              </a:solidFill>
              <a:latin typeface="ＭＳ Ｐゴシック"/>
              <a:ea typeface="ＭＳ Ｐゴシック"/>
            </a:rPr>
            <a:t>・対象サービス：自立訓練（機能訓練）、自立訓練（生活訓練）、就労移行支援、自立生活援助</a:t>
          </a:r>
        </a:p>
        <a:p>
          <a:pPr algn="l" rtl="0">
            <a:lnSpc>
              <a:spcPts val="1300"/>
            </a:lnSpc>
            <a:defRPr sz="1000"/>
          </a:pPr>
          <a:r>
            <a:rPr lang="ja-JP" altLang="en-US" sz="1100" b="0" i="0" u="none" strike="noStrike" baseline="0">
              <a:solidFill>
                <a:srgbClr val="000000"/>
              </a:solidFill>
              <a:latin typeface="ＭＳ Ｐゴシック"/>
              <a:ea typeface="ＭＳ Ｐゴシック"/>
            </a:rPr>
            <a:t>・指定障害福祉サービス事業所等ごとの利用者の平均利用期間が標準利用期間に6月を</a:t>
          </a:r>
        </a:p>
        <a:p>
          <a:pPr algn="l" rtl="0">
            <a:lnSpc>
              <a:spcPts val="1300"/>
            </a:lnSpc>
            <a:defRPr sz="1000"/>
          </a:pPr>
          <a:r>
            <a:rPr lang="ja-JP" altLang="en-US" sz="1100" b="0" i="0" u="none" strike="noStrike" baseline="0">
              <a:solidFill>
                <a:srgbClr val="000000"/>
              </a:solidFill>
              <a:latin typeface="ＭＳ Ｐゴシック"/>
              <a:ea typeface="ＭＳ Ｐゴシック"/>
            </a:rPr>
            <a:t>　加えた期間を超えている1月間について、当該サービスの利用者全員につき減算する。</a:t>
          </a:r>
        </a:p>
        <a:p>
          <a:pPr algn="l" rtl="0">
            <a:defRPr sz="1000"/>
          </a:pPr>
          <a:r>
            <a:rPr lang="ja-JP" altLang="en-US" sz="1100" b="0" i="0" u="none" strike="noStrike" baseline="0">
              <a:solidFill>
                <a:srgbClr val="000000"/>
              </a:solidFill>
              <a:latin typeface="ＭＳ Ｐゴシック"/>
              <a:ea typeface="ＭＳ Ｐゴシック"/>
            </a:rPr>
            <a:t>・「標準利用期間に6月を加えた期間」</a:t>
          </a:r>
        </a:p>
        <a:p>
          <a:pPr algn="l" rtl="0">
            <a:lnSpc>
              <a:spcPts val="1300"/>
            </a:lnSpc>
            <a:defRPr sz="1000"/>
          </a:pPr>
          <a:r>
            <a:rPr lang="ja-JP" altLang="en-US" sz="1100" b="0" i="0" u="none" strike="noStrike" baseline="0">
              <a:solidFill>
                <a:srgbClr val="000000"/>
              </a:solidFill>
              <a:latin typeface="ＭＳ Ｐゴシック"/>
              <a:ea typeface="ＭＳ Ｐゴシック"/>
            </a:rPr>
            <a:t>　　自立訓練（機能訓練）　24月間</a:t>
          </a:r>
        </a:p>
        <a:p>
          <a:pPr algn="l" rtl="0">
            <a:defRPr sz="1000"/>
          </a:pPr>
          <a:r>
            <a:rPr lang="ja-JP" altLang="en-US" sz="1100" b="0" i="0" u="none" strike="noStrike" baseline="0">
              <a:solidFill>
                <a:srgbClr val="000000"/>
              </a:solidFill>
              <a:latin typeface="ＭＳ Ｐゴシック"/>
              <a:ea typeface="ＭＳ Ｐゴシック"/>
            </a:rPr>
            <a:t>　　自立訓練（生活訓練）　30月間</a:t>
          </a:r>
        </a:p>
        <a:p>
          <a:pPr algn="l" rtl="0">
            <a:lnSpc>
              <a:spcPts val="1200"/>
            </a:lnSpc>
            <a:defRPr sz="1000"/>
          </a:pPr>
          <a:r>
            <a:rPr lang="ja-JP" altLang="en-US" sz="1100" b="0" i="0" u="none" strike="noStrike" baseline="0">
              <a:solidFill>
                <a:srgbClr val="000000"/>
              </a:solidFill>
              <a:latin typeface="ＭＳ Ｐゴシック"/>
              <a:ea typeface="ＭＳ Ｐゴシック"/>
            </a:rPr>
            <a:t>　　就労移行支援　　　　　 30月間</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規則第</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条の</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但し書きの規定の適用を受ける場合にあっては</a:t>
          </a:r>
          <a:r>
            <a:rPr lang="en-US" altLang="ja-JP" sz="1100" b="0" i="0" u="none" strike="noStrike" baseline="0">
              <a:solidFill>
                <a:srgbClr val="000000"/>
              </a:solidFill>
              <a:latin typeface="ＭＳ Ｐゴシック"/>
              <a:ea typeface="ＭＳ Ｐゴシック"/>
            </a:rPr>
            <a:t>42</a:t>
          </a:r>
          <a:r>
            <a:rPr lang="ja-JP" altLang="en-US" sz="1100" b="0" i="0" u="none" strike="noStrike" baseline="0">
              <a:solidFill>
                <a:srgbClr val="000000"/>
              </a:solidFill>
              <a:latin typeface="ＭＳ Ｐゴシック"/>
              <a:ea typeface="ＭＳ Ｐゴシック"/>
            </a:rPr>
            <a:t>月間又は</a:t>
          </a:r>
          <a:r>
            <a:rPr lang="en-US" altLang="ja-JP" sz="1100" b="0" i="0" u="none" strike="noStrike" baseline="0">
              <a:solidFill>
                <a:srgbClr val="000000"/>
              </a:solidFill>
              <a:latin typeface="ＭＳ Ｐゴシック"/>
              <a:ea typeface="ＭＳ Ｐゴシック"/>
            </a:rPr>
            <a:t>66</a:t>
          </a:r>
          <a:r>
            <a:rPr lang="ja-JP" altLang="en-US" sz="1100" b="0" i="0" u="none" strike="noStrike" baseline="0">
              <a:solidFill>
                <a:srgbClr val="000000"/>
              </a:solidFill>
              <a:latin typeface="ＭＳ Ｐゴシック"/>
              <a:ea typeface="ＭＳ Ｐゴシック"/>
            </a:rPr>
            <a:t>月間</a:t>
          </a:r>
          <a:r>
            <a:rPr lang="en-US" altLang="ja-JP" sz="1100" b="0" i="0" u="none" strike="noStrike" baseline="0">
              <a:solidFill>
                <a:srgbClr val="000000"/>
              </a:solidFill>
              <a:latin typeface="ＭＳ Ｐゴシック"/>
              <a:ea typeface="ＭＳ Ｐゴシック"/>
            </a:rPr>
            <a:t>)</a:t>
          </a:r>
        </a:p>
        <a:p>
          <a:pPr algn="l" rtl="0">
            <a:lnSpc>
              <a:spcPts val="1200"/>
            </a:lnSpc>
            <a:defRPr sz="1000"/>
          </a:pPr>
          <a:r>
            <a:rPr lang="ja-JP" altLang="en-US" sz="1100" b="0" i="0" u="none" strike="noStrike" baseline="0">
              <a:solidFill>
                <a:srgbClr val="000000"/>
              </a:solidFill>
              <a:latin typeface="ＭＳ Ｐゴシック"/>
              <a:ea typeface="ＭＳ Ｐゴシック"/>
            </a:rPr>
            <a:t>　　自立生活援助</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月間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209550</xdr:colOff>
      <xdr:row>29</xdr:row>
      <xdr:rowOff>114300</xdr:rowOff>
    </xdr:from>
    <xdr:to>
      <xdr:col>29</xdr:col>
      <xdr:colOff>146050</xdr:colOff>
      <xdr:row>31</xdr:row>
      <xdr:rowOff>38100</xdr:rowOff>
    </xdr:to>
    <xdr:sp macro="" textlink="">
      <xdr:nvSpPr>
        <xdr:cNvPr id="94209" name="Check Box 1" hidden="1">
          <a:extLst>
            <a:ext uri="{63B3BB69-23CF-44E3-9099-C40C66FF867C}">
              <a14:compatExt xmlns:a14="http://schemas.microsoft.com/office/drawing/2010/main" spid="_x0000_s94209"/>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127000</xdr:rowOff>
    </xdr:from>
    <xdr:to>
      <xdr:col>15</xdr:col>
      <xdr:colOff>127000</xdr:colOff>
      <xdr:row>49</xdr:row>
      <xdr:rowOff>50800</xdr:rowOff>
    </xdr:to>
    <xdr:sp macro="" textlink="">
      <xdr:nvSpPr>
        <xdr:cNvPr id="94210" name="Check Box 2" hidden="1">
          <a:extLst>
            <a:ext uri="{63B3BB69-23CF-44E3-9099-C40C66FF867C}">
              <a14:compatExt xmlns:a14="http://schemas.microsoft.com/office/drawing/2010/main" spid="_x0000_s94210"/>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56</xdr:row>
      <xdr:rowOff>127000</xdr:rowOff>
    </xdr:from>
    <xdr:to>
      <xdr:col>29</xdr:col>
      <xdr:colOff>107950</xdr:colOff>
      <xdr:row>58</xdr:row>
      <xdr:rowOff>50800</xdr:rowOff>
    </xdr:to>
    <xdr:sp macro="" textlink="">
      <xdr:nvSpPr>
        <xdr:cNvPr id="94211" name="Check Box 3" hidden="1">
          <a:extLst>
            <a:ext uri="{63B3BB69-23CF-44E3-9099-C40C66FF867C}">
              <a14:compatExt xmlns:a14="http://schemas.microsoft.com/office/drawing/2010/main" spid="_x0000_s94211"/>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57</xdr:row>
      <xdr:rowOff>127000</xdr:rowOff>
    </xdr:from>
    <xdr:to>
      <xdr:col>29</xdr:col>
      <xdr:colOff>107950</xdr:colOff>
      <xdr:row>59</xdr:row>
      <xdr:rowOff>50800</xdr:rowOff>
    </xdr:to>
    <xdr:sp macro="" textlink="">
      <xdr:nvSpPr>
        <xdr:cNvPr id="94212" name="Check Box 4" hidden="1">
          <a:extLst>
            <a:ext uri="{63B3BB69-23CF-44E3-9099-C40C66FF867C}">
              <a14:compatExt xmlns:a14="http://schemas.microsoft.com/office/drawing/2010/main" spid="_x0000_s94212"/>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94213" name="Check Box 5" hidden="1">
          <a:extLst>
            <a:ext uri="{63B3BB69-23CF-44E3-9099-C40C66FF867C}">
              <a14:compatExt xmlns:a14="http://schemas.microsoft.com/office/drawing/2010/main" spid="_x0000_s94213"/>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127000</xdr:rowOff>
    </xdr:from>
    <xdr:to>
      <xdr:col>43</xdr:col>
      <xdr:colOff>152400</xdr:colOff>
      <xdr:row>58</xdr:row>
      <xdr:rowOff>50800</xdr:rowOff>
    </xdr:to>
    <xdr:sp macro="" textlink="">
      <xdr:nvSpPr>
        <xdr:cNvPr id="94214" name="Check Box 6" hidden="1">
          <a:extLst>
            <a:ext uri="{63B3BB69-23CF-44E3-9099-C40C66FF867C}">
              <a14:compatExt xmlns:a14="http://schemas.microsoft.com/office/drawing/2010/main" spid="_x0000_s94214"/>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133350</xdr:rowOff>
    </xdr:from>
    <xdr:to>
      <xdr:col>43</xdr:col>
      <xdr:colOff>152400</xdr:colOff>
      <xdr:row>60</xdr:row>
      <xdr:rowOff>57150</xdr:rowOff>
    </xdr:to>
    <xdr:sp macro="" textlink="">
      <xdr:nvSpPr>
        <xdr:cNvPr id="94215" name="Check Box 7" hidden="1">
          <a:extLst>
            <a:ext uri="{63B3BB69-23CF-44E3-9099-C40C66FF867C}">
              <a14:compatExt xmlns:a14="http://schemas.microsoft.com/office/drawing/2010/main" spid="_x0000_s94215"/>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12700</xdr:colOff>
      <xdr:row>66</xdr:row>
      <xdr:rowOff>133350</xdr:rowOff>
    </xdr:from>
    <xdr:to>
      <xdr:col>15</xdr:col>
      <xdr:colOff>165100</xdr:colOff>
      <xdr:row>68</xdr:row>
      <xdr:rowOff>57150</xdr:rowOff>
    </xdr:to>
    <xdr:sp macro="" textlink="">
      <xdr:nvSpPr>
        <xdr:cNvPr id="94216" name="Check Box 8" hidden="1">
          <a:extLst>
            <a:ext uri="{63B3BB69-23CF-44E3-9099-C40C66FF867C}">
              <a14:compatExt xmlns:a14="http://schemas.microsoft.com/office/drawing/2010/main" spid="_x0000_s94216"/>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66</xdr:row>
      <xdr:rowOff>127000</xdr:rowOff>
    </xdr:from>
    <xdr:to>
      <xdr:col>29</xdr:col>
      <xdr:colOff>133350</xdr:colOff>
      <xdr:row>68</xdr:row>
      <xdr:rowOff>50800</xdr:rowOff>
    </xdr:to>
    <xdr:sp macro="" textlink="">
      <xdr:nvSpPr>
        <xdr:cNvPr id="94217" name="Check Box 9" hidden="1">
          <a:extLst>
            <a:ext uri="{63B3BB69-23CF-44E3-9099-C40C66FF867C}">
              <a14:compatExt xmlns:a14="http://schemas.microsoft.com/office/drawing/2010/main" spid="_x0000_s94217"/>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39</xdr:row>
      <xdr:rowOff>133350</xdr:rowOff>
    </xdr:from>
    <xdr:to>
      <xdr:col>15</xdr:col>
      <xdr:colOff>107950</xdr:colOff>
      <xdr:row>41</xdr:row>
      <xdr:rowOff>57150</xdr:rowOff>
    </xdr:to>
    <xdr:sp macro="" textlink="">
      <xdr:nvSpPr>
        <xdr:cNvPr id="94218" name="Check Box 10" hidden="1">
          <a:extLst>
            <a:ext uri="{63B3BB69-23CF-44E3-9099-C40C66FF867C}">
              <a14:compatExt xmlns:a14="http://schemas.microsoft.com/office/drawing/2010/main" spid="_x0000_s94218"/>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19" name="Check Box 11" hidden="1">
          <a:extLst>
            <a:ext uri="{63B3BB69-23CF-44E3-9099-C40C66FF867C}">
              <a14:compatExt xmlns:a14="http://schemas.microsoft.com/office/drawing/2010/main" spid="_x0000_s94219"/>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127000</xdr:colOff>
      <xdr:row>31</xdr:row>
      <xdr:rowOff>38100</xdr:rowOff>
    </xdr:to>
    <xdr:sp macro="" textlink="">
      <xdr:nvSpPr>
        <xdr:cNvPr id="94220" name="Check Box 12" hidden="1">
          <a:extLst>
            <a:ext uri="{63B3BB69-23CF-44E3-9099-C40C66FF867C}">
              <a14:compatExt xmlns:a14="http://schemas.microsoft.com/office/drawing/2010/main" spid="_x0000_s94220"/>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133350</xdr:rowOff>
    </xdr:from>
    <xdr:to>
      <xdr:col>43</xdr:col>
      <xdr:colOff>50800</xdr:colOff>
      <xdr:row>31</xdr:row>
      <xdr:rowOff>57150</xdr:rowOff>
    </xdr:to>
    <xdr:sp macro="" textlink="">
      <xdr:nvSpPr>
        <xdr:cNvPr id="94221" name="Check Box 13" hidden="1">
          <a:extLst>
            <a:ext uri="{63B3BB69-23CF-44E3-9099-C40C66FF867C}">
              <a14:compatExt xmlns:a14="http://schemas.microsoft.com/office/drawing/2010/main" spid="_x0000_s94221"/>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165100</xdr:colOff>
      <xdr:row>34</xdr:row>
      <xdr:rowOff>127000</xdr:rowOff>
    </xdr:from>
    <xdr:to>
      <xdr:col>15</xdr:col>
      <xdr:colOff>95250</xdr:colOff>
      <xdr:row>36</xdr:row>
      <xdr:rowOff>50800</xdr:rowOff>
    </xdr:to>
    <xdr:sp macro="" textlink="">
      <xdr:nvSpPr>
        <xdr:cNvPr id="94222" name="Check Box 14" hidden="1">
          <a:extLst>
            <a:ext uri="{63B3BB69-23CF-44E3-9099-C40C66FF867C}">
              <a14:compatExt xmlns:a14="http://schemas.microsoft.com/office/drawing/2010/main" spid="_x0000_s94222"/>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34</xdr:row>
      <xdr:rowOff>127000</xdr:rowOff>
    </xdr:from>
    <xdr:to>
      <xdr:col>29</xdr:col>
      <xdr:colOff>133350</xdr:colOff>
      <xdr:row>36</xdr:row>
      <xdr:rowOff>50800</xdr:rowOff>
    </xdr:to>
    <xdr:sp macro="" textlink="">
      <xdr:nvSpPr>
        <xdr:cNvPr id="94223" name="Check Box 15" hidden="1">
          <a:extLst>
            <a:ext uri="{63B3BB69-23CF-44E3-9099-C40C66FF867C}">
              <a14:compatExt xmlns:a14="http://schemas.microsoft.com/office/drawing/2010/main" spid="_x0000_s94223"/>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203200</xdr:colOff>
      <xdr:row>34</xdr:row>
      <xdr:rowOff>127000</xdr:rowOff>
    </xdr:from>
    <xdr:to>
      <xdr:col>43</xdr:col>
      <xdr:colOff>133350</xdr:colOff>
      <xdr:row>36</xdr:row>
      <xdr:rowOff>50800</xdr:rowOff>
    </xdr:to>
    <xdr:sp macro="" textlink="">
      <xdr:nvSpPr>
        <xdr:cNvPr id="94224" name="Check Box 16" hidden="1">
          <a:extLst>
            <a:ext uri="{63B3BB69-23CF-44E3-9099-C40C66FF867C}">
              <a14:compatExt xmlns:a14="http://schemas.microsoft.com/office/drawing/2010/main" spid="_x0000_s94224"/>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12700</xdr:colOff>
      <xdr:row>39</xdr:row>
      <xdr:rowOff>107950</xdr:rowOff>
    </xdr:from>
    <xdr:to>
      <xdr:col>29</xdr:col>
      <xdr:colOff>165100</xdr:colOff>
      <xdr:row>41</xdr:row>
      <xdr:rowOff>31750</xdr:rowOff>
    </xdr:to>
    <xdr:sp macro="" textlink="">
      <xdr:nvSpPr>
        <xdr:cNvPr id="94225" name="Check Box 17" hidden="1">
          <a:extLst>
            <a:ext uri="{63B3BB69-23CF-44E3-9099-C40C66FF867C}">
              <a14:compatExt xmlns:a14="http://schemas.microsoft.com/office/drawing/2010/main" spid="_x0000_s94225"/>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209550</xdr:colOff>
      <xdr:row>48</xdr:row>
      <xdr:rowOff>107950</xdr:rowOff>
    </xdr:from>
    <xdr:to>
      <xdr:col>29</xdr:col>
      <xdr:colOff>146050</xdr:colOff>
      <xdr:row>50</xdr:row>
      <xdr:rowOff>31750</xdr:rowOff>
    </xdr:to>
    <xdr:sp macro="" textlink="">
      <xdr:nvSpPr>
        <xdr:cNvPr id="94226" name="Check Box 18" hidden="1">
          <a:extLst>
            <a:ext uri="{63B3BB69-23CF-44E3-9099-C40C66FF867C}">
              <a14:compatExt xmlns:a14="http://schemas.microsoft.com/office/drawing/2010/main" spid="_x0000_s94226"/>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127000</xdr:colOff>
      <xdr:row>51</xdr:row>
      <xdr:rowOff>38100</xdr:rowOff>
    </xdr:to>
    <xdr:sp macro="" textlink="">
      <xdr:nvSpPr>
        <xdr:cNvPr id="94227" name="Check Box 19" hidden="1">
          <a:extLst>
            <a:ext uri="{63B3BB69-23CF-44E3-9099-C40C66FF867C}">
              <a14:compatExt xmlns:a14="http://schemas.microsoft.com/office/drawing/2010/main" spid="_x0000_s94227"/>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209550</xdr:colOff>
      <xdr:row>57</xdr:row>
      <xdr:rowOff>107950</xdr:rowOff>
    </xdr:from>
    <xdr:to>
      <xdr:col>15</xdr:col>
      <xdr:colOff>146050</xdr:colOff>
      <xdr:row>59</xdr:row>
      <xdr:rowOff>31750</xdr:rowOff>
    </xdr:to>
    <xdr:sp macro="" textlink="">
      <xdr:nvSpPr>
        <xdr:cNvPr id="94228" name="Check Box 20" hidden="1">
          <a:extLst>
            <a:ext uri="{63B3BB69-23CF-44E3-9099-C40C66FF867C}">
              <a14:compatExt xmlns:a14="http://schemas.microsoft.com/office/drawing/2010/main" spid="_x0000_s94228"/>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29" name="Check Box 21" hidden="1">
          <a:extLst>
            <a:ext uri="{63B3BB69-23CF-44E3-9099-C40C66FF867C}">
              <a14:compatExt xmlns:a14="http://schemas.microsoft.com/office/drawing/2010/main" spid="_x0000_s94229"/>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314325</xdr:colOff>
          <xdr:row>29</xdr:row>
          <xdr:rowOff>171450</xdr:rowOff>
        </xdr:from>
        <xdr:to>
          <xdr:col>29</xdr:col>
          <xdr:colOff>219075</xdr:colOff>
          <xdr:row>31</xdr:row>
          <xdr:rowOff>57150</xdr:rowOff>
        </xdr:to>
        <xdr:sp macro="" textlink="">
          <xdr:nvSpPr>
            <xdr:cNvPr id="2" name="Check Box 1" hidden="1">
              <a:extLst>
                <a:ext uri="{63B3BB69-23CF-44E3-9099-C40C66FF867C}">
                  <a14:compatExt spid="_x0000_s9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47</xdr:row>
          <xdr:rowOff>190500</xdr:rowOff>
        </xdr:from>
        <xdr:to>
          <xdr:col>15</xdr:col>
          <xdr:colOff>190500</xdr:colOff>
          <xdr:row>49</xdr:row>
          <xdr:rowOff>76200</xdr:rowOff>
        </xdr:to>
        <xdr:sp macro="" textlink="">
          <xdr:nvSpPr>
            <xdr:cNvPr id="3" name="Check Box 2" hidden="1">
              <a:extLst>
                <a:ext uri="{63B3BB69-23CF-44E3-9099-C40C66FF867C}">
                  <a14:compatExt spid="_x0000_s9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56</xdr:row>
          <xdr:rowOff>190500</xdr:rowOff>
        </xdr:from>
        <xdr:to>
          <xdr:col>29</xdr:col>
          <xdr:colOff>161925</xdr:colOff>
          <xdr:row>58</xdr:row>
          <xdr:rowOff>76200</xdr:rowOff>
        </xdr:to>
        <xdr:sp macro="" textlink="">
          <xdr:nvSpPr>
            <xdr:cNvPr id="4" name="Check Box 3" hidden="1">
              <a:extLst>
                <a:ext uri="{63B3BB69-23CF-44E3-9099-C40C66FF867C}">
                  <a14:compatExt spid="_x0000_s9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57</xdr:row>
          <xdr:rowOff>190500</xdr:rowOff>
        </xdr:from>
        <xdr:to>
          <xdr:col>29</xdr:col>
          <xdr:colOff>161925</xdr:colOff>
          <xdr:row>59</xdr:row>
          <xdr:rowOff>76200</xdr:rowOff>
        </xdr:to>
        <xdr:sp macro="" textlink="">
          <xdr:nvSpPr>
            <xdr:cNvPr id="5" name="Check Box 4" hidden="1">
              <a:extLst>
                <a:ext uri="{63B3BB69-23CF-44E3-9099-C40C66FF867C}">
                  <a14:compatExt spid="_x0000_s9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171450</xdr:rowOff>
        </xdr:from>
        <xdr:to>
          <xdr:col>43</xdr:col>
          <xdr:colOff>228600</xdr:colOff>
          <xdr:row>50</xdr:row>
          <xdr:rowOff>57150</xdr:rowOff>
        </xdr:to>
        <xdr:sp macro="" textlink="">
          <xdr:nvSpPr>
            <xdr:cNvPr id="6" name="Check Box 5" hidden="1">
              <a:extLst>
                <a:ext uri="{63B3BB69-23CF-44E3-9099-C40C66FF867C}">
                  <a14:compatExt spid="_x0000_s9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190500</xdr:rowOff>
        </xdr:from>
        <xdr:to>
          <xdr:col>43</xdr:col>
          <xdr:colOff>228600</xdr:colOff>
          <xdr:row>58</xdr:row>
          <xdr:rowOff>76200</xdr:rowOff>
        </xdr:to>
        <xdr:sp macro="" textlink="">
          <xdr:nvSpPr>
            <xdr:cNvPr id="7" name="Check Box 6" hidden="1">
              <a:extLst>
                <a:ext uri="{63B3BB69-23CF-44E3-9099-C40C66FF867C}">
                  <a14:compatExt spid="_x0000_s9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200025</xdr:rowOff>
        </xdr:from>
        <xdr:to>
          <xdr:col>43</xdr:col>
          <xdr:colOff>228600</xdr:colOff>
          <xdr:row>60</xdr:row>
          <xdr:rowOff>85725</xdr:rowOff>
        </xdr:to>
        <xdr:sp macro="" textlink="">
          <xdr:nvSpPr>
            <xdr:cNvPr id="8" name="Check Box 7" hidden="1">
              <a:extLst>
                <a:ext uri="{63B3BB69-23CF-44E3-9099-C40C66FF867C}">
                  <a14:compatExt spid="_x0000_s9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200025</xdr:rowOff>
        </xdr:from>
        <xdr:to>
          <xdr:col>15</xdr:col>
          <xdr:colOff>247650</xdr:colOff>
          <xdr:row>68</xdr:row>
          <xdr:rowOff>85725</xdr:rowOff>
        </xdr:to>
        <xdr:sp macro="" textlink="">
          <xdr:nvSpPr>
            <xdr:cNvPr id="9" name="Check Box 8" hidden="1">
              <a:extLst>
                <a:ext uri="{63B3BB69-23CF-44E3-9099-C40C66FF867C}">
                  <a14:compatExt spid="_x0000_s9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66</xdr:row>
          <xdr:rowOff>190500</xdr:rowOff>
        </xdr:from>
        <xdr:to>
          <xdr:col>29</xdr:col>
          <xdr:colOff>200025</xdr:colOff>
          <xdr:row>68</xdr:row>
          <xdr:rowOff>76200</xdr:rowOff>
        </xdr:to>
        <xdr:sp macro="" textlink="">
          <xdr:nvSpPr>
            <xdr:cNvPr id="10" name="Check Box 9" hidden="1">
              <a:extLst>
                <a:ext uri="{63B3BB69-23CF-44E3-9099-C40C66FF867C}">
                  <a14:compatExt spid="_x0000_s9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200025</xdr:rowOff>
        </xdr:from>
        <xdr:to>
          <xdr:col>15</xdr:col>
          <xdr:colOff>161925</xdr:colOff>
          <xdr:row>41</xdr:row>
          <xdr:rowOff>85725</xdr:rowOff>
        </xdr:to>
        <xdr:sp macro="" textlink="">
          <xdr:nvSpPr>
            <xdr:cNvPr id="11" name="Check Box 10" hidden="1">
              <a:extLst>
                <a:ext uri="{63B3BB69-23CF-44E3-9099-C40C66FF867C}">
                  <a14:compatExt spid="_x0000_s9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12" name="Check Box 11" hidden="1">
              <a:extLst>
                <a:ext uri="{63B3BB69-23CF-44E3-9099-C40C66FF867C}">
                  <a14:compatExt spid="_x0000_s9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29</xdr:row>
          <xdr:rowOff>171450</xdr:rowOff>
        </xdr:from>
        <xdr:to>
          <xdr:col>15</xdr:col>
          <xdr:colOff>190500</xdr:colOff>
          <xdr:row>31</xdr:row>
          <xdr:rowOff>57150</xdr:rowOff>
        </xdr:to>
        <xdr:sp macro="" textlink="">
          <xdr:nvSpPr>
            <xdr:cNvPr id="13" name="Check Box 12" hidden="1">
              <a:extLst>
                <a:ext uri="{63B3BB69-23CF-44E3-9099-C40C66FF867C}">
                  <a14:compatExt spid="_x0000_s9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200025</xdr:rowOff>
        </xdr:from>
        <xdr:to>
          <xdr:col>43</xdr:col>
          <xdr:colOff>76200</xdr:colOff>
          <xdr:row>31</xdr:row>
          <xdr:rowOff>85725</xdr:rowOff>
        </xdr:to>
        <xdr:sp macro="" textlink="">
          <xdr:nvSpPr>
            <xdr:cNvPr id="14" name="Check Box 13" hidden="1">
              <a:extLst>
                <a:ext uri="{63B3BB69-23CF-44E3-9099-C40C66FF867C}">
                  <a14:compatExt spid="_x0000_s9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34</xdr:row>
          <xdr:rowOff>190500</xdr:rowOff>
        </xdr:from>
        <xdr:to>
          <xdr:col>15</xdr:col>
          <xdr:colOff>142875</xdr:colOff>
          <xdr:row>36</xdr:row>
          <xdr:rowOff>76200</xdr:rowOff>
        </xdr:to>
        <xdr:sp macro="" textlink="">
          <xdr:nvSpPr>
            <xdr:cNvPr id="15" name="Check Box 14" hidden="1">
              <a:extLst>
                <a:ext uri="{63B3BB69-23CF-44E3-9099-C40C66FF867C}">
                  <a14:compatExt spid="_x0000_s9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34</xdr:row>
          <xdr:rowOff>190500</xdr:rowOff>
        </xdr:from>
        <xdr:to>
          <xdr:col>29</xdr:col>
          <xdr:colOff>200025</xdr:colOff>
          <xdr:row>36</xdr:row>
          <xdr:rowOff>76200</xdr:rowOff>
        </xdr:to>
        <xdr:sp macro="" textlink="">
          <xdr:nvSpPr>
            <xdr:cNvPr id="16" name="Check Box 15" hidden="1">
              <a:extLst>
                <a:ext uri="{63B3BB69-23CF-44E3-9099-C40C66FF867C}">
                  <a14:compatExt spid="_x0000_s9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304800</xdr:colOff>
          <xdr:row>34</xdr:row>
          <xdr:rowOff>190500</xdr:rowOff>
        </xdr:from>
        <xdr:to>
          <xdr:col>43</xdr:col>
          <xdr:colOff>200025</xdr:colOff>
          <xdr:row>36</xdr:row>
          <xdr:rowOff>76200</xdr:rowOff>
        </xdr:to>
        <xdr:sp macro="" textlink="">
          <xdr:nvSpPr>
            <xdr:cNvPr id="17" name="Check Box 16" hidden="1">
              <a:extLst>
                <a:ext uri="{63B3BB69-23CF-44E3-9099-C40C66FF867C}">
                  <a14:compatExt spid="_x0000_s9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39</xdr:row>
          <xdr:rowOff>161925</xdr:rowOff>
        </xdr:from>
        <xdr:to>
          <xdr:col>29</xdr:col>
          <xdr:colOff>247650</xdr:colOff>
          <xdr:row>41</xdr:row>
          <xdr:rowOff>47625</xdr:rowOff>
        </xdr:to>
        <xdr:sp macro="" textlink="">
          <xdr:nvSpPr>
            <xdr:cNvPr id="18" name="Check Box 17" hidden="1">
              <a:extLst>
                <a:ext uri="{63B3BB69-23CF-44E3-9099-C40C66FF867C}">
                  <a14:compatExt spid="_x0000_s9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314325</xdr:colOff>
          <xdr:row>48</xdr:row>
          <xdr:rowOff>161925</xdr:rowOff>
        </xdr:from>
        <xdr:to>
          <xdr:col>29</xdr:col>
          <xdr:colOff>219075</xdr:colOff>
          <xdr:row>50</xdr:row>
          <xdr:rowOff>47625</xdr:rowOff>
        </xdr:to>
        <xdr:sp macro="" textlink="">
          <xdr:nvSpPr>
            <xdr:cNvPr id="19" name="Check Box 18" hidden="1">
              <a:extLst>
                <a:ext uri="{63B3BB69-23CF-44E3-9099-C40C66FF867C}">
                  <a14:compatExt spid="_x0000_s9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49</xdr:row>
          <xdr:rowOff>171450</xdr:rowOff>
        </xdr:from>
        <xdr:to>
          <xdr:col>15</xdr:col>
          <xdr:colOff>190500</xdr:colOff>
          <xdr:row>51</xdr:row>
          <xdr:rowOff>57150</xdr:rowOff>
        </xdr:to>
        <xdr:sp macro="" textlink="">
          <xdr:nvSpPr>
            <xdr:cNvPr id="20" name="Check Box 19" hidden="1">
              <a:extLst>
                <a:ext uri="{63B3BB69-23CF-44E3-9099-C40C66FF867C}">
                  <a14:compatExt spid="_x0000_s9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57</xdr:row>
          <xdr:rowOff>161925</xdr:rowOff>
        </xdr:from>
        <xdr:to>
          <xdr:col>15</xdr:col>
          <xdr:colOff>219075</xdr:colOff>
          <xdr:row>59</xdr:row>
          <xdr:rowOff>47625</xdr:rowOff>
        </xdr:to>
        <xdr:sp macro="" textlink="">
          <xdr:nvSpPr>
            <xdr:cNvPr id="21" name="Check Box 20" hidden="1">
              <a:extLst>
                <a:ext uri="{63B3BB69-23CF-44E3-9099-C40C66FF867C}">
                  <a14:compatExt spid="_x0000_s9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22" name="Check Box 21" hidden="1">
              <a:extLst>
                <a:ext uri="{63B3BB69-23CF-44E3-9099-C40C66FF867C}">
                  <a14:compatExt spid="_x0000_s9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18</xdr:col>
      <xdr:colOff>57150</xdr:colOff>
      <xdr:row>0</xdr:row>
      <xdr:rowOff>66675</xdr:rowOff>
    </xdr:from>
    <xdr:to>
      <xdr:col>30</xdr:col>
      <xdr:colOff>144142</xdr:colOff>
      <xdr:row>1</xdr:row>
      <xdr:rowOff>100854</xdr:rowOff>
    </xdr:to>
    <xdr:sp macro="" textlink="">
      <xdr:nvSpPr>
        <xdr:cNvPr id="3" name="正方形/長方形 2">
          <a:extLst>
            <a:ext uri="{FF2B5EF4-FFF2-40B4-BE49-F238E27FC236}">
              <a16:creationId xmlns:a16="http://schemas.microsoft.com/office/drawing/2014/main" id="{00A7E620-8EA4-4066-8F68-CAF22AF45E69}"/>
            </a:ext>
          </a:extLst>
        </xdr:cNvPr>
        <xdr:cNvSpPr/>
      </xdr:nvSpPr>
      <xdr:spPr>
        <a:xfrm>
          <a:off x="3257550"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CF3CFC36-0DF4-411D-B7C1-005666E4C947}"/>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152400</xdr:colOff>
      <xdr:row>0</xdr:row>
      <xdr:rowOff>47625</xdr:rowOff>
    </xdr:from>
    <xdr:to>
      <xdr:col>32</xdr:col>
      <xdr:colOff>283732</xdr:colOff>
      <xdr:row>1</xdr:row>
      <xdr:rowOff>44903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14750" y="47625"/>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197382</xdr:colOff>
      <xdr:row>0</xdr:row>
      <xdr:rowOff>182215</xdr:rowOff>
    </xdr:from>
    <xdr:to>
      <xdr:col>36</xdr:col>
      <xdr:colOff>83434</xdr:colOff>
      <xdr:row>2</xdr:row>
      <xdr:rowOff>127277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388007" y="182215"/>
          <a:ext cx="8420452"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view="pageBreakPreview" topLeftCell="A22" zoomScaleNormal="100" zoomScaleSheetLayoutView="100" workbookViewId="0">
      <selection activeCell="E7" sqref="E7"/>
    </sheetView>
  </sheetViews>
  <sheetFormatPr defaultColWidth="9" defaultRowHeight="21" customHeight="1"/>
  <cols>
    <col min="1" max="1" width="17.125" style="324" customWidth="1"/>
    <col min="2" max="5" width="9" style="324"/>
    <col min="6" max="9" width="8.625" style="324" customWidth="1"/>
    <col min="10" max="10" width="2.375" style="324" customWidth="1"/>
    <col min="11" max="16384" width="9" style="324"/>
  </cols>
  <sheetData>
    <row r="1" spans="1:35" ht="21" customHeight="1">
      <c r="A1" s="323" t="s">
        <v>416</v>
      </c>
      <c r="I1" s="325"/>
      <c r="J1" s="325" t="s">
        <v>417</v>
      </c>
    </row>
    <row r="2" spans="1:35" ht="21" customHeight="1">
      <c r="A2" s="326"/>
      <c r="I2" s="325"/>
      <c r="J2" s="325" t="s">
        <v>418</v>
      </c>
    </row>
    <row r="3" spans="1:35" ht="18" customHeight="1">
      <c r="C3" s="326"/>
      <c r="J3" s="325"/>
    </row>
    <row r="4" spans="1:35" ht="18" customHeight="1">
      <c r="A4" s="375" t="s">
        <v>419</v>
      </c>
    </row>
    <row r="5" spans="1:35" ht="18" customHeight="1">
      <c r="A5" s="375"/>
    </row>
    <row r="6" spans="1:35" ht="18" customHeight="1">
      <c r="I6" s="347" t="s">
        <v>420</v>
      </c>
    </row>
    <row r="7" spans="1:35" ht="18" customHeight="1">
      <c r="A7" s="324" t="s">
        <v>421</v>
      </c>
    </row>
    <row r="8" spans="1:35" ht="18" customHeight="1">
      <c r="C8" s="324" t="s">
        <v>422</v>
      </c>
      <c r="D8" s="376" t="s">
        <v>423</v>
      </c>
    </row>
    <row r="9" spans="1:35" ht="18" customHeight="1"/>
    <row r="10" spans="1:35" ht="18" customHeight="1">
      <c r="D10" s="376" t="s">
        <v>424</v>
      </c>
    </row>
    <row r="11" spans="1:35" ht="18" customHeight="1"/>
    <row r="12" spans="1:35" ht="18" customHeight="1">
      <c r="D12" s="324" t="s">
        <v>425</v>
      </c>
    </row>
    <row r="13" spans="1:35" ht="18" customHeight="1"/>
    <row r="14" spans="1:35" ht="18" customHeight="1">
      <c r="A14" s="324" t="s">
        <v>426</v>
      </c>
    </row>
    <row r="15" spans="1:35" s="355" customFormat="1" ht="6.7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row>
    <row r="16" spans="1:35" s="355" customFormat="1" ht="24.95" customHeight="1">
      <c r="A16" s="330"/>
      <c r="B16" s="69"/>
      <c r="C16" s="353"/>
      <c r="D16" s="67"/>
      <c r="E16" s="67"/>
      <c r="F16" s="354"/>
      <c r="G16" s="332" t="s">
        <v>372</v>
      </c>
      <c r="H16" s="67"/>
      <c r="I16" s="67"/>
      <c r="J16" s="67"/>
      <c r="K16" s="67"/>
      <c r="L16" s="67"/>
      <c r="M16" s="67"/>
      <c r="N16" s="67"/>
      <c r="O16" s="67"/>
    </row>
    <row r="17" spans="1:35" s="355" customFormat="1" ht="24.95" customHeight="1">
      <c r="A17" s="330"/>
      <c r="B17" s="69"/>
      <c r="C17" s="353"/>
      <c r="D17" s="67"/>
      <c r="E17" s="67"/>
      <c r="F17" s="68"/>
      <c r="G17" s="332" t="s">
        <v>131</v>
      </c>
      <c r="H17" s="67"/>
      <c r="I17" s="67"/>
      <c r="J17" s="67"/>
      <c r="K17" s="67"/>
      <c r="L17" s="67"/>
      <c r="M17" s="67"/>
      <c r="N17" s="67"/>
      <c r="O17" s="67"/>
    </row>
    <row r="18" spans="1:35" s="355" customFormat="1" ht="9" customHeight="1">
      <c r="A18" s="330"/>
      <c r="B18" s="37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row>
    <row r="19" spans="1:35" ht="31.5" customHeight="1">
      <c r="A19" s="378" t="s">
        <v>427</v>
      </c>
      <c r="B19" s="378"/>
      <c r="C19" s="379"/>
      <c r="D19" s="379"/>
      <c r="E19" s="379"/>
      <c r="F19" s="379"/>
      <c r="G19" s="379"/>
      <c r="H19" s="379"/>
      <c r="I19" s="380"/>
    </row>
    <row r="20" spans="1:35" ht="31.5" customHeight="1">
      <c r="A20" s="378" t="s">
        <v>428</v>
      </c>
      <c r="B20" s="378" t="s">
        <v>429</v>
      </c>
      <c r="C20" s="379"/>
      <c r="D20" s="379"/>
      <c r="E20" s="379"/>
      <c r="F20" s="381"/>
      <c r="G20" s="382" t="s">
        <v>430</v>
      </c>
      <c r="H20" s="383"/>
      <c r="I20" s="384" t="s">
        <v>431</v>
      </c>
    </row>
    <row r="21" spans="1:35" ht="31.5" customHeight="1">
      <c r="A21" s="385" t="s">
        <v>432</v>
      </c>
      <c r="B21" s="386" t="s">
        <v>433</v>
      </c>
      <c r="C21" s="387"/>
      <c r="D21" s="387"/>
      <c r="E21" s="387"/>
      <c r="F21" s="381"/>
      <c r="G21" s="382" t="s">
        <v>430</v>
      </c>
      <c r="H21" s="383"/>
      <c r="I21" s="384" t="s">
        <v>431</v>
      </c>
    </row>
    <row r="22" spans="1:35" ht="31.5" customHeight="1">
      <c r="A22" s="385"/>
      <c r="B22" s="385" t="s">
        <v>434</v>
      </c>
      <c r="C22" s="358"/>
      <c r="D22" s="358"/>
      <c r="E22" s="358"/>
      <c r="F22" s="388"/>
      <c r="G22" s="382" t="s">
        <v>430</v>
      </c>
      <c r="H22" s="383"/>
      <c r="I22" s="384" t="s">
        <v>431</v>
      </c>
    </row>
    <row r="23" spans="1:35" ht="31.5" customHeight="1">
      <c r="A23" s="385"/>
      <c r="B23" s="378" t="s">
        <v>435</v>
      </c>
      <c r="C23" s="379"/>
      <c r="D23" s="379"/>
      <c r="E23" s="379"/>
      <c r="F23" s="379"/>
      <c r="G23" s="379"/>
      <c r="H23" s="379"/>
      <c r="I23" s="380"/>
    </row>
    <row r="24" spans="1:35" ht="31.5" customHeight="1">
      <c r="A24" s="385"/>
      <c r="B24" s="742"/>
      <c r="C24" s="743"/>
      <c r="D24" s="743"/>
      <c r="E24" s="743"/>
      <c r="F24" s="743"/>
      <c r="G24" s="743"/>
      <c r="H24" s="743"/>
      <c r="I24" s="744"/>
    </row>
    <row r="25" spans="1:35" ht="31.5" customHeight="1">
      <c r="A25" s="385"/>
      <c r="B25" s="742"/>
      <c r="C25" s="743"/>
      <c r="D25" s="743"/>
      <c r="E25" s="743"/>
      <c r="F25" s="743"/>
      <c r="G25" s="743"/>
      <c r="H25" s="743"/>
      <c r="I25" s="744"/>
    </row>
    <row r="26" spans="1:35" ht="31.5" customHeight="1">
      <c r="A26" s="389"/>
      <c r="B26" s="745"/>
      <c r="C26" s="746"/>
      <c r="D26" s="746"/>
      <c r="E26" s="746"/>
      <c r="F26" s="746"/>
      <c r="G26" s="746"/>
      <c r="H26" s="746"/>
      <c r="I26" s="747"/>
    </row>
    <row r="27" spans="1:35" ht="31.5" customHeight="1">
      <c r="A27" s="385" t="s">
        <v>436</v>
      </c>
      <c r="B27" s="389" t="s">
        <v>437</v>
      </c>
      <c r="C27" s="390"/>
      <c r="D27" s="390"/>
      <c r="E27" s="390"/>
      <c r="F27" s="388"/>
      <c r="G27" s="382" t="s">
        <v>430</v>
      </c>
      <c r="H27" s="391"/>
      <c r="I27" s="392" t="s">
        <v>431</v>
      </c>
    </row>
    <row r="28" spans="1:35" ht="31.5" customHeight="1">
      <c r="A28" s="385" t="s">
        <v>438</v>
      </c>
      <c r="B28" s="385" t="s">
        <v>435</v>
      </c>
      <c r="C28" s="358"/>
      <c r="D28" s="358"/>
      <c r="E28" s="358"/>
      <c r="F28" s="358"/>
      <c r="G28" s="358"/>
      <c r="H28" s="358"/>
      <c r="I28" s="393"/>
    </row>
    <row r="29" spans="1:35" ht="31.5" customHeight="1">
      <c r="A29" s="385" t="s">
        <v>439</v>
      </c>
      <c r="B29" s="742"/>
      <c r="C29" s="743"/>
      <c r="D29" s="743"/>
      <c r="E29" s="743"/>
      <c r="F29" s="743"/>
      <c r="G29" s="743"/>
      <c r="H29" s="743"/>
      <c r="I29" s="744"/>
    </row>
    <row r="30" spans="1:35" ht="31.5" customHeight="1">
      <c r="A30" s="385"/>
      <c r="B30" s="742"/>
      <c r="C30" s="743"/>
      <c r="D30" s="743"/>
      <c r="E30" s="743"/>
      <c r="F30" s="743"/>
      <c r="G30" s="743"/>
      <c r="H30" s="743"/>
      <c r="I30" s="744"/>
    </row>
    <row r="31" spans="1:35" ht="31.5" customHeight="1">
      <c r="A31" s="389"/>
      <c r="B31" s="745"/>
      <c r="C31" s="746"/>
      <c r="D31" s="746"/>
      <c r="E31" s="746"/>
      <c r="F31" s="746"/>
      <c r="G31" s="746"/>
      <c r="H31" s="746"/>
      <c r="I31" s="747"/>
    </row>
  </sheetData>
  <mergeCells count="2">
    <mergeCell ref="B24:I26"/>
    <mergeCell ref="B29:I31"/>
  </mergeCells>
  <phoneticPr fontId="4"/>
  <dataValidations count="2">
    <dataValidation type="list" allowBlank="1" showInputMessage="1" showErrorMessage="1" sqref="F20:F22 H20:H22">
      <formula1>"〇,　"</formula1>
    </dataValidation>
    <dataValidation type="list" allowBlank="1" showInputMessage="1" showErrorMessage="1" sqref="F27 H27">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91" orientation="portrait" r:id="rId1"/>
  <headerFooter alignWithMargins="0">
    <oddFooter>&amp;R&amp;"ＭＳ Ｐ明朝,標準"&amp;9生活介護、自立訓練、就労移行、就労継続、施設入所支援、共同生活援助（ＧＨ）</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5"/>
  <sheetViews>
    <sheetView showGridLines="0" view="pageBreakPreview" zoomScaleNormal="100" zoomScaleSheetLayoutView="100" workbookViewId="0">
      <selection activeCell="B2" sqref="B2:K2"/>
    </sheetView>
  </sheetViews>
  <sheetFormatPr defaultRowHeight="13.5"/>
  <cols>
    <col min="1" max="1" width="1.625" style="14" customWidth="1"/>
    <col min="2" max="2" width="3.5" style="14" customWidth="1"/>
    <col min="3" max="4" width="9" style="14" customWidth="1"/>
    <col min="5" max="6" width="7" style="14" customWidth="1"/>
    <col min="7" max="7" width="8.375" style="14" customWidth="1"/>
    <col min="8" max="8" width="7.375" style="14" customWidth="1"/>
    <col min="9" max="10" width="11.125" style="14" customWidth="1"/>
    <col min="11" max="11" width="18.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395</v>
      </c>
      <c r="C1" s="321"/>
      <c r="D1" s="321"/>
      <c r="E1" s="321"/>
      <c r="H1" s="1131" t="s">
        <v>79</v>
      </c>
      <c r="I1" s="1131"/>
      <c r="J1" s="1131"/>
      <c r="K1" s="1131"/>
    </row>
    <row r="2" spans="1:37" ht="42" customHeight="1">
      <c r="B2" s="1132" t="s">
        <v>44</v>
      </c>
      <c r="C2" s="1133"/>
      <c r="D2" s="1133"/>
      <c r="E2" s="1133"/>
      <c r="F2" s="1133"/>
      <c r="G2" s="1133"/>
      <c r="H2" s="1133"/>
      <c r="I2" s="1133"/>
      <c r="J2" s="1133"/>
      <c r="K2" s="1133"/>
    </row>
    <row r="3" spans="1:37" s="99" customFormat="1" ht="12" customHeight="1">
      <c r="B3" s="100"/>
      <c r="C3" s="100"/>
      <c r="D3" s="100"/>
      <c r="E3" s="100"/>
      <c r="F3" s="100"/>
      <c r="G3" s="100"/>
      <c r="H3" s="100"/>
      <c r="I3" s="100"/>
      <c r="J3" s="100"/>
      <c r="K3" s="100"/>
      <c r="L3" s="100"/>
      <c r="M3" s="100"/>
      <c r="N3" s="100"/>
      <c r="O3" s="101"/>
      <c r="P3" s="101"/>
      <c r="Q3" s="101"/>
      <c r="R3" s="101"/>
      <c r="S3" s="101"/>
      <c r="T3" s="101"/>
      <c r="U3" s="101"/>
      <c r="V3" s="101"/>
      <c r="W3" s="101"/>
      <c r="X3" s="101"/>
      <c r="Y3" s="101"/>
      <c r="Z3" s="101"/>
      <c r="AA3" s="101"/>
      <c r="AB3" s="101"/>
      <c r="AC3" s="102"/>
      <c r="AD3" s="102"/>
      <c r="AE3" s="102"/>
      <c r="AF3" s="102"/>
      <c r="AG3" s="102"/>
      <c r="AH3" s="102"/>
      <c r="AI3" s="102"/>
      <c r="AJ3" s="102"/>
      <c r="AK3" s="102"/>
    </row>
    <row r="4" spans="1:37" s="99" customFormat="1" ht="12" customHeight="1">
      <c r="A4" s="100"/>
      <c r="B4" s="100"/>
      <c r="C4" s="100"/>
      <c r="D4" s="100"/>
      <c r="E4" s="100"/>
      <c r="F4" s="100"/>
      <c r="G4" s="100"/>
      <c r="H4" s="100"/>
      <c r="I4" s="103"/>
      <c r="J4" s="104"/>
      <c r="K4" s="105" t="s">
        <v>131</v>
      </c>
      <c r="L4" s="101"/>
      <c r="M4" s="101"/>
      <c r="N4" s="101"/>
      <c r="O4" s="101"/>
      <c r="P4" s="101"/>
      <c r="Q4" s="101"/>
      <c r="R4" s="101"/>
      <c r="S4" s="101"/>
      <c r="T4" s="106"/>
      <c r="U4" s="102"/>
      <c r="V4" s="102"/>
      <c r="W4" s="102"/>
      <c r="X4" s="102"/>
      <c r="Y4" s="102"/>
      <c r="Z4" s="102"/>
      <c r="AA4" s="102"/>
      <c r="AB4" s="102"/>
    </row>
    <row r="5" spans="1:37" ht="6" customHeight="1">
      <c r="B5" s="1134"/>
      <c r="C5" s="1134"/>
      <c r="D5" s="1134"/>
      <c r="E5" s="1135"/>
      <c r="F5" s="1136"/>
      <c r="G5" s="15"/>
    </row>
    <row r="6" spans="1:37" ht="8.1" customHeight="1">
      <c r="B6" s="1138" t="s">
        <v>80</v>
      </c>
      <c r="C6" s="1139"/>
      <c r="D6" s="1139"/>
      <c r="E6" s="1139"/>
      <c r="F6" s="1139"/>
      <c r="G6" s="1139"/>
      <c r="H6" s="1139"/>
      <c r="I6" s="1140"/>
      <c r="J6" s="1137" t="s">
        <v>116</v>
      </c>
      <c r="K6" s="1137"/>
    </row>
    <row r="7" spans="1:37" ht="8.1" customHeight="1">
      <c r="B7" s="1141"/>
      <c r="C7" s="1142"/>
      <c r="D7" s="1142"/>
      <c r="E7" s="1142"/>
      <c r="F7" s="1142"/>
      <c r="G7" s="1142"/>
      <c r="H7" s="1142"/>
      <c r="I7" s="1143"/>
      <c r="J7" s="1137"/>
      <c r="K7" s="1137"/>
    </row>
    <row r="8" spans="1:37" ht="6" customHeight="1" thickBot="1">
      <c r="B8" s="17"/>
      <c r="C8" s="17"/>
      <c r="D8" s="17"/>
      <c r="E8" s="17"/>
      <c r="F8" s="17"/>
      <c r="G8" s="17"/>
      <c r="H8" s="17"/>
      <c r="I8" s="17"/>
      <c r="J8" s="17"/>
      <c r="K8" s="17"/>
    </row>
    <row r="9" spans="1:37" s="17" customFormat="1" ht="51.6" customHeight="1">
      <c r="B9" s="18"/>
      <c r="C9" s="1145" t="s">
        <v>13</v>
      </c>
      <c r="D9" s="1145"/>
      <c r="E9" s="1144" t="s">
        <v>144</v>
      </c>
      <c r="F9" s="1145"/>
      <c r="G9" s="1145" t="s">
        <v>42</v>
      </c>
      <c r="H9" s="1146"/>
      <c r="I9" s="1147" t="s">
        <v>146</v>
      </c>
      <c r="J9" s="1148"/>
      <c r="K9" s="48" t="s">
        <v>110</v>
      </c>
    </row>
    <row r="10" spans="1:37" s="17" customFormat="1" ht="17.25" customHeight="1">
      <c r="B10" s="18">
        <f>ROW()-7</f>
        <v>3</v>
      </c>
      <c r="C10" s="1107"/>
      <c r="D10" s="1107"/>
      <c r="E10" s="1118"/>
      <c r="F10" s="1119"/>
      <c r="G10" s="1107"/>
      <c r="H10" s="1108"/>
      <c r="I10" s="1109"/>
      <c r="J10" s="1110"/>
      <c r="K10" s="118"/>
    </row>
    <row r="11" spans="1:37" s="17" customFormat="1" ht="17.25" customHeight="1">
      <c r="B11" s="18">
        <f t="shared" ref="B11:B49" si="0">ROW()-7</f>
        <v>4</v>
      </c>
      <c r="C11" s="1107"/>
      <c r="D11" s="1107"/>
      <c r="E11" s="1118"/>
      <c r="F11" s="1119"/>
      <c r="G11" s="1107"/>
      <c r="H11" s="1108"/>
      <c r="I11" s="1109"/>
      <c r="J11" s="1110"/>
      <c r="K11" s="118"/>
    </row>
    <row r="12" spans="1:37" s="17" customFormat="1" ht="17.25" customHeight="1">
      <c r="B12" s="18">
        <f t="shared" si="0"/>
        <v>5</v>
      </c>
      <c r="C12" s="1108"/>
      <c r="D12" s="1122"/>
      <c r="E12" s="1120"/>
      <c r="F12" s="1123"/>
      <c r="G12" s="1108"/>
      <c r="H12" s="1124"/>
      <c r="I12" s="1109"/>
      <c r="J12" s="1125"/>
      <c r="K12" s="118"/>
    </row>
    <row r="13" spans="1:37" s="17" customFormat="1" ht="17.25" customHeight="1">
      <c r="B13" s="18">
        <f t="shared" si="0"/>
        <v>6</v>
      </c>
      <c r="C13" s="1108"/>
      <c r="D13" s="1122"/>
      <c r="E13" s="1120"/>
      <c r="F13" s="1123"/>
      <c r="G13" s="1108"/>
      <c r="H13" s="1124"/>
      <c r="I13" s="1109"/>
      <c r="J13" s="1125"/>
      <c r="K13" s="118"/>
    </row>
    <row r="14" spans="1:37" s="17" customFormat="1" ht="17.25" customHeight="1">
      <c r="B14" s="18">
        <f t="shared" si="0"/>
        <v>7</v>
      </c>
      <c r="C14" s="1108"/>
      <c r="D14" s="1122"/>
      <c r="E14" s="1120"/>
      <c r="F14" s="1123"/>
      <c r="G14" s="1108"/>
      <c r="H14" s="1124"/>
      <c r="I14" s="1109"/>
      <c r="J14" s="1125"/>
      <c r="K14" s="118"/>
    </row>
    <row r="15" spans="1:37" s="17" customFormat="1" ht="17.25" customHeight="1">
      <c r="B15" s="18">
        <f t="shared" si="0"/>
        <v>8</v>
      </c>
      <c r="C15" s="1108"/>
      <c r="D15" s="1122"/>
      <c r="E15" s="1120"/>
      <c r="F15" s="1123"/>
      <c r="G15" s="1108"/>
      <c r="H15" s="1124"/>
      <c r="I15" s="1109"/>
      <c r="J15" s="1125"/>
      <c r="K15" s="119"/>
    </row>
    <row r="16" spans="1:37" s="17" customFormat="1" ht="17.25" customHeight="1">
      <c r="B16" s="18">
        <f t="shared" si="0"/>
        <v>9</v>
      </c>
      <c r="C16" s="1107"/>
      <c r="D16" s="1107"/>
      <c r="E16" s="1107"/>
      <c r="F16" s="1107"/>
      <c r="G16" s="1107"/>
      <c r="H16" s="1108"/>
      <c r="I16" s="1127"/>
      <c r="J16" s="1128"/>
      <c r="K16" s="120"/>
    </row>
    <row r="17" spans="2:11" s="17" customFormat="1" ht="17.25" customHeight="1">
      <c r="B17" s="18">
        <f t="shared" si="0"/>
        <v>10</v>
      </c>
      <c r="C17" s="1107"/>
      <c r="D17" s="1107"/>
      <c r="E17" s="1107"/>
      <c r="F17" s="1107"/>
      <c r="G17" s="1107"/>
      <c r="H17" s="1108"/>
      <c r="I17" s="1126"/>
      <c r="J17" s="1110"/>
      <c r="K17" s="119"/>
    </row>
    <row r="18" spans="2:11" s="17" customFormat="1" ht="17.25" customHeight="1">
      <c r="B18" s="18">
        <f t="shared" si="0"/>
        <v>11</v>
      </c>
      <c r="C18" s="1107"/>
      <c r="D18" s="1107"/>
      <c r="E18" s="1107"/>
      <c r="F18" s="1107"/>
      <c r="G18" s="1107"/>
      <c r="H18" s="1108"/>
      <c r="I18" s="1126"/>
      <c r="J18" s="1110"/>
      <c r="K18" s="119"/>
    </row>
    <row r="19" spans="2:11" s="17" customFormat="1" ht="17.25" customHeight="1">
      <c r="B19" s="18">
        <f t="shared" si="0"/>
        <v>12</v>
      </c>
      <c r="C19" s="1107"/>
      <c r="D19" s="1107"/>
      <c r="E19" s="1107"/>
      <c r="F19" s="1107"/>
      <c r="G19" s="1107"/>
      <c r="H19" s="1108"/>
      <c r="I19" s="1129"/>
      <c r="J19" s="1130"/>
      <c r="K19" s="119"/>
    </row>
    <row r="20" spans="2:11" s="17" customFormat="1" ht="17.25" customHeight="1">
      <c r="B20" s="18">
        <f t="shared" si="0"/>
        <v>13</v>
      </c>
      <c r="C20" s="1108"/>
      <c r="D20" s="1122"/>
      <c r="E20" s="1120"/>
      <c r="F20" s="1123"/>
      <c r="G20" s="1107"/>
      <c r="H20" s="1108"/>
      <c r="I20" s="1109"/>
      <c r="J20" s="1125"/>
      <c r="K20" s="118"/>
    </row>
    <row r="21" spans="2:11" s="17" customFormat="1" ht="17.25" customHeight="1">
      <c r="B21" s="18">
        <f t="shared" si="0"/>
        <v>14</v>
      </c>
      <c r="C21" s="1107"/>
      <c r="D21" s="1107"/>
      <c r="E21" s="1118"/>
      <c r="F21" s="1119"/>
      <c r="G21" s="1107"/>
      <c r="H21" s="1108"/>
      <c r="I21" s="1109"/>
      <c r="J21" s="1110"/>
      <c r="K21" s="118"/>
    </row>
    <row r="22" spans="2:11" s="17" customFormat="1" ht="17.25" customHeight="1">
      <c r="B22" s="18">
        <f t="shared" si="0"/>
        <v>15</v>
      </c>
      <c r="C22" s="1108"/>
      <c r="D22" s="1122"/>
      <c r="E22" s="1120"/>
      <c r="F22" s="1123"/>
      <c r="G22" s="1108"/>
      <c r="H22" s="1124"/>
      <c r="I22" s="1109"/>
      <c r="J22" s="1125"/>
      <c r="K22" s="118"/>
    </row>
    <row r="23" spans="2:11" s="17" customFormat="1" ht="17.25" customHeight="1">
      <c r="B23" s="18">
        <f t="shared" si="0"/>
        <v>16</v>
      </c>
      <c r="C23" s="1107"/>
      <c r="D23" s="1107"/>
      <c r="E23" s="1118"/>
      <c r="F23" s="1119"/>
      <c r="G23" s="1107"/>
      <c r="H23" s="1108"/>
      <c r="I23" s="1109"/>
      <c r="J23" s="1110"/>
      <c r="K23" s="118"/>
    </row>
    <row r="24" spans="2:11" s="17" customFormat="1" ht="17.25" customHeight="1">
      <c r="B24" s="18">
        <f t="shared" si="0"/>
        <v>17</v>
      </c>
      <c r="C24" s="1107"/>
      <c r="D24" s="1107"/>
      <c r="E24" s="1120"/>
      <c r="F24" s="1121"/>
      <c r="G24" s="1107"/>
      <c r="H24" s="1108"/>
      <c r="I24" s="1109"/>
      <c r="J24" s="1110"/>
      <c r="K24" s="119"/>
    </row>
    <row r="25" spans="2:11" s="17" customFormat="1" ht="17.25" customHeight="1">
      <c r="B25" s="18">
        <f t="shared" si="0"/>
        <v>18</v>
      </c>
      <c r="C25" s="1107"/>
      <c r="D25" s="1107"/>
      <c r="E25" s="1117"/>
      <c r="F25" s="1107"/>
      <c r="G25" s="1107"/>
      <c r="H25" s="1108"/>
      <c r="I25" s="1109"/>
      <c r="J25" s="1110"/>
      <c r="K25" s="119"/>
    </row>
    <row r="26" spans="2:11" s="17" customFormat="1" ht="17.25" customHeight="1">
      <c r="B26" s="18">
        <f t="shared" si="0"/>
        <v>19</v>
      </c>
      <c r="C26" s="1107"/>
      <c r="D26" s="1107"/>
      <c r="E26" s="1107"/>
      <c r="F26" s="1107"/>
      <c r="G26" s="1107"/>
      <c r="H26" s="1108"/>
      <c r="I26" s="1109"/>
      <c r="J26" s="1110"/>
      <c r="K26" s="119"/>
    </row>
    <row r="27" spans="2:11" s="17" customFormat="1" ht="17.25" customHeight="1">
      <c r="B27" s="18">
        <f t="shared" si="0"/>
        <v>20</v>
      </c>
      <c r="C27" s="1107"/>
      <c r="D27" s="1107"/>
      <c r="E27" s="1107"/>
      <c r="F27" s="1107"/>
      <c r="G27" s="1107"/>
      <c r="H27" s="1108"/>
      <c r="I27" s="1109"/>
      <c r="J27" s="1110"/>
      <c r="K27" s="119"/>
    </row>
    <row r="28" spans="2:11" s="17" customFormat="1" ht="17.25" customHeight="1">
      <c r="B28" s="18">
        <f t="shared" si="0"/>
        <v>21</v>
      </c>
      <c r="C28" s="1107"/>
      <c r="D28" s="1107"/>
      <c r="E28" s="1107"/>
      <c r="F28" s="1107"/>
      <c r="G28" s="1107"/>
      <c r="H28" s="1108"/>
      <c r="I28" s="1109"/>
      <c r="J28" s="1110"/>
      <c r="K28" s="119"/>
    </row>
    <row r="29" spans="2:11" s="17" customFormat="1" ht="17.25" customHeight="1">
      <c r="B29" s="18">
        <f t="shared" si="0"/>
        <v>22</v>
      </c>
      <c r="C29" s="1107"/>
      <c r="D29" s="1107"/>
      <c r="E29" s="1107"/>
      <c r="F29" s="1107"/>
      <c r="G29" s="1107"/>
      <c r="H29" s="1108"/>
      <c r="I29" s="1109"/>
      <c r="J29" s="1110"/>
      <c r="K29" s="119"/>
    </row>
    <row r="30" spans="2:11" s="17" customFormat="1" ht="17.25" customHeight="1">
      <c r="B30" s="18">
        <f t="shared" si="0"/>
        <v>23</v>
      </c>
      <c r="C30" s="1107"/>
      <c r="D30" s="1107"/>
      <c r="E30" s="1113"/>
      <c r="F30" s="1114"/>
      <c r="G30" s="1107"/>
      <c r="H30" s="1108"/>
      <c r="I30" s="1115"/>
      <c r="J30" s="1116"/>
      <c r="K30" s="118"/>
    </row>
    <row r="31" spans="2:11" s="17" customFormat="1" ht="17.25" customHeight="1">
      <c r="B31" s="18">
        <f t="shared" si="0"/>
        <v>24</v>
      </c>
      <c r="C31" s="1107"/>
      <c r="D31" s="1107"/>
      <c r="E31" s="1113"/>
      <c r="F31" s="1114"/>
      <c r="G31" s="1107"/>
      <c r="H31" s="1108"/>
      <c r="I31" s="1109"/>
      <c r="J31" s="1110"/>
      <c r="K31" s="118"/>
    </row>
    <row r="32" spans="2:11" s="17" customFormat="1" ht="17.25" customHeight="1">
      <c r="B32" s="18">
        <f t="shared" si="0"/>
        <v>25</v>
      </c>
      <c r="C32" s="1107"/>
      <c r="D32" s="1107"/>
      <c r="E32" s="1113"/>
      <c r="F32" s="1114"/>
      <c r="G32" s="1107"/>
      <c r="H32" s="1108"/>
      <c r="I32" s="1109"/>
      <c r="J32" s="1110"/>
      <c r="K32" s="118"/>
    </row>
    <row r="33" spans="2:11" s="17" customFormat="1" ht="17.25" customHeight="1">
      <c r="B33" s="18">
        <f t="shared" si="0"/>
        <v>26</v>
      </c>
      <c r="C33" s="1107"/>
      <c r="D33" s="1107"/>
      <c r="E33" s="1113"/>
      <c r="F33" s="1114"/>
      <c r="G33" s="1107"/>
      <c r="H33" s="1108"/>
      <c r="I33" s="1109"/>
      <c r="J33" s="1110"/>
      <c r="K33" s="118"/>
    </row>
    <row r="34" spans="2:11" s="17" customFormat="1" ht="17.25" customHeight="1">
      <c r="B34" s="18">
        <f t="shared" si="0"/>
        <v>27</v>
      </c>
      <c r="C34" s="1107"/>
      <c r="D34" s="1107"/>
      <c r="E34" s="1113"/>
      <c r="F34" s="1114"/>
      <c r="G34" s="1107"/>
      <c r="H34" s="1108"/>
      <c r="I34" s="1109"/>
      <c r="J34" s="1110"/>
      <c r="K34" s="118"/>
    </row>
    <row r="35" spans="2:11" s="17" customFormat="1" ht="17.25" customHeight="1">
      <c r="B35" s="18">
        <f t="shared" si="0"/>
        <v>28</v>
      </c>
      <c r="C35" s="1107"/>
      <c r="D35" s="1107"/>
      <c r="E35" s="1113"/>
      <c r="F35" s="1114"/>
      <c r="G35" s="1107"/>
      <c r="H35" s="1108"/>
      <c r="I35" s="1109"/>
      <c r="J35" s="1110"/>
      <c r="K35" s="118"/>
    </row>
    <row r="36" spans="2:11" s="17" customFormat="1" ht="17.25" customHeight="1">
      <c r="B36" s="18">
        <f t="shared" si="0"/>
        <v>29</v>
      </c>
      <c r="C36" s="1107"/>
      <c r="D36" s="1107"/>
      <c r="E36" s="1113"/>
      <c r="F36" s="1114"/>
      <c r="G36" s="1107"/>
      <c r="H36" s="1108"/>
      <c r="I36" s="1109"/>
      <c r="J36" s="1110"/>
      <c r="K36" s="118"/>
    </row>
    <row r="37" spans="2:11" s="17" customFormat="1" ht="17.25" customHeight="1">
      <c r="B37" s="18">
        <f t="shared" si="0"/>
        <v>30</v>
      </c>
      <c r="C37" s="1107"/>
      <c r="D37" s="1107"/>
      <c r="E37" s="1113"/>
      <c r="F37" s="1114"/>
      <c r="G37" s="1107"/>
      <c r="H37" s="1108"/>
      <c r="I37" s="1109"/>
      <c r="J37" s="1110"/>
      <c r="K37" s="118"/>
    </row>
    <row r="38" spans="2:11" s="17" customFormat="1" ht="17.25" customHeight="1">
      <c r="B38" s="18">
        <f t="shared" si="0"/>
        <v>31</v>
      </c>
      <c r="C38" s="1107"/>
      <c r="D38" s="1107"/>
      <c r="E38" s="1113"/>
      <c r="F38" s="1114"/>
      <c r="G38" s="1107"/>
      <c r="H38" s="1108"/>
      <c r="I38" s="1109"/>
      <c r="J38" s="1110"/>
      <c r="K38" s="118"/>
    </row>
    <row r="39" spans="2:11" s="17" customFormat="1" ht="17.25" customHeight="1">
      <c r="B39" s="18">
        <f t="shared" si="0"/>
        <v>32</v>
      </c>
      <c r="C39" s="1107"/>
      <c r="D39" s="1107"/>
      <c r="E39" s="1113"/>
      <c r="F39" s="1114"/>
      <c r="G39" s="1107"/>
      <c r="H39" s="1108"/>
      <c r="I39" s="1109"/>
      <c r="J39" s="1110"/>
      <c r="K39" s="118"/>
    </row>
    <row r="40" spans="2:11" s="17" customFormat="1" ht="17.25" customHeight="1">
      <c r="B40" s="18">
        <f t="shared" si="0"/>
        <v>33</v>
      </c>
      <c r="C40" s="1107"/>
      <c r="D40" s="1107"/>
      <c r="E40" s="1113"/>
      <c r="F40" s="1114"/>
      <c r="G40" s="1107"/>
      <c r="H40" s="1108"/>
      <c r="I40" s="1109"/>
      <c r="J40" s="1110"/>
      <c r="K40" s="118"/>
    </row>
    <row r="41" spans="2:11" s="17" customFormat="1" ht="17.25" customHeight="1">
      <c r="B41" s="18">
        <f t="shared" si="0"/>
        <v>34</v>
      </c>
      <c r="C41" s="1107"/>
      <c r="D41" s="1107"/>
      <c r="E41" s="1113"/>
      <c r="F41" s="1114"/>
      <c r="G41" s="1107"/>
      <c r="H41" s="1108"/>
      <c r="I41" s="1109"/>
      <c r="J41" s="1110"/>
      <c r="K41" s="118"/>
    </row>
    <row r="42" spans="2:11" s="17" customFormat="1" ht="17.25" customHeight="1">
      <c r="B42" s="18">
        <f t="shared" si="0"/>
        <v>35</v>
      </c>
      <c r="C42" s="1107"/>
      <c r="D42" s="1107"/>
      <c r="E42" s="1113"/>
      <c r="F42" s="1114"/>
      <c r="G42" s="1107"/>
      <c r="H42" s="1108"/>
      <c r="I42" s="1109"/>
      <c r="J42" s="1110"/>
      <c r="K42" s="118"/>
    </row>
    <row r="43" spans="2:11" s="17" customFormat="1" ht="17.25" customHeight="1">
      <c r="B43" s="18">
        <f t="shared" si="0"/>
        <v>36</v>
      </c>
      <c r="C43" s="1107"/>
      <c r="D43" s="1107"/>
      <c r="E43" s="1113"/>
      <c r="F43" s="1114"/>
      <c r="G43" s="1107"/>
      <c r="H43" s="1108"/>
      <c r="I43" s="1109"/>
      <c r="J43" s="1110"/>
      <c r="K43" s="119"/>
    </row>
    <row r="44" spans="2:11" s="17" customFormat="1" ht="17.25" customHeight="1">
      <c r="B44" s="18">
        <f t="shared" si="0"/>
        <v>37</v>
      </c>
      <c r="C44" s="1107"/>
      <c r="D44" s="1107"/>
      <c r="E44" s="1113"/>
      <c r="F44" s="1114"/>
      <c r="G44" s="1107"/>
      <c r="H44" s="1108"/>
      <c r="I44" s="1109"/>
      <c r="J44" s="1110"/>
      <c r="K44" s="119"/>
    </row>
    <row r="45" spans="2:11" s="17" customFormat="1" ht="17.25" customHeight="1">
      <c r="B45" s="18">
        <f t="shared" si="0"/>
        <v>38</v>
      </c>
      <c r="C45" s="1107"/>
      <c r="D45" s="1107"/>
      <c r="E45" s="1107"/>
      <c r="F45" s="1107"/>
      <c r="G45" s="1107"/>
      <c r="H45" s="1108"/>
      <c r="I45" s="1109"/>
      <c r="J45" s="1110"/>
      <c r="K45" s="119"/>
    </row>
    <row r="46" spans="2:11" s="17" customFormat="1" ht="17.25" customHeight="1">
      <c r="B46" s="18">
        <f t="shared" si="0"/>
        <v>39</v>
      </c>
      <c r="C46" s="1107"/>
      <c r="D46" s="1107"/>
      <c r="E46" s="1107"/>
      <c r="F46" s="1107"/>
      <c r="G46" s="1107"/>
      <c r="H46" s="1108"/>
      <c r="I46" s="1109"/>
      <c r="J46" s="1110"/>
      <c r="K46" s="119"/>
    </row>
    <row r="47" spans="2:11" s="17" customFormat="1" ht="17.25" customHeight="1">
      <c r="B47" s="18">
        <f t="shared" si="0"/>
        <v>40</v>
      </c>
      <c r="C47" s="1107"/>
      <c r="D47" s="1107"/>
      <c r="E47" s="1107"/>
      <c r="F47" s="1107"/>
      <c r="G47" s="1107"/>
      <c r="H47" s="1108"/>
      <c r="I47" s="1109"/>
      <c r="J47" s="1110"/>
      <c r="K47" s="119"/>
    </row>
    <row r="48" spans="2:11" s="17" customFormat="1" ht="17.25" hidden="1" customHeight="1">
      <c r="B48" s="18">
        <f t="shared" si="0"/>
        <v>41</v>
      </c>
      <c r="C48" s="1107"/>
      <c r="D48" s="1107"/>
      <c r="E48" s="1107"/>
      <c r="F48" s="1107"/>
      <c r="G48" s="1107"/>
      <c r="H48" s="1108"/>
      <c r="I48" s="1109"/>
      <c r="J48" s="1110"/>
      <c r="K48" s="119"/>
    </row>
    <row r="49" spans="2:11" s="17" customFormat="1" ht="14.45" hidden="1" customHeight="1" thickBot="1">
      <c r="B49" s="18">
        <f t="shared" si="0"/>
        <v>42</v>
      </c>
      <c r="C49" s="1107"/>
      <c r="D49" s="1107"/>
      <c r="E49" s="1107"/>
      <c r="F49" s="1107"/>
      <c r="G49" s="1107"/>
      <c r="H49" s="1108"/>
      <c r="I49" s="1111"/>
      <c r="J49" s="1112"/>
      <c r="K49" s="119"/>
    </row>
    <row r="50" spans="2:11" s="17" customFormat="1" ht="8.1" customHeight="1">
      <c r="B50" s="51"/>
      <c r="C50" s="52"/>
      <c r="D50" s="52"/>
      <c r="E50" s="52"/>
      <c r="F50" s="52"/>
      <c r="G50" s="52"/>
      <c r="H50" s="52"/>
      <c r="I50" s="53"/>
      <c r="J50" s="52"/>
      <c r="K50" s="54"/>
    </row>
    <row r="51" spans="2:11" ht="29.45" customHeight="1">
      <c r="B51" s="1100" t="s">
        <v>111</v>
      </c>
      <c r="C51" s="1101"/>
      <c r="D51" s="1102"/>
      <c r="E51" s="1104" t="s">
        <v>388</v>
      </c>
      <c r="F51" s="1105"/>
      <c r="G51" s="1105"/>
      <c r="H51" s="1105"/>
      <c r="I51" s="1105"/>
      <c r="J51" s="1105"/>
      <c r="K51" s="1106"/>
    </row>
    <row r="52" spans="2:11" s="17" customFormat="1" ht="7.35" customHeight="1">
      <c r="B52" s="51"/>
      <c r="C52" s="52"/>
      <c r="D52" s="52"/>
      <c r="E52" s="52"/>
      <c r="F52" s="52"/>
      <c r="G52" s="52"/>
      <c r="H52" s="52"/>
      <c r="I52" s="53"/>
      <c r="J52" s="52"/>
      <c r="K52" s="54"/>
    </row>
    <row r="53" spans="2:11" ht="16.350000000000001" customHeight="1">
      <c r="B53" s="1103"/>
      <c r="C53" s="1103"/>
      <c r="D53" s="1103"/>
      <c r="E53" s="1103"/>
      <c r="F53" s="1103"/>
      <c r="G53" s="1103"/>
      <c r="H53" s="1103"/>
      <c r="I53" s="1103"/>
      <c r="J53" s="1103"/>
      <c r="K53" s="1103"/>
    </row>
    <row r="54" spans="2:11" ht="13.5" customHeight="1">
      <c r="B54" s="63"/>
      <c r="C54" s="63"/>
      <c r="D54" s="63"/>
      <c r="E54" s="63"/>
      <c r="F54" s="63"/>
      <c r="G54" s="63"/>
      <c r="H54" s="63"/>
      <c r="I54" s="63"/>
      <c r="J54" s="63"/>
      <c r="K54" s="63"/>
    </row>
    <row r="55" spans="2:11">
      <c r="B55" s="63"/>
      <c r="C55" s="63"/>
      <c r="D55" s="63"/>
      <c r="E55" s="63"/>
      <c r="F55" s="63"/>
      <c r="G55" s="63"/>
      <c r="H55" s="63"/>
      <c r="I55" s="63"/>
      <c r="J55" s="63"/>
      <c r="K55" s="63"/>
    </row>
  </sheetData>
  <mergeCells count="173">
    <mergeCell ref="H1:K1"/>
    <mergeCell ref="B2:K2"/>
    <mergeCell ref="B5:D5"/>
    <mergeCell ref="E5:F5"/>
    <mergeCell ref="J6:K7"/>
    <mergeCell ref="B6:I7"/>
    <mergeCell ref="E9:F9"/>
    <mergeCell ref="G9:H9"/>
    <mergeCell ref="I9:J9"/>
    <mergeCell ref="C9:D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1:D51"/>
    <mergeCell ref="B53:K53"/>
    <mergeCell ref="E51:K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2" orientation="portrait" r:id="rId1"/>
  <headerFooter>
    <oddFooter>&amp;RR030401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T62"/>
  <sheetViews>
    <sheetView showGridLines="0" view="pageBreakPreview" topLeftCell="A46" zoomScaleNormal="100" zoomScaleSheetLayoutView="100" workbookViewId="0">
      <selection activeCell="W18" sqref="W18:AK19"/>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5" style="14" bestFit="1" customWidth="1"/>
    <col min="22" max="22" width="2.125" style="14"/>
    <col min="23" max="25" width="2.875" style="14" customWidth="1"/>
    <col min="26" max="27" width="2.5" style="14" customWidth="1"/>
    <col min="28" max="30" width="3.5" style="14" customWidth="1"/>
    <col min="31" max="38" width="2.5" style="14" customWidth="1"/>
    <col min="39" max="256" width="2.125" style="14"/>
    <col min="257" max="258" width="2.125" style="14" customWidth="1"/>
    <col min="259" max="261" width="2.125" style="14"/>
    <col min="262" max="262" width="2.5" style="14" bestFit="1" customWidth="1"/>
    <col min="263" max="276" width="2.125" style="14"/>
    <col min="277" max="277" width="2.5" style="14" bestFit="1" customWidth="1"/>
    <col min="278" max="278" width="2.125" style="14"/>
    <col min="279" max="290" width="2.875" style="14" customWidth="1"/>
    <col min="291" max="291" width="1.625" style="14" customWidth="1"/>
    <col min="292" max="293" width="2.5" style="14" customWidth="1"/>
    <col min="294" max="512" width="2.125" style="14"/>
    <col min="513" max="514" width="2.125" style="14" customWidth="1"/>
    <col min="515" max="517" width="2.125" style="14"/>
    <col min="518" max="518" width="2.5" style="14" bestFit="1" customWidth="1"/>
    <col min="519" max="532" width="2.125" style="14"/>
    <col min="533" max="533" width="2.5" style="14" bestFit="1" customWidth="1"/>
    <col min="534" max="534" width="2.125" style="14"/>
    <col min="535" max="546" width="2.875" style="14" customWidth="1"/>
    <col min="547" max="547" width="1.625" style="14" customWidth="1"/>
    <col min="548" max="549" width="2.5" style="14" customWidth="1"/>
    <col min="550" max="768" width="2.125" style="14"/>
    <col min="769" max="770" width="2.125" style="14" customWidth="1"/>
    <col min="771" max="773" width="2.125" style="14"/>
    <col min="774" max="774" width="2.5" style="14" bestFit="1" customWidth="1"/>
    <col min="775" max="788" width="2.125" style="14"/>
    <col min="789" max="789" width="2.5" style="14" bestFit="1" customWidth="1"/>
    <col min="790" max="790" width="2.125" style="14"/>
    <col min="791" max="802" width="2.875" style="14" customWidth="1"/>
    <col min="803" max="803" width="1.625" style="14" customWidth="1"/>
    <col min="804" max="805" width="2.5" style="14" customWidth="1"/>
    <col min="806"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46" width="2.125" style="14"/>
    <col min="1047" max="1058" width="2.875" style="14" customWidth="1"/>
    <col min="1059" max="1059" width="1.625" style="14" customWidth="1"/>
    <col min="1060" max="1061" width="2.5" style="14" customWidth="1"/>
    <col min="1062"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2" width="2.125" style="14"/>
    <col min="1303" max="1314" width="2.875" style="14" customWidth="1"/>
    <col min="1315" max="1315" width="1.625" style="14" customWidth="1"/>
    <col min="1316" max="1317" width="2.5" style="14" customWidth="1"/>
    <col min="1318"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58" width="2.125" style="14"/>
    <col min="1559" max="1570" width="2.875" style="14" customWidth="1"/>
    <col min="1571" max="1571" width="1.625" style="14" customWidth="1"/>
    <col min="1572" max="1573" width="2.5" style="14" customWidth="1"/>
    <col min="1574"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4" width="2.125" style="14"/>
    <col min="1815" max="1826" width="2.875" style="14" customWidth="1"/>
    <col min="1827" max="1827" width="1.625" style="14" customWidth="1"/>
    <col min="1828" max="1829" width="2.5" style="14" customWidth="1"/>
    <col min="1830"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0" width="2.125" style="14"/>
    <col min="2071" max="2082" width="2.875" style="14" customWidth="1"/>
    <col min="2083" max="2083" width="1.625" style="14" customWidth="1"/>
    <col min="2084" max="2085" width="2.5" style="14" customWidth="1"/>
    <col min="2086"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26" width="2.125" style="14"/>
    <col min="2327" max="2338" width="2.875" style="14" customWidth="1"/>
    <col min="2339" max="2339" width="1.625" style="14" customWidth="1"/>
    <col min="2340" max="2341" width="2.5" style="14" customWidth="1"/>
    <col min="2342"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2" width="2.125" style="14"/>
    <col min="2583" max="2594" width="2.875" style="14" customWidth="1"/>
    <col min="2595" max="2595" width="1.625" style="14" customWidth="1"/>
    <col min="2596" max="2597" width="2.5" style="14" customWidth="1"/>
    <col min="2598"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38" width="2.125" style="14"/>
    <col min="2839" max="2850" width="2.875" style="14" customWidth="1"/>
    <col min="2851" max="2851" width="1.625" style="14" customWidth="1"/>
    <col min="2852" max="2853" width="2.5" style="14" customWidth="1"/>
    <col min="2854"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4" width="2.125" style="14"/>
    <col min="3095" max="3106" width="2.875" style="14" customWidth="1"/>
    <col min="3107" max="3107" width="1.625" style="14" customWidth="1"/>
    <col min="3108" max="3109" width="2.5" style="14" customWidth="1"/>
    <col min="3110"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0" width="2.125" style="14"/>
    <col min="3351" max="3362" width="2.875" style="14" customWidth="1"/>
    <col min="3363" max="3363" width="1.625" style="14" customWidth="1"/>
    <col min="3364" max="3365" width="2.5" style="14" customWidth="1"/>
    <col min="3366"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06" width="2.125" style="14"/>
    <col min="3607" max="3618" width="2.875" style="14" customWidth="1"/>
    <col min="3619" max="3619" width="1.625" style="14" customWidth="1"/>
    <col min="3620" max="3621" width="2.5" style="14" customWidth="1"/>
    <col min="3622"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2" width="2.125" style="14"/>
    <col min="3863" max="3874" width="2.875" style="14" customWidth="1"/>
    <col min="3875" max="3875" width="1.625" style="14" customWidth="1"/>
    <col min="3876" max="3877" width="2.5" style="14" customWidth="1"/>
    <col min="3878"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18" width="2.125" style="14"/>
    <col min="4119" max="4130" width="2.875" style="14" customWidth="1"/>
    <col min="4131" max="4131" width="1.625" style="14" customWidth="1"/>
    <col min="4132" max="4133" width="2.5" style="14" customWidth="1"/>
    <col min="4134"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4" width="2.125" style="14"/>
    <col min="4375" max="4386" width="2.875" style="14" customWidth="1"/>
    <col min="4387" max="4387" width="1.625" style="14" customWidth="1"/>
    <col min="4388" max="4389" width="2.5" style="14" customWidth="1"/>
    <col min="4390"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0" width="2.125" style="14"/>
    <col min="4631" max="4642" width="2.875" style="14" customWidth="1"/>
    <col min="4643" max="4643" width="1.625" style="14" customWidth="1"/>
    <col min="4644" max="4645" width="2.5" style="14" customWidth="1"/>
    <col min="4646"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86" width="2.125" style="14"/>
    <col min="4887" max="4898" width="2.875" style="14" customWidth="1"/>
    <col min="4899" max="4899" width="1.625" style="14" customWidth="1"/>
    <col min="4900" max="4901" width="2.5" style="14" customWidth="1"/>
    <col min="4902"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2" width="2.125" style="14"/>
    <col min="5143" max="5154" width="2.875" style="14" customWidth="1"/>
    <col min="5155" max="5155" width="1.625" style="14" customWidth="1"/>
    <col min="5156" max="5157" width="2.5" style="14" customWidth="1"/>
    <col min="5158"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398" width="2.125" style="14"/>
    <col min="5399" max="5410" width="2.875" style="14" customWidth="1"/>
    <col min="5411" max="5411" width="1.625" style="14" customWidth="1"/>
    <col min="5412" max="5413" width="2.5" style="14" customWidth="1"/>
    <col min="5414"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4" width="2.125" style="14"/>
    <col min="5655" max="5666" width="2.875" style="14" customWidth="1"/>
    <col min="5667" max="5667" width="1.625" style="14" customWidth="1"/>
    <col min="5668" max="5669" width="2.5" style="14" customWidth="1"/>
    <col min="5670"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0" width="2.125" style="14"/>
    <col min="5911" max="5922" width="2.875" style="14" customWidth="1"/>
    <col min="5923" max="5923" width="1.625" style="14" customWidth="1"/>
    <col min="5924" max="5925" width="2.5" style="14" customWidth="1"/>
    <col min="5926"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66" width="2.125" style="14"/>
    <col min="6167" max="6178" width="2.875" style="14" customWidth="1"/>
    <col min="6179" max="6179" width="1.625" style="14" customWidth="1"/>
    <col min="6180" max="6181" width="2.5" style="14" customWidth="1"/>
    <col min="6182"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2" width="2.125" style="14"/>
    <col min="6423" max="6434" width="2.875" style="14" customWidth="1"/>
    <col min="6435" max="6435" width="1.625" style="14" customWidth="1"/>
    <col min="6436" max="6437" width="2.5" style="14" customWidth="1"/>
    <col min="6438"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78" width="2.125" style="14"/>
    <col min="6679" max="6690" width="2.875" style="14" customWidth="1"/>
    <col min="6691" max="6691" width="1.625" style="14" customWidth="1"/>
    <col min="6692" max="6693" width="2.5" style="14" customWidth="1"/>
    <col min="6694"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4" width="2.125" style="14"/>
    <col min="6935" max="6946" width="2.875" style="14" customWidth="1"/>
    <col min="6947" max="6947" width="1.625" style="14" customWidth="1"/>
    <col min="6948" max="6949" width="2.5" style="14" customWidth="1"/>
    <col min="6950"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0" width="2.125" style="14"/>
    <col min="7191" max="7202" width="2.875" style="14" customWidth="1"/>
    <col min="7203" max="7203" width="1.625" style="14" customWidth="1"/>
    <col min="7204" max="7205" width="2.5" style="14" customWidth="1"/>
    <col min="7206"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46" width="2.125" style="14"/>
    <col min="7447" max="7458" width="2.875" style="14" customWidth="1"/>
    <col min="7459" max="7459" width="1.625" style="14" customWidth="1"/>
    <col min="7460" max="7461" width="2.5" style="14" customWidth="1"/>
    <col min="7462"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2" width="2.125" style="14"/>
    <col min="7703" max="7714" width="2.875" style="14" customWidth="1"/>
    <col min="7715" max="7715" width="1.625" style="14" customWidth="1"/>
    <col min="7716" max="7717" width="2.5" style="14" customWidth="1"/>
    <col min="7718"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58" width="2.125" style="14"/>
    <col min="7959" max="7970" width="2.875" style="14" customWidth="1"/>
    <col min="7971" max="7971" width="1.625" style="14" customWidth="1"/>
    <col min="7972" max="7973" width="2.5" style="14" customWidth="1"/>
    <col min="7974"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4" width="2.125" style="14"/>
    <col min="8215" max="8226" width="2.875" style="14" customWidth="1"/>
    <col min="8227" max="8227" width="1.625" style="14" customWidth="1"/>
    <col min="8228" max="8229" width="2.5" style="14" customWidth="1"/>
    <col min="8230"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0" width="2.125" style="14"/>
    <col min="8471" max="8482" width="2.875" style="14" customWidth="1"/>
    <col min="8483" max="8483" width="1.625" style="14" customWidth="1"/>
    <col min="8484" max="8485" width="2.5" style="14" customWidth="1"/>
    <col min="8486"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26" width="2.125" style="14"/>
    <col min="8727" max="8738" width="2.875" style="14" customWidth="1"/>
    <col min="8739" max="8739" width="1.625" style="14" customWidth="1"/>
    <col min="8740" max="8741" width="2.5" style="14" customWidth="1"/>
    <col min="8742"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2" width="2.125" style="14"/>
    <col min="8983" max="8994" width="2.875" style="14" customWidth="1"/>
    <col min="8995" max="8995" width="1.625" style="14" customWidth="1"/>
    <col min="8996" max="8997" width="2.5" style="14" customWidth="1"/>
    <col min="8998"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38" width="2.125" style="14"/>
    <col min="9239" max="9250" width="2.875" style="14" customWidth="1"/>
    <col min="9251" max="9251" width="1.625" style="14" customWidth="1"/>
    <col min="9252" max="9253" width="2.5" style="14" customWidth="1"/>
    <col min="9254"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4" width="2.125" style="14"/>
    <col min="9495" max="9506" width="2.875" style="14" customWidth="1"/>
    <col min="9507" max="9507" width="1.625" style="14" customWidth="1"/>
    <col min="9508" max="9509" width="2.5" style="14" customWidth="1"/>
    <col min="9510"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0" width="2.125" style="14"/>
    <col min="9751" max="9762" width="2.875" style="14" customWidth="1"/>
    <col min="9763" max="9763" width="1.625" style="14" customWidth="1"/>
    <col min="9764" max="9765" width="2.5" style="14" customWidth="1"/>
    <col min="9766"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06" width="2.125" style="14"/>
    <col min="10007" max="10018" width="2.875" style="14" customWidth="1"/>
    <col min="10019" max="10019" width="1.625" style="14" customWidth="1"/>
    <col min="10020" max="10021" width="2.5" style="14" customWidth="1"/>
    <col min="10022"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2" width="2.125" style="14"/>
    <col min="10263" max="10274" width="2.875" style="14" customWidth="1"/>
    <col min="10275" max="10275" width="1.625" style="14" customWidth="1"/>
    <col min="10276" max="10277" width="2.5" style="14" customWidth="1"/>
    <col min="10278"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18" width="2.125" style="14"/>
    <col min="10519" max="10530" width="2.875" style="14" customWidth="1"/>
    <col min="10531" max="10531" width="1.625" style="14" customWidth="1"/>
    <col min="10532" max="10533" width="2.5" style="14" customWidth="1"/>
    <col min="10534"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4" width="2.125" style="14"/>
    <col min="10775" max="10786" width="2.875" style="14" customWidth="1"/>
    <col min="10787" max="10787" width="1.625" style="14" customWidth="1"/>
    <col min="10788" max="10789" width="2.5" style="14" customWidth="1"/>
    <col min="10790"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0" width="2.125" style="14"/>
    <col min="11031" max="11042" width="2.875" style="14" customWidth="1"/>
    <col min="11043" max="11043" width="1.625" style="14" customWidth="1"/>
    <col min="11044" max="11045" width="2.5" style="14" customWidth="1"/>
    <col min="11046"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86" width="2.125" style="14"/>
    <col min="11287" max="11298" width="2.875" style="14" customWidth="1"/>
    <col min="11299" max="11299" width="1.625" style="14" customWidth="1"/>
    <col min="11300" max="11301" width="2.5" style="14" customWidth="1"/>
    <col min="11302"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2" width="2.125" style="14"/>
    <col min="11543" max="11554" width="2.875" style="14" customWidth="1"/>
    <col min="11555" max="11555" width="1.625" style="14" customWidth="1"/>
    <col min="11556" max="11557" width="2.5" style="14" customWidth="1"/>
    <col min="11558"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798" width="2.125" style="14"/>
    <col min="11799" max="11810" width="2.875" style="14" customWidth="1"/>
    <col min="11811" max="11811" width="1.625" style="14" customWidth="1"/>
    <col min="11812" max="11813" width="2.5" style="14" customWidth="1"/>
    <col min="11814"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4" width="2.125" style="14"/>
    <col min="12055" max="12066" width="2.875" style="14" customWidth="1"/>
    <col min="12067" max="12067" width="1.625" style="14" customWidth="1"/>
    <col min="12068" max="12069" width="2.5" style="14" customWidth="1"/>
    <col min="12070"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0" width="2.125" style="14"/>
    <col min="12311" max="12322" width="2.875" style="14" customWidth="1"/>
    <col min="12323" max="12323" width="1.625" style="14" customWidth="1"/>
    <col min="12324" max="12325" width="2.5" style="14" customWidth="1"/>
    <col min="12326"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66" width="2.125" style="14"/>
    <col min="12567" max="12578" width="2.875" style="14" customWidth="1"/>
    <col min="12579" max="12579" width="1.625" style="14" customWidth="1"/>
    <col min="12580" max="12581" width="2.5" style="14" customWidth="1"/>
    <col min="12582"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2" width="2.125" style="14"/>
    <col min="12823" max="12834" width="2.875" style="14" customWidth="1"/>
    <col min="12835" max="12835" width="1.625" style="14" customWidth="1"/>
    <col min="12836" max="12837" width="2.5" style="14" customWidth="1"/>
    <col min="12838"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78" width="2.125" style="14"/>
    <col min="13079" max="13090" width="2.875" style="14" customWidth="1"/>
    <col min="13091" max="13091" width="1.625" style="14" customWidth="1"/>
    <col min="13092" max="13093" width="2.5" style="14" customWidth="1"/>
    <col min="13094"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4" width="2.125" style="14"/>
    <col min="13335" max="13346" width="2.875" style="14" customWidth="1"/>
    <col min="13347" max="13347" width="1.625" style="14" customWidth="1"/>
    <col min="13348" max="13349" width="2.5" style="14" customWidth="1"/>
    <col min="13350"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0" width="2.125" style="14"/>
    <col min="13591" max="13602" width="2.875" style="14" customWidth="1"/>
    <col min="13603" max="13603" width="1.625" style="14" customWidth="1"/>
    <col min="13604" max="13605" width="2.5" style="14" customWidth="1"/>
    <col min="13606"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46" width="2.125" style="14"/>
    <col min="13847" max="13858" width="2.875" style="14" customWidth="1"/>
    <col min="13859" max="13859" width="1.625" style="14" customWidth="1"/>
    <col min="13860" max="13861" width="2.5" style="14" customWidth="1"/>
    <col min="13862"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2" width="2.125" style="14"/>
    <col min="14103" max="14114" width="2.875" style="14" customWidth="1"/>
    <col min="14115" max="14115" width="1.625" style="14" customWidth="1"/>
    <col min="14116" max="14117" width="2.5" style="14" customWidth="1"/>
    <col min="14118"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58" width="2.125" style="14"/>
    <col min="14359" max="14370" width="2.875" style="14" customWidth="1"/>
    <col min="14371" max="14371" width="1.625" style="14" customWidth="1"/>
    <col min="14372" max="14373" width="2.5" style="14" customWidth="1"/>
    <col min="14374"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4" width="2.125" style="14"/>
    <col min="14615" max="14626" width="2.875" style="14" customWidth="1"/>
    <col min="14627" max="14627" width="1.625" style="14" customWidth="1"/>
    <col min="14628" max="14629" width="2.5" style="14" customWidth="1"/>
    <col min="14630"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0" width="2.125" style="14"/>
    <col min="14871" max="14882" width="2.875" style="14" customWidth="1"/>
    <col min="14883" max="14883" width="1.625" style="14" customWidth="1"/>
    <col min="14884" max="14885" width="2.5" style="14" customWidth="1"/>
    <col min="14886"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26" width="2.125" style="14"/>
    <col min="15127" max="15138" width="2.875" style="14" customWidth="1"/>
    <col min="15139" max="15139" width="1.625" style="14" customWidth="1"/>
    <col min="15140" max="15141" width="2.5" style="14" customWidth="1"/>
    <col min="15142"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2" width="2.125" style="14"/>
    <col min="15383" max="15394" width="2.875" style="14" customWidth="1"/>
    <col min="15395" max="15395" width="1.625" style="14" customWidth="1"/>
    <col min="15396" max="15397" width="2.5" style="14" customWidth="1"/>
    <col min="15398"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38" width="2.125" style="14"/>
    <col min="15639" max="15650" width="2.875" style="14" customWidth="1"/>
    <col min="15651" max="15651" width="1.625" style="14" customWidth="1"/>
    <col min="15652" max="15653" width="2.5" style="14" customWidth="1"/>
    <col min="15654"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4" width="2.125" style="14"/>
    <col min="15895" max="15906" width="2.875" style="14" customWidth="1"/>
    <col min="15907" max="15907" width="1.625" style="14" customWidth="1"/>
    <col min="15908" max="15909" width="2.5" style="14" customWidth="1"/>
    <col min="15910"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0" width="2.125" style="14"/>
    <col min="16151" max="16162" width="2.875" style="14" customWidth="1"/>
    <col min="16163" max="16163" width="1.625" style="14" customWidth="1"/>
    <col min="16164" max="16165" width="2.5" style="14" customWidth="1"/>
    <col min="16166" max="16384" width="2.125" style="14"/>
  </cols>
  <sheetData>
    <row r="1" spans="1:46" ht="21" customHeight="1">
      <c r="B1" s="19" t="s">
        <v>389</v>
      </c>
      <c r="Z1" s="14" t="s">
        <v>82</v>
      </c>
      <c r="AB1" s="1198" t="s">
        <v>83</v>
      </c>
      <c r="AC1" s="1198"/>
      <c r="AD1" s="1198"/>
      <c r="AE1" s="1198"/>
      <c r="AF1" s="1198"/>
      <c r="AG1" s="1198"/>
      <c r="AH1" s="1198"/>
      <c r="AI1" s="1198"/>
      <c r="AK1" s="1199" t="s">
        <v>41</v>
      </c>
      <c r="AL1" s="1199"/>
    </row>
    <row r="2" spans="1:46" ht="9.6" customHeight="1">
      <c r="AL2" s="21"/>
      <c r="AM2" s="21"/>
    </row>
    <row r="3" spans="1:46" ht="20.25" customHeight="1">
      <c r="A3" s="1132" t="s">
        <v>393</v>
      </c>
      <c r="B3" s="1132"/>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22"/>
    </row>
    <row r="4" spans="1:46" ht="20.25" customHeight="1">
      <c r="A4" s="1132"/>
      <c r="B4" s="1132"/>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22"/>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3"/>
      <c r="C7" s="3"/>
      <c r="D7" s="3"/>
      <c r="E7" s="3"/>
      <c r="F7" s="3"/>
      <c r="G7" s="3"/>
      <c r="H7" s="3"/>
      <c r="I7" s="3"/>
      <c r="J7" s="3"/>
      <c r="K7" s="3"/>
      <c r="L7" s="3"/>
      <c r="M7" s="3"/>
      <c r="N7" s="3"/>
      <c r="O7" s="3"/>
      <c r="P7" s="3"/>
      <c r="Q7" s="3"/>
      <c r="R7" s="3"/>
      <c r="S7" s="3"/>
      <c r="T7" s="3"/>
      <c r="U7" s="3"/>
      <c r="V7" s="3"/>
      <c r="W7" s="3"/>
      <c r="X7" s="3"/>
      <c r="Y7" s="3"/>
      <c r="Z7" s="3"/>
      <c r="AA7" s="72"/>
      <c r="AB7" s="89"/>
      <c r="AC7" s="73" t="s">
        <v>132</v>
      </c>
      <c r="AD7" s="71"/>
      <c r="AE7" s="71"/>
      <c r="AF7" s="71"/>
      <c r="AG7" s="71"/>
      <c r="AH7" s="71"/>
      <c r="AI7" s="71"/>
      <c r="AJ7" s="71"/>
      <c r="AK7" s="71"/>
      <c r="AL7" s="75"/>
      <c r="AM7" s="66"/>
      <c r="AN7" s="66"/>
      <c r="AO7" s="66"/>
      <c r="AP7" s="66"/>
      <c r="AQ7" s="66"/>
      <c r="AR7" s="66"/>
      <c r="AS7" s="66"/>
      <c r="AT7" s="66"/>
    </row>
    <row r="8" spans="1:46" s="1" customFormat="1" ht="12" customHeight="1">
      <c r="B8" s="2"/>
      <c r="C8" s="2"/>
      <c r="D8" s="3"/>
      <c r="E8" s="3"/>
      <c r="F8" s="3"/>
      <c r="G8" s="3"/>
      <c r="H8" s="3"/>
      <c r="I8" s="3"/>
      <c r="J8" s="3"/>
      <c r="K8" s="3"/>
      <c r="L8" s="3"/>
      <c r="M8" s="3"/>
      <c r="N8" s="3"/>
      <c r="O8" s="72"/>
      <c r="P8" s="69"/>
      <c r="Q8" s="71"/>
      <c r="R8" s="71"/>
      <c r="S8" s="71"/>
      <c r="T8" s="71"/>
      <c r="U8" s="71"/>
      <c r="V8" s="71"/>
      <c r="W8" s="71"/>
      <c r="X8" s="71"/>
      <c r="Y8" s="71"/>
      <c r="Z8" s="71"/>
      <c r="AA8" s="74"/>
      <c r="AB8" s="74"/>
      <c r="AC8" s="66"/>
      <c r="AD8" s="66"/>
      <c r="AE8" s="66"/>
      <c r="AF8" s="66"/>
      <c r="AG8" s="66"/>
      <c r="AH8" s="66"/>
      <c r="AI8" s="66"/>
      <c r="AJ8" s="66"/>
      <c r="AK8" s="66"/>
    </row>
    <row r="9" spans="1:46" ht="25.5" customHeight="1">
      <c r="B9" s="1149" t="s">
        <v>40</v>
      </c>
      <c r="C9" s="1150"/>
      <c r="D9" s="1150"/>
      <c r="E9" s="1150"/>
      <c r="F9" s="1150"/>
      <c r="G9" s="1150"/>
      <c r="H9" s="1150"/>
      <c r="I9" s="1150"/>
      <c r="J9" s="1150"/>
      <c r="K9" s="1151"/>
      <c r="L9" s="1149"/>
      <c r="M9" s="1150"/>
      <c r="N9" s="1150"/>
      <c r="O9" s="1150"/>
      <c r="P9" s="1150"/>
      <c r="Q9" s="1150"/>
      <c r="R9" s="1150"/>
      <c r="S9" s="1150"/>
      <c r="T9" s="1150"/>
      <c r="U9" s="1150"/>
      <c r="V9" s="1150"/>
      <c r="W9" s="1150"/>
      <c r="X9" s="1150"/>
      <c r="Y9" s="1150"/>
      <c r="Z9" s="1150"/>
      <c r="AA9" s="1150"/>
      <c r="AB9" s="1150"/>
      <c r="AC9" s="1150"/>
      <c r="AD9" s="1150"/>
      <c r="AE9" s="1150"/>
      <c r="AF9" s="1150"/>
      <c r="AG9" s="1150"/>
      <c r="AH9" s="1150"/>
      <c r="AI9" s="1150"/>
      <c r="AJ9" s="1150"/>
      <c r="AK9" s="1150"/>
      <c r="AL9" s="1151"/>
    </row>
    <row r="10" spans="1:46" ht="25.5" customHeight="1">
      <c r="B10" s="1149" t="s">
        <v>133</v>
      </c>
      <c r="C10" s="1150"/>
      <c r="D10" s="1150"/>
      <c r="E10" s="1150"/>
      <c r="F10" s="1150"/>
      <c r="G10" s="1150"/>
      <c r="H10" s="1150"/>
      <c r="I10" s="1150"/>
      <c r="J10" s="1150"/>
      <c r="K10" s="1151"/>
      <c r="L10" s="1149"/>
      <c r="M10" s="1150"/>
      <c r="N10" s="1150"/>
      <c r="O10" s="1150"/>
      <c r="P10" s="1150"/>
      <c r="Q10" s="1150"/>
      <c r="R10" s="1150"/>
      <c r="S10" s="1150"/>
      <c r="T10" s="1150"/>
      <c r="U10" s="1150"/>
      <c r="V10" s="1150"/>
      <c r="W10" s="1150"/>
      <c r="X10" s="1150"/>
      <c r="Y10" s="1150"/>
      <c r="Z10" s="1150"/>
      <c r="AA10" s="1150"/>
      <c r="AB10" s="1150"/>
      <c r="AC10" s="1150"/>
      <c r="AD10" s="1150"/>
      <c r="AE10" s="1150"/>
      <c r="AF10" s="1150"/>
      <c r="AG10" s="1150"/>
      <c r="AH10" s="1150"/>
      <c r="AI10" s="1150"/>
      <c r="AJ10" s="1150"/>
      <c r="AK10" s="1150"/>
      <c r="AL10" s="1151"/>
    </row>
    <row r="11" spans="1:46" ht="10.35" customHeight="1">
      <c r="B11" s="1183" t="s">
        <v>39</v>
      </c>
      <c r="C11" s="1184"/>
      <c r="D11" s="23"/>
      <c r="E11" s="23"/>
      <c r="F11" s="23"/>
      <c r="G11" s="23"/>
      <c r="H11" s="23"/>
      <c r="I11" s="23"/>
      <c r="J11" s="23"/>
      <c r="K11" s="23"/>
      <c r="L11" s="23"/>
      <c r="M11" s="23"/>
      <c r="N11" s="23"/>
      <c r="O11" s="23"/>
      <c r="P11" s="23"/>
      <c r="Q11" s="23"/>
      <c r="R11" s="1202" t="s">
        <v>38</v>
      </c>
      <c r="S11" s="1203"/>
      <c r="T11" s="24"/>
      <c r="U11" s="23"/>
      <c r="V11" s="23"/>
      <c r="W11" s="23"/>
      <c r="X11" s="23"/>
      <c r="Y11" s="23"/>
      <c r="Z11" s="23"/>
      <c r="AA11" s="23"/>
      <c r="AB11" s="23"/>
      <c r="AC11" s="23"/>
      <c r="AD11" s="23"/>
      <c r="AE11" s="23"/>
      <c r="AF11" s="23"/>
      <c r="AG11" s="23"/>
      <c r="AH11" s="23"/>
      <c r="AI11" s="23"/>
      <c r="AJ11" s="23"/>
      <c r="AK11" s="23"/>
      <c r="AL11" s="25"/>
    </row>
    <row r="12" spans="1:46" ht="10.35" customHeight="1">
      <c r="B12" s="1185"/>
      <c r="C12" s="1186"/>
      <c r="D12" s="26"/>
      <c r="E12" s="26"/>
      <c r="F12" s="26"/>
      <c r="G12" s="26"/>
      <c r="H12" s="26"/>
      <c r="I12" s="26"/>
      <c r="J12" s="26"/>
      <c r="K12" s="26"/>
      <c r="L12" s="26"/>
      <c r="M12" s="26"/>
      <c r="N12" s="26"/>
      <c r="O12" s="26"/>
      <c r="P12" s="26"/>
      <c r="Q12" s="26"/>
      <c r="R12" s="1204"/>
      <c r="S12" s="1205"/>
      <c r="T12" s="27"/>
      <c r="U12" s="1189"/>
      <c r="V12" s="1190"/>
      <c r="W12" s="1200" t="s">
        <v>37</v>
      </c>
      <c r="X12" s="1200"/>
      <c r="Y12" s="1200"/>
      <c r="Z12" s="1200"/>
      <c r="AA12" s="1200"/>
      <c r="AB12" s="1200"/>
      <c r="AC12" s="1200"/>
      <c r="AD12" s="1200"/>
      <c r="AE12" s="1200"/>
      <c r="AF12" s="1200"/>
      <c r="AG12" s="1200"/>
      <c r="AH12" s="1200"/>
      <c r="AI12" s="1200"/>
      <c r="AJ12" s="1200"/>
      <c r="AK12" s="1201"/>
      <c r="AL12" s="28"/>
    </row>
    <row r="13" spans="1:46" ht="10.35" customHeight="1">
      <c r="B13" s="1185"/>
      <c r="C13" s="1186"/>
      <c r="D13" s="26"/>
      <c r="E13" s="26"/>
      <c r="F13" s="26"/>
      <c r="G13" s="26"/>
      <c r="H13" s="26"/>
      <c r="I13" s="26"/>
      <c r="J13" s="26"/>
      <c r="K13" s="26"/>
      <c r="L13" s="26"/>
      <c r="M13" s="26"/>
      <c r="N13" s="26"/>
      <c r="O13" s="26"/>
      <c r="P13" s="26"/>
      <c r="Q13" s="26"/>
      <c r="R13" s="1204"/>
      <c r="S13" s="1205"/>
      <c r="T13" s="27"/>
      <c r="U13" s="1152"/>
      <c r="V13" s="1153"/>
      <c r="W13" s="1179"/>
      <c r="X13" s="1179"/>
      <c r="Y13" s="1179"/>
      <c r="Z13" s="1179"/>
      <c r="AA13" s="1179"/>
      <c r="AB13" s="1179"/>
      <c r="AC13" s="1179"/>
      <c r="AD13" s="1179"/>
      <c r="AE13" s="1179"/>
      <c r="AF13" s="1179"/>
      <c r="AG13" s="1179"/>
      <c r="AH13" s="1179"/>
      <c r="AI13" s="1179"/>
      <c r="AJ13" s="1179"/>
      <c r="AK13" s="1180"/>
      <c r="AL13" s="28"/>
    </row>
    <row r="14" spans="1:46" ht="10.35" customHeight="1">
      <c r="B14" s="1185"/>
      <c r="C14" s="1186"/>
      <c r="F14" s="1189"/>
      <c r="G14" s="1190"/>
      <c r="H14" s="1200" t="s">
        <v>36</v>
      </c>
      <c r="I14" s="1200"/>
      <c r="J14" s="1200"/>
      <c r="K14" s="1200"/>
      <c r="L14" s="1200"/>
      <c r="M14" s="1200"/>
      <c r="N14" s="1200"/>
      <c r="O14" s="1201"/>
      <c r="P14" s="29"/>
      <c r="Q14" s="29"/>
      <c r="R14" s="1204"/>
      <c r="S14" s="1205"/>
      <c r="T14" s="27"/>
      <c r="U14" s="1152"/>
      <c r="V14" s="1153"/>
      <c r="W14" s="1179" t="s">
        <v>35</v>
      </c>
      <c r="X14" s="1179"/>
      <c r="Y14" s="1179"/>
      <c r="Z14" s="1179"/>
      <c r="AA14" s="1179"/>
      <c r="AB14" s="1179"/>
      <c r="AC14" s="1179"/>
      <c r="AD14" s="1179"/>
      <c r="AE14" s="1179"/>
      <c r="AF14" s="1179"/>
      <c r="AG14" s="1179"/>
      <c r="AH14" s="1179"/>
      <c r="AI14" s="1179"/>
      <c r="AJ14" s="1179"/>
      <c r="AK14" s="1180"/>
      <c r="AL14" s="30"/>
    </row>
    <row r="15" spans="1:46" ht="10.35" customHeight="1">
      <c r="B15" s="1185"/>
      <c r="C15" s="1186"/>
      <c r="F15" s="1152"/>
      <c r="G15" s="1153"/>
      <c r="H15" s="1179"/>
      <c r="I15" s="1179"/>
      <c r="J15" s="1179"/>
      <c r="K15" s="1179"/>
      <c r="L15" s="1179"/>
      <c r="M15" s="1179"/>
      <c r="N15" s="1179"/>
      <c r="O15" s="1180"/>
      <c r="P15" s="29"/>
      <c r="Q15" s="29"/>
      <c r="R15" s="1204"/>
      <c r="S15" s="1205"/>
      <c r="T15" s="27"/>
      <c r="U15" s="1152"/>
      <c r="V15" s="1153"/>
      <c r="W15" s="1179"/>
      <c r="X15" s="1179"/>
      <c r="Y15" s="1179"/>
      <c r="Z15" s="1179"/>
      <c r="AA15" s="1179"/>
      <c r="AB15" s="1179"/>
      <c r="AC15" s="1179"/>
      <c r="AD15" s="1179"/>
      <c r="AE15" s="1179"/>
      <c r="AF15" s="1179"/>
      <c r="AG15" s="1179"/>
      <c r="AH15" s="1179"/>
      <c r="AI15" s="1179"/>
      <c r="AJ15" s="1179"/>
      <c r="AK15" s="1180"/>
      <c r="AL15" s="30"/>
    </row>
    <row r="16" spans="1:46" ht="10.35" customHeight="1">
      <c r="B16" s="1185"/>
      <c r="C16" s="1186"/>
      <c r="F16" s="1152"/>
      <c r="G16" s="1153"/>
      <c r="H16" s="1179" t="s">
        <v>34</v>
      </c>
      <c r="I16" s="1179"/>
      <c r="J16" s="1179"/>
      <c r="K16" s="1179"/>
      <c r="L16" s="1179"/>
      <c r="M16" s="1179"/>
      <c r="N16" s="1179"/>
      <c r="O16" s="1180"/>
      <c r="P16" s="29"/>
      <c r="Q16" s="29"/>
      <c r="R16" s="1204"/>
      <c r="S16" s="1205"/>
      <c r="T16" s="27"/>
      <c r="U16" s="1152"/>
      <c r="V16" s="1153"/>
      <c r="W16" s="1179" t="s">
        <v>33</v>
      </c>
      <c r="X16" s="1179"/>
      <c r="Y16" s="1179"/>
      <c r="Z16" s="1179"/>
      <c r="AA16" s="1179"/>
      <c r="AB16" s="1179"/>
      <c r="AC16" s="1179"/>
      <c r="AD16" s="1179"/>
      <c r="AE16" s="1179"/>
      <c r="AF16" s="1179"/>
      <c r="AG16" s="1179"/>
      <c r="AH16" s="1179"/>
      <c r="AI16" s="1179"/>
      <c r="AJ16" s="1179"/>
      <c r="AK16" s="1180"/>
      <c r="AL16" s="28"/>
    </row>
    <row r="17" spans="2:38" ht="10.35" customHeight="1">
      <c r="B17" s="1185"/>
      <c r="C17" s="1186"/>
      <c r="F17" s="1152"/>
      <c r="G17" s="1153"/>
      <c r="H17" s="1179"/>
      <c r="I17" s="1179"/>
      <c r="J17" s="1179"/>
      <c r="K17" s="1179"/>
      <c r="L17" s="1179"/>
      <c r="M17" s="1179"/>
      <c r="N17" s="1179"/>
      <c r="O17" s="1180"/>
      <c r="P17" s="29"/>
      <c r="Q17" s="29"/>
      <c r="R17" s="1204"/>
      <c r="S17" s="1205"/>
      <c r="T17" s="27"/>
      <c r="U17" s="1152"/>
      <c r="V17" s="1153"/>
      <c r="W17" s="1179"/>
      <c r="X17" s="1179"/>
      <c r="Y17" s="1179"/>
      <c r="Z17" s="1179"/>
      <c r="AA17" s="1179"/>
      <c r="AB17" s="1179"/>
      <c r="AC17" s="1179"/>
      <c r="AD17" s="1179"/>
      <c r="AE17" s="1179"/>
      <c r="AF17" s="1179"/>
      <c r="AG17" s="1179"/>
      <c r="AH17" s="1179"/>
      <c r="AI17" s="1179"/>
      <c r="AJ17" s="1179"/>
      <c r="AK17" s="1180"/>
      <c r="AL17" s="28"/>
    </row>
    <row r="18" spans="2:38" ht="10.35" customHeight="1">
      <c r="B18" s="1185"/>
      <c r="C18" s="1186"/>
      <c r="F18" s="1152"/>
      <c r="G18" s="1153"/>
      <c r="H18" s="1179" t="s">
        <v>32</v>
      </c>
      <c r="I18" s="1179"/>
      <c r="J18" s="1179"/>
      <c r="K18" s="1179"/>
      <c r="L18" s="1179"/>
      <c r="M18" s="1179"/>
      <c r="N18" s="1179"/>
      <c r="O18" s="1180"/>
      <c r="P18" s="29"/>
      <c r="Q18" s="29"/>
      <c r="R18" s="1204"/>
      <c r="S18" s="1205"/>
      <c r="T18" s="27"/>
      <c r="U18" s="1152"/>
      <c r="V18" s="1153"/>
      <c r="W18" s="1179" t="s">
        <v>31</v>
      </c>
      <c r="X18" s="1179"/>
      <c r="Y18" s="1179"/>
      <c r="Z18" s="1179"/>
      <c r="AA18" s="1179"/>
      <c r="AB18" s="1179"/>
      <c r="AC18" s="1179"/>
      <c r="AD18" s="1179"/>
      <c r="AE18" s="1179"/>
      <c r="AF18" s="1179"/>
      <c r="AG18" s="1179"/>
      <c r="AH18" s="1179"/>
      <c r="AI18" s="1179"/>
      <c r="AJ18" s="1179"/>
      <c r="AK18" s="1180"/>
      <c r="AL18" s="28"/>
    </row>
    <row r="19" spans="2:38" ht="10.35" customHeight="1">
      <c r="B19" s="1185"/>
      <c r="C19" s="1186"/>
      <c r="F19" s="1152"/>
      <c r="G19" s="1153"/>
      <c r="H19" s="1179"/>
      <c r="I19" s="1179"/>
      <c r="J19" s="1179"/>
      <c r="K19" s="1179"/>
      <c r="L19" s="1179"/>
      <c r="M19" s="1179"/>
      <c r="N19" s="1179"/>
      <c r="O19" s="1180"/>
      <c r="P19" s="29"/>
      <c r="Q19" s="29"/>
      <c r="R19" s="1204"/>
      <c r="S19" s="1205"/>
      <c r="T19" s="27"/>
      <c r="U19" s="1152"/>
      <c r="V19" s="1153"/>
      <c r="W19" s="1179"/>
      <c r="X19" s="1179"/>
      <c r="Y19" s="1179"/>
      <c r="Z19" s="1179"/>
      <c r="AA19" s="1179"/>
      <c r="AB19" s="1179"/>
      <c r="AC19" s="1179"/>
      <c r="AD19" s="1179"/>
      <c r="AE19" s="1179"/>
      <c r="AF19" s="1179"/>
      <c r="AG19" s="1179"/>
      <c r="AH19" s="1179"/>
      <c r="AI19" s="1179"/>
      <c r="AJ19" s="1179"/>
      <c r="AK19" s="1180"/>
      <c r="AL19" s="28"/>
    </row>
    <row r="20" spans="2:38" ht="10.35" customHeight="1">
      <c r="B20" s="1185"/>
      <c r="C20" s="1186"/>
      <c r="F20" s="1152"/>
      <c r="G20" s="1153"/>
      <c r="H20" s="1179" t="s">
        <v>30</v>
      </c>
      <c r="I20" s="1179"/>
      <c r="J20" s="1179"/>
      <c r="K20" s="1179"/>
      <c r="L20" s="1179"/>
      <c r="M20" s="1179"/>
      <c r="N20" s="1179"/>
      <c r="O20" s="1180"/>
      <c r="P20" s="29"/>
      <c r="Q20" s="29"/>
      <c r="R20" s="1204"/>
      <c r="S20" s="1205"/>
      <c r="T20" s="27"/>
      <c r="U20" s="1152"/>
      <c r="V20" s="1153"/>
      <c r="W20" s="1179" t="s">
        <v>29</v>
      </c>
      <c r="X20" s="1179"/>
      <c r="Y20" s="1179"/>
      <c r="Z20" s="1179"/>
      <c r="AA20" s="1179"/>
      <c r="AB20" s="1179"/>
      <c r="AC20" s="1179"/>
      <c r="AD20" s="1179"/>
      <c r="AE20" s="1179"/>
      <c r="AF20" s="1179"/>
      <c r="AG20" s="1179"/>
      <c r="AH20" s="1179"/>
      <c r="AI20" s="1179"/>
      <c r="AJ20" s="1179"/>
      <c r="AK20" s="1180"/>
      <c r="AL20" s="28"/>
    </row>
    <row r="21" spans="2:38" ht="10.35" customHeight="1">
      <c r="B21" s="1185"/>
      <c r="C21" s="1186"/>
      <c r="F21" s="1152"/>
      <c r="G21" s="1153"/>
      <c r="H21" s="1179"/>
      <c r="I21" s="1179"/>
      <c r="J21" s="1179"/>
      <c r="K21" s="1179"/>
      <c r="L21" s="1179"/>
      <c r="M21" s="1179"/>
      <c r="N21" s="1179"/>
      <c r="O21" s="1180"/>
      <c r="P21" s="29"/>
      <c r="Q21" s="29"/>
      <c r="R21" s="1204"/>
      <c r="S21" s="1205"/>
      <c r="T21" s="27"/>
      <c r="U21" s="1152"/>
      <c r="V21" s="1153"/>
      <c r="W21" s="1179"/>
      <c r="X21" s="1179"/>
      <c r="Y21" s="1179"/>
      <c r="Z21" s="1179"/>
      <c r="AA21" s="1179"/>
      <c r="AB21" s="1179"/>
      <c r="AC21" s="1179"/>
      <c r="AD21" s="1179"/>
      <c r="AE21" s="1179"/>
      <c r="AF21" s="1179"/>
      <c r="AG21" s="1179"/>
      <c r="AH21" s="1179"/>
      <c r="AI21" s="1179"/>
      <c r="AJ21" s="1179"/>
      <c r="AK21" s="1180"/>
      <c r="AL21" s="28"/>
    </row>
    <row r="22" spans="2:38" ht="10.35" customHeight="1">
      <c r="B22" s="1185"/>
      <c r="C22" s="1186"/>
      <c r="F22" s="1152"/>
      <c r="G22" s="1153"/>
      <c r="H22" s="1179" t="s">
        <v>28</v>
      </c>
      <c r="I22" s="1179"/>
      <c r="J22" s="1179"/>
      <c r="K22" s="1179"/>
      <c r="L22" s="1179"/>
      <c r="M22" s="1179"/>
      <c r="N22" s="1179"/>
      <c r="O22" s="1180"/>
      <c r="P22" s="29"/>
      <c r="Q22" s="29"/>
      <c r="R22" s="1204"/>
      <c r="S22" s="1205"/>
      <c r="T22" s="27"/>
      <c r="U22" s="1152"/>
      <c r="V22" s="1153"/>
      <c r="W22" s="1179" t="s">
        <v>27</v>
      </c>
      <c r="X22" s="1179"/>
      <c r="Y22" s="1179"/>
      <c r="Z22" s="1179"/>
      <c r="AA22" s="1179"/>
      <c r="AB22" s="1179"/>
      <c r="AC22" s="1179"/>
      <c r="AD22" s="1179"/>
      <c r="AE22" s="1179"/>
      <c r="AF22" s="1179"/>
      <c r="AG22" s="1179"/>
      <c r="AH22" s="1179"/>
      <c r="AI22" s="1179"/>
      <c r="AJ22" s="1179"/>
      <c r="AK22" s="1180"/>
      <c r="AL22" s="28"/>
    </row>
    <row r="23" spans="2:38" ht="10.35" customHeight="1">
      <c r="B23" s="1185"/>
      <c r="C23" s="1186"/>
      <c r="F23" s="1154"/>
      <c r="G23" s="1155"/>
      <c r="H23" s="1181"/>
      <c r="I23" s="1181"/>
      <c r="J23" s="1181"/>
      <c r="K23" s="1181"/>
      <c r="L23" s="1181"/>
      <c r="M23" s="1181"/>
      <c r="N23" s="1181"/>
      <c r="O23" s="1182"/>
      <c r="P23" s="29"/>
      <c r="Q23" s="29"/>
      <c r="R23" s="1204"/>
      <c r="S23" s="1205"/>
      <c r="T23" s="27"/>
      <c r="U23" s="1152"/>
      <c r="V23" s="1153"/>
      <c r="W23" s="1179"/>
      <c r="X23" s="1179"/>
      <c r="Y23" s="1179"/>
      <c r="Z23" s="1179"/>
      <c r="AA23" s="1179"/>
      <c r="AB23" s="1179"/>
      <c r="AC23" s="1179"/>
      <c r="AD23" s="1179"/>
      <c r="AE23" s="1179"/>
      <c r="AF23" s="1179"/>
      <c r="AG23" s="1179"/>
      <c r="AH23" s="1179"/>
      <c r="AI23" s="1179"/>
      <c r="AJ23" s="1179"/>
      <c r="AK23" s="1180"/>
      <c r="AL23" s="28"/>
    </row>
    <row r="24" spans="2:38" ht="10.35" customHeight="1">
      <c r="B24" s="1185"/>
      <c r="C24" s="1186"/>
      <c r="D24" s="26"/>
      <c r="E24" s="26"/>
      <c r="F24" s="26"/>
      <c r="G24" s="26"/>
      <c r="H24" s="26"/>
      <c r="I24" s="26"/>
      <c r="J24" s="26"/>
      <c r="K24" s="26"/>
      <c r="L24" s="26"/>
      <c r="M24" s="26"/>
      <c r="N24" s="26"/>
      <c r="O24" s="26"/>
      <c r="P24" s="26"/>
      <c r="Q24" s="26"/>
      <c r="R24" s="1204"/>
      <c r="S24" s="1205"/>
      <c r="T24" s="27"/>
      <c r="U24" s="1152"/>
      <c r="V24" s="1153"/>
      <c r="W24" s="1179" t="s">
        <v>26</v>
      </c>
      <c r="X24" s="1179"/>
      <c r="Y24" s="1179"/>
      <c r="Z24" s="1179"/>
      <c r="AA24" s="1179"/>
      <c r="AB24" s="1179"/>
      <c r="AC24" s="1179"/>
      <c r="AD24" s="1179"/>
      <c r="AE24" s="1179"/>
      <c r="AF24" s="1179"/>
      <c r="AG24" s="1179"/>
      <c r="AH24" s="1179"/>
      <c r="AI24" s="1179"/>
      <c r="AJ24" s="1179"/>
      <c r="AK24" s="1180"/>
      <c r="AL24" s="28"/>
    </row>
    <row r="25" spans="2:38" ht="10.35" customHeight="1">
      <c r="B25" s="1185"/>
      <c r="C25" s="1186"/>
      <c r="D25" s="26"/>
      <c r="E25" s="26"/>
      <c r="F25" s="26"/>
      <c r="G25" s="26"/>
      <c r="H25" s="26"/>
      <c r="I25" s="26"/>
      <c r="J25" s="26"/>
      <c r="K25" s="26"/>
      <c r="L25" s="26"/>
      <c r="M25" s="26"/>
      <c r="N25" s="26"/>
      <c r="O25" s="26"/>
      <c r="P25" s="26"/>
      <c r="Q25" s="26"/>
      <c r="R25" s="1204"/>
      <c r="S25" s="1205"/>
      <c r="T25" s="27"/>
      <c r="U25" s="1152"/>
      <c r="V25" s="1153"/>
      <c r="W25" s="1179"/>
      <c r="X25" s="1179"/>
      <c r="Y25" s="1179"/>
      <c r="Z25" s="1179"/>
      <c r="AA25" s="1179"/>
      <c r="AB25" s="1179"/>
      <c r="AC25" s="1179"/>
      <c r="AD25" s="1179"/>
      <c r="AE25" s="1179"/>
      <c r="AF25" s="1179"/>
      <c r="AG25" s="1179"/>
      <c r="AH25" s="1179"/>
      <c r="AI25" s="1179"/>
      <c r="AJ25" s="1179"/>
      <c r="AK25" s="1180"/>
      <c r="AL25" s="28"/>
    </row>
    <row r="26" spans="2:38" ht="10.35" customHeight="1">
      <c r="B26" s="1185"/>
      <c r="C26" s="1186"/>
      <c r="D26" s="26"/>
      <c r="E26" s="26"/>
      <c r="F26" s="26"/>
      <c r="G26" s="26"/>
      <c r="H26" s="26"/>
      <c r="I26" s="26"/>
      <c r="J26" s="26"/>
      <c r="K26" s="26"/>
      <c r="L26" s="26"/>
      <c r="M26" s="26"/>
      <c r="N26" s="26"/>
      <c r="O26" s="26"/>
      <c r="P26" s="26"/>
      <c r="Q26" s="26"/>
      <c r="R26" s="1204"/>
      <c r="S26" s="1205"/>
      <c r="T26" s="27"/>
      <c r="U26" s="1152"/>
      <c r="V26" s="1153"/>
      <c r="W26" s="1179" t="s">
        <v>25</v>
      </c>
      <c r="X26" s="1179"/>
      <c r="Y26" s="1179"/>
      <c r="Z26" s="1179"/>
      <c r="AA26" s="1179"/>
      <c r="AB26" s="1179"/>
      <c r="AC26" s="1179"/>
      <c r="AD26" s="1179"/>
      <c r="AE26" s="1179"/>
      <c r="AF26" s="1179"/>
      <c r="AG26" s="1179"/>
      <c r="AH26" s="1179"/>
      <c r="AI26" s="1179"/>
      <c r="AJ26" s="1179"/>
      <c r="AK26" s="1180"/>
      <c r="AL26" s="28"/>
    </row>
    <row r="27" spans="2:38" ht="10.35" customHeight="1">
      <c r="B27" s="1185"/>
      <c r="C27" s="1186"/>
      <c r="D27" s="26"/>
      <c r="E27" s="26"/>
      <c r="F27" s="26"/>
      <c r="G27" s="26"/>
      <c r="H27" s="26"/>
      <c r="I27" s="26"/>
      <c r="J27" s="26"/>
      <c r="K27" s="26"/>
      <c r="L27" s="26"/>
      <c r="M27" s="26"/>
      <c r="N27" s="26"/>
      <c r="O27" s="26"/>
      <c r="P27" s="26"/>
      <c r="Q27" s="26"/>
      <c r="R27" s="1204"/>
      <c r="S27" s="1205"/>
      <c r="T27" s="27"/>
      <c r="U27" s="1154"/>
      <c r="V27" s="1155"/>
      <c r="W27" s="1181"/>
      <c r="X27" s="1181"/>
      <c r="Y27" s="1181"/>
      <c r="Z27" s="1181"/>
      <c r="AA27" s="1181"/>
      <c r="AB27" s="1181"/>
      <c r="AC27" s="1181"/>
      <c r="AD27" s="1181"/>
      <c r="AE27" s="1181"/>
      <c r="AF27" s="1181"/>
      <c r="AG27" s="1181"/>
      <c r="AH27" s="1181"/>
      <c r="AI27" s="1181"/>
      <c r="AJ27" s="1181"/>
      <c r="AK27" s="1182"/>
      <c r="AL27" s="28"/>
    </row>
    <row r="28" spans="2:38" ht="14.45" customHeight="1">
      <c r="B28" s="1187"/>
      <c r="C28" s="1188"/>
      <c r="D28" s="31"/>
      <c r="E28" s="31"/>
      <c r="F28" s="31"/>
      <c r="G28" s="31"/>
      <c r="H28" s="31"/>
      <c r="I28" s="31"/>
      <c r="J28" s="31"/>
      <c r="K28" s="31"/>
      <c r="L28" s="31"/>
      <c r="M28" s="31"/>
      <c r="N28" s="31"/>
      <c r="O28" s="31"/>
      <c r="P28" s="31"/>
      <c r="Q28" s="31"/>
      <c r="R28" s="1206"/>
      <c r="S28" s="1207"/>
      <c r="T28" s="32"/>
      <c r="U28" s="33"/>
      <c r="V28" s="31"/>
      <c r="W28" s="65" t="s">
        <v>115</v>
      </c>
      <c r="X28" s="34"/>
      <c r="Y28" s="34"/>
      <c r="Z28" s="34"/>
      <c r="AA28" s="34"/>
      <c r="AB28" s="34"/>
      <c r="AC28" s="34"/>
      <c r="AD28" s="34"/>
      <c r="AE28" s="34"/>
      <c r="AF28" s="34"/>
      <c r="AG28" s="34"/>
      <c r="AH28" s="34"/>
      <c r="AI28" s="34"/>
      <c r="AJ28" s="34"/>
      <c r="AK28" s="34"/>
      <c r="AL28" s="35"/>
    </row>
    <row r="29" spans="2:38" ht="14.45" customHeight="1">
      <c r="B29" s="1183" t="s">
        <v>24</v>
      </c>
      <c r="C29" s="1184"/>
      <c r="D29" s="23"/>
      <c r="E29" s="23"/>
      <c r="F29" s="23"/>
      <c r="G29" s="23"/>
      <c r="H29" s="23"/>
      <c r="I29" s="23"/>
      <c r="J29" s="23"/>
      <c r="K29" s="23"/>
      <c r="L29" s="23"/>
      <c r="M29" s="23"/>
      <c r="N29" s="23"/>
      <c r="O29" s="23"/>
      <c r="P29" s="23"/>
      <c r="Q29" s="23"/>
      <c r="R29" s="36"/>
      <c r="S29" s="36"/>
      <c r="T29" s="23"/>
      <c r="U29" s="23"/>
      <c r="V29" s="23"/>
      <c r="W29" s="62"/>
      <c r="X29" s="37"/>
      <c r="Y29" s="37"/>
      <c r="Z29" s="37"/>
      <c r="AA29" s="37"/>
      <c r="AB29" s="37"/>
      <c r="AC29" s="37"/>
      <c r="AD29" s="37"/>
      <c r="AE29" s="37"/>
      <c r="AF29" s="37"/>
      <c r="AG29" s="37"/>
      <c r="AH29" s="37"/>
      <c r="AI29" s="37"/>
      <c r="AJ29" s="37"/>
      <c r="AK29" s="37"/>
      <c r="AL29" s="25"/>
    </row>
    <row r="30" spans="2:38">
      <c r="B30" s="1185"/>
      <c r="C30" s="1186"/>
      <c r="D30" s="26"/>
      <c r="E30" s="1157"/>
      <c r="F30" s="1157"/>
      <c r="G30" s="1145" t="s">
        <v>23</v>
      </c>
      <c r="H30" s="1145"/>
      <c r="I30" s="1145"/>
      <c r="J30" s="1145"/>
      <c r="K30" s="1145"/>
      <c r="L30" s="1145"/>
      <c r="M30" s="1145"/>
      <c r="N30" s="1145"/>
      <c r="O30" s="1145"/>
      <c r="P30" s="26"/>
      <c r="Q30" s="26"/>
      <c r="R30" s="26"/>
      <c r="S30" s="26"/>
      <c r="T30" s="26"/>
      <c r="U30" s="26"/>
      <c r="V30" s="26"/>
      <c r="W30" s="26"/>
      <c r="X30" s="26"/>
      <c r="Y30" s="26"/>
      <c r="Z30" s="26"/>
      <c r="AA30" s="26"/>
      <c r="AB30" s="26"/>
      <c r="AC30" s="26"/>
      <c r="AD30" s="26"/>
      <c r="AE30" s="26"/>
      <c r="AF30" s="26"/>
      <c r="AG30" s="26"/>
      <c r="AH30" s="26"/>
      <c r="AI30" s="26"/>
      <c r="AJ30" s="26"/>
      <c r="AK30" s="26"/>
      <c r="AL30" s="38"/>
    </row>
    <row r="31" spans="2:38">
      <c r="B31" s="1185"/>
      <c r="C31" s="1186"/>
      <c r="D31" s="26"/>
      <c r="E31" s="1157"/>
      <c r="F31" s="1157"/>
      <c r="G31" s="1145"/>
      <c r="H31" s="1145"/>
      <c r="I31" s="1145"/>
      <c r="J31" s="1145"/>
      <c r="K31" s="1145"/>
      <c r="L31" s="1145"/>
      <c r="M31" s="1145"/>
      <c r="N31" s="1145"/>
      <c r="O31" s="1145"/>
      <c r="P31" s="26"/>
      <c r="Q31" s="26"/>
      <c r="R31" s="26"/>
      <c r="S31" s="26"/>
      <c r="T31" s="26"/>
      <c r="U31" s="26"/>
      <c r="V31" s="26"/>
      <c r="W31" s="26"/>
      <c r="X31" s="26"/>
      <c r="Y31" s="26"/>
      <c r="Z31" s="26"/>
      <c r="AA31" s="26"/>
      <c r="AB31" s="26"/>
      <c r="AC31" s="26"/>
      <c r="AD31" s="26"/>
      <c r="AE31" s="26"/>
      <c r="AF31" s="26"/>
      <c r="AG31" s="26"/>
      <c r="AH31" s="26"/>
      <c r="AI31" s="26"/>
      <c r="AJ31" s="26"/>
      <c r="AK31" s="26"/>
      <c r="AL31" s="38"/>
    </row>
    <row r="32" spans="2:38" ht="11.25" customHeight="1">
      <c r="B32" s="1185"/>
      <c r="C32" s="1186"/>
      <c r="D32" s="26"/>
      <c r="E32" s="1145" t="s">
        <v>22</v>
      </c>
      <c r="F32" s="1145"/>
      <c r="G32" s="1157"/>
      <c r="H32" s="1157"/>
      <c r="I32" s="1157"/>
      <c r="J32" s="1157"/>
      <c r="K32" s="1157"/>
      <c r="L32" s="1157"/>
      <c r="M32" s="1157"/>
      <c r="N32" s="1157" t="s">
        <v>10</v>
      </c>
      <c r="O32" s="1157"/>
      <c r="P32" s="26"/>
      <c r="Q32" s="26"/>
      <c r="R32" s="26"/>
      <c r="S32" s="26"/>
      <c r="T32" s="26"/>
      <c r="U32" s="26"/>
      <c r="V32" s="26"/>
      <c r="W32" s="26"/>
      <c r="X32" s="26"/>
      <c r="Y32" s="26"/>
      <c r="Z32" s="26"/>
      <c r="AA32" s="26"/>
      <c r="AB32" s="26"/>
      <c r="AC32" s="26"/>
      <c r="AD32" s="26"/>
      <c r="AE32" s="26"/>
      <c r="AF32" s="26"/>
      <c r="AG32" s="26"/>
      <c r="AH32" s="26"/>
      <c r="AI32" s="26"/>
      <c r="AJ32" s="26"/>
      <c r="AK32" s="26"/>
      <c r="AL32" s="38"/>
    </row>
    <row r="33" spans="2:38" ht="11.25" customHeight="1">
      <c r="B33" s="1185"/>
      <c r="C33" s="1186"/>
      <c r="D33" s="26"/>
      <c r="E33" s="1145"/>
      <c r="F33" s="1145"/>
      <c r="G33" s="1157"/>
      <c r="H33" s="1157"/>
      <c r="I33" s="1157"/>
      <c r="J33" s="1157"/>
      <c r="K33" s="1157"/>
      <c r="L33" s="1157"/>
      <c r="M33" s="1157"/>
      <c r="N33" s="1157"/>
      <c r="O33" s="1157"/>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ht="11.25" customHeight="1">
      <c r="B34" s="1185"/>
      <c r="C34" s="1186"/>
      <c r="D34" s="26"/>
      <c r="E34" s="1145" t="s">
        <v>9</v>
      </c>
      <c r="F34" s="1145"/>
      <c r="G34" s="1157"/>
      <c r="H34" s="1157"/>
      <c r="I34" s="1157"/>
      <c r="J34" s="1157"/>
      <c r="K34" s="1157"/>
      <c r="L34" s="1157"/>
      <c r="M34" s="1157"/>
      <c r="N34" s="1157" t="s">
        <v>10</v>
      </c>
      <c r="O34" s="1157"/>
      <c r="P34" s="26"/>
      <c r="Q34" s="26"/>
      <c r="R34" s="26"/>
      <c r="S34" s="26"/>
      <c r="T34" s="26"/>
      <c r="U34" s="26"/>
      <c r="V34" s="26"/>
      <c r="W34" s="26"/>
      <c r="X34" s="26"/>
      <c r="Y34" s="26"/>
      <c r="Z34" s="26"/>
      <c r="AA34" s="26"/>
      <c r="AB34" s="26"/>
      <c r="AC34" s="26"/>
      <c r="AD34" s="26"/>
      <c r="AE34" s="26"/>
      <c r="AF34" s="26"/>
      <c r="AG34" s="26"/>
      <c r="AH34" s="26"/>
      <c r="AI34" s="26"/>
      <c r="AJ34" s="26"/>
      <c r="AK34" s="26"/>
      <c r="AL34" s="38"/>
    </row>
    <row r="35" spans="2:38" ht="11.25" customHeight="1">
      <c r="B35" s="1185"/>
      <c r="C35" s="1186"/>
      <c r="D35" s="26"/>
      <c r="E35" s="1145"/>
      <c r="F35" s="1145"/>
      <c r="G35" s="1157"/>
      <c r="H35" s="1157"/>
      <c r="I35" s="1157"/>
      <c r="J35" s="1157"/>
      <c r="K35" s="1157"/>
      <c r="L35" s="1157"/>
      <c r="M35" s="1157"/>
      <c r="N35" s="1157"/>
      <c r="O35" s="1157"/>
      <c r="P35" s="26"/>
      <c r="Q35" s="26"/>
      <c r="R35" s="26"/>
      <c r="S35" s="26"/>
      <c r="T35" s="26"/>
      <c r="U35" s="26"/>
      <c r="V35" s="26"/>
      <c r="W35" s="26"/>
      <c r="X35" s="26"/>
      <c r="Y35" s="26"/>
      <c r="Z35" s="26"/>
      <c r="AA35" s="26"/>
      <c r="AB35" s="26"/>
      <c r="AC35" s="26"/>
      <c r="AD35" s="26"/>
      <c r="AE35" s="26"/>
      <c r="AF35" s="26"/>
      <c r="AG35" s="26"/>
      <c r="AH35" s="26"/>
      <c r="AI35" s="26"/>
      <c r="AJ35" s="26"/>
      <c r="AK35" s="26"/>
      <c r="AL35" s="38"/>
    </row>
    <row r="36" spans="2:38" ht="11.25" customHeight="1">
      <c r="B36" s="1185"/>
      <c r="C36" s="1186"/>
      <c r="D36" s="26"/>
      <c r="E36" s="1145" t="s">
        <v>8</v>
      </c>
      <c r="F36" s="1145"/>
      <c r="G36" s="1157"/>
      <c r="H36" s="1157"/>
      <c r="I36" s="1157"/>
      <c r="J36" s="1157"/>
      <c r="K36" s="1157"/>
      <c r="L36" s="1157"/>
      <c r="M36" s="1157"/>
      <c r="N36" s="1157" t="s">
        <v>10</v>
      </c>
      <c r="O36" s="1157"/>
      <c r="P36" s="26"/>
      <c r="Q36" s="26"/>
      <c r="R36" s="26"/>
      <c r="S36" s="26"/>
      <c r="T36" s="26"/>
      <c r="U36" s="26"/>
      <c r="V36" s="26"/>
      <c r="W36" s="26"/>
      <c r="X36" s="26"/>
      <c r="Y36" s="26"/>
      <c r="Z36" s="26"/>
      <c r="AA36" s="26"/>
      <c r="AB36" s="26"/>
      <c r="AC36" s="26"/>
      <c r="AD36" s="26"/>
      <c r="AE36" s="26"/>
      <c r="AF36" s="26"/>
      <c r="AG36" s="26"/>
      <c r="AH36" s="26"/>
      <c r="AI36" s="26"/>
      <c r="AJ36" s="26"/>
      <c r="AK36" s="26"/>
      <c r="AL36" s="38"/>
    </row>
    <row r="37" spans="2:38" ht="11.25" customHeight="1">
      <c r="B37" s="1185"/>
      <c r="C37" s="1186"/>
      <c r="D37" s="26"/>
      <c r="E37" s="1145"/>
      <c r="F37" s="1145"/>
      <c r="G37" s="1157"/>
      <c r="H37" s="1157"/>
      <c r="I37" s="1157"/>
      <c r="J37" s="1157"/>
      <c r="K37" s="1157"/>
      <c r="L37" s="1157"/>
      <c r="M37" s="1157"/>
      <c r="N37" s="1157"/>
      <c r="O37" s="1157"/>
      <c r="P37" s="26"/>
      <c r="Q37" s="26"/>
      <c r="R37" s="26"/>
      <c r="S37" s="26"/>
      <c r="T37" s="26"/>
      <c r="U37" s="26"/>
      <c r="V37" s="26"/>
      <c r="W37" s="26"/>
      <c r="X37" s="26"/>
      <c r="Y37" s="26"/>
      <c r="Z37" s="26"/>
      <c r="AA37" s="26"/>
      <c r="AB37" s="26"/>
      <c r="AC37" s="26"/>
      <c r="AD37" s="26"/>
      <c r="AE37" s="26"/>
      <c r="AF37" s="26"/>
      <c r="AG37" s="26"/>
      <c r="AH37" s="26"/>
      <c r="AI37" s="26"/>
      <c r="AJ37" s="26"/>
      <c r="AK37" s="26"/>
      <c r="AL37" s="38"/>
    </row>
    <row r="38" spans="2:38" ht="11.25" customHeight="1">
      <c r="B38" s="1185"/>
      <c r="C38" s="1186"/>
      <c r="D38" s="26"/>
      <c r="E38" s="1145" t="s">
        <v>7</v>
      </c>
      <c r="F38" s="1145"/>
      <c r="G38" s="1157"/>
      <c r="H38" s="1157"/>
      <c r="I38" s="1157"/>
      <c r="J38" s="1157"/>
      <c r="K38" s="1157"/>
      <c r="L38" s="1157"/>
      <c r="M38" s="1157"/>
      <c r="N38" s="1157" t="s">
        <v>10</v>
      </c>
      <c r="O38" s="1157"/>
      <c r="P38" s="26"/>
      <c r="Q38" s="26"/>
      <c r="R38" s="26"/>
      <c r="S38" s="26"/>
      <c r="T38" s="26"/>
      <c r="U38" s="26"/>
      <c r="V38" s="26"/>
      <c r="W38" s="26"/>
      <c r="X38" s="26"/>
      <c r="Y38" s="26"/>
      <c r="Z38" s="26"/>
      <c r="AA38" s="26"/>
      <c r="AB38" s="26"/>
      <c r="AC38" s="26"/>
      <c r="AD38" s="26"/>
      <c r="AE38" s="26"/>
      <c r="AF38" s="26"/>
      <c r="AG38" s="26"/>
      <c r="AH38" s="26"/>
      <c r="AI38" s="26"/>
      <c r="AJ38" s="26"/>
      <c r="AK38" s="26"/>
      <c r="AL38" s="38"/>
    </row>
    <row r="39" spans="2:38" ht="11.25" customHeight="1">
      <c r="B39" s="1185"/>
      <c r="C39" s="1186"/>
      <c r="D39" s="26"/>
      <c r="E39" s="1145"/>
      <c r="F39" s="1145"/>
      <c r="G39" s="1157"/>
      <c r="H39" s="1157"/>
      <c r="I39" s="1157"/>
      <c r="J39" s="1157"/>
      <c r="K39" s="1157"/>
      <c r="L39" s="1157"/>
      <c r="M39" s="1157"/>
      <c r="N39" s="1157"/>
      <c r="O39" s="1157"/>
      <c r="P39" s="26"/>
      <c r="Q39" s="26"/>
      <c r="R39" s="26"/>
      <c r="S39" s="26"/>
      <c r="T39" s="26"/>
      <c r="U39" s="26"/>
      <c r="V39" s="26"/>
      <c r="W39" s="26"/>
      <c r="X39" s="26"/>
      <c r="Y39" s="26"/>
      <c r="Z39" s="26"/>
      <c r="AA39" s="26"/>
      <c r="AB39" s="26"/>
      <c r="AC39" s="26"/>
      <c r="AD39" s="26"/>
      <c r="AE39" s="26"/>
      <c r="AF39" s="26"/>
      <c r="AG39" s="26"/>
      <c r="AH39" s="26"/>
      <c r="AI39" s="26"/>
      <c r="AJ39" s="26"/>
      <c r="AK39" s="26"/>
      <c r="AL39" s="38"/>
    </row>
    <row r="40" spans="2:38" ht="11.25" customHeight="1">
      <c r="B40" s="1185"/>
      <c r="C40" s="1186"/>
      <c r="D40" s="26"/>
      <c r="E40" s="1145" t="s">
        <v>6</v>
      </c>
      <c r="F40" s="1145"/>
      <c r="G40" s="1157"/>
      <c r="H40" s="1157"/>
      <c r="I40" s="1157"/>
      <c r="J40" s="1157"/>
      <c r="K40" s="1157"/>
      <c r="L40" s="1157"/>
      <c r="M40" s="1157"/>
      <c r="N40" s="1157" t="s">
        <v>10</v>
      </c>
      <c r="O40" s="1157"/>
      <c r="P40" s="26"/>
      <c r="Q40" s="26"/>
      <c r="R40" s="26"/>
      <c r="S40" s="26"/>
      <c r="T40" s="26"/>
      <c r="U40" s="26"/>
      <c r="V40" s="26"/>
      <c r="W40" s="26"/>
      <c r="X40" s="26"/>
      <c r="Y40" s="26"/>
      <c r="Z40" s="26"/>
      <c r="AA40" s="26"/>
      <c r="AB40" s="26"/>
      <c r="AC40" s="26"/>
      <c r="AD40" s="26"/>
      <c r="AE40" s="26"/>
      <c r="AF40" s="26"/>
      <c r="AG40" s="26"/>
      <c r="AH40" s="26"/>
      <c r="AI40" s="26"/>
      <c r="AJ40" s="26"/>
      <c r="AK40" s="26"/>
      <c r="AL40" s="38"/>
    </row>
    <row r="41" spans="2:38" ht="11.25" customHeight="1">
      <c r="B41" s="1185"/>
      <c r="C41" s="1186"/>
      <c r="D41" s="26"/>
      <c r="E41" s="1145"/>
      <c r="F41" s="1145"/>
      <c r="G41" s="1157"/>
      <c r="H41" s="1157"/>
      <c r="I41" s="1157"/>
      <c r="J41" s="1157"/>
      <c r="K41" s="1157"/>
      <c r="L41" s="1157"/>
      <c r="M41" s="1157"/>
      <c r="N41" s="1157"/>
      <c r="O41" s="1157"/>
      <c r="P41" s="26"/>
      <c r="Q41" s="26"/>
      <c r="R41" s="26"/>
      <c r="S41" s="26"/>
      <c r="T41" s="26"/>
      <c r="U41" s="26"/>
      <c r="V41" s="26"/>
      <c r="W41" s="26"/>
      <c r="X41" s="26"/>
      <c r="Y41" s="26"/>
      <c r="Z41" s="26"/>
      <c r="AA41" s="26"/>
      <c r="AB41" s="26"/>
      <c r="AC41" s="26"/>
      <c r="AD41" s="26"/>
      <c r="AE41" s="26"/>
      <c r="AF41" s="26"/>
      <c r="AG41" s="26"/>
      <c r="AH41" s="26"/>
      <c r="AI41" s="26"/>
      <c r="AJ41" s="26"/>
      <c r="AK41" s="26"/>
      <c r="AL41" s="38"/>
    </row>
    <row r="42" spans="2:38" ht="11.25" customHeight="1">
      <c r="B42" s="1185"/>
      <c r="C42" s="1186"/>
      <c r="D42" s="26"/>
      <c r="E42" s="1145" t="s">
        <v>5</v>
      </c>
      <c r="F42" s="1145"/>
      <c r="G42" s="1157"/>
      <c r="H42" s="1157"/>
      <c r="I42" s="1157"/>
      <c r="J42" s="1157"/>
      <c r="K42" s="1157"/>
      <c r="L42" s="1157"/>
      <c r="M42" s="1157"/>
      <c r="N42" s="1157" t="s">
        <v>10</v>
      </c>
      <c r="O42" s="1157"/>
      <c r="P42" s="26"/>
      <c r="Q42" s="26"/>
      <c r="R42" s="26"/>
      <c r="S42" s="26"/>
      <c r="T42" s="26"/>
      <c r="U42" s="26"/>
      <c r="V42" s="26"/>
      <c r="W42" s="26"/>
      <c r="X42" s="26"/>
      <c r="Y42" s="26"/>
      <c r="Z42" s="26"/>
      <c r="AA42" s="26"/>
      <c r="AB42" s="26"/>
      <c r="AC42" s="26"/>
      <c r="AD42" s="26"/>
      <c r="AE42" s="26"/>
      <c r="AF42" s="26"/>
      <c r="AG42" s="26"/>
      <c r="AH42" s="26"/>
      <c r="AI42" s="26"/>
      <c r="AJ42" s="26"/>
      <c r="AK42" s="26"/>
      <c r="AL42" s="38"/>
    </row>
    <row r="43" spans="2:38" ht="11.25" customHeight="1">
      <c r="B43" s="1185"/>
      <c r="C43" s="1186"/>
      <c r="D43" s="26"/>
      <c r="E43" s="1145"/>
      <c r="F43" s="1145"/>
      <c r="G43" s="1157"/>
      <c r="H43" s="1157"/>
      <c r="I43" s="1157"/>
      <c r="J43" s="1157"/>
      <c r="K43" s="1157"/>
      <c r="L43" s="1157"/>
      <c r="M43" s="1157"/>
      <c r="N43" s="1157"/>
      <c r="O43" s="1157"/>
      <c r="P43" s="26"/>
      <c r="Q43" s="26"/>
      <c r="R43" s="26"/>
      <c r="S43" s="26"/>
      <c r="T43" s="26"/>
      <c r="U43" s="26"/>
      <c r="V43" s="26"/>
      <c r="W43" s="26"/>
      <c r="X43" s="26"/>
      <c r="Y43" s="26"/>
      <c r="Z43" s="26"/>
      <c r="AA43" s="26"/>
      <c r="AB43" s="26"/>
      <c r="AC43" s="26"/>
      <c r="AD43" s="26"/>
      <c r="AE43" s="26"/>
      <c r="AF43" s="26"/>
      <c r="AG43" s="26"/>
      <c r="AH43" s="26"/>
      <c r="AI43" s="26"/>
      <c r="AJ43" s="26"/>
      <c r="AK43" s="26"/>
      <c r="AL43" s="38"/>
    </row>
    <row r="44" spans="2:38" ht="11.25" customHeight="1">
      <c r="B44" s="1185"/>
      <c r="C44" s="1186"/>
      <c r="D44" s="26"/>
      <c r="E44" s="1145" t="s">
        <v>4</v>
      </c>
      <c r="F44" s="1145"/>
      <c r="G44" s="1157"/>
      <c r="H44" s="1157"/>
      <c r="I44" s="1157"/>
      <c r="J44" s="1157"/>
      <c r="K44" s="1157"/>
      <c r="L44" s="1157"/>
      <c r="M44" s="1157"/>
      <c r="N44" s="1157" t="s">
        <v>10</v>
      </c>
      <c r="O44" s="1157"/>
      <c r="P44" s="26"/>
      <c r="Q44" s="26"/>
      <c r="R44" s="26"/>
      <c r="S44" s="26"/>
      <c r="T44" s="26"/>
      <c r="U44" s="26"/>
      <c r="V44" s="26"/>
      <c r="W44" s="26"/>
      <c r="X44" s="26"/>
      <c r="Y44" s="26"/>
      <c r="Z44" s="26"/>
      <c r="AA44" s="26"/>
      <c r="AB44" s="26"/>
      <c r="AC44" s="26"/>
      <c r="AD44" s="26"/>
      <c r="AE44" s="26"/>
      <c r="AF44" s="26"/>
      <c r="AG44" s="26"/>
      <c r="AH44" s="26"/>
      <c r="AI44" s="26"/>
      <c r="AJ44" s="26"/>
      <c r="AK44" s="26"/>
      <c r="AL44" s="38"/>
    </row>
    <row r="45" spans="2:38" ht="11.25" customHeight="1">
      <c r="B45" s="1185"/>
      <c r="C45" s="1186"/>
      <c r="D45" s="26"/>
      <c r="E45" s="1145"/>
      <c r="F45" s="1145"/>
      <c r="G45" s="1157"/>
      <c r="H45" s="1157"/>
      <c r="I45" s="1157"/>
      <c r="J45" s="1157"/>
      <c r="K45" s="1157"/>
      <c r="L45" s="1157"/>
      <c r="M45" s="1157"/>
      <c r="N45" s="1157"/>
      <c r="O45" s="1157"/>
      <c r="P45" s="26"/>
      <c r="Q45" s="26"/>
      <c r="R45" s="26"/>
      <c r="S45" s="26"/>
      <c r="T45" s="26"/>
      <c r="U45" s="26"/>
      <c r="V45" s="26"/>
      <c r="W45" s="26"/>
      <c r="X45" s="26"/>
      <c r="Y45" s="26"/>
      <c r="Z45" s="26"/>
      <c r="AA45" s="26"/>
      <c r="AB45" s="26"/>
      <c r="AC45" s="26"/>
      <c r="AD45" s="26"/>
      <c r="AE45" s="26"/>
      <c r="AF45" s="26"/>
      <c r="AG45" s="26"/>
      <c r="AH45" s="26"/>
      <c r="AI45" s="26"/>
      <c r="AJ45" s="26"/>
      <c r="AK45" s="26"/>
      <c r="AL45" s="38"/>
    </row>
    <row r="46" spans="2:38" ht="11.25" customHeight="1">
      <c r="B46" s="1185"/>
      <c r="C46" s="1186"/>
      <c r="D46" s="26"/>
      <c r="E46" s="1145" t="s">
        <v>3</v>
      </c>
      <c r="F46" s="1145"/>
      <c r="G46" s="1157"/>
      <c r="H46" s="1157"/>
      <c r="I46" s="1157"/>
      <c r="J46" s="1157"/>
      <c r="K46" s="1157"/>
      <c r="L46" s="1157"/>
      <c r="M46" s="1157"/>
      <c r="N46" s="1157" t="s">
        <v>10</v>
      </c>
      <c r="O46" s="1157"/>
      <c r="P46" s="26"/>
      <c r="Q46" s="26"/>
      <c r="R46" s="26"/>
      <c r="S46" s="26"/>
      <c r="T46" s="26"/>
      <c r="U46" s="26"/>
      <c r="V46" s="26"/>
      <c r="W46" s="26"/>
      <c r="X46" s="26"/>
      <c r="Y46" s="26"/>
      <c r="Z46" s="26"/>
      <c r="AA46" s="26"/>
      <c r="AB46" s="26"/>
      <c r="AC46" s="26"/>
      <c r="AD46" s="26"/>
      <c r="AE46" s="26"/>
      <c r="AF46" s="26"/>
      <c r="AG46" s="26"/>
      <c r="AH46" s="26"/>
      <c r="AI46" s="26"/>
      <c r="AJ46" s="26"/>
      <c r="AK46" s="26"/>
      <c r="AL46" s="38"/>
    </row>
    <row r="47" spans="2:38" ht="11.25" customHeight="1">
      <c r="B47" s="1185"/>
      <c r="C47" s="1186"/>
      <c r="D47" s="26"/>
      <c r="E47" s="1145"/>
      <c r="F47" s="1145"/>
      <c r="G47" s="1157"/>
      <c r="H47" s="1157"/>
      <c r="I47" s="1157"/>
      <c r="J47" s="1157"/>
      <c r="K47" s="1157"/>
      <c r="L47" s="1157"/>
      <c r="M47" s="1157"/>
      <c r="N47" s="1157"/>
      <c r="O47" s="1157"/>
      <c r="P47" s="26"/>
      <c r="Q47" s="26"/>
      <c r="R47" s="26"/>
      <c r="S47" s="26"/>
      <c r="T47" s="26"/>
      <c r="U47" s="26"/>
      <c r="V47" s="26"/>
      <c r="W47" s="26"/>
      <c r="X47" s="26"/>
      <c r="Y47" s="26"/>
      <c r="Z47" s="26"/>
      <c r="AA47" s="26"/>
      <c r="AB47" s="26"/>
      <c r="AC47" s="26"/>
      <c r="AD47" s="26"/>
      <c r="AE47" s="26"/>
      <c r="AF47" s="26"/>
      <c r="AG47" s="26"/>
      <c r="AH47" s="26"/>
      <c r="AI47" s="26"/>
      <c r="AJ47" s="26"/>
      <c r="AK47" s="26"/>
      <c r="AL47" s="38"/>
    </row>
    <row r="48" spans="2:38" ht="11.25" customHeight="1">
      <c r="B48" s="1185"/>
      <c r="C48" s="1186"/>
      <c r="D48" s="26"/>
      <c r="E48" s="1145" t="s">
        <v>2</v>
      </c>
      <c r="F48" s="1145"/>
      <c r="G48" s="1157"/>
      <c r="H48" s="1157"/>
      <c r="I48" s="1157"/>
      <c r="J48" s="1157"/>
      <c r="K48" s="1157"/>
      <c r="L48" s="1157"/>
      <c r="M48" s="1157"/>
      <c r="N48" s="1157" t="s">
        <v>10</v>
      </c>
      <c r="O48" s="1157"/>
      <c r="P48" s="26"/>
      <c r="Q48" s="26"/>
      <c r="R48" s="26"/>
      <c r="S48" s="26"/>
      <c r="T48" s="26"/>
      <c r="U48" s="26"/>
      <c r="V48" s="26"/>
      <c r="W48" s="26"/>
      <c r="X48" s="26"/>
      <c r="Y48" s="26"/>
      <c r="Z48" s="26"/>
      <c r="AA48" s="26"/>
      <c r="AB48" s="26"/>
      <c r="AC48" s="26"/>
      <c r="AD48" s="26"/>
      <c r="AE48" s="26"/>
      <c r="AF48" s="26"/>
      <c r="AG48" s="26"/>
      <c r="AH48" s="26"/>
      <c r="AI48" s="26"/>
      <c r="AJ48" s="26"/>
      <c r="AK48" s="26"/>
      <c r="AL48" s="38"/>
    </row>
    <row r="49" spans="1:38" ht="11.25" customHeight="1">
      <c r="B49" s="1185"/>
      <c r="C49" s="1186"/>
      <c r="D49" s="26"/>
      <c r="E49" s="1145"/>
      <c r="F49" s="1145"/>
      <c r="G49" s="1157"/>
      <c r="H49" s="1157"/>
      <c r="I49" s="1157"/>
      <c r="J49" s="1157"/>
      <c r="K49" s="1157"/>
      <c r="L49" s="1157"/>
      <c r="M49" s="1157"/>
      <c r="N49" s="1157"/>
      <c r="O49" s="1157"/>
      <c r="P49" s="26"/>
      <c r="Q49" s="26"/>
      <c r="R49" s="26"/>
      <c r="S49" s="26"/>
      <c r="T49" s="26"/>
      <c r="U49" s="26"/>
      <c r="V49" s="26"/>
      <c r="W49" s="26"/>
      <c r="X49" s="26"/>
      <c r="Y49" s="26"/>
      <c r="Z49" s="26"/>
      <c r="AA49" s="26"/>
      <c r="AB49" s="26"/>
      <c r="AC49" s="26"/>
      <c r="AD49" s="26"/>
      <c r="AE49" s="26"/>
      <c r="AF49" s="26"/>
      <c r="AG49" s="26"/>
      <c r="AH49" s="26"/>
      <c r="AI49" s="26"/>
      <c r="AJ49" s="26"/>
      <c r="AK49" s="26"/>
      <c r="AL49" s="38"/>
    </row>
    <row r="50" spans="1:38" ht="11.25" customHeight="1">
      <c r="B50" s="1185"/>
      <c r="C50" s="1186"/>
      <c r="D50" s="26"/>
      <c r="E50" s="1145" t="s">
        <v>1</v>
      </c>
      <c r="F50" s="1145"/>
      <c r="G50" s="1157"/>
      <c r="H50" s="1157"/>
      <c r="I50" s="1157"/>
      <c r="J50" s="1157"/>
      <c r="K50" s="1157"/>
      <c r="L50" s="1157"/>
      <c r="M50" s="1157"/>
      <c r="N50" s="1157" t="s">
        <v>10</v>
      </c>
      <c r="O50" s="1157"/>
      <c r="P50" s="26"/>
      <c r="Q50" s="26"/>
      <c r="R50" s="26"/>
      <c r="S50" s="26"/>
      <c r="T50" s="26"/>
      <c r="U50" s="26"/>
      <c r="V50" s="26"/>
      <c r="W50" s="26"/>
      <c r="X50" s="26"/>
      <c r="Y50" s="26"/>
      <c r="Z50" s="26"/>
      <c r="AA50" s="26"/>
      <c r="AB50" s="26"/>
      <c r="AC50" s="26"/>
      <c r="AD50" s="26"/>
      <c r="AE50" s="26"/>
      <c r="AF50" s="26"/>
      <c r="AG50" s="26"/>
      <c r="AH50" s="26"/>
      <c r="AI50" s="26"/>
      <c r="AJ50" s="26"/>
      <c r="AK50" s="26"/>
      <c r="AL50" s="38"/>
    </row>
    <row r="51" spans="1:38" ht="11.25" customHeight="1">
      <c r="B51" s="1185"/>
      <c r="C51" s="1186"/>
      <c r="D51" s="26"/>
      <c r="E51" s="1145"/>
      <c r="F51" s="1145"/>
      <c r="G51" s="1157"/>
      <c r="H51" s="1157"/>
      <c r="I51" s="1157"/>
      <c r="J51" s="1157"/>
      <c r="K51" s="1157"/>
      <c r="L51" s="1157"/>
      <c r="M51" s="1157"/>
      <c r="N51" s="1157"/>
      <c r="O51" s="1157"/>
      <c r="P51" s="26"/>
      <c r="Q51" s="26"/>
      <c r="R51" s="26"/>
      <c r="S51" s="26"/>
      <c r="T51" s="26"/>
      <c r="U51" s="26"/>
      <c r="V51" s="26"/>
      <c r="W51" s="26"/>
      <c r="X51" s="26"/>
      <c r="Y51" s="26"/>
      <c r="Z51" s="26"/>
      <c r="AA51" s="26"/>
      <c r="AB51" s="26"/>
      <c r="AC51" s="26"/>
      <c r="AD51" s="26"/>
      <c r="AE51" s="26"/>
      <c r="AF51" s="26"/>
      <c r="AG51" s="26"/>
      <c r="AH51" s="26"/>
      <c r="AI51" s="26"/>
      <c r="AJ51" s="26"/>
      <c r="AK51" s="26"/>
      <c r="AL51" s="38"/>
    </row>
    <row r="52" spans="1:38" ht="11.25" customHeight="1">
      <c r="B52" s="1185"/>
      <c r="C52" s="1186"/>
      <c r="D52" s="26"/>
      <c r="E52" s="1145" t="s">
        <v>0</v>
      </c>
      <c r="F52" s="1145"/>
      <c r="G52" s="1157"/>
      <c r="H52" s="1157"/>
      <c r="I52" s="1157"/>
      <c r="J52" s="1157"/>
      <c r="K52" s="1157"/>
      <c r="L52" s="1157"/>
      <c r="M52" s="1157"/>
      <c r="N52" s="1157" t="s">
        <v>10</v>
      </c>
      <c r="O52" s="1157"/>
      <c r="P52" s="26"/>
      <c r="Q52" s="26"/>
      <c r="R52" s="26"/>
      <c r="S52" s="26"/>
      <c r="T52" s="26"/>
      <c r="U52" s="26"/>
      <c r="V52" s="26"/>
      <c r="W52" s="26"/>
      <c r="X52" s="26"/>
      <c r="Y52" s="26"/>
      <c r="Z52" s="26"/>
      <c r="AA52" s="26"/>
      <c r="AB52" s="26"/>
      <c r="AC52" s="26"/>
      <c r="AD52" s="26"/>
      <c r="AE52" s="26"/>
      <c r="AF52" s="26"/>
      <c r="AG52" s="26"/>
      <c r="AH52" s="26"/>
      <c r="AI52" s="26"/>
      <c r="AJ52" s="26"/>
      <c r="AK52" s="26"/>
      <c r="AL52" s="38"/>
    </row>
    <row r="53" spans="1:38" ht="11.25" customHeight="1" thickBot="1">
      <c r="B53" s="1185"/>
      <c r="C53" s="1186"/>
      <c r="D53" s="26"/>
      <c r="E53" s="1145"/>
      <c r="F53" s="1145"/>
      <c r="G53" s="1157"/>
      <c r="H53" s="1157"/>
      <c r="I53" s="1157"/>
      <c r="J53" s="1157"/>
      <c r="K53" s="1157"/>
      <c r="L53" s="1157"/>
      <c r="M53" s="1157"/>
      <c r="N53" s="1157"/>
      <c r="O53" s="1157"/>
      <c r="P53" s="26"/>
      <c r="Q53" s="26"/>
      <c r="R53" s="26"/>
      <c r="S53" s="26"/>
      <c r="T53" s="64" t="s">
        <v>114</v>
      </c>
      <c r="U53" s="26"/>
      <c r="V53" s="26"/>
      <c r="W53" s="26"/>
      <c r="X53" s="26"/>
      <c r="Y53" s="26"/>
      <c r="Z53" s="26"/>
      <c r="AA53" s="26"/>
      <c r="AB53" s="26"/>
      <c r="AC53" s="26"/>
      <c r="AD53" s="26"/>
      <c r="AE53" s="26"/>
      <c r="AF53" s="26"/>
      <c r="AG53" s="26"/>
      <c r="AH53" s="26"/>
      <c r="AI53" s="26"/>
      <c r="AJ53" s="26"/>
      <c r="AK53" s="26"/>
      <c r="AL53" s="38"/>
    </row>
    <row r="54" spans="1:38" ht="11.25" customHeight="1">
      <c r="B54" s="1185"/>
      <c r="C54" s="1186"/>
      <c r="D54" s="26"/>
      <c r="E54" s="1145" t="s">
        <v>21</v>
      </c>
      <c r="F54" s="1145"/>
      <c r="G54" s="1157"/>
      <c r="H54" s="1157"/>
      <c r="I54" s="1157"/>
      <c r="J54" s="1157"/>
      <c r="K54" s="1157"/>
      <c r="L54" s="1157"/>
      <c r="M54" s="1157"/>
      <c r="N54" s="1157" t="s">
        <v>10</v>
      </c>
      <c r="O54" s="1157"/>
      <c r="P54" s="26"/>
      <c r="Q54" s="26"/>
      <c r="R54" s="26"/>
      <c r="S54" s="26"/>
      <c r="T54" s="1163" t="s">
        <v>20</v>
      </c>
      <c r="U54" s="1164"/>
      <c r="V54" s="1164"/>
      <c r="W54" s="1164"/>
      <c r="X54" s="1164"/>
      <c r="Y54" s="1164"/>
      <c r="Z54" s="1165"/>
      <c r="AA54" s="26"/>
      <c r="AB54" s="26"/>
      <c r="AC54" s="26"/>
      <c r="AD54" s="26"/>
      <c r="AE54" s="1163" t="s">
        <v>19</v>
      </c>
      <c r="AF54" s="1164"/>
      <c r="AG54" s="1164"/>
      <c r="AH54" s="1164"/>
      <c r="AI54" s="1164"/>
      <c r="AJ54" s="1164"/>
      <c r="AK54" s="1165"/>
      <c r="AL54" s="38"/>
    </row>
    <row r="55" spans="1:38" ht="11.25" customHeight="1" thickBot="1">
      <c r="B55" s="1185"/>
      <c r="C55" s="1186"/>
      <c r="D55" s="26"/>
      <c r="E55" s="1156"/>
      <c r="F55" s="1156"/>
      <c r="G55" s="1158"/>
      <c r="H55" s="1158"/>
      <c r="I55" s="1158"/>
      <c r="J55" s="1158"/>
      <c r="K55" s="1158"/>
      <c r="L55" s="1158"/>
      <c r="M55" s="1158"/>
      <c r="N55" s="1158"/>
      <c r="O55" s="1158"/>
      <c r="P55" s="26"/>
      <c r="Q55" s="26"/>
      <c r="R55" s="26"/>
      <c r="S55" s="26"/>
      <c r="T55" s="1166"/>
      <c r="U55" s="1159"/>
      <c r="V55" s="1159"/>
      <c r="W55" s="1159"/>
      <c r="X55" s="1159"/>
      <c r="Y55" s="1159"/>
      <c r="Z55" s="1160"/>
      <c r="AA55" s="26"/>
      <c r="AB55" s="26"/>
      <c r="AC55" s="26"/>
      <c r="AD55" s="26"/>
      <c r="AE55" s="1166"/>
      <c r="AF55" s="1159"/>
      <c r="AG55" s="1159"/>
      <c r="AH55" s="1159"/>
      <c r="AI55" s="1159"/>
      <c r="AJ55" s="1159"/>
      <c r="AK55" s="1160"/>
      <c r="AL55" s="38"/>
    </row>
    <row r="56" spans="1:38" ht="11.25" customHeight="1">
      <c r="B56" s="1185"/>
      <c r="C56" s="1186"/>
      <c r="D56" s="26"/>
      <c r="E56" s="1167" t="s">
        <v>11</v>
      </c>
      <c r="F56" s="1168"/>
      <c r="G56" s="1171">
        <f>SUM(G32:M55)</f>
        <v>0</v>
      </c>
      <c r="H56" s="1171"/>
      <c r="I56" s="1171"/>
      <c r="J56" s="1171"/>
      <c r="K56" s="1171"/>
      <c r="L56" s="1171"/>
      <c r="M56" s="1171"/>
      <c r="N56" s="1164" t="s">
        <v>10</v>
      </c>
      <c r="O56" s="1165"/>
      <c r="P56" s="26"/>
      <c r="Q56" s="1173" t="s">
        <v>18</v>
      </c>
      <c r="R56" s="1173"/>
      <c r="S56" s="26"/>
      <c r="T56" s="1166"/>
      <c r="U56" s="1159"/>
      <c r="V56" s="1159"/>
      <c r="W56" s="1159"/>
      <c r="X56" s="1159"/>
      <c r="Y56" s="1159" t="s">
        <v>10</v>
      </c>
      <c r="Z56" s="1160"/>
      <c r="AA56" s="26"/>
      <c r="AB56" s="1173" t="s">
        <v>17</v>
      </c>
      <c r="AC56" s="1173"/>
      <c r="AD56" s="26"/>
      <c r="AE56" s="1175" t="e">
        <f>G56/T56</f>
        <v>#DIV/0!</v>
      </c>
      <c r="AF56" s="1176"/>
      <c r="AG56" s="1176"/>
      <c r="AH56" s="1176"/>
      <c r="AI56" s="1176"/>
      <c r="AJ56" s="1159" t="s">
        <v>14</v>
      </c>
      <c r="AK56" s="1160"/>
      <c r="AL56" s="38"/>
    </row>
    <row r="57" spans="1:38" ht="11.25" customHeight="1" thickBot="1">
      <c r="B57" s="1185"/>
      <c r="C57" s="1186"/>
      <c r="D57" s="26"/>
      <c r="E57" s="1169"/>
      <c r="F57" s="1170"/>
      <c r="G57" s="1172"/>
      <c r="H57" s="1172"/>
      <c r="I57" s="1172"/>
      <c r="J57" s="1172"/>
      <c r="K57" s="1172"/>
      <c r="L57" s="1172"/>
      <c r="M57" s="1172"/>
      <c r="N57" s="1161"/>
      <c r="O57" s="1162"/>
      <c r="P57" s="26"/>
      <c r="Q57" s="1173"/>
      <c r="R57" s="1173"/>
      <c r="S57" s="26"/>
      <c r="T57" s="1174"/>
      <c r="U57" s="1161"/>
      <c r="V57" s="1161"/>
      <c r="W57" s="1161"/>
      <c r="X57" s="1161"/>
      <c r="Y57" s="1161"/>
      <c r="Z57" s="1162"/>
      <c r="AA57" s="26"/>
      <c r="AB57" s="1173"/>
      <c r="AC57" s="1173"/>
      <c r="AD57" s="26"/>
      <c r="AE57" s="1177"/>
      <c r="AF57" s="1178"/>
      <c r="AG57" s="1178"/>
      <c r="AH57" s="1178"/>
      <c r="AI57" s="1178"/>
      <c r="AJ57" s="1161"/>
      <c r="AK57" s="1162"/>
      <c r="AL57" s="38"/>
    </row>
    <row r="58" spans="1:38">
      <c r="B58" s="1187"/>
      <c r="C58" s="1188"/>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9"/>
    </row>
    <row r="59" spans="1:38" ht="96" customHeight="1">
      <c r="A59" s="1191" t="s">
        <v>134</v>
      </c>
      <c r="B59" s="1191"/>
      <c r="C59" s="1191"/>
      <c r="D59" s="1191"/>
      <c r="E59" s="1191"/>
      <c r="F59" s="1191"/>
      <c r="G59" s="1191"/>
      <c r="H59" s="1191"/>
      <c r="I59" s="1191"/>
      <c r="J59" s="1191"/>
      <c r="K59" s="1191"/>
      <c r="L59" s="1191"/>
      <c r="M59" s="1191"/>
      <c r="N59" s="1191"/>
      <c r="O59" s="1191"/>
      <c r="P59" s="1191"/>
      <c r="Q59" s="1191"/>
      <c r="R59" s="1191"/>
      <c r="S59" s="1191"/>
      <c r="T59" s="1191"/>
      <c r="U59" s="1191"/>
      <c r="V59" s="1191"/>
      <c r="W59" s="1191"/>
      <c r="X59" s="1191"/>
      <c r="Y59" s="1191"/>
      <c r="Z59" s="1191"/>
      <c r="AA59" s="1191"/>
      <c r="AB59" s="1191"/>
      <c r="AC59" s="1191"/>
      <c r="AD59" s="1191"/>
      <c r="AE59" s="1191"/>
      <c r="AF59" s="1191"/>
      <c r="AG59" s="1191"/>
      <c r="AH59" s="1191"/>
      <c r="AI59" s="1191"/>
      <c r="AJ59" s="1191"/>
      <c r="AK59" s="1191"/>
      <c r="AL59" s="1191"/>
    </row>
    <row r="60" spans="1:38" ht="19.350000000000001" customHeight="1">
      <c r="A60" s="1192" t="s">
        <v>112</v>
      </c>
      <c r="B60" s="1193"/>
      <c r="C60" s="1193"/>
      <c r="D60" s="1193"/>
      <c r="E60" s="1193"/>
      <c r="F60" s="1193"/>
      <c r="G60" s="1194"/>
      <c r="H60" s="126" t="s">
        <v>390</v>
      </c>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8"/>
    </row>
    <row r="61" spans="1:38" ht="19.350000000000001" customHeight="1">
      <c r="A61" s="1195"/>
      <c r="B61" s="1196"/>
      <c r="C61" s="1196"/>
      <c r="D61" s="1196"/>
      <c r="E61" s="1196"/>
      <c r="F61" s="1196"/>
      <c r="G61" s="1197"/>
      <c r="H61" s="129" t="s">
        <v>113</v>
      </c>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1"/>
    </row>
    <row r="62" spans="1:38">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row>
  </sheetData>
  <mergeCells count="87">
    <mergeCell ref="A59:AL59"/>
    <mergeCell ref="A60:G61"/>
    <mergeCell ref="AB1:AI1"/>
    <mergeCell ref="AK1:AL1"/>
    <mergeCell ref="A3:AL4"/>
    <mergeCell ref="B9:K9"/>
    <mergeCell ref="L9:AL9"/>
    <mergeCell ref="H14:O15"/>
    <mergeCell ref="W14:AK15"/>
    <mergeCell ref="H16:O17"/>
    <mergeCell ref="W16:AK17"/>
    <mergeCell ref="R11:S28"/>
    <mergeCell ref="W12:AK13"/>
    <mergeCell ref="H18:O19"/>
    <mergeCell ref="W18:AK19"/>
    <mergeCell ref="F14:G15"/>
    <mergeCell ref="F16:G17"/>
    <mergeCell ref="F18:G19"/>
    <mergeCell ref="U12:V13"/>
    <mergeCell ref="U14:V15"/>
    <mergeCell ref="U16:V17"/>
    <mergeCell ref="U18:V19"/>
    <mergeCell ref="H22:O23"/>
    <mergeCell ref="W22:AK23"/>
    <mergeCell ref="F20:G21"/>
    <mergeCell ref="F22:G23"/>
    <mergeCell ref="U20:V21"/>
    <mergeCell ref="U22:V23"/>
    <mergeCell ref="W24:AK25"/>
    <mergeCell ref="W26:AK27"/>
    <mergeCell ref="B29:C58"/>
    <mergeCell ref="E30:F31"/>
    <mergeCell ref="G30:O31"/>
    <mergeCell ref="E32:F33"/>
    <mergeCell ref="G32:M33"/>
    <mergeCell ref="N32:O33"/>
    <mergeCell ref="E34:F35"/>
    <mergeCell ref="G34:M35"/>
    <mergeCell ref="B11:C28"/>
    <mergeCell ref="N34:O35"/>
    <mergeCell ref="E36:F37"/>
    <mergeCell ref="G36:M37"/>
    <mergeCell ref="H20:O21"/>
    <mergeCell ref="W20:AK21"/>
    <mergeCell ref="N36:O37"/>
    <mergeCell ref="E38:F39"/>
    <mergeCell ref="G38:M39"/>
    <mergeCell ref="N38:O39"/>
    <mergeCell ref="E40:F41"/>
    <mergeCell ref="G40:M41"/>
    <mergeCell ref="N40:O41"/>
    <mergeCell ref="E42:F43"/>
    <mergeCell ref="G42:M43"/>
    <mergeCell ref="N42:O43"/>
    <mergeCell ref="E44:F45"/>
    <mergeCell ref="G44:M45"/>
    <mergeCell ref="N44:O45"/>
    <mergeCell ref="E48:F49"/>
    <mergeCell ref="G48:M49"/>
    <mergeCell ref="AJ56:AK57"/>
    <mergeCell ref="T54:Z55"/>
    <mergeCell ref="AE54:AK55"/>
    <mergeCell ref="E56:F57"/>
    <mergeCell ref="G56:M57"/>
    <mergeCell ref="N56:O57"/>
    <mergeCell ref="Q56:R57"/>
    <mergeCell ref="T56:X57"/>
    <mergeCell ref="Y56:Z57"/>
    <mergeCell ref="AB56:AC57"/>
    <mergeCell ref="AE56:AI57"/>
    <mergeCell ref="N48:O49"/>
    <mergeCell ref="B10:K10"/>
    <mergeCell ref="L10:AL10"/>
    <mergeCell ref="U24:V25"/>
    <mergeCell ref="U26:V27"/>
    <mergeCell ref="E54:F55"/>
    <mergeCell ref="G54:M55"/>
    <mergeCell ref="N54:O55"/>
    <mergeCell ref="E50:F51"/>
    <mergeCell ref="G50:M51"/>
    <mergeCell ref="N50:O51"/>
    <mergeCell ref="E52:F53"/>
    <mergeCell ref="G52:M53"/>
    <mergeCell ref="N52:O53"/>
    <mergeCell ref="E46:F47"/>
    <mergeCell ref="G46:M47"/>
    <mergeCell ref="N46:O47"/>
  </mergeCells>
  <phoneticPr fontId="4"/>
  <dataValidations count="1">
    <dataValidation type="list" allowBlank="1" showInputMessage="1" showErrorMessage="1" sqref="F14:G23 U12:V27">
      <formula1>"〇"</formula1>
    </dataValidation>
  </dataValidations>
  <pageMargins left="0.7" right="0.7" top="0.75" bottom="0.75" header="0.3" footer="0.3"/>
  <pageSetup paperSize="9" scale="93" orientation="portrait" r:id="rId1"/>
  <headerFooter>
    <oddFooter>&amp;RR030401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K53"/>
  <sheetViews>
    <sheetView showGridLines="0" view="pageBreakPreview" zoomScaleNormal="100" zoomScaleSheetLayoutView="100" workbookViewId="0">
      <selection activeCell="D6" sqref="D6"/>
    </sheetView>
  </sheetViews>
  <sheetFormatPr defaultRowHeight="13.5"/>
  <cols>
    <col min="1" max="1" width="1.625" style="14" customWidth="1"/>
    <col min="2" max="2" width="3.5" style="14" customWidth="1"/>
    <col min="3" max="4" width="9" style="14" customWidth="1"/>
    <col min="5" max="6" width="8.5" style="14" customWidth="1"/>
    <col min="7" max="7" width="8.375" style="14" customWidth="1"/>
    <col min="8" max="8" width="7.375" style="14" customWidth="1"/>
    <col min="9" max="10" width="10" style="14" customWidth="1"/>
    <col min="11" max="11" width="17.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391</v>
      </c>
      <c r="C1" s="321"/>
      <c r="D1" s="321"/>
      <c r="E1" s="321"/>
      <c r="F1" s="321"/>
      <c r="H1" s="1131" t="s">
        <v>79</v>
      </c>
      <c r="I1" s="1131"/>
      <c r="J1" s="1131"/>
      <c r="K1" s="1131"/>
    </row>
    <row r="2" spans="1:37" ht="35.1" customHeight="1">
      <c r="B2" s="1132" t="s">
        <v>394</v>
      </c>
      <c r="C2" s="1133"/>
      <c r="D2" s="1133"/>
      <c r="E2" s="1133"/>
      <c r="F2" s="1133"/>
      <c r="G2" s="1133"/>
      <c r="H2" s="1133"/>
      <c r="I2" s="1133"/>
      <c r="J2" s="1133"/>
      <c r="K2" s="1133"/>
    </row>
    <row r="3" spans="1:37" ht="6" customHeight="1">
      <c r="B3" s="1134"/>
      <c r="C3" s="1134"/>
      <c r="D3" s="1134"/>
      <c r="E3" s="1135"/>
      <c r="F3" s="1136"/>
      <c r="G3" s="15"/>
    </row>
    <row r="4" spans="1:37">
      <c r="B4" s="1134"/>
      <c r="C4" s="1134"/>
      <c r="D4" s="1134"/>
      <c r="E4" s="1135"/>
      <c r="F4" s="1136"/>
      <c r="G4" s="15"/>
      <c r="H4" s="1144" t="s">
        <v>43</v>
      </c>
      <c r="I4" s="1144"/>
      <c r="J4" s="1137"/>
      <c r="K4" s="1137"/>
    </row>
    <row r="5" spans="1:37">
      <c r="B5" s="1134"/>
      <c r="C5" s="1134"/>
      <c r="D5" s="1134"/>
      <c r="E5" s="1135"/>
      <c r="F5" s="1136"/>
      <c r="G5" s="16"/>
      <c r="H5" s="1144"/>
      <c r="I5" s="1144"/>
      <c r="J5" s="1137"/>
      <c r="K5" s="1137"/>
    </row>
    <row r="6" spans="1:37" s="99" customFormat="1" ht="9" customHeight="1">
      <c r="B6" s="100"/>
      <c r="C6" s="100"/>
      <c r="D6" s="100"/>
      <c r="E6" s="100"/>
      <c r="F6" s="100"/>
      <c r="G6" s="100"/>
      <c r="H6" s="100"/>
      <c r="I6" s="100"/>
      <c r="J6" s="100"/>
      <c r="K6" s="100"/>
      <c r="L6" s="100"/>
      <c r="M6" s="100"/>
      <c r="N6" s="100"/>
      <c r="O6" s="101"/>
      <c r="P6" s="101"/>
      <c r="Q6" s="101"/>
      <c r="R6" s="101"/>
      <c r="S6" s="101"/>
      <c r="T6" s="101"/>
      <c r="U6" s="101"/>
      <c r="V6" s="101"/>
      <c r="W6" s="101"/>
      <c r="X6" s="101"/>
      <c r="Y6" s="101"/>
      <c r="Z6" s="101"/>
      <c r="AA6" s="101"/>
      <c r="AB6" s="101"/>
      <c r="AC6" s="102"/>
      <c r="AD6" s="102"/>
      <c r="AE6" s="102"/>
      <c r="AF6" s="102"/>
      <c r="AG6" s="102"/>
      <c r="AH6" s="102"/>
      <c r="AI6" s="102"/>
      <c r="AJ6" s="102"/>
      <c r="AK6" s="102"/>
    </row>
    <row r="7" spans="1:37" s="99" customFormat="1" ht="12" customHeight="1">
      <c r="A7" s="100"/>
      <c r="B7" s="100"/>
      <c r="C7" s="100"/>
      <c r="D7" s="100"/>
      <c r="E7" s="100"/>
      <c r="F7" s="100"/>
      <c r="G7" s="100"/>
      <c r="H7" s="100"/>
      <c r="I7" s="103"/>
      <c r="J7" s="104"/>
      <c r="K7" s="105" t="s">
        <v>131</v>
      </c>
      <c r="L7" s="101"/>
      <c r="M7" s="101"/>
      <c r="N7" s="101"/>
      <c r="O7" s="101"/>
      <c r="P7" s="101"/>
      <c r="Q7" s="101"/>
      <c r="R7" s="101"/>
      <c r="S7" s="101"/>
      <c r="T7" s="106"/>
      <c r="U7" s="102"/>
      <c r="V7" s="102"/>
      <c r="W7" s="102"/>
      <c r="X7" s="102"/>
      <c r="Y7" s="102"/>
      <c r="Z7" s="102"/>
      <c r="AA7" s="102"/>
      <c r="AB7" s="102"/>
    </row>
    <row r="8" spans="1:37" ht="6" customHeight="1" thickBot="1">
      <c r="B8" s="17"/>
      <c r="C8" s="17"/>
      <c r="D8" s="17"/>
      <c r="E8" s="17"/>
      <c r="F8" s="17"/>
      <c r="G8" s="17"/>
      <c r="H8" s="17"/>
      <c r="I8" s="17"/>
      <c r="J8" s="17"/>
      <c r="K8" s="17"/>
    </row>
    <row r="9" spans="1:37" s="17" customFormat="1" ht="50.1" customHeight="1">
      <c r="B9" s="18"/>
      <c r="C9" s="1145" t="s">
        <v>13</v>
      </c>
      <c r="D9" s="1145"/>
      <c r="E9" s="1144" t="s">
        <v>143</v>
      </c>
      <c r="F9" s="1145"/>
      <c r="G9" s="1145" t="s">
        <v>42</v>
      </c>
      <c r="H9" s="1146"/>
      <c r="I9" s="1214" t="s">
        <v>145</v>
      </c>
      <c r="J9" s="1215"/>
      <c r="K9" s="48" t="s">
        <v>110</v>
      </c>
    </row>
    <row r="10" spans="1:37" s="17" customFormat="1" ht="17.25" customHeight="1">
      <c r="B10" s="18">
        <f>ROW()-7</f>
        <v>3</v>
      </c>
      <c r="C10" s="1107"/>
      <c r="D10" s="1107"/>
      <c r="E10" s="1118"/>
      <c r="F10" s="1119"/>
      <c r="G10" s="1107"/>
      <c r="H10" s="1108"/>
      <c r="I10" s="1109"/>
      <c r="J10" s="1110"/>
      <c r="K10" s="118"/>
    </row>
    <row r="11" spans="1:37" s="17" customFormat="1" ht="17.25" customHeight="1">
      <c r="B11" s="18">
        <f t="shared" ref="B11:B49" si="0">ROW()-7</f>
        <v>4</v>
      </c>
      <c r="C11" s="1107"/>
      <c r="D11" s="1107"/>
      <c r="E11" s="1118"/>
      <c r="F11" s="1119"/>
      <c r="G11" s="1107"/>
      <c r="H11" s="1108"/>
      <c r="I11" s="1109"/>
      <c r="J11" s="1110"/>
      <c r="K11" s="118"/>
    </row>
    <row r="12" spans="1:37" s="17" customFormat="1" ht="17.25" customHeight="1">
      <c r="B12" s="18">
        <f t="shared" si="0"/>
        <v>5</v>
      </c>
      <c r="C12" s="1108"/>
      <c r="D12" s="1122"/>
      <c r="E12" s="1120"/>
      <c r="F12" s="1123"/>
      <c r="G12" s="1108"/>
      <c r="H12" s="1124"/>
      <c r="I12" s="1109"/>
      <c r="J12" s="1125"/>
      <c r="K12" s="118"/>
    </row>
    <row r="13" spans="1:37" s="17" customFormat="1" ht="17.25" customHeight="1">
      <c r="B13" s="18">
        <f t="shared" si="0"/>
        <v>6</v>
      </c>
      <c r="C13" s="1108"/>
      <c r="D13" s="1122"/>
      <c r="E13" s="1120"/>
      <c r="F13" s="1123"/>
      <c r="G13" s="1108"/>
      <c r="H13" s="1124"/>
      <c r="I13" s="1109"/>
      <c r="J13" s="1125"/>
      <c r="K13" s="118"/>
    </row>
    <row r="14" spans="1:37" s="17" customFormat="1" ht="17.25" customHeight="1">
      <c r="B14" s="18">
        <f t="shared" si="0"/>
        <v>7</v>
      </c>
      <c r="C14" s="1108"/>
      <c r="D14" s="1122"/>
      <c r="E14" s="1120"/>
      <c r="F14" s="1123"/>
      <c r="G14" s="1108"/>
      <c r="H14" s="1124"/>
      <c r="I14" s="1109"/>
      <c r="J14" s="1125"/>
      <c r="K14" s="118"/>
    </row>
    <row r="15" spans="1:37" s="17" customFormat="1" ht="17.25" customHeight="1">
      <c r="B15" s="18">
        <f t="shared" si="0"/>
        <v>8</v>
      </c>
      <c r="C15" s="1108"/>
      <c r="D15" s="1122"/>
      <c r="E15" s="1120"/>
      <c r="F15" s="1123"/>
      <c r="G15" s="1108"/>
      <c r="H15" s="1124"/>
      <c r="I15" s="1109"/>
      <c r="J15" s="1125"/>
      <c r="K15" s="119"/>
    </row>
    <row r="16" spans="1:37" s="17" customFormat="1" ht="17.25" customHeight="1">
      <c r="B16" s="18">
        <f t="shared" si="0"/>
        <v>9</v>
      </c>
      <c r="C16" s="1107"/>
      <c r="D16" s="1107"/>
      <c r="E16" s="1107"/>
      <c r="F16" s="1107"/>
      <c r="G16" s="1107"/>
      <c r="H16" s="1108"/>
      <c r="I16" s="1127"/>
      <c r="J16" s="1128"/>
      <c r="K16" s="120"/>
    </row>
    <row r="17" spans="2:11" s="17" customFormat="1" ht="17.25" customHeight="1">
      <c r="B17" s="18">
        <f t="shared" si="0"/>
        <v>10</v>
      </c>
      <c r="C17" s="1107"/>
      <c r="D17" s="1107"/>
      <c r="E17" s="1107"/>
      <c r="F17" s="1107"/>
      <c r="G17" s="1107"/>
      <c r="H17" s="1108"/>
      <c r="I17" s="1126"/>
      <c r="J17" s="1110"/>
      <c r="K17" s="119"/>
    </row>
    <row r="18" spans="2:11" s="17" customFormat="1" ht="17.25" customHeight="1">
      <c r="B18" s="18">
        <f t="shared" si="0"/>
        <v>11</v>
      </c>
      <c r="C18" s="1107"/>
      <c r="D18" s="1107"/>
      <c r="E18" s="1107"/>
      <c r="F18" s="1107"/>
      <c r="G18" s="1107"/>
      <c r="H18" s="1108"/>
      <c r="I18" s="1126"/>
      <c r="J18" s="1110"/>
      <c r="K18" s="119"/>
    </row>
    <row r="19" spans="2:11" s="17" customFormat="1" ht="17.25" customHeight="1">
      <c r="B19" s="18">
        <f t="shared" si="0"/>
        <v>12</v>
      </c>
      <c r="C19" s="1107"/>
      <c r="D19" s="1107"/>
      <c r="E19" s="1107"/>
      <c r="F19" s="1107"/>
      <c r="G19" s="1107"/>
      <c r="H19" s="1108"/>
      <c r="I19" s="1129"/>
      <c r="J19" s="1130"/>
      <c r="K19" s="119"/>
    </row>
    <row r="20" spans="2:11" s="17" customFormat="1" ht="17.25" customHeight="1">
      <c r="B20" s="18">
        <f t="shared" si="0"/>
        <v>13</v>
      </c>
      <c r="C20" s="1108"/>
      <c r="D20" s="1122"/>
      <c r="E20" s="1120"/>
      <c r="F20" s="1123"/>
      <c r="G20" s="1107"/>
      <c r="H20" s="1108"/>
      <c r="I20" s="1109"/>
      <c r="J20" s="1125"/>
      <c r="K20" s="118"/>
    </row>
    <row r="21" spans="2:11" s="17" customFormat="1" ht="17.25" customHeight="1">
      <c r="B21" s="18">
        <f t="shared" si="0"/>
        <v>14</v>
      </c>
      <c r="C21" s="1107"/>
      <c r="D21" s="1107"/>
      <c r="E21" s="1118"/>
      <c r="F21" s="1119"/>
      <c r="G21" s="1107"/>
      <c r="H21" s="1108"/>
      <c r="I21" s="1109"/>
      <c r="J21" s="1110"/>
      <c r="K21" s="118"/>
    </row>
    <row r="22" spans="2:11" s="17" customFormat="1" ht="17.25" customHeight="1">
      <c r="B22" s="18">
        <f t="shared" si="0"/>
        <v>15</v>
      </c>
      <c r="C22" s="1108"/>
      <c r="D22" s="1122"/>
      <c r="E22" s="1120"/>
      <c r="F22" s="1123"/>
      <c r="G22" s="1108"/>
      <c r="H22" s="1124"/>
      <c r="I22" s="1109"/>
      <c r="J22" s="1125"/>
      <c r="K22" s="118"/>
    </row>
    <row r="23" spans="2:11" s="17" customFormat="1" ht="17.25" customHeight="1">
      <c r="B23" s="18">
        <f t="shared" si="0"/>
        <v>16</v>
      </c>
      <c r="C23" s="1107"/>
      <c r="D23" s="1107"/>
      <c r="E23" s="1118"/>
      <c r="F23" s="1119"/>
      <c r="G23" s="1107"/>
      <c r="H23" s="1108"/>
      <c r="I23" s="1109"/>
      <c r="J23" s="1110"/>
      <c r="K23" s="118"/>
    </row>
    <row r="24" spans="2:11" s="17" customFormat="1" ht="17.25" customHeight="1">
      <c r="B24" s="18">
        <f t="shared" si="0"/>
        <v>17</v>
      </c>
      <c r="C24" s="1107"/>
      <c r="D24" s="1107"/>
      <c r="E24" s="1120"/>
      <c r="F24" s="1121"/>
      <c r="G24" s="1107"/>
      <c r="H24" s="1108"/>
      <c r="I24" s="1109"/>
      <c r="J24" s="1110"/>
      <c r="K24" s="119"/>
    </row>
    <row r="25" spans="2:11" s="17" customFormat="1" ht="17.25" customHeight="1">
      <c r="B25" s="18">
        <f t="shared" si="0"/>
        <v>18</v>
      </c>
      <c r="C25" s="1107"/>
      <c r="D25" s="1107"/>
      <c r="E25" s="1117"/>
      <c r="F25" s="1107"/>
      <c r="G25" s="1107"/>
      <c r="H25" s="1108"/>
      <c r="I25" s="1109"/>
      <c r="J25" s="1110"/>
      <c r="K25" s="119"/>
    </row>
    <row r="26" spans="2:11" s="17" customFormat="1" ht="17.25" customHeight="1">
      <c r="B26" s="18">
        <f t="shared" si="0"/>
        <v>19</v>
      </c>
      <c r="C26" s="1107"/>
      <c r="D26" s="1107"/>
      <c r="E26" s="1107"/>
      <c r="F26" s="1107"/>
      <c r="G26" s="1107"/>
      <c r="H26" s="1108"/>
      <c r="I26" s="1109"/>
      <c r="J26" s="1110"/>
      <c r="K26" s="119"/>
    </row>
    <row r="27" spans="2:11" s="17" customFormat="1" ht="17.25" customHeight="1">
      <c r="B27" s="18">
        <f t="shared" si="0"/>
        <v>20</v>
      </c>
      <c r="C27" s="1107"/>
      <c r="D27" s="1107"/>
      <c r="E27" s="1107"/>
      <c r="F27" s="1107"/>
      <c r="G27" s="1107"/>
      <c r="H27" s="1108"/>
      <c r="I27" s="1109"/>
      <c r="J27" s="1110"/>
      <c r="K27" s="119"/>
    </row>
    <row r="28" spans="2:11" s="17" customFormat="1" ht="17.25" customHeight="1">
      <c r="B28" s="18">
        <f t="shared" si="0"/>
        <v>21</v>
      </c>
      <c r="C28" s="1107"/>
      <c r="D28" s="1107"/>
      <c r="E28" s="1107"/>
      <c r="F28" s="1107"/>
      <c r="G28" s="1107"/>
      <c r="H28" s="1108"/>
      <c r="I28" s="1109"/>
      <c r="J28" s="1110"/>
      <c r="K28" s="119"/>
    </row>
    <row r="29" spans="2:11" s="17" customFormat="1" ht="17.25" customHeight="1">
      <c r="B29" s="18">
        <f t="shared" si="0"/>
        <v>22</v>
      </c>
      <c r="C29" s="1107"/>
      <c r="D29" s="1107"/>
      <c r="E29" s="1107"/>
      <c r="F29" s="1107"/>
      <c r="G29" s="1107"/>
      <c r="H29" s="1108"/>
      <c r="I29" s="1109"/>
      <c r="J29" s="1110"/>
      <c r="K29" s="119"/>
    </row>
    <row r="30" spans="2:11" s="17" customFormat="1" ht="17.25" customHeight="1">
      <c r="B30" s="18">
        <f t="shared" si="0"/>
        <v>23</v>
      </c>
      <c r="C30" s="1107"/>
      <c r="D30" s="1107"/>
      <c r="E30" s="1113"/>
      <c r="F30" s="1114"/>
      <c r="G30" s="1107"/>
      <c r="H30" s="1108"/>
      <c r="I30" s="1115"/>
      <c r="J30" s="1116"/>
      <c r="K30" s="118"/>
    </row>
    <row r="31" spans="2:11" s="17" customFormat="1" ht="17.25" customHeight="1">
      <c r="B31" s="18">
        <f t="shared" si="0"/>
        <v>24</v>
      </c>
      <c r="C31" s="1107"/>
      <c r="D31" s="1107"/>
      <c r="E31" s="1113"/>
      <c r="F31" s="1114"/>
      <c r="G31" s="1107"/>
      <c r="H31" s="1108"/>
      <c r="I31" s="1109"/>
      <c r="J31" s="1110"/>
      <c r="K31" s="118"/>
    </row>
    <row r="32" spans="2:11" s="17" customFormat="1" ht="17.25" customHeight="1">
      <c r="B32" s="18">
        <f t="shared" si="0"/>
        <v>25</v>
      </c>
      <c r="C32" s="1107"/>
      <c r="D32" s="1107"/>
      <c r="E32" s="1113"/>
      <c r="F32" s="1114"/>
      <c r="G32" s="1107"/>
      <c r="H32" s="1108"/>
      <c r="I32" s="1109"/>
      <c r="J32" s="1110"/>
      <c r="K32" s="118"/>
    </row>
    <row r="33" spans="2:11" s="17" customFormat="1" ht="17.25" customHeight="1">
      <c r="B33" s="18">
        <f t="shared" si="0"/>
        <v>26</v>
      </c>
      <c r="C33" s="1107"/>
      <c r="D33" s="1107"/>
      <c r="E33" s="1113"/>
      <c r="F33" s="1114"/>
      <c r="G33" s="1107"/>
      <c r="H33" s="1108"/>
      <c r="I33" s="1109"/>
      <c r="J33" s="1110"/>
      <c r="K33" s="118"/>
    </row>
    <row r="34" spans="2:11" s="17" customFormat="1" ht="17.25" customHeight="1">
      <c r="B34" s="18">
        <f t="shared" si="0"/>
        <v>27</v>
      </c>
      <c r="C34" s="1107"/>
      <c r="D34" s="1107"/>
      <c r="E34" s="1113"/>
      <c r="F34" s="1114"/>
      <c r="G34" s="1107"/>
      <c r="H34" s="1108"/>
      <c r="I34" s="1109"/>
      <c r="J34" s="1110"/>
      <c r="K34" s="118"/>
    </row>
    <row r="35" spans="2:11" s="17" customFormat="1" ht="17.25" customHeight="1">
      <c r="B35" s="18">
        <f t="shared" si="0"/>
        <v>28</v>
      </c>
      <c r="C35" s="1107"/>
      <c r="D35" s="1107"/>
      <c r="E35" s="1113"/>
      <c r="F35" s="1114"/>
      <c r="G35" s="1107"/>
      <c r="H35" s="1108"/>
      <c r="I35" s="1109"/>
      <c r="J35" s="1110"/>
      <c r="K35" s="118"/>
    </row>
    <row r="36" spans="2:11" s="17" customFormat="1" ht="17.25" customHeight="1">
      <c r="B36" s="18">
        <f t="shared" si="0"/>
        <v>29</v>
      </c>
      <c r="C36" s="1107"/>
      <c r="D36" s="1107"/>
      <c r="E36" s="1113"/>
      <c r="F36" s="1114"/>
      <c r="G36" s="1107"/>
      <c r="H36" s="1108"/>
      <c r="I36" s="1109"/>
      <c r="J36" s="1110"/>
      <c r="K36" s="118"/>
    </row>
    <row r="37" spans="2:11" s="17" customFormat="1" ht="15" customHeight="1">
      <c r="B37" s="18">
        <f t="shared" si="0"/>
        <v>30</v>
      </c>
      <c r="C37" s="1107"/>
      <c r="D37" s="1107"/>
      <c r="E37" s="1113"/>
      <c r="F37" s="1114"/>
      <c r="G37" s="1107"/>
      <c r="H37" s="1108"/>
      <c r="I37" s="1109"/>
      <c r="J37" s="1110"/>
      <c r="K37" s="118"/>
    </row>
    <row r="38" spans="2:11" s="17" customFormat="1" ht="15" customHeight="1">
      <c r="B38" s="18">
        <f t="shared" si="0"/>
        <v>31</v>
      </c>
      <c r="C38" s="1107"/>
      <c r="D38" s="1107"/>
      <c r="E38" s="1113"/>
      <c r="F38" s="1114"/>
      <c r="G38" s="1107"/>
      <c r="H38" s="1108"/>
      <c r="I38" s="1109"/>
      <c r="J38" s="1110"/>
      <c r="K38" s="118"/>
    </row>
    <row r="39" spans="2:11" s="17" customFormat="1" ht="15" customHeight="1">
      <c r="B39" s="18">
        <f t="shared" si="0"/>
        <v>32</v>
      </c>
      <c r="C39" s="1107"/>
      <c r="D39" s="1107"/>
      <c r="E39" s="1113"/>
      <c r="F39" s="1114"/>
      <c r="G39" s="1107"/>
      <c r="H39" s="1108"/>
      <c r="I39" s="1109"/>
      <c r="J39" s="1110"/>
      <c r="K39" s="118"/>
    </row>
    <row r="40" spans="2:11" s="17" customFormat="1" ht="15" customHeight="1">
      <c r="B40" s="18">
        <f t="shared" si="0"/>
        <v>33</v>
      </c>
      <c r="C40" s="1107"/>
      <c r="D40" s="1107"/>
      <c r="E40" s="1113"/>
      <c r="F40" s="1114"/>
      <c r="G40" s="1107"/>
      <c r="H40" s="1108"/>
      <c r="I40" s="1109"/>
      <c r="J40" s="1110"/>
      <c r="K40" s="118"/>
    </row>
    <row r="41" spans="2:11" s="17" customFormat="1" ht="15" customHeight="1">
      <c r="B41" s="18">
        <f t="shared" si="0"/>
        <v>34</v>
      </c>
      <c r="C41" s="1107"/>
      <c r="D41" s="1107"/>
      <c r="E41" s="1113"/>
      <c r="F41" s="1114"/>
      <c r="G41" s="1107"/>
      <c r="H41" s="1108"/>
      <c r="I41" s="1109"/>
      <c r="J41" s="1110"/>
      <c r="K41" s="118"/>
    </row>
    <row r="42" spans="2:11" s="17" customFormat="1" ht="15" customHeight="1">
      <c r="B42" s="18">
        <f t="shared" si="0"/>
        <v>35</v>
      </c>
      <c r="C42" s="1107"/>
      <c r="D42" s="1107"/>
      <c r="E42" s="1113"/>
      <c r="F42" s="1114"/>
      <c r="G42" s="1107"/>
      <c r="H42" s="1108"/>
      <c r="I42" s="1109"/>
      <c r="J42" s="1110"/>
      <c r="K42" s="118"/>
    </row>
    <row r="43" spans="2:11" s="17" customFormat="1" ht="15" customHeight="1">
      <c r="B43" s="18">
        <f t="shared" si="0"/>
        <v>36</v>
      </c>
      <c r="C43" s="1107"/>
      <c r="D43" s="1107"/>
      <c r="E43" s="1113"/>
      <c r="F43" s="1114"/>
      <c r="G43" s="1107"/>
      <c r="H43" s="1108"/>
      <c r="I43" s="1109"/>
      <c r="J43" s="1110"/>
      <c r="K43" s="119"/>
    </row>
    <row r="44" spans="2:11" s="17" customFormat="1" ht="15" customHeight="1">
      <c r="B44" s="18">
        <f t="shared" si="0"/>
        <v>37</v>
      </c>
      <c r="C44" s="1107"/>
      <c r="D44" s="1107"/>
      <c r="E44" s="1113"/>
      <c r="F44" s="1114"/>
      <c r="G44" s="1107"/>
      <c r="H44" s="1108"/>
      <c r="I44" s="1109"/>
      <c r="J44" s="1110"/>
      <c r="K44" s="119"/>
    </row>
    <row r="45" spans="2:11" s="17" customFormat="1" ht="15" customHeight="1">
      <c r="B45" s="18">
        <f t="shared" si="0"/>
        <v>38</v>
      </c>
      <c r="C45" s="1107"/>
      <c r="D45" s="1107"/>
      <c r="E45" s="1107"/>
      <c r="F45" s="1107"/>
      <c r="G45" s="1107"/>
      <c r="H45" s="1108"/>
      <c r="I45" s="1109"/>
      <c r="J45" s="1110"/>
      <c r="K45" s="119"/>
    </row>
    <row r="46" spans="2:11" s="17" customFormat="1" ht="15" customHeight="1">
      <c r="B46" s="18">
        <f t="shared" si="0"/>
        <v>39</v>
      </c>
      <c r="C46" s="1107"/>
      <c r="D46" s="1107"/>
      <c r="E46" s="1107"/>
      <c r="F46" s="1107"/>
      <c r="G46" s="1107"/>
      <c r="H46" s="1108"/>
      <c r="I46" s="1109"/>
      <c r="J46" s="1110"/>
      <c r="K46" s="119"/>
    </row>
    <row r="47" spans="2:11" s="17" customFormat="1" ht="15" customHeight="1">
      <c r="B47" s="18">
        <f t="shared" si="0"/>
        <v>40</v>
      </c>
      <c r="C47" s="1107"/>
      <c r="D47" s="1107"/>
      <c r="E47" s="1107"/>
      <c r="F47" s="1107"/>
      <c r="G47" s="1107"/>
      <c r="H47" s="1108"/>
      <c r="I47" s="1109"/>
      <c r="J47" s="1110"/>
      <c r="K47" s="119"/>
    </row>
    <row r="48" spans="2:11" s="17" customFormat="1" ht="15" hidden="1" customHeight="1">
      <c r="B48" s="18">
        <f t="shared" si="0"/>
        <v>41</v>
      </c>
      <c r="C48" s="1107"/>
      <c r="D48" s="1107"/>
      <c r="E48" s="1107"/>
      <c r="F48" s="1107"/>
      <c r="G48" s="1107"/>
      <c r="H48" s="1108"/>
      <c r="I48" s="1109"/>
      <c r="J48" s="1110"/>
      <c r="K48" s="119"/>
    </row>
    <row r="49" spans="2:11" s="17" customFormat="1" ht="15" hidden="1" customHeight="1" thickBot="1">
      <c r="B49" s="18">
        <f t="shared" si="0"/>
        <v>42</v>
      </c>
      <c r="C49" s="1107"/>
      <c r="D49" s="1107"/>
      <c r="E49" s="1107"/>
      <c r="F49" s="1107"/>
      <c r="G49" s="1107"/>
      <c r="H49" s="1108"/>
      <c r="I49" s="1111"/>
      <c r="J49" s="1112"/>
      <c r="K49" s="119"/>
    </row>
    <row r="50" spans="2:11" ht="13.5" customHeight="1">
      <c r="B50" s="1103"/>
      <c r="C50" s="1103"/>
      <c r="D50" s="1103"/>
      <c r="E50" s="1103"/>
      <c r="F50" s="1103"/>
      <c r="G50" s="1103"/>
      <c r="H50" s="1103"/>
      <c r="I50" s="1103"/>
      <c r="J50" s="1103"/>
      <c r="K50" s="1103"/>
    </row>
    <row r="51" spans="2:11" ht="34.35" customHeight="1">
      <c r="B51" s="1211" t="s">
        <v>111</v>
      </c>
      <c r="C51" s="1212"/>
      <c r="D51" s="1213"/>
      <c r="E51" s="1208" t="s">
        <v>392</v>
      </c>
      <c r="F51" s="1209"/>
      <c r="G51" s="1209"/>
      <c r="H51" s="1209"/>
      <c r="I51" s="1209"/>
      <c r="J51" s="1209"/>
      <c r="K51" s="1210"/>
    </row>
    <row r="52" spans="2:11" ht="11.1" customHeight="1">
      <c r="B52" s="63"/>
      <c r="C52" s="63"/>
      <c r="D52" s="63"/>
      <c r="E52" s="63"/>
      <c r="F52" s="63"/>
      <c r="G52" s="63"/>
      <c r="H52" s="63"/>
      <c r="I52" s="63"/>
      <c r="J52" s="63"/>
      <c r="K52" s="63"/>
    </row>
    <row r="53" spans="2:11" ht="11.1" customHeight="1"/>
  </sheetData>
  <mergeCells count="177">
    <mergeCell ref="H1:K1"/>
    <mergeCell ref="B2:K2"/>
    <mergeCell ref="B3:D3"/>
    <mergeCell ref="E3:F3"/>
    <mergeCell ref="B4:D4"/>
    <mergeCell ref="E4:F4"/>
    <mergeCell ref="H4:I5"/>
    <mergeCell ref="J4:K5"/>
    <mergeCell ref="B5:D5"/>
    <mergeCell ref="E5:F5"/>
    <mergeCell ref="E9:F9"/>
    <mergeCell ref="G9:H9"/>
    <mergeCell ref="I9:J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9:D9"/>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0:K50"/>
    <mergeCell ref="E51:K51"/>
    <mergeCell ref="B51:D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4" orientation="portrait" r:id="rId1"/>
  <headerFooter>
    <oddFooter>&amp;RR030401</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60"/>
  <sheetViews>
    <sheetView showGridLines="0" view="pageBreakPreview" zoomScaleNormal="100" zoomScaleSheetLayoutView="100" workbookViewId="0">
      <selection activeCell="AN14" sqref="AN14"/>
    </sheetView>
  </sheetViews>
  <sheetFormatPr defaultColWidth="2.125" defaultRowHeight="13.5"/>
  <cols>
    <col min="1" max="1" width="1.5" style="14" customWidth="1"/>
    <col min="2" max="2" width="1.5" style="20" customWidth="1"/>
    <col min="3" max="11" width="1.5" style="14" customWidth="1"/>
    <col min="12" max="13" width="2.125" style="14"/>
    <col min="14" max="17" width="1.875" style="14" customWidth="1"/>
    <col min="18" max="20" width="2.125" style="14"/>
    <col min="21" max="21" width="2.5" style="14" bestFit="1" customWidth="1"/>
    <col min="22" max="26" width="2.125" style="14"/>
    <col min="27" max="30" width="2.875" style="14" customWidth="1"/>
    <col min="31" max="36" width="3" style="14" customWidth="1"/>
    <col min="37" max="37" width="5.5" style="14" customWidth="1"/>
    <col min="38" max="38" width="9.5" style="14" customWidth="1"/>
    <col min="39" max="39" width="3.875" style="14" customWidth="1"/>
    <col min="40" max="256" width="2.125" style="14"/>
    <col min="257" max="258" width="2.125" style="14" customWidth="1"/>
    <col min="259" max="261" width="2.125" style="14"/>
    <col min="262" max="262" width="2.5" style="14" bestFit="1" customWidth="1"/>
    <col min="263" max="276" width="2.125" style="14"/>
    <col min="277" max="277" width="2.5" style="14" bestFit="1" customWidth="1"/>
    <col min="278" max="282" width="2.125" style="14"/>
    <col min="283" max="294" width="2.875" style="14" customWidth="1"/>
    <col min="295" max="512" width="2.125" style="14"/>
    <col min="513" max="514" width="2.125" style="14" customWidth="1"/>
    <col min="515" max="517" width="2.125" style="14"/>
    <col min="518" max="518" width="2.5" style="14" bestFit="1" customWidth="1"/>
    <col min="519" max="532" width="2.125" style="14"/>
    <col min="533" max="533" width="2.5" style="14" bestFit="1" customWidth="1"/>
    <col min="534" max="538" width="2.125" style="14"/>
    <col min="539" max="550" width="2.875" style="14" customWidth="1"/>
    <col min="551" max="768" width="2.125" style="14"/>
    <col min="769" max="770" width="2.125" style="14" customWidth="1"/>
    <col min="771" max="773" width="2.125" style="14"/>
    <col min="774" max="774" width="2.5" style="14" bestFit="1" customWidth="1"/>
    <col min="775" max="788" width="2.125" style="14"/>
    <col min="789" max="789" width="2.5" style="14" bestFit="1" customWidth="1"/>
    <col min="790" max="794" width="2.125" style="14"/>
    <col min="795" max="806" width="2.875" style="14" customWidth="1"/>
    <col min="807"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50" width="2.125" style="14"/>
    <col min="1051" max="1062" width="2.875" style="14" customWidth="1"/>
    <col min="1063"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6" width="2.125" style="14"/>
    <col min="1307" max="1318" width="2.875" style="14" customWidth="1"/>
    <col min="1319"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62" width="2.125" style="14"/>
    <col min="1563" max="1574" width="2.875" style="14" customWidth="1"/>
    <col min="1575"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8" width="2.125" style="14"/>
    <col min="1819" max="1830" width="2.875" style="14" customWidth="1"/>
    <col min="1831"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4" width="2.125" style="14"/>
    <col min="2075" max="2086" width="2.875" style="14" customWidth="1"/>
    <col min="2087"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30" width="2.125" style="14"/>
    <col min="2331" max="2342" width="2.875" style="14" customWidth="1"/>
    <col min="2343"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6" width="2.125" style="14"/>
    <col min="2587" max="2598" width="2.875" style="14" customWidth="1"/>
    <col min="2599"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42" width="2.125" style="14"/>
    <col min="2843" max="2854" width="2.875" style="14" customWidth="1"/>
    <col min="2855"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8" width="2.125" style="14"/>
    <col min="3099" max="3110" width="2.875" style="14" customWidth="1"/>
    <col min="3111"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4" width="2.125" style="14"/>
    <col min="3355" max="3366" width="2.875" style="14" customWidth="1"/>
    <col min="3367"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10" width="2.125" style="14"/>
    <col min="3611" max="3622" width="2.875" style="14" customWidth="1"/>
    <col min="3623"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6" width="2.125" style="14"/>
    <col min="3867" max="3878" width="2.875" style="14" customWidth="1"/>
    <col min="3879"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22" width="2.125" style="14"/>
    <col min="4123" max="4134" width="2.875" style="14" customWidth="1"/>
    <col min="4135"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8" width="2.125" style="14"/>
    <col min="4379" max="4390" width="2.875" style="14" customWidth="1"/>
    <col min="4391"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4" width="2.125" style="14"/>
    <col min="4635" max="4646" width="2.875" style="14" customWidth="1"/>
    <col min="4647"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90" width="2.125" style="14"/>
    <col min="4891" max="4902" width="2.875" style="14" customWidth="1"/>
    <col min="4903"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6" width="2.125" style="14"/>
    <col min="5147" max="5158" width="2.875" style="14" customWidth="1"/>
    <col min="5159"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402" width="2.125" style="14"/>
    <col min="5403" max="5414" width="2.875" style="14" customWidth="1"/>
    <col min="5415"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8" width="2.125" style="14"/>
    <col min="5659" max="5670" width="2.875" style="14" customWidth="1"/>
    <col min="5671"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4" width="2.125" style="14"/>
    <col min="5915" max="5926" width="2.875" style="14" customWidth="1"/>
    <col min="5927"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70" width="2.125" style="14"/>
    <col min="6171" max="6182" width="2.875" style="14" customWidth="1"/>
    <col min="6183"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6" width="2.125" style="14"/>
    <col min="6427" max="6438" width="2.875" style="14" customWidth="1"/>
    <col min="6439"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82" width="2.125" style="14"/>
    <col min="6683" max="6694" width="2.875" style="14" customWidth="1"/>
    <col min="6695"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8" width="2.125" style="14"/>
    <col min="6939" max="6950" width="2.875" style="14" customWidth="1"/>
    <col min="6951"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4" width="2.125" style="14"/>
    <col min="7195" max="7206" width="2.875" style="14" customWidth="1"/>
    <col min="7207"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50" width="2.125" style="14"/>
    <col min="7451" max="7462" width="2.875" style="14" customWidth="1"/>
    <col min="7463"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6" width="2.125" style="14"/>
    <col min="7707" max="7718" width="2.875" style="14" customWidth="1"/>
    <col min="7719"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62" width="2.125" style="14"/>
    <col min="7963" max="7974" width="2.875" style="14" customWidth="1"/>
    <col min="7975"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8" width="2.125" style="14"/>
    <col min="8219" max="8230" width="2.875" style="14" customWidth="1"/>
    <col min="8231"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4" width="2.125" style="14"/>
    <col min="8475" max="8486" width="2.875" style="14" customWidth="1"/>
    <col min="8487"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30" width="2.125" style="14"/>
    <col min="8731" max="8742" width="2.875" style="14" customWidth="1"/>
    <col min="8743"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6" width="2.125" style="14"/>
    <col min="8987" max="8998" width="2.875" style="14" customWidth="1"/>
    <col min="8999"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42" width="2.125" style="14"/>
    <col min="9243" max="9254" width="2.875" style="14" customWidth="1"/>
    <col min="9255"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8" width="2.125" style="14"/>
    <col min="9499" max="9510" width="2.875" style="14" customWidth="1"/>
    <col min="9511"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4" width="2.125" style="14"/>
    <col min="9755" max="9766" width="2.875" style="14" customWidth="1"/>
    <col min="9767"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10" width="2.125" style="14"/>
    <col min="10011" max="10022" width="2.875" style="14" customWidth="1"/>
    <col min="10023"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6" width="2.125" style="14"/>
    <col min="10267" max="10278" width="2.875" style="14" customWidth="1"/>
    <col min="10279"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22" width="2.125" style="14"/>
    <col min="10523" max="10534" width="2.875" style="14" customWidth="1"/>
    <col min="10535"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8" width="2.125" style="14"/>
    <col min="10779" max="10790" width="2.875" style="14" customWidth="1"/>
    <col min="10791"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4" width="2.125" style="14"/>
    <col min="11035" max="11046" width="2.875" style="14" customWidth="1"/>
    <col min="11047"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90" width="2.125" style="14"/>
    <col min="11291" max="11302" width="2.875" style="14" customWidth="1"/>
    <col min="11303"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6" width="2.125" style="14"/>
    <col min="11547" max="11558" width="2.875" style="14" customWidth="1"/>
    <col min="11559"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802" width="2.125" style="14"/>
    <col min="11803" max="11814" width="2.875" style="14" customWidth="1"/>
    <col min="11815"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8" width="2.125" style="14"/>
    <col min="12059" max="12070" width="2.875" style="14" customWidth="1"/>
    <col min="12071"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4" width="2.125" style="14"/>
    <col min="12315" max="12326" width="2.875" style="14" customWidth="1"/>
    <col min="12327"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70" width="2.125" style="14"/>
    <col min="12571" max="12582" width="2.875" style="14" customWidth="1"/>
    <col min="12583"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6" width="2.125" style="14"/>
    <col min="12827" max="12838" width="2.875" style="14" customWidth="1"/>
    <col min="12839"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82" width="2.125" style="14"/>
    <col min="13083" max="13094" width="2.875" style="14" customWidth="1"/>
    <col min="13095"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8" width="2.125" style="14"/>
    <col min="13339" max="13350" width="2.875" style="14" customWidth="1"/>
    <col min="13351"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4" width="2.125" style="14"/>
    <col min="13595" max="13606" width="2.875" style="14" customWidth="1"/>
    <col min="13607"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50" width="2.125" style="14"/>
    <col min="13851" max="13862" width="2.875" style="14" customWidth="1"/>
    <col min="13863"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6" width="2.125" style="14"/>
    <col min="14107" max="14118" width="2.875" style="14" customWidth="1"/>
    <col min="14119"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62" width="2.125" style="14"/>
    <col min="14363" max="14374" width="2.875" style="14" customWidth="1"/>
    <col min="14375"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8" width="2.125" style="14"/>
    <col min="14619" max="14630" width="2.875" style="14" customWidth="1"/>
    <col min="14631"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4" width="2.125" style="14"/>
    <col min="14875" max="14886" width="2.875" style="14" customWidth="1"/>
    <col min="14887"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30" width="2.125" style="14"/>
    <col min="15131" max="15142" width="2.875" style="14" customWidth="1"/>
    <col min="15143"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6" width="2.125" style="14"/>
    <col min="15387" max="15398" width="2.875" style="14" customWidth="1"/>
    <col min="15399"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42" width="2.125" style="14"/>
    <col min="15643" max="15654" width="2.875" style="14" customWidth="1"/>
    <col min="15655"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8" width="2.125" style="14"/>
    <col min="15899" max="15910" width="2.875" style="14" customWidth="1"/>
    <col min="15911"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4" width="2.125" style="14"/>
    <col min="16155" max="16166" width="2.875" style="14" customWidth="1"/>
    <col min="16167" max="16384" width="2.125" style="14"/>
  </cols>
  <sheetData>
    <row r="1" spans="1:46">
      <c r="B1" s="19" t="s">
        <v>396</v>
      </c>
      <c r="AF1" s="1254" t="s">
        <v>84</v>
      </c>
      <c r="AG1" s="1254"/>
      <c r="AH1" s="1254"/>
      <c r="AI1" s="1254"/>
      <c r="AJ1" s="1254"/>
      <c r="AK1" s="1254"/>
      <c r="AL1" s="1254"/>
    </row>
    <row r="3" spans="1:46" ht="17.25" customHeight="1">
      <c r="A3" s="1255" t="s">
        <v>46</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1255"/>
    </row>
    <row r="4" spans="1:46" ht="17.25" customHeight="1">
      <c r="A4" s="1255"/>
      <c r="B4" s="1255"/>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2"/>
      <c r="C7" s="2"/>
      <c r="D7" s="3"/>
      <c r="E7" s="3"/>
      <c r="F7" s="3"/>
      <c r="G7" s="3"/>
      <c r="H7" s="3"/>
      <c r="I7" s="3"/>
      <c r="J7" s="3"/>
      <c r="K7" s="3"/>
      <c r="L7" s="3"/>
      <c r="M7" s="3"/>
      <c r="N7" s="3"/>
      <c r="O7" s="72"/>
      <c r="P7" s="69"/>
      <c r="Q7" s="71"/>
      <c r="R7" s="71"/>
      <c r="S7" s="71"/>
      <c r="T7" s="71"/>
      <c r="U7" s="71"/>
      <c r="V7" s="71"/>
      <c r="W7" s="71"/>
      <c r="X7" s="71"/>
      <c r="Y7" s="71"/>
      <c r="Z7" s="71"/>
      <c r="AA7" s="74"/>
      <c r="AB7" s="74"/>
      <c r="AC7" s="66"/>
      <c r="AD7" s="66"/>
      <c r="AE7" s="66"/>
      <c r="AF7" s="66"/>
      <c r="AG7" s="66"/>
      <c r="AH7" s="66"/>
      <c r="AI7" s="66"/>
      <c r="AJ7" s="66"/>
      <c r="AK7" s="66"/>
    </row>
    <row r="8" spans="1:46" ht="15" customHeight="1">
      <c r="B8" s="1157" t="s">
        <v>16</v>
      </c>
      <c r="C8" s="1157"/>
      <c r="D8" s="1157"/>
      <c r="E8" s="1157"/>
      <c r="F8" s="1157"/>
      <c r="G8" s="1157"/>
      <c r="H8" s="1157"/>
      <c r="I8" s="1157"/>
      <c r="J8" s="1157"/>
      <c r="K8" s="1157"/>
      <c r="L8" s="1256"/>
      <c r="M8" s="1256"/>
      <c r="N8" s="1256"/>
      <c r="O8" s="1256"/>
      <c r="P8" s="1256"/>
      <c r="Q8" s="1256"/>
      <c r="R8" s="1256"/>
      <c r="S8" s="1256"/>
      <c r="T8" s="1256"/>
      <c r="U8" s="1256"/>
      <c r="V8" s="1256"/>
      <c r="W8" s="1256"/>
      <c r="X8" s="1256"/>
      <c r="Y8" s="1256"/>
      <c r="Z8" s="1256"/>
      <c r="AA8" s="1256"/>
      <c r="AB8" s="1256"/>
      <c r="AC8" s="1256"/>
      <c r="AD8" s="1256"/>
      <c r="AE8" s="1256"/>
      <c r="AF8" s="1256"/>
      <c r="AG8" s="1256"/>
      <c r="AH8" s="1256"/>
      <c r="AI8" s="1256"/>
      <c r="AJ8" s="1256"/>
      <c r="AK8" s="1256"/>
      <c r="AL8" s="1256"/>
    </row>
    <row r="9" spans="1:46" ht="15" customHeight="1">
      <c r="B9" s="1157"/>
      <c r="C9" s="1157"/>
      <c r="D9" s="1157"/>
      <c r="E9" s="1157"/>
      <c r="F9" s="1157"/>
      <c r="G9" s="1157"/>
      <c r="H9" s="1157"/>
      <c r="I9" s="1157"/>
      <c r="J9" s="1157"/>
      <c r="K9" s="1157"/>
      <c r="L9" s="1256"/>
      <c r="M9" s="1256"/>
      <c r="N9" s="1256"/>
      <c r="O9" s="1256"/>
      <c r="P9" s="1256"/>
      <c r="Q9" s="1256"/>
      <c r="R9" s="1256"/>
      <c r="S9" s="1256"/>
      <c r="T9" s="1257"/>
      <c r="U9" s="1257"/>
      <c r="V9" s="1257"/>
      <c r="W9" s="1257"/>
      <c r="X9" s="1257"/>
      <c r="Y9" s="1257"/>
      <c r="Z9" s="1257"/>
      <c r="AA9" s="1257"/>
      <c r="AB9" s="1257"/>
      <c r="AC9" s="1257"/>
      <c r="AD9" s="1257"/>
      <c r="AE9" s="1257"/>
      <c r="AF9" s="1257"/>
      <c r="AG9" s="1257"/>
      <c r="AH9" s="1257"/>
      <c r="AI9" s="1257"/>
      <c r="AJ9" s="1257"/>
      <c r="AK9" s="1257"/>
      <c r="AL9" s="1257"/>
    </row>
    <row r="10" spans="1:46" ht="15" customHeight="1">
      <c r="B10" s="1157" t="s">
        <v>133</v>
      </c>
      <c r="C10" s="1157"/>
      <c r="D10" s="1157"/>
      <c r="E10" s="1157"/>
      <c r="F10" s="1157"/>
      <c r="G10" s="1157"/>
      <c r="H10" s="1157"/>
      <c r="I10" s="1157"/>
      <c r="J10" s="1157"/>
      <c r="K10" s="1157"/>
      <c r="L10" s="1256"/>
      <c r="M10" s="1256"/>
      <c r="N10" s="1256"/>
      <c r="O10" s="1256"/>
      <c r="P10" s="1256"/>
      <c r="Q10" s="1256"/>
      <c r="R10" s="1256"/>
      <c r="S10" s="1256"/>
      <c r="T10" s="1256"/>
      <c r="U10" s="1256"/>
      <c r="V10" s="1256"/>
      <c r="W10" s="1256"/>
      <c r="X10" s="1256"/>
      <c r="Y10" s="1256"/>
      <c r="Z10" s="1256"/>
      <c r="AA10" s="1256"/>
      <c r="AB10" s="1256"/>
      <c r="AC10" s="1256"/>
      <c r="AD10" s="1256"/>
      <c r="AE10" s="1256"/>
      <c r="AF10" s="1256"/>
      <c r="AG10" s="1256"/>
      <c r="AH10" s="1256"/>
      <c r="AI10" s="1256"/>
      <c r="AJ10" s="1256"/>
      <c r="AK10" s="1256"/>
      <c r="AL10" s="1256"/>
    </row>
    <row r="11" spans="1:46" ht="15" customHeight="1">
      <c r="B11" s="1157"/>
      <c r="C11" s="1157"/>
      <c r="D11" s="1157"/>
      <c r="E11" s="1157"/>
      <c r="F11" s="1157"/>
      <c r="G11" s="1157"/>
      <c r="H11" s="1157"/>
      <c r="I11" s="1157"/>
      <c r="J11" s="1157"/>
      <c r="K11" s="1157"/>
      <c r="L11" s="1256"/>
      <c r="M11" s="1256"/>
      <c r="N11" s="1256"/>
      <c r="O11" s="1256"/>
      <c r="P11" s="1256"/>
      <c r="Q11" s="1256"/>
      <c r="R11" s="1256"/>
      <c r="S11" s="1256"/>
      <c r="T11" s="1257"/>
      <c r="U11" s="1257"/>
      <c r="V11" s="1257"/>
      <c r="W11" s="1257"/>
      <c r="X11" s="1257"/>
      <c r="Y11" s="1257"/>
      <c r="Z11" s="1257"/>
      <c r="AA11" s="1257"/>
      <c r="AB11" s="1257"/>
      <c r="AC11" s="1257"/>
      <c r="AD11" s="1257"/>
      <c r="AE11" s="1257"/>
      <c r="AF11" s="1257"/>
      <c r="AG11" s="1257"/>
      <c r="AH11" s="1257"/>
      <c r="AI11" s="1257"/>
      <c r="AJ11" s="1257"/>
      <c r="AK11" s="1257"/>
      <c r="AL11" s="1257"/>
    </row>
    <row r="12" spans="1:46" ht="15" customHeight="1">
      <c r="B12" s="1258" t="s">
        <v>45</v>
      </c>
      <c r="C12" s="1259"/>
      <c r="D12" s="1259"/>
      <c r="E12" s="1259"/>
      <c r="F12" s="1259"/>
      <c r="G12" s="1259"/>
      <c r="H12" s="1259"/>
      <c r="I12" s="1259"/>
      <c r="J12" s="1259"/>
      <c r="K12" s="1259"/>
      <c r="L12" s="1009"/>
      <c r="M12" s="1010"/>
      <c r="N12" s="1221" t="s">
        <v>118</v>
      </c>
      <c r="O12" s="1221"/>
      <c r="P12" s="1221"/>
      <c r="Q12" s="1221"/>
      <c r="R12" s="1221"/>
      <c r="S12" s="1221"/>
      <c r="T12" s="1221"/>
      <c r="U12" s="1221"/>
      <c r="V12" s="1221"/>
      <c r="W12" s="1221"/>
      <c r="X12" s="1222"/>
      <c r="Y12" s="1009"/>
      <c r="Z12" s="1010"/>
      <c r="AA12" s="1221" t="s">
        <v>119</v>
      </c>
      <c r="AB12" s="1221"/>
      <c r="AC12" s="1221"/>
      <c r="AD12" s="1221"/>
      <c r="AE12" s="1221"/>
      <c r="AF12" s="1221"/>
      <c r="AG12" s="1221"/>
      <c r="AH12" s="1221"/>
      <c r="AI12" s="1221"/>
      <c r="AJ12" s="1221"/>
      <c r="AK12" s="1221"/>
      <c r="AL12" s="1222"/>
    </row>
    <row r="13" spans="1:46" ht="15" customHeight="1">
      <c r="B13" s="1260"/>
      <c r="C13" s="1261"/>
      <c r="D13" s="1261"/>
      <c r="E13" s="1261"/>
      <c r="F13" s="1261"/>
      <c r="G13" s="1261"/>
      <c r="H13" s="1261"/>
      <c r="I13" s="1261"/>
      <c r="J13" s="1261"/>
      <c r="K13" s="1261"/>
      <c r="L13" s="1012"/>
      <c r="M13" s="1013"/>
      <c r="N13" s="1223"/>
      <c r="O13" s="1223"/>
      <c r="P13" s="1223"/>
      <c r="Q13" s="1223"/>
      <c r="R13" s="1223"/>
      <c r="S13" s="1223"/>
      <c r="T13" s="1223"/>
      <c r="U13" s="1223"/>
      <c r="V13" s="1223"/>
      <c r="W13" s="1223"/>
      <c r="X13" s="1224"/>
      <c r="Y13" s="1012"/>
      <c r="Z13" s="1013"/>
      <c r="AA13" s="1223"/>
      <c r="AB13" s="1223"/>
      <c r="AC13" s="1223"/>
      <c r="AD13" s="1223"/>
      <c r="AE13" s="1223"/>
      <c r="AF13" s="1223"/>
      <c r="AG13" s="1223"/>
      <c r="AH13" s="1223"/>
      <c r="AI13" s="1223"/>
      <c r="AJ13" s="1223"/>
      <c r="AK13" s="1223"/>
      <c r="AL13" s="1224"/>
    </row>
    <row r="14" spans="1:46" ht="15" customHeight="1">
      <c r="B14" s="1262" t="s">
        <v>39</v>
      </c>
      <c r="C14" s="1263"/>
      <c r="D14" s="1263"/>
      <c r="E14" s="1263"/>
      <c r="F14" s="1263"/>
      <c r="G14" s="1263"/>
      <c r="H14" s="1263"/>
      <c r="I14" s="1263"/>
      <c r="J14" s="1263"/>
      <c r="K14" s="1264"/>
      <c r="L14" s="23"/>
      <c r="M14" s="23"/>
      <c r="N14" s="23"/>
      <c r="O14" s="23"/>
      <c r="P14" s="23"/>
      <c r="Q14" s="23"/>
      <c r="R14" s="41"/>
      <c r="S14" s="41"/>
      <c r="T14" s="23"/>
      <c r="U14" s="23"/>
      <c r="V14" s="23"/>
      <c r="W14" s="23"/>
      <c r="X14" s="23"/>
      <c r="Y14" s="23"/>
      <c r="Z14" s="23"/>
      <c r="AA14" s="23"/>
      <c r="AB14" s="23"/>
      <c r="AC14" s="23"/>
      <c r="AD14" s="23"/>
      <c r="AE14" s="23"/>
      <c r="AF14" s="23"/>
      <c r="AG14" s="23"/>
      <c r="AH14" s="23"/>
      <c r="AI14" s="23"/>
      <c r="AJ14" s="23"/>
      <c r="AK14" s="23"/>
      <c r="AL14" s="25"/>
    </row>
    <row r="15" spans="1:46" ht="18" customHeight="1">
      <c r="B15" s="1265"/>
      <c r="C15" s="1266"/>
      <c r="D15" s="1266"/>
      <c r="E15" s="1266"/>
      <c r="F15" s="1266"/>
      <c r="G15" s="1266"/>
      <c r="H15" s="1266"/>
      <c r="I15" s="1266"/>
      <c r="J15" s="1266"/>
      <c r="K15" s="1267"/>
      <c r="L15" s="26"/>
      <c r="M15" s="26"/>
      <c r="N15" s="26"/>
      <c r="O15" s="26"/>
      <c r="P15" s="26"/>
      <c r="Q15" s="26"/>
      <c r="R15" s="1250"/>
      <c r="S15" s="1251"/>
      <c r="T15" s="1200" t="s">
        <v>36</v>
      </c>
      <c r="U15" s="1200"/>
      <c r="V15" s="1200"/>
      <c r="W15" s="1200"/>
      <c r="X15" s="1200"/>
      <c r="Y15" s="1200"/>
      <c r="Z15" s="1200"/>
      <c r="AA15" s="1201"/>
      <c r="AB15" s="29"/>
      <c r="AC15" s="29"/>
      <c r="AD15" s="29"/>
      <c r="AE15" s="29"/>
      <c r="AF15" s="29"/>
      <c r="AG15" s="29"/>
      <c r="AH15" s="29"/>
      <c r="AI15" s="29"/>
      <c r="AJ15" s="29"/>
      <c r="AK15" s="29"/>
      <c r="AL15" s="28"/>
    </row>
    <row r="16" spans="1:46" ht="18" customHeight="1">
      <c r="B16" s="1265"/>
      <c r="C16" s="1266"/>
      <c r="D16" s="1266"/>
      <c r="E16" s="1266"/>
      <c r="F16" s="1266"/>
      <c r="G16" s="1266"/>
      <c r="H16" s="1266"/>
      <c r="I16" s="1266"/>
      <c r="J16" s="1266"/>
      <c r="K16" s="1267"/>
      <c r="L16" s="29"/>
      <c r="M16" s="29"/>
      <c r="N16" s="29"/>
      <c r="O16" s="29"/>
      <c r="P16" s="29"/>
      <c r="Q16" s="29"/>
      <c r="R16" s="1227"/>
      <c r="S16" s="1228"/>
      <c r="T16" s="1225" t="s">
        <v>34</v>
      </c>
      <c r="U16" s="1225"/>
      <c r="V16" s="1225"/>
      <c r="W16" s="1225"/>
      <c r="X16" s="1225"/>
      <c r="Y16" s="1225"/>
      <c r="Z16" s="1225"/>
      <c r="AA16" s="1226"/>
      <c r="AB16" s="29"/>
      <c r="AC16" s="29"/>
      <c r="AD16" s="29"/>
      <c r="AE16" s="29"/>
      <c r="AF16" s="29"/>
      <c r="AG16" s="29"/>
      <c r="AH16" s="29"/>
      <c r="AI16" s="29"/>
      <c r="AJ16" s="29"/>
      <c r="AK16" s="29"/>
      <c r="AL16" s="30"/>
    </row>
    <row r="17" spans="2:50" ht="18" customHeight="1">
      <c r="B17" s="1265"/>
      <c r="C17" s="1266"/>
      <c r="D17" s="1266"/>
      <c r="E17" s="1266"/>
      <c r="F17" s="1266"/>
      <c r="G17" s="1266"/>
      <c r="H17" s="1266"/>
      <c r="I17" s="1266"/>
      <c r="J17" s="1266"/>
      <c r="K17" s="1267"/>
      <c r="L17" s="29"/>
      <c r="M17" s="29"/>
      <c r="N17" s="29"/>
      <c r="O17" s="29"/>
      <c r="P17" s="29"/>
      <c r="Q17" s="29"/>
      <c r="R17" s="1227"/>
      <c r="S17" s="1228"/>
      <c r="T17" s="1225" t="s">
        <v>32</v>
      </c>
      <c r="U17" s="1225"/>
      <c r="V17" s="1225"/>
      <c r="W17" s="1225"/>
      <c r="X17" s="1225"/>
      <c r="Y17" s="1225"/>
      <c r="Z17" s="1225"/>
      <c r="AA17" s="1226"/>
      <c r="AB17" s="29"/>
      <c r="AC17" s="29"/>
      <c r="AD17" s="29"/>
      <c r="AE17" s="29"/>
      <c r="AF17" s="29"/>
      <c r="AG17" s="29"/>
      <c r="AH17" s="29"/>
      <c r="AI17" s="29"/>
      <c r="AJ17" s="29"/>
      <c r="AK17" s="29"/>
      <c r="AL17" s="28"/>
    </row>
    <row r="18" spans="2:50" ht="18" customHeight="1">
      <c r="B18" s="1265"/>
      <c r="C18" s="1266"/>
      <c r="D18" s="1266"/>
      <c r="E18" s="1266"/>
      <c r="F18" s="1266"/>
      <c r="G18" s="1266"/>
      <c r="H18" s="1266"/>
      <c r="I18" s="1266"/>
      <c r="J18" s="1266"/>
      <c r="K18" s="1267"/>
      <c r="L18" s="29"/>
      <c r="M18" s="29"/>
      <c r="N18" s="29"/>
      <c r="O18" s="29"/>
      <c r="P18" s="29"/>
      <c r="Q18" s="29"/>
      <c r="R18" s="1227"/>
      <c r="S18" s="1228"/>
      <c r="T18" s="1225" t="s">
        <v>30</v>
      </c>
      <c r="U18" s="1225"/>
      <c r="V18" s="1225"/>
      <c r="W18" s="1225"/>
      <c r="X18" s="1225"/>
      <c r="Y18" s="1225"/>
      <c r="Z18" s="1225"/>
      <c r="AA18" s="1226"/>
      <c r="AB18" s="29"/>
      <c r="AC18" s="29"/>
      <c r="AD18" s="29"/>
      <c r="AE18" s="29"/>
      <c r="AF18" s="29"/>
      <c r="AG18" s="29"/>
      <c r="AH18" s="29"/>
      <c r="AI18" s="29"/>
      <c r="AJ18" s="29"/>
      <c r="AK18" s="29"/>
      <c r="AL18" s="28"/>
    </row>
    <row r="19" spans="2:50" ht="18" customHeight="1">
      <c r="B19" s="1265"/>
      <c r="C19" s="1266"/>
      <c r="D19" s="1266"/>
      <c r="E19" s="1266"/>
      <c r="F19" s="1266"/>
      <c r="G19" s="1266"/>
      <c r="H19" s="1266"/>
      <c r="I19" s="1266"/>
      <c r="J19" s="1266"/>
      <c r="K19" s="1267"/>
      <c r="L19" s="29"/>
      <c r="M19" s="29"/>
      <c r="N19" s="29"/>
      <c r="O19" s="29"/>
      <c r="P19" s="29"/>
      <c r="Q19" s="29"/>
      <c r="R19" s="1229"/>
      <c r="S19" s="1230"/>
      <c r="T19" s="1235" t="s">
        <v>28</v>
      </c>
      <c r="U19" s="1235"/>
      <c r="V19" s="1235"/>
      <c r="W19" s="1235"/>
      <c r="X19" s="1235"/>
      <c r="Y19" s="1235"/>
      <c r="Z19" s="1235"/>
      <c r="AA19" s="1236"/>
      <c r="AB19" s="29"/>
      <c r="AC19" s="29"/>
      <c r="AD19" s="29"/>
      <c r="AE19" s="202"/>
      <c r="AF19" s="202"/>
      <c r="AG19" s="181"/>
      <c r="AH19" s="181"/>
      <c r="AI19" s="181"/>
      <c r="AJ19" s="202"/>
      <c r="AK19" s="202"/>
      <c r="AL19" s="206"/>
    </row>
    <row r="20" spans="2:50" ht="15" customHeight="1">
      <c r="B20" s="1268"/>
      <c r="C20" s="1269"/>
      <c r="D20" s="1269"/>
      <c r="E20" s="1269"/>
      <c r="F20" s="1269"/>
      <c r="G20" s="1269"/>
      <c r="H20" s="1269"/>
      <c r="I20" s="1269"/>
      <c r="J20" s="1269"/>
      <c r="K20" s="1270"/>
      <c r="L20" s="34"/>
      <c r="M20" s="34"/>
      <c r="N20" s="34"/>
      <c r="O20" s="34"/>
      <c r="P20" s="34"/>
      <c r="Q20" s="34"/>
      <c r="R20" s="42"/>
      <c r="S20" s="42"/>
      <c r="T20" s="31"/>
      <c r="U20" s="33"/>
      <c r="V20" s="31"/>
      <c r="W20" s="34"/>
      <c r="X20" s="34"/>
      <c r="Y20" s="34"/>
      <c r="Z20" s="34"/>
      <c r="AA20" s="34"/>
      <c r="AB20" s="34"/>
      <c r="AC20" s="34"/>
      <c r="AD20" s="34"/>
      <c r="AE20" s="207"/>
      <c r="AF20" s="173"/>
      <c r="AG20" s="208"/>
      <c r="AH20" s="208"/>
      <c r="AI20" s="208"/>
      <c r="AJ20" s="173"/>
      <c r="AK20" s="173"/>
      <c r="AL20" s="209"/>
    </row>
    <row r="21" spans="2:50" ht="15" customHeight="1">
      <c r="B21" s="1271" t="s">
        <v>88</v>
      </c>
      <c r="C21" s="1272"/>
      <c r="D21" s="1272"/>
      <c r="E21" s="1272"/>
      <c r="F21" s="1272"/>
      <c r="G21" s="1272"/>
      <c r="H21" s="1272"/>
      <c r="I21" s="1272"/>
      <c r="J21" s="1272"/>
      <c r="K21" s="1273"/>
      <c r="L21" s="23"/>
      <c r="M21" s="23"/>
      <c r="N21" s="23"/>
      <c r="O21" s="23"/>
      <c r="P21" s="23"/>
      <c r="Q21" s="23"/>
      <c r="R21" s="36"/>
      <c r="S21" s="36"/>
      <c r="T21" s="23"/>
      <c r="U21" s="23"/>
      <c r="V21" s="23"/>
      <c r="W21" s="37"/>
      <c r="X21" s="37"/>
      <c r="Y21" s="37"/>
      <c r="Z21" s="37"/>
      <c r="AA21" s="37"/>
      <c r="AB21" s="37"/>
      <c r="AC21" s="37"/>
      <c r="AD21" s="37"/>
      <c r="AE21" s="203"/>
      <c r="AF21" s="1231" t="s">
        <v>164</v>
      </c>
      <c r="AG21" s="1232"/>
      <c r="AH21" s="1216" t="s">
        <v>163</v>
      </c>
      <c r="AI21" s="1216"/>
      <c r="AJ21" s="1216"/>
      <c r="AK21" s="1216"/>
      <c r="AL21" s="1217"/>
      <c r="AQ21" s="142"/>
      <c r="AR21" s="140"/>
      <c r="AS21" s="141"/>
      <c r="AT21" s="141"/>
      <c r="AU21" s="141"/>
      <c r="AV21" s="140"/>
      <c r="AW21" s="140"/>
      <c r="AX21" s="193"/>
    </row>
    <row r="22" spans="2:50" ht="18" customHeight="1">
      <c r="B22" s="1274"/>
      <c r="C22" s="1275"/>
      <c r="D22" s="1275"/>
      <c r="E22" s="1275"/>
      <c r="F22" s="1275"/>
      <c r="G22" s="1275"/>
      <c r="H22" s="1275"/>
      <c r="I22" s="1275"/>
      <c r="J22" s="1275"/>
      <c r="K22" s="1276"/>
      <c r="L22" s="29"/>
      <c r="M22" s="29"/>
      <c r="N22" s="29"/>
      <c r="O22" s="29"/>
      <c r="P22" s="43"/>
      <c r="Q22" s="29"/>
      <c r="R22" s="1250" t="s">
        <v>101</v>
      </c>
      <c r="S22" s="1251"/>
      <c r="T22" s="1252" t="s">
        <v>89</v>
      </c>
      <c r="U22" s="1252"/>
      <c r="V22" s="1252"/>
      <c r="W22" s="1252"/>
      <c r="X22" s="1252"/>
      <c r="Y22" s="1252"/>
      <c r="Z22" s="1252"/>
      <c r="AA22" s="1252"/>
      <c r="AB22" s="1252"/>
      <c r="AC22" s="1252"/>
      <c r="AD22" s="1253"/>
      <c r="AE22" s="203"/>
      <c r="AF22" s="1233"/>
      <c r="AG22" s="1234"/>
      <c r="AH22" s="1218"/>
      <c r="AI22" s="1218"/>
      <c r="AJ22" s="1218"/>
      <c r="AK22" s="1218"/>
      <c r="AL22" s="1219"/>
      <c r="AQ22" s="142"/>
      <c r="AR22" s="140"/>
      <c r="AS22" s="141"/>
      <c r="AT22" s="141"/>
      <c r="AU22" s="141"/>
      <c r="AV22" s="143"/>
      <c r="AW22" s="143"/>
      <c r="AX22" s="141"/>
    </row>
    <row r="23" spans="2:50" ht="18" customHeight="1">
      <c r="B23" s="1274"/>
      <c r="C23" s="1275"/>
      <c r="D23" s="1275"/>
      <c r="E23" s="1275"/>
      <c r="F23" s="1275"/>
      <c r="G23" s="1275"/>
      <c r="H23" s="1275"/>
      <c r="I23" s="1275"/>
      <c r="J23" s="1275"/>
      <c r="K23" s="1276"/>
      <c r="L23" s="29"/>
      <c r="M23" s="29"/>
      <c r="N23" s="29"/>
      <c r="O23" s="29"/>
      <c r="P23" s="29"/>
      <c r="Q23" s="29"/>
      <c r="R23" s="1227"/>
      <c r="S23" s="1228"/>
      <c r="T23" s="1225" t="s">
        <v>90</v>
      </c>
      <c r="U23" s="1225"/>
      <c r="V23" s="1225"/>
      <c r="W23" s="1225"/>
      <c r="X23" s="1225"/>
      <c r="Y23" s="1225"/>
      <c r="Z23" s="1225"/>
      <c r="AA23" s="1225"/>
      <c r="AB23" s="1225"/>
      <c r="AC23" s="1225"/>
      <c r="AD23" s="1226"/>
      <c r="AE23" s="203"/>
      <c r="AF23" s="210" t="s">
        <v>150</v>
      </c>
      <c r="AG23" s="140"/>
      <c r="AH23" s="141"/>
      <c r="AI23" s="141"/>
      <c r="AJ23" s="141"/>
      <c r="AK23" s="141"/>
      <c r="AL23" s="141"/>
      <c r="AQ23" s="142"/>
      <c r="AR23" s="144"/>
      <c r="AS23" s="141"/>
      <c r="AT23" s="141"/>
      <c r="AU23" s="141"/>
      <c r="AV23" s="141"/>
      <c r="AW23" s="141"/>
      <c r="AX23" s="141"/>
    </row>
    <row r="24" spans="2:50" ht="18" customHeight="1">
      <c r="B24" s="1274"/>
      <c r="C24" s="1275"/>
      <c r="D24" s="1275"/>
      <c r="E24" s="1275"/>
      <c r="F24" s="1275"/>
      <c r="G24" s="1275"/>
      <c r="H24" s="1275"/>
      <c r="I24" s="1275"/>
      <c r="J24" s="1275"/>
      <c r="K24" s="1276"/>
      <c r="L24" s="29"/>
      <c r="M24" s="29"/>
      <c r="N24" s="44"/>
      <c r="O24" s="44"/>
      <c r="P24" s="29"/>
      <c r="Q24" s="29"/>
      <c r="R24" s="1227"/>
      <c r="S24" s="1228"/>
      <c r="T24" s="1225" t="s">
        <v>91</v>
      </c>
      <c r="U24" s="1225"/>
      <c r="V24" s="1225"/>
      <c r="W24" s="1225"/>
      <c r="X24" s="1225"/>
      <c r="Y24" s="1225"/>
      <c r="Z24" s="1225"/>
      <c r="AA24" s="1225"/>
      <c r="AB24" s="1225"/>
      <c r="AC24" s="1225"/>
      <c r="AD24" s="1226"/>
      <c r="AE24" s="203"/>
      <c r="AF24" s="142" t="s">
        <v>159</v>
      </c>
      <c r="AG24" s="140"/>
      <c r="AH24" s="141"/>
      <c r="AI24" s="141"/>
      <c r="AJ24" s="141"/>
      <c r="AK24" s="141"/>
      <c r="AL24" s="141"/>
      <c r="AQ24" s="142"/>
      <c r="AR24" s="144"/>
      <c r="AS24" s="141"/>
      <c r="AT24" s="141"/>
      <c r="AU24" s="141"/>
      <c r="AV24" s="141"/>
      <c r="AW24" s="141"/>
      <c r="AX24" s="141"/>
    </row>
    <row r="25" spans="2:50" ht="18" customHeight="1">
      <c r="B25" s="1274"/>
      <c r="C25" s="1275"/>
      <c r="D25" s="1275"/>
      <c r="E25" s="1275"/>
      <c r="F25" s="1275"/>
      <c r="G25" s="1275"/>
      <c r="H25" s="1275"/>
      <c r="I25" s="1275"/>
      <c r="J25" s="1275"/>
      <c r="K25" s="1276"/>
      <c r="L25" s="29"/>
      <c r="M25" s="29"/>
      <c r="N25" s="44"/>
      <c r="O25" s="44"/>
      <c r="P25" s="29"/>
      <c r="Q25" s="29"/>
      <c r="R25" s="1227"/>
      <c r="S25" s="1228"/>
      <c r="T25" s="1225" t="s">
        <v>92</v>
      </c>
      <c r="U25" s="1225"/>
      <c r="V25" s="1225"/>
      <c r="W25" s="1225"/>
      <c r="X25" s="1225"/>
      <c r="Y25" s="1225"/>
      <c r="Z25" s="1225"/>
      <c r="AA25" s="1225"/>
      <c r="AB25" s="1225"/>
      <c r="AC25" s="1225"/>
      <c r="AD25" s="1226"/>
      <c r="AE25" s="204"/>
      <c r="AF25" s="142">
        <v>1</v>
      </c>
      <c r="AG25" s="144" t="s">
        <v>151</v>
      </c>
      <c r="AH25" s="141"/>
      <c r="AI25" s="141"/>
      <c r="AJ25" s="141"/>
      <c r="AK25" s="141"/>
      <c r="AL25" s="141"/>
      <c r="AQ25" s="142"/>
      <c r="AR25" s="144"/>
      <c r="AS25" s="141"/>
      <c r="AT25" s="141"/>
      <c r="AU25" s="141"/>
      <c r="AV25" s="141"/>
      <c r="AW25" s="141"/>
      <c r="AX25" s="141"/>
    </row>
    <row r="26" spans="2:50" ht="18" customHeight="1">
      <c r="B26" s="1274"/>
      <c r="C26" s="1275"/>
      <c r="D26" s="1275"/>
      <c r="E26" s="1275"/>
      <c r="F26" s="1275"/>
      <c r="G26" s="1275"/>
      <c r="H26" s="1275"/>
      <c r="I26" s="1275"/>
      <c r="J26" s="1275"/>
      <c r="K26" s="1276"/>
      <c r="L26" s="29"/>
      <c r="M26" s="29"/>
      <c r="N26" s="44"/>
      <c r="O26" s="44"/>
      <c r="P26" s="29"/>
      <c r="Q26" s="29"/>
      <c r="R26" s="1227"/>
      <c r="S26" s="1228"/>
      <c r="T26" s="1225" t="s">
        <v>93</v>
      </c>
      <c r="U26" s="1225"/>
      <c r="V26" s="1225"/>
      <c r="W26" s="1225"/>
      <c r="X26" s="1225"/>
      <c r="Y26" s="1225"/>
      <c r="Z26" s="1225"/>
      <c r="AA26" s="1225"/>
      <c r="AB26" s="1225"/>
      <c r="AC26" s="1225"/>
      <c r="AD26" s="1226"/>
      <c r="AE26" s="203"/>
      <c r="AF26" s="142">
        <v>2</v>
      </c>
      <c r="AG26" s="144" t="s">
        <v>148</v>
      </c>
      <c r="AH26" s="141"/>
      <c r="AI26" s="141"/>
      <c r="AJ26" s="141"/>
      <c r="AK26" s="141"/>
      <c r="AL26" s="141"/>
      <c r="AQ26" s="144"/>
      <c r="AR26" s="144"/>
      <c r="AS26" s="141"/>
      <c r="AT26" s="141"/>
      <c r="AU26" s="141"/>
      <c r="AV26" s="141"/>
      <c r="AW26" s="141"/>
      <c r="AX26" s="141"/>
    </row>
    <row r="27" spans="2:50" ht="18" customHeight="1">
      <c r="B27" s="1274"/>
      <c r="C27" s="1275"/>
      <c r="D27" s="1275"/>
      <c r="E27" s="1275"/>
      <c r="F27" s="1275"/>
      <c r="G27" s="1275"/>
      <c r="H27" s="1275"/>
      <c r="I27" s="1275"/>
      <c r="J27" s="1275"/>
      <c r="K27" s="1276"/>
      <c r="L27" s="29"/>
      <c r="M27" s="29"/>
      <c r="N27" s="44"/>
      <c r="O27" s="44"/>
      <c r="P27" s="29"/>
      <c r="Q27" s="29"/>
      <c r="R27" s="1227"/>
      <c r="S27" s="1228"/>
      <c r="T27" s="1225" t="s">
        <v>94</v>
      </c>
      <c r="U27" s="1225"/>
      <c r="V27" s="1225"/>
      <c r="W27" s="1225"/>
      <c r="X27" s="1225"/>
      <c r="Y27" s="1225"/>
      <c r="Z27" s="1225"/>
      <c r="AA27" s="1225"/>
      <c r="AB27" s="1225"/>
      <c r="AC27" s="1225"/>
      <c r="AD27" s="1226"/>
      <c r="AE27" s="203"/>
      <c r="AF27" s="142">
        <v>3</v>
      </c>
      <c r="AG27" s="144" t="s">
        <v>149</v>
      </c>
      <c r="AH27" s="141"/>
      <c r="AI27" s="141"/>
      <c r="AJ27" s="141"/>
      <c r="AK27" s="141"/>
      <c r="AL27" s="141"/>
      <c r="AQ27" s="142"/>
      <c r="AR27" s="145"/>
      <c r="AS27" s="141"/>
      <c r="AT27" s="141"/>
      <c r="AU27" s="141"/>
      <c r="AV27" s="141"/>
      <c r="AW27" s="141"/>
      <c r="AX27" s="141"/>
    </row>
    <row r="28" spans="2:50" ht="18" customHeight="1">
      <c r="B28" s="1274"/>
      <c r="C28" s="1275"/>
      <c r="D28" s="1275"/>
      <c r="E28" s="1275"/>
      <c r="F28" s="1275"/>
      <c r="G28" s="1275"/>
      <c r="H28" s="1275"/>
      <c r="I28" s="1275"/>
      <c r="J28" s="1275"/>
      <c r="K28" s="1276"/>
      <c r="L28" s="29"/>
      <c r="M28" s="29"/>
      <c r="N28" s="44"/>
      <c r="O28" s="44"/>
      <c r="P28" s="29"/>
      <c r="Q28" s="29"/>
      <c r="R28" s="1227"/>
      <c r="S28" s="1228"/>
      <c r="T28" s="1225" t="s">
        <v>95</v>
      </c>
      <c r="U28" s="1225"/>
      <c r="V28" s="1225"/>
      <c r="W28" s="1225"/>
      <c r="X28" s="1225"/>
      <c r="Y28" s="1225"/>
      <c r="Z28" s="1225"/>
      <c r="AA28" s="1225"/>
      <c r="AB28" s="1225"/>
      <c r="AC28" s="1225"/>
      <c r="AD28" s="1226"/>
      <c r="AE28" s="204"/>
      <c r="AF28" s="144" t="s">
        <v>160</v>
      </c>
      <c r="AG28" s="144"/>
      <c r="AH28" s="141"/>
      <c r="AI28" s="141"/>
      <c r="AJ28" s="141"/>
      <c r="AK28" s="141"/>
      <c r="AL28" s="141"/>
      <c r="AQ28" s="142"/>
      <c r="AR28" s="145"/>
      <c r="AS28" s="141"/>
      <c r="AT28" s="141"/>
      <c r="AU28" s="141"/>
      <c r="AV28" s="141"/>
      <c r="AW28" s="141"/>
      <c r="AX28" s="141"/>
    </row>
    <row r="29" spans="2:50" ht="18" customHeight="1">
      <c r="B29" s="1274"/>
      <c r="C29" s="1275"/>
      <c r="D29" s="1275"/>
      <c r="E29" s="1275"/>
      <c r="F29" s="1275"/>
      <c r="G29" s="1275"/>
      <c r="H29" s="1275"/>
      <c r="I29" s="1275"/>
      <c r="J29" s="1275"/>
      <c r="K29" s="1276"/>
      <c r="L29" s="29"/>
      <c r="M29" s="29"/>
      <c r="N29" s="44"/>
      <c r="O29" s="44"/>
      <c r="P29" s="29"/>
      <c r="Q29" s="29"/>
      <c r="R29" s="1229"/>
      <c r="S29" s="1230"/>
      <c r="T29" s="1235" t="s">
        <v>25</v>
      </c>
      <c r="U29" s="1235"/>
      <c r="V29" s="1235"/>
      <c r="W29" s="1235"/>
      <c r="X29" s="1235"/>
      <c r="Y29" s="1235"/>
      <c r="Z29" s="1235"/>
      <c r="AA29" s="1235"/>
      <c r="AB29" s="1235"/>
      <c r="AC29" s="1235"/>
      <c r="AD29" s="1236"/>
      <c r="AE29" s="204"/>
      <c r="AF29" s="142">
        <v>1</v>
      </c>
      <c r="AG29" s="145" t="s">
        <v>152</v>
      </c>
      <c r="AH29" s="141"/>
      <c r="AI29" s="141"/>
      <c r="AJ29" s="141"/>
      <c r="AK29" s="141"/>
      <c r="AL29" s="141"/>
      <c r="AQ29" s="144"/>
      <c r="AR29" s="142"/>
      <c r="AS29" s="141"/>
      <c r="AT29" s="141"/>
      <c r="AU29" s="141"/>
      <c r="AV29" s="141"/>
      <c r="AW29" s="141"/>
      <c r="AX29" s="141"/>
    </row>
    <row r="30" spans="2:50" ht="15" customHeight="1">
      <c r="B30" s="1274"/>
      <c r="C30" s="1275"/>
      <c r="D30" s="1275"/>
      <c r="E30" s="1275"/>
      <c r="F30" s="1275"/>
      <c r="G30" s="1275"/>
      <c r="H30" s="1275"/>
      <c r="I30" s="1275"/>
      <c r="J30" s="1275"/>
      <c r="K30" s="1276"/>
      <c r="L30" s="29"/>
      <c r="M30" s="29"/>
      <c r="N30" s="44"/>
      <c r="O30" s="44"/>
      <c r="P30" s="29"/>
      <c r="Q30" s="29"/>
      <c r="R30" s="29"/>
      <c r="S30" s="29"/>
      <c r="T30" s="29"/>
      <c r="U30" s="29"/>
      <c r="V30" s="29"/>
      <c r="W30" s="29"/>
      <c r="X30" s="29"/>
      <c r="Y30" s="29"/>
      <c r="Z30" s="29"/>
      <c r="AA30" s="29"/>
      <c r="AB30" s="29"/>
      <c r="AC30" s="29"/>
      <c r="AD30" s="29"/>
      <c r="AE30" s="204"/>
      <c r="AF30" s="142">
        <v>2</v>
      </c>
      <c r="AG30" s="145" t="s">
        <v>147</v>
      </c>
      <c r="AH30" s="141"/>
      <c r="AI30" s="141"/>
      <c r="AJ30" s="141"/>
      <c r="AK30" s="141"/>
      <c r="AL30" s="141"/>
      <c r="AQ30" s="144"/>
      <c r="AR30" s="144"/>
      <c r="AS30" s="141"/>
      <c r="AT30" s="141"/>
      <c r="AU30" s="141"/>
      <c r="AV30" s="141"/>
      <c r="AW30" s="141"/>
      <c r="AX30" s="141"/>
    </row>
    <row r="31" spans="2:50" ht="15" customHeight="1">
      <c r="B31" s="194"/>
      <c r="C31" s="195"/>
      <c r="D31" s="195"/>
      <c r="E31" s="195"/>
      <c r="F31" s="195"/>
      <c r="G31" s="195"/>
      <c r="H31" s="195"/>
      <c r="I31" s="195"/>
      <c r="J31" s="195"/>
      <c r="K31" s="196"/>
      <c r="L31" s="29"/>
      <c r="M31" s="29"/>
      <c r="N31" s="44"/>
      <c r="O31" s="44"/>
      <c r="P31" s="29"/>
      <c r="Q31" s="29"/>
      <c r="R31" s="29"/>
      <c r="S31" s="29"/>
      <c r="T31" s="29"/>
      <c r="U31" s="29"/>
      <c r="V31" s="29"/>
      <c r="W31" s="29"/>
      <c r="X31" s="29"/>
      <c r="Y31" s="29"/>
      <c r="Z31" s="29"/>
      <c r="AA31" s="29"/>
      <c r="AB31" s="29"/>
      <c r="AC31" s="29"/>
      <c r="AD31" s="29"/>
      <c r="AE31" s="204"/>
      <c r="AF31" s="144" t="s">
        <v>161</v>
      </c>
      <c r="AG31" s="142"/>
      <c r="AH31" s="141"/>
      <c r="AI31" s="141"/>
      <c r="AJ31" s="141"/>
      <c r="AK31" s="141"/>
      <c r="AL31" s="141"/>
      <c r="AQ31" s="144"/>
      <c r="AR31" s="144"/>
      <c r="AS31" s="141"/>
      <c r="AT31" s="141"/>
      <c r="AU31" s="141"/>
      <c r="AV31" s="141"/>
      <c r="AW31" s="141"/>
      <c r="AX31" s="141"/>
    </row>
    <row r="32" spans="2:50" ht="15" customHeight="1">
      <c r="B32" s="194"/>
      <c r="C32" s="195"/>
      <c r="D32" s="195"/>
      <c r="E32" s="195"/>
      <c r="F32" s="195"/>
      <c r="G32" s="195"/>
      <c r="H32" s="195"/>
      <c r="I32" s="195"/>
      <c r="J32" s="195"/>
      <c r="K32" s="196"/>
      <c r="L32" s="29"/>
      <c r="M32" s="29"/>
      <c r="N32" s="44"/>
      <c r="O32" s="44"/>
      <c r="P32" s="29"/>
      <c r="Q32" s="29"/>
      <c r="R32" s="29"/>
      <c r="S32" s="29"/>
      <c r="T32" s="29"/>
      <c r="U32" s="29"/>
      <c r="V32" s="29"/>
      <c r="W32" s="29"/>
      <c r="X32" s="29"/>
      <c r="Y32" s="29"/>
      <c r="Z32" s="29"/>
      <c r="AA32" s="29"/>
      <c r="AB32" s="29"/>
      <c r="AC32" s="29"/>
      <c r="AD32" s="29"/>
      <c r="AE32" s="204"/>
      <c r="AF32" s="144"/>
      <c r="AG32" s="144" t="s">
        <v>153</v>
      </c>
      <c r="AH32" s="141"/>
      <c r="AI32" s="141"/>
      <c r="AJ32" s="141"/>
      <c r="AK32" s="141"/>
      <c r="AL32" s="141"/>
      <c r="AQ32" s="144"/>
      <c r="AR32" s="144"/>
      <c r="AS32" s="141"/>
      <c r="AT32" s="141"/>
      <c r="AU32" s="141"/>
      <c r="AV32" s="141"/>
      <c r="AW32" s="141"/>
      <c r="AX32" s="141"/>
    </row>
    <row r="33" spans="2:50" ht="15" customHeight="1">
      <c r="B33" s="197"/>
      <c r="C33" s="198"/>
      <c r="D33" s="198"/>
      <c r="E33" s="198"/>
      <c r="F33" s="198"/>
      <c r="G33" s="198"/>
      <c r="H33" s="198"/>
      <c r="I33" s="198"/>
      <c r="J33" s="198"/>
      <c r="K33" s="199"/>
      <c r="L33" s="34"/>
      <c r="M33" s="34"/>
      <c r="N33" s="45"/>
      <c r="O33" s="45"/>
      <c r="P33" s="34"/>
      <c r="Q33" s="34"/>
      <c r="R33" s="34"/>
      <c r="S33" s="34"/>
      <c r="T33" s="34"/>
      <c r="U33" s="34"/>
      <c r="V33" s="34"/>
      <c r="W33" s="34"/>
      <c r="X33" s="34"/>
      <c r="Y33" s="34"/>
      <c r="Z33" s="34"/>
      <c r="AA33" s="34"/>
      <c r="AB33" s="34"/>
      <c r="AC33" s="34"/>
      <c r="AD33" s="34"/>
      <c r="AE33" s="205"/>
      <c r="AF33" s="201"/>
      <c r="AG33" s="201" t="s">
        <v>162</v>
      </c>
      <c r="AH33" s="146"/>
      <c r="AI33" s="146"/>
      <c r="AJ33" s="146"/>
      <c r="AK33" s="146"/>
      <c r="AL33" s="146"/>
      <c r="AQ33" s="144"/>
      <c r="AR33" s="144"/>
      <c r="AS33" s="141"/>
      <c r="AT33" s="141"/>
      <c r="AU33" s="141"/>
      <c r="AV33" s="141"/>
      <c r="AW33" s="141"/>
      <c r="AX33" s="141"/>
    </row>
    <row r="34" spans="2:50" ht="15" customHeight="1">
      <c r="B34" s="1271" t="s">
        <v>96</v>
      </c>
      <c r="C34" s="1272"/>
      <c r="D34" s="1272"/>
      <c r="E34" s="1272"/>
      <c r="F34" s="1272"/>
      <c r="G34" s="1272"/>
      <c r="H34" s="1272"/>
      <c r="I34" s="1272"/>
      <c r="J34" s="1272"/>
      <c r="K34" s="1273"/>
      <c r="L34" s="1280" t="s">
        <v>97</v>
      </c>
      <c r="M34" s="1281"/>
      <c r="N34" s="135" t="s">
        <v>98</v>
      </c>
      <c r="O34" s="135"/>
      <c r="P34" s="107"/>
      <c r="Q34" s="107"/>
      <c r="R34" s="114"/>
      <c r="S34" s="114"/>
      <c r="T34" s="107"/>
      <c r="U34" s="107"/>
      <c r="V34" s="107"/>
      <c r="W34" s="132"/>
      <c r="X34" s="132"/>
      <c r="Y34" s="132"/>
      <c r="Z34" s="132"/>
      <c r="AA34" s="132"/>
      <c r="AB34" s="132"/>
      <c r="AC34" s="132"/>
      <c r="AD34" s="132"/>
      <c r="AE34" s="132"/>
      <c r="AF34" s="204"/>
      <c r="AG34" s="204"/>
      <c r="AH34" s="181"/>
      <c r="AI34" s="181"/>
      <c r="AJ34" s="181"/>
      <c r="AK34" s="200"/>
      <c r="AL34" s="108"/>
      <c r="AQ34" s="144"/>
      <c r="AR34" s="144"/>
      <c r="AS34" s="141"/>
      <c r="AT34" s="141"/>
      <c r="AU34" s="141"/>
      <c r="AV34" s="141"/>
      <c r="AW34" s="141"/>
      <c r="AX34" s="141"/>
    </row>
    <row r="35" spans="2:50" ht="15" customHeight="1">
      <c r="B35" s="1274"/>
      <c r="C35" s="1275"/>
      <c r="D35" s="1275"/>
      <c r="E35" s="1275"/>
      <c r="F35" s="1275"/>
      <c r="G35" s="1275"/>
      <c r="H35" s="1275"/>
      <c r="I35" s="1275"/>
      <c r="J35" s="1275"/>
      <c r="K35" s="1276"/>
      <c r="L35" s="1280"/>
      <c r="M35" s="1281"/>
      <c r="N35" s="110"/>
      <c r="O35" s="110"/>
      <c r="P35" s="136"/>
      <c r="Q35" s="110"/>
      <c r="R35" s="110"/>
      <c r="S35" s="110"/>
      <c r="T35" s="109"/>
      <c r="U35" s="110"/>
      <c r="V35" s="110"/>
      <c r="W35" s="110"/>
      <c r="X35" s="110"/>
      <c r="Y35" s="109"/>
      <c r="Z35" s="109"/>
      <c r="AA35" s="109"/>
      <c r="AB35" s="109"/>
      <c r="AC35" s="109"/>
      <c r="AD35" s="109"/>
      <c r="AE35" s="109"/>
      <c r="AF35" s="204"/>
      <c r="AG35" s="204"/>
      <c r="AH35" s="181"/>
      <c r="AI35" s="181"/>
      <c r="AJ35" s="181"/>
      <c r="AK35" s="109"/>
      <c r="AL35" s="115"/>
    </row>
    <row r="36" spans="2:50" ht="15" customHeight="1">
      <c r="B36" s="1274"/>
      <c r="C36" s="1275"/>
      <c r="D36" s="1275"/>
      <c r="E36" s="1275"/>
      <c r="F36" s="1275"/>
      <c r="G36" s="1275"/>
      <c r="H36" s="1275"/>
      <c r="I36" s="1275"/>
      <c r="J36" s="1275"/>
      <c r="K36" s="1276"/>
      <c r="L36" s="1280"/>
      <c r="M36" s="1281"/>
      <c r="N36" s="137" t="s">
        <v>99</v>
      </c>
      <c r="O36" s="110"/>
      <c r="P36" s="110"/>
      <c r="Q36" s="110"/>
      <c r="R36" s="110"/>
      <c r="S36" s="110"/>
      <c r="T36" s="109"/>
      <c r="U36" s="110"/>
      <c r="V36" s="110"/>
      <c r="W36" s="110"/>
      <c r="X36" s="110"/>
      <c r="Y36" s="109"/>
      <c r="Z36" s="109"/>
      <c r="AA36" s="109"/>
      <c r="AB36" s="109"/>
      <c r="AC36" s="109"/>
      <c r="AD36" s="109"/>
      <c r="AE36" s="109"/>
      <c r="AF36" s="204"/>
      <c r="AG36" s="204"/>
      <c r="AH36" s="181"/>
      <c r="AI36" s="181"/>
      <c r="AJ36" s="181"/>
      <c r="AK36" s="109"/>
      <c r="AL36" s="115"/>
    </row>
    <row r="37" spans="2:50" ht="15" customHeight="1">
      <c r="B37" s="1274"/>
      <c r="C37" s="1275"/>
      <c r="D37" s="1275"/>
      <c r="E37" s="1275"/>
      <c r="F37" s="1275"/>
      <c r="G37" s="1275"/>
      <c r="H37" s="1275"/>
      <c r="I37" s="1275"/>
      <c r="J37" s="1275"/>
      <c r="K37" s="1276"/>
      <c r="L37" s="1280"/>
      <c r="M37" s="1281"/>
      <c r="N37" s="138"/>
      <c r="O37" s="138"/>
      <c r="P37" s="110"/>
      <c r="Q37" s="110"/>
      <c r="R37" s="110"/>
      <c r="S37" s="110"/>
      <c r="T37" s="109"/>
      <c r="U37" s="110"/>
      <c r="V37" s="110"/>
      <c r="W37" s="110"/>
      <c r="X37" s="110"/>
      <c r="Y37" s="110"/>
      <c r="Z37" s="110"/>
      <c r="AA37" s="110"/>
      <c r="AB37" s="110"/>
      <c r="AC37" s="110"/>
      <c r="AD37" s="110"/>
      <c r="AE37" s="110"/>
      <c r="AF37" s="110"/>
      <c r="AG37" s="110"/>
      <c r="AH37" s="109"/>
      <c r="AI37" s="109"/>
      <c r="AJ37" s="109"/>
      <c r="AK37" s="109"/>
      <c r="AL37" s="115"/>
    </row>
    <row r="38" spans="2:50" ht="15" customHeight="1">
      <c r="B38" s="1274"/>
      <c r="C38" s="1275"/>
      <c r="D38" s="1275"/>
      <c r="E38" s="1275"/>
      <c r="F38" s="1275"/>
      <c r="G38" s="1275"/>
      <c r="H38" s="1275"/>
      <c r="I38" s="1275"/>
      <c r="J38" s="1275"/>
      <c r="K38" s="1276"/>
      <c r="L38" s="1280"/>
      <c r="M38" s="1281"/>
      <c r="N38" s="139"/>
      <c r="O38" s="139"/>
      <c r="P38" s="113"/>
      <c r="Q38" s="113"/>
      <c r="R38" s="113"/>
      <c r="S38" s="112"/>
      <c r="T38" s="111"/>
      <c r="U38" s="113"/>
      <c r="V38" s="113"/>
      <c r="W38" s="113"/>
      <c r="X38" s="113"/>
      <c r="Y38" s="113"/>
      <c r="Z38" s="113"/>
      <c r="AA38" s="113"/>
      <c r="AB38" s="113"/>
      <c r="AC38" s="113"/>
      <c r="AD38" s="113"/>
      <c r="AE38" s="113"/>
      <c r="AF38" s="113"/>
      <c r="AG38" s="113"/>
      <c r="AH38" s="111"/>
      <c r="AI38" s="111"/>
      <c r="AJ38" s="111"/>
      <c r="AK38" s="111"/>
      <c r="AL38" s="116"/>
    </row>
    <row r="39" spans="2:50" ht="15" customHeight="1">
      <c r="B39" s="1274"/>
      <c r="C39" s="1275"/>
      <c r="D39" s="1275"/>
      <c r="E39" s="1275"/>
      <c r="F39" s="1275"/>
      <c r="G39" s="1275"/>
      <c r="H39" s="1275"/>
      <c r="I39" s="1275"/>
      <c r="J39" s="1275"/>
      <c r="K39" s="1276"/>
      <c r="L39" s="1282" t="s">
        <v>100</v>
      </c>
      <c r="M39" s="1283"/>
      <c r="N39" s="138"/>
      <c r="O39" s="138"/>
      <c r="P39" s="110"/>
      <c r="Q39" s="110"/>
      <c r="R39" s="110"/>
      <c r="S39" s="134"/>
      <c r="T39" s="109"/>
      <c r="U39" s="110"/>
      <c r="V39" s="110"/>
      <c r="W39" s="110"/>
      <c r="X39" s="110"/>
      <c r="Y39" s="110"/>
      <c r="Z39" s="110"/>
      <c r="AA39" s="110"/>
      <c r="AB39" s="110"/>
      <c r="AC39" s="110"/>
      <c r="AD39" s="110"/>
      <c r="AE39" s="110"/>
      <c r="AF39" s="110"/>
      <c r="AG39" s="110"/>
      <c r="AH39" s="109"/>
      <c r="AI39" s="109"/>
      <c r="AJ39" s="109"/>
      <c r="AK39" s="109"/>
      <c r="AL39" s="115"/>
    </row>
    <row r="40" spans="2:50" ht="15" customHeight="1">
      <c r="B40" s="1274"/>
      <c r="C40" s="1275"/>
      <c r="D40" s="1275"/>
      <c r="E40" s="1275"/>
      <c r="F40" s="1275"/>
      <c r="G40" s="1275"/>
      <c r="H40" s="1275"/>
      <c r="I40" s="1275"/>
      <c r="J40" s="1275"/>
      <c r="K40" s="1276"/>
      <c r="L40" s="1284"/>
      <c r="M40" s="1285"/>
      <c r="N40" s="138"/>
      <c r="O40" s="138"/>
      <c r="P40" s="110"/>
      <c r="Q40" s="110"/>
      <c r="R40" s="110"/>
      <c r="S40" s="134"/>
      <c r="T40" s="109"/>
      <c r="U40" s="110"/>
      <c r="V40" s="110"/>
      <c r="W40" s="110"/>
      <c r="X40" s="110"/>
      <c r="Y40" s="110"/>
      <c r="Z40" s="110"/>
      <c r="AA40" s="110"/>
      <c r="AB40" s="110"/>
      <c r="AC40" s="110"/>
      <c r="AD40" s="110"/>
      <c r="AE40" s="110"/>
      <c r="AF40" s="110"/>
      <c r="AG40" s="110"/>
      <c r="AH40" s="109"/>
      <c r="AI40" s="109"/>
      <c r="AJ40" s="109"/>
      <c r="AK40" s="109"/>
      <c r="AL40" s="115"/>
    </row>
    <row r="41" spans="2:50" ht="15" customHeight="1">
      <c r="B41" s="1274"/>
      <c r="C41" s="1275"/>
      <c r="D41" s="1275"/>
      <c r="E41" s="1275"/>
      <c r="F41" s="1275"/>
      <c r="G41" s="1275"/>
      <c r="H41" s="1275"/>
      <c r="I41" s="1275"/>
      <c r="J41" s="1275"/>
      <c r="K41" s="1276"/>
      <c r="L41" s="1284"/>
      <c r="M41" s="1285"/>
      <c r="N41" s="138"/>
      <c r="O41" s="138"/>
      <c r="P41" s="110"/>
      <c r="Q41" s="110"/>
      <c r="R41" s="110"/>
      <c r="S41" s="134"/>
      <c r="T41" s="109"/>
      <c r="U41" s="110"/>
      <c r="V41" s="110"/>
      <c r="W41" s="110"/>
      <c r="X41" s="110"/>
      <c r="Y41" s="110"/>
      <c r="Z41" s="110"/>
      <c r="AA41" s="110"/>
      <c r="AB41" s="110"/>
      <c r="AC41" s="110"/>
      <c r="AD41" s="110"/>
      <c r="AE41" s="110"/>
      <c r="AF41" s="110"/>
      <c r="AG41" s="110"/>
      <c r="AH41" s="109"/>
      <c r="AI41" s="109"/>
      <c r="AJ41" s="109"/>
      <c r="AK41" s="109"/>
      <c r="AL41" s="115"/>
    </row>
    <row r="42" spans="2:50" ht="15" customHeight="1">
      <c r="B42" s="1274"/>
      <c r="C42" s="1275"/>
      <c r="D42" s="1275"/>
      <c r="E42" s="1275"/>
      <c r="F42" s="1275"/>
      <c r="G42" s="1275"/>
      <c r="H42" s="1275"/>
      <c r="I42" s="1275"/>
      <c r="J42" s="1275"/>
      <c r="K42" s="1276"/>
      <c r="L42" s="1284"/>
      <c r="M42" s="1285"/>
      <c r="N42" s="138"/>
      <c r="O42" s="138"/>
      <c r="P42" s="110"/>
      <c r="Q42" s="110"/>
      <c r="R42" s="110"/>
      <c r="S42" s="134"/>
      <c r="T42" s="109"/>
      <c r="U42" s="110"/>
      <c r="V42" s="110"/>
      <c r="W42" s="110"/>
      <c r="X42" s="110"/>
      <c r="Y42" s="110"/>
      <c r="Z42" s="110"/>
      <c r="AA42" s="110"/>
      <c r="AB42" s="110"/>
      <c r="AC42" s="110"/>
      <c r="AD42" s="110"/>
      <c r="AE42" s="110"/>
      <c r="AF42" s="110"/>
      <c r="AG42" s="110"/>
      <c r="AH42" s="109"/>
      <c r="AI42" s="109"/>
      <c r="AJ42" s="109"/>
      <c r="AK42" s="109"/>
      <c r="AL42" s="115"/>
    </row>
    <row r="43" spans="2:50" ht="15" customHeight="1">
      <c r="B43" s="1277"/>
      <c r="C43" s="1278"/>
      <c r="D43" s="1278"/>
      <c r="E43" s="1278"/>
      <c r="F43" s="1278"/>
      <c r="G43" s="1278"/>
      <c r="H43" s="1278"/>
      <c r="I43" s="1278"/>
      <c r="J43" s="1278"/>
      <c r="K43" s="1279"/>
      <c r="L43" s="1284"/>
      <c r="M43" s="1285"/>
      <c r="N43" s="139"/>
      <c r="O43" s="139"/>
      <c r="P43" s="113"/>
      <c r="Q43" s="113"/>
      <c r="R43" s="113"/>
      <c r="S43" s="113"/>
      <c r="T43" s="113"/>
      <c r="U43" s="113"/>
      <c r="V43" s="113"/>
      <c r="W43" s="113"/>
      <c r="X43" s="113"/>
      <c r="Y43" s="113"/>
      <c r="Z43" s="113"/>
      <c r="AA43" s="113"/>
      <c r="AB43" s="113"/>
      <c r="AC43" s="113"/>
      <c r="AD43" s="113"/>
      <c r="AE43" s="113"/>
      <c r="AF43" s="113"/>
      <c r="AG43" s="113"/>
      <c r="AH43" s="111"/>
      <c r="AI43" s="111"/>
      <c r="AJ43" s="111"/>
      <c r="AK43" s="111"/>
      <c r="AL43" s="116"/>
    </row>
    <row r="44" spans="2:50" ht="9" customHeight="1">
      <c r="B44" s="94"/>
      <c r="C44" s="94"/>
      <c r="D44" s="94"/>
      <c r="E44" s="94"/>
      <c r="F44" s="94"/>
      <c r="G44" s="94"/>
      <c r="H44" s="94"/>
      <c r="I44" s="94"/>
      <c r="J44" s="94"/>
      <c r="K44" s="94"/>
      <c r="L44" s="123"/>
      <c r="M44" s="123"/>
      <c r="N44" s="44"/>
      <c r="O44" s="44"/>
      <c r="P44" s="29"/>
      <c r="Q44" s="29"/>
      <c r="R44" s="29"/>
      <c r="S44" s="29"/>
      <c r="T44" s="29"/>
      <c r="U44" s="29"/>
      <c r="V44" s="29"/>
      <c r="W44" s="29"/>
      <c r="X44" s="29"/>
      <c r="Y44" s="29"/>
      <c r="Z44" s="29"/>
      <c r="AA44" s="29"/>
      <c r="AB44" s="29"/>
      <c r="AC44" s="29"/>
      <c r="AD44" s="29"/>
      <c r="AE44" s="29"/>
      <c r="AF44" s="29"/>
      <c r="AG44" s="29"/>
      <c r="AH44" s="26"/>
      <c r="AI44" s="26"/>
      <c r="AJ44" s="26"/>
      <c r="AK44" s="26"/>
      <c r="AL44" s="26"/>
    </row>
    <row r="45" spans="2:50" ht="29.45" customHeight="1">
      <c r="B45" s="1220" t="s">
        <v>135</v>
      </c>
      <c r="C45" s="1220"/>
      <c r="D45" s="1220"/>
      <c r="E45" s="1220"/>
      <c r="F45" s="1220"/>
      <c r="G45" s="1220"/>
      <c r="H45" s="1220"/>
      <c r="I45" s="1220"/>
      <c r="J45" s="1220"/>
      <c r="K45" s="1220"/>
      <c r="L45" s="1208" t="s">
        <v>397</v>
      </c>
      <c r="M45" s="1209"/>
      <c r="N45" s="1209"/>
      <c r="O45" s="1209"/>
      <c r="P45" s="1209"/>
      <c r="Q45" s="1209"/>
      <c r="R45" s="1209"/>
      <c r="S45" s="1209"/>
      <c r="T45" s="1209"/>
      <c r="U45" s="1209"/>
      <c r="V45" s="1209"/>
      <c r="W45" s="1209"/>
      <c r="X45" s="1209"/>
      <c r="Y45" s="1209"/>
      <c r="Z45" s="1209"/>
      <c r="AA45" s="1209"/>
      <c r="AB45" s="1209"/>
      <c r="AC45" s="1209"/>
      <c r="AD45" s="1209"/>
      <c r="AE45" s="1209"/>
      <c r="AF45" s="1209"/>
      <c r="AG45" s="1209"/>
      <c r="AH45" s="1209"/>
      <c r="AI45" s="1209"/>
      <c r="AJ45" s="1209"/>
      <c r="AK45" s="1209"/>
      <c r="AL45" s="1210"/>
    </row>
    <row r="46" spans="2:50" ht="9" customHeight="1">
      <c r="B46" s="90"/>
    </row>
    <row r="47" spans="2:50" ht="64.5" customHeight="1">
      <c r="B47" s="1191" t="s">
        <v>158</v>
      </c>
      <c r="C47" s="1191"/>
      <c r="D47" s="1191"/>
      <c r="E47" s="1191"/>
      <c r="F47" s="1191"/>
      <c r="G47" s="1191"/>
      <c r="H47" s="1191"/>
      <c r="I47" s="1191"/>
      <c r="J47" s="1191"/>
      <c r="K47" s="1191"/>
      <c r="L47" s="1191"/>
      <c r="M47" s="1191"/>
      <c r="N47" s="1191"/>
      <c r="O47" s="1191"/>
      <c r="P47" s="1191"/>
      <c r="Q47" s="1191"/>
      <c r="R47" s="1191"/>
      <c r="S47" s="1191"/>
      <c r="T47" s="1191"/>
      <c r="U47" s="1191"/>
      <c r="V47" s="1191"/>
      <c r="W47" s="1191"/>
      <c r="X47" s="1191"/>
      <c r="Y47" s="1191"/>
      <c r="Z47" s="1191"/>
      <c r="AA47" s="1191"/>
      <c r="AB47" s="1191"/>
      <c r="AC47" s="1191"/>
      <c r="AD47" s="1191"/>
      <c r="AE47" s="1191"/>
      <c r="AF47" s="1191"/>
      <c r="AG47" s="1191"/>
      <c r="AH47" s="1191"/>
      <c r="AI47" s="1191"/>
      <c r="AJ47" s="1191"/>
      <c r="AK47" s="1191"/>
      <c r="AL47" s="1191"/>
    </row>
    <row r="48" spans="2:50" ht="12"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row>
    <row r="49" spans="1:38">
      <c r="A49" s="192"/>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row>
    <row r="50" spans="1:38" ht="14.45" customHeight="1">
      <c r="A50" s="192"/>
      <c r="B50" s="1237" t="s">
        <v>157</v>
      </c>
      <c r="C50" s="1237"/>
      <c r="D50" s="1237"/>
      <c r="E50" s="1237"/>
      <c r="F50" s="1237"/>
      <c r="G50" s="1237"/>
      <c r="H50" s="1237"/>
      <c r="I50" s="1237"/>
      <c r="J50" s="1237"/>
      <c r="K50" s="1237"/>
      <c r="L50" s="1237"/>
      <c r="M50" s="1237"/>
      <c r="N50" s="1237"/>
      <c r="O50" s="1237"/>
      <c r="P50" s="1237"/>
      <c r="Q50" s="1237"/>
      <c r="R50" s="1237"/>
      <c r="S50" s="1237"/>
      <c r="T50" s="1237"/>
      <c r="U50" s="1237"/>
      <c r="V50" s="1237"/>
      <c r="W50" s="1237"/>
      <c r="X50" s="1237"/>
      <c r="Y50" s="1237"/>
      <c r="Z50" s="1237"/>
      <c r="AA50" s="1237"/>
      <c r="AB50" s="1237"/>
      <c r="AC50" s="1237"/>
      <c r="AD50" s="1237"/>
      <c r="AE50" s="1237"/>
      <c r="AF50" s="1237"/>
      <c r="AG50" s="1237"/>
      <c r="AH50" s="1237"/>
      <c r="AI50" s="1237"/>
      <c r="AJ50" s="1237"/>
      <c r="AK50" s="1237"/>
      <c r="AL50" s="1237"/>
    </row>
    <row r="51" spans="1:38" ht="14.45" customHeight="1">
      <c r="A51" s="192"/>
      <c r="B51" s="1237"/>
      <c r="C51" s="1237"/>
      <c r="D51" s="1237"/>
      <c r="E51" s="1237"/>
      <c r="F51" s="1237"/>
      <c r="G51" s="1237"/>
      <c r="H51" s="1237"/>
      <c r="I51" s="1237"/>
      <c r="J51" s="1237"/>
      <c r="K51" s="1237"/>
      <c r="L51" s="1237"/>
      <c r="M51" s="1237"/>
      <c r="N51" s="1237"/>
      <c r="O51" s="1237"/>
      <c r="P51" s="1237"/>
      <c r="Q51" s="1237"/>
      <c r="R51" s="1237"/>
      <c r="S51" s="1237"/>
      <c r="T51" s="1237"/>
      <c r="U51" s="1237"/>
      <c r="V51" s="1237"/>
      <c r="W51" s="1237"/>
      <c r="X51" s="1237"/>
      <c r="Y51" s="1237"/>
      <c r="Z51" s="1237"/>
      <c r="AA51" s="1237"/>
      <c r="AB51" s="1237"/>
      <c r="AC51" s="1237"/>
      <c r="AD51" s="1237"/>
      <c r="AE51" s="1237"/>
      <c r="AF51" s="1237"/>
      <c r="AG51" s="1237"/>
      <c r="AH51" s="1237"/>
      <c r="AI51" s="1237"/>
      <c r="AJ51" s="1237"/>
      <c r="AK51" s="1237"/>
      <c r="AL51" s="1237"/>
    </row>
    <row r="52" spans="1:38" ht="14.45" customHeight="1">
      <c r="A52" s="192"/>
      <c r="B52" s="1237"/>
      <c r="C52" s="1237"/>
      <c r="D52" s="1237"/>
      <c r="E52" s="1237"/>
      <c r="F52" s="1237"/>
      <c r="G52" s="1237"/>
      <c r="H52" s="1237"/>
      <c r="I52" s="1237"/>
      <c r="J52" s="1237"/>
      <c r="K52" s="1237"/>
      <c r="L52" s="1237"/>
      <c r="M52" s="1237"/>
      <c r="N52" s="1237"/>
      <c r="O52" s="1237"/>
      <c r="P52" s="1237"/>
      <c r="Q52" s="1237"/>
      <c r="R52" s="1237"/>
      <c r="S52" s="1237"/>
      <c r="T52" s="1237"/>
      <c r="U52" s="1237"/>
      <c r="V52" s="1237"/>
      <c r="W52" s="1237"/>
      <c r="X52" s="1237"/>
      <c r="Y52" s="1237"/>
      <c r="Z52" s="1237"/>
      <c r="AA52" s="1237"/>
      <c r="AB52" s="1237"/>
      <c r="AC52" s="1237"/>
      <c r="AD52" s="1237"/>
      <c r="AE52" s="1237"/>
      <c r="AF52" s="1237"/>
      <c r="AG52" s="1237"/>
      <c r="AH52" s="1237"/>
      <c r="AI52" s="1237"/>
      <c r="AJ52" s="1237"/>
      <c r="AK52" s="1237"/>
      <c r="AL52" s="1237"/>
    </row>
    <row r="53" spans="1:38" ht="18.600000000000001" customHeight="1">
      <c r="A53" s="192"/>
      <c r="B53" s="1238" t="s">
        <v>154</v>
      </c>
      <c r="C53" s="1238"/>
      <c r="D53" s="1238"/>
      <c r="E53" s="1238"/>
      <c r="F53" s="1238"/>
      <c r="G53" s="1238"/>
      <c r="H53" s="1238"/>
      <c r="I53" s="1238"/>
      <c r="J53" s="1238"/>
      <c r="K53" s="1238"/>
      <c r="L53" s="1238"/>
      <c r="M53" s="1238"/>
      <c r="N53" s="1238"/>
      <c r="O53" s="1238"/>
      <c r="P53" s="1238"/>
      <c r="Q53" s="1238"/>
      <c r="R53" s="1238"/>
      <c r="S53" s="1238"/>
      <c r="T53" s="1238"/>
      <c r="U53" s="1238"/>
      <c r="V53" s="1238"/>
      <c r="W53" s="1239" t="s">
        <v>155</v>
      </c>
      <c r="X53" s="1240"/>
      <c r="Y53" s="192"/>
      <c r="Z53" s="192"/>
      <c r="AA53" s="192"/>
      <c r="AB53" s="192"/>
      <c r="AC53" s="192"/>
      <c r="AD53" s="192"/>
      <c r="AE53" s="192"/>
      <c r="AF53" s="192"/>
      <c r="AG53" s="192"/>
      <c r="AH53" s="192"/>
      <c r="AI53" s="192"/>
      <c r="AJ53" s="192"/>
      <c r="AK53" s="192"/>
      <c r="AL53" s="192"/>
    </row>
    <row r="54" spans="1:38">
      <c r="A54" s="192"/>
      <c r="B54" s="191"/>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row>
    <row r="55" spans="1:38">
      <c r="A55" s="192"/>
      <c r="B55" s="1241" t="s">
        <v>156</v>
      </c>
      <c r="C55" s="1242"/>
      <c r="D55" s="1242"/>
      <c r="E55" s="1242"/>
      <c r="F55" s="1242"/>
      <c r="G55" s="1242"/>
      <c r="H55" s="1242"/>
      <c r="I55" s="1242"/>
      <c r="J55" s="1242"/>
      <c r="K55" s="1242"/>
      <c r="L55" s="1242"/>
      <c r="M55" s="1242"/>
      <c r="N55" s="1242"/>
      <c r="O55" s="1242"/>
      <c r="P55" s="1242"/>
      <c r="Q55" s="1242"/>
      <c r="R55" s="1242"/>
      <c r="S55" s="1242"/>
      <c r="T55" s="1242"/>
      <c r="U55" s="1242"/>
      <c r="V55" s="1242"/>
      <c r="W55" s="1242"/>
      <c r="X55" s="1242"/>
      <c r="Y55" s="1242"/>
      <c r="Z55" s="1242"/>
      <c r="AA55" s="1242"/>
      <c r="AB55" s="1242"/>
      <c r="AC55" s="1242"/>
      <c r="AD55" s="1242"/>
      <c r="AE55" s="1242"/>
      <c r="AF55" s="1242"/>
      <c r="AG55" s="1242"/>
      <c r="AH55" s="1242"/>
      <c r="AI55" s="1242"/>
      <c r="AJ55" s="1242"/>
      <c r="AK55" s="1243"/>
      <c r="AL55" s="192"/>
    </row>
    <row r="56" spans="1:38">
      <c r="A56" s="192"/>
      <c r="B56" s="1244"/>
      <c r="C56" s="1245"/>
      <c r="D56" s="1245"/>
      <c r="E56" s="1245"/>
      <c r="F56" s="1245"/>
      <c r="G56" s="1245"/>
      <c r="H56" s="1245"/>
      <c r="I56" s="1245"/>
      <c r="J56" s="1245"/>
      <c r="K56" s="1245"/>
      <c r="L56" s="1245"/>
      <c r="M56" s="1245"/>
      <c r="N56" s="1245"/>
      <c r="O56" s="1245"/>
      <c r="P56" s="1245"/>
      <c r="Q56" s="1245"/>
      <c r="R56" s="1245"/>
      <c r="S56" s="1245"/>
      <c r="T56" s="1245"/>
      <c r="U56" s="1245"/>
      <c r="V56" s="1245"/>
      <c r="W56" s="1245"/>
      <c r="X56" s="1245"/>
      <c r="Y56" s="1245"/>
      <c r="Z56" s="1245"/>
      <c r="AA56" s="1245"/>
      <c r="AB56" s="1245"/>
      <c r="AC56" s="1245"/>
      <c r="AD56" s="1245"/>
      <c r="AE56" s="1245"/>
      <c r="AF56" s="1245"/>
      <c r="AG56" s="1245"/>
      <c r="AH56" s="1245"/>
      <c r="AI56" s="1245"/>
      <c r="AJ56" s="1245"/>
      <c r="AK56" s="1246"/>
      <c r="AL56" s="192"/>
    </row>
    <row r="57" spans="1:38">
      <c r="A57" s="192"/>
      <c r="B57" s="1244"/>
      <c r="C57" s="1245"/>
      <c r="D57" s="1245"/>
      <c r="E57" s="1245"/>
      <c r="F57" s="1245"/>
      <c r="G57" s="1245"/>
      <c r="H57" s="1245"/>
      <c r="I57" s="1245"/>
      <c r="J57" s="1245"/>
      <c r="K57" s="1245"/>
      <c r="L57" s="1245"/>
      <c r="M57" s="1245"/>
      <c r="N57" s="1245"/>
      <c r="O57" s="1245"/>
      <c r="P57" s="1245"/>
      <c r="Q57" s="1245"/>
      <c r="R57" s="1245"/>
      <c r="S57" s="1245"/>
      <c r="T57" s="1245"/>
      <c r="U57" s="1245"/>
      <c r="V57" s="1245"/>
      <c r="W57" s="1245"/>
      <c r="X57" s="1245"/>
      <c r="Y57" s="1245"/>
      <c r="Z57" s="1245"/>
      <c r="AA57" s="1245"/>
      <c r="AB57" s="1245"/>
      <c r="AC57" s="1245"/>
      <c r="AD57" s="1245"/>
      <c r="AE57" s="1245"/>
      <c r="AF57" s="1245"/>
      <c r="AG57" s="1245"/>
      <c r="AH57" s="1245"/>
      <c r="AI57" s="1245"/>
      <c r="AJ57" s="1245"/>
      <c r="AK57" s="1246"/>
      <c r="AL57" s="192"/>
    </row>
    <row r="58" spans="1:38">
      <c r="A58" s="192"/>
      <c r="B58" s="1244"/>
      <c r="C58" s="1245"/>
      <c r="D58" s="1245"/>
      <c r="E58" s="1245"/>
      <c r="F58" s="1245"/>
      <c r="G58" s="1245"/>
      <c r="H58" s="1245"/>
      <c r="I58" s="1245"/>
      <c r="J58" s="1245"/>
      <c r="K58" s="1245"/>
      <c r="L58" s="1245"/>
      <c r="M58" s="1245"/>
      <c r="N58" s="1245"/>
      <c r="O58" s="1245"/>
      <c r="P58" s="1245"/>
      <c r="Q58" s="1245"/>
      <c r="R58" s="1245"/>
      <c r="S58" s="1245"/>
      <c r="T58" s="1245"/>
      <c r="U58" s="1245"/>
      <c r="V58" s="1245"/>
      <c r="W58" s="1245"/>
      <c r="X58" s="1245"/>
      <c r="Y58" s="1245"/>
      <c r="Z58" s="1245"/>
      <c r="AA58" s="1245"/>
      <c r="AB58" s="1245"/>
      <c r="AC58" s="1245"/>
      <c r="AD58" s="1245"/>
      <c r="AE58" s="1245"/>
      <c r="AF58" s="1245"/>
      <c r="AG58" s="1245"/>
      <c r="AH58" s="1245"/>
      <c r="AI58" s="1245"/>
      <c r="AJ58" s="1245"/>
      <c r="AK58" s="1246"/>
      <c r="AL58" s="192"/>
    </row>
    <row r="59" spans="1:38">
      <c r="A59" s="192"/>
      <c r="B59" s="1247"/>
      <c r="C59" s="1248"/>
      <c r="D59" s="1248"/>
      <c r="E59" s="1248"/>
      <c r="F59" s="1248"/>
      <c r="G59" s="1248"/>
      <c r="H59" s="1248"/>
      <c r="I59" s="1248"/>
      <c r="J59" s="1248"/>
      <c r="K59" s="1248"/>
      <c r="L59" s="1248"/>
      <c r="M59" s="1248"/>
      <c r="N59" s="1248"/>
      <c r="O59" s="1248"/>
      <c r="P59" s="1248"/>
      <c r="Q59" s="1248"/>
      <c r="R59" s="1248"/>
      <c r="S59" s="1248"/>
      <c r="T59" s="1248"/>
      <c r="U59" s="1248"/>
      <c r="V59" s="1248"/>
      <c r="W59" s="1248"/>
      <c r="X59" s="1248"/>
      <c r="Y59" s="1248"/>
      <c r="Z59" s="1248"/>
      <c r="AA59" s="1248"/>
      <c r="AB59" s="1248"/>
      <c r="AC59" s="1248"/>
      <c r="AD59" s="1248"/>
      <c r="AE59" s="1248"/>
      <c r="AF59" s="1248"/>
      <c r="AG59" s="1248"/>
      <c r="AH59" s="1248"/>
      <c r="AI59" s="1248"/>
      <c r="AJ59" s="1248"/>
      <c r="AK59" s="1249"/>
      <c r="AL59" s="192"/>
    </row>
    <row r="60" spans="1:38">
      <c r="A60" s="192"/>
      <c r="B60" s="191"/>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row>
  </sheetData>
  <mergeCells count="51">
    <mergeCell ref="B14:K20"/>
    <mergeCell ref="B21:K30"/>
    <mergeCell ref="B34:K43"/>
    <mergeCell ref="L34:M38"/>
    <mergeCell ref="L39:M43"/>
    <mergeCell ref="AF1:AL1"/>
    <mergeCell ref="A3:AM4"/>
    <mergeCell ref="B8:K9"/>
    <mergeCell ref="L8:AL9"/>
    <mergeCell ref="B12:K13"/>
    <mergeCell ref="AA12:AL13"/>
    <mergeCell ref="B10:K11"/>
    <mergeCell ref="L10:AL11"/>
    <mergeCell ref="R15:S15"/>
    <mergeCell ref="R16:S16"/>
    <mergeCell ref="R22:S22"/>
    <mergeCell ref="R23:S23"/>
    <mergeCell ref="T25:AD25"/>
    <mergeCell ref="T22:AD22"/>
    <mergeCell ref="T23:AD23"/>
    <mergeCell ref="R25:S25"/>
    <mergeCell ref="B50:AL52"/>
    <mergeCell ref="B53:V53"/>
    <mergeCell ref="W53:X53"/>
    <mergeCell ref="B55:AK59"/>
    <mergeCell ref="T24:AD24"/>
    <mergeCell ref="B47:AL47"/>
    <mergeCell ref="R29:S29"/>
    <mergeCell ref="T26:AD26"/>
    <mergeCell ref="T27:AD27"/>
    <mergeCell ref="T28:AD28"/>
    <mergeCell ref="T29:AD29"/>
    <mergeCell ref="R27:S27"/>
    <mergeCell ref="R28:S28"/>
    <mergeCell ref="R26:S26"/>
    <mergeCell ref="AH21:AL22"/>
    <mergeCell ref="L12:M13"/>
    <mergeCell ref="B45:K45"/>
    <mergeCell ref="L45:AL45"/>
    <mergeCell ref="Y12:Z13"/>
    <mergeCell ref="N12:X13"/>
    <mergeCell ref="T15:AA15"/>
    <mergeCell ref="T16:AA16"/>
    <mergeCell ref="T17:AA17"/>
    <mergeCell ref="R17:S17"/>
    <mergeCell ref="R18:S18"/>
    <mergeCell ref="R19:S19"/>
    <mergeCell ref="T18:AA18"/>
    <mergeCell ref="AF21:AG22"/>
    <mergeCell ref="R24:S24"/>
    <mergeCell ref="T19:AA19"/>
  </mergeCells>
  <phoneticPr fontId="4"/>
  <conditionalFormatting sqref="A49:AL60">
    <cfRule type="expression" dxfId="115" priority="1">
      <formula>OR($W$53="無",$AF$21="×")</formula>
    </cfRule>
  </conditionalFormatting>
  <dataValidations count="3">
    <dataValidation type="list" allowBlank="1" showInputMessage="1" showErrorMessage="1" sqref="L12:M13 Y12:Z13 R15:S19 R22:S29">
      <formula1>"〇,　"</formula1>
    </dataValidation>
    <dataValidation type="list" allowBlank="1" showInputMessage="1" showErrorMessage="1" sqref="W53:X53">
      <formula1>"有,無"</formula1>
    </dataValidation>
    <dataValidation type="list" allowBlank="1" showInputMessage="1" showErrorMessage="1" sqref="AF21:AG22">
      <formula1>"○,×"</formula1>
    </dataValidation>
  </dataValidations>
  <pageMargins left="0.7" right="0.7" top="0.75" bottom="0.75" header="0.3" footer="0.3"/>
  <pageSetup paperSize="9" scale="96" orientation="portrait" r:id="rId1"/>
  <headerFooter>
    <oddFooter>&amp;RR030401</oddFooter>
  </headerFooter>
  <rowBreaks count="1" manualBreakCount="1">
    <brk id="48" max="37" man="1"/>
  </rowBreaks>
  <colBreaks count="1" manualBreakCount="1">
    <brk id="38"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view="pageBreakPreview" zoomScale="70" zoomScaleNormal="100" zoomScaleSheetLayoutView="70" zoomScalePageLayoutView="40" workbookViewId="0">
      <selection activeCell="B3" sqref="B3"/>
    </sheetView>
  </sheetViews>
  <sheetFormatPr defaultColWidth="9" defaultRowHeight="21"/>
  <cols>
    <col min="1" max="1" width="3.5" style="211" customWidth="1"/>
    <col min="2" max="3" width="11.25" style="211" customWidth="1"/>
    <col min="4" max="7" width="15.5" style="211" customWidth="1"/>
    <col min="8" max="9" width="11.25" style="211" customWidth="1"/>
    <col min="10" max="10" width="4.75" style="211" customWidth="1"/>
    <col min="11" max="12" width="11.25" style="211" customWidth="1"/>
    <col min="13" max="19" width="9.875" style="211" customWidth="1"/>
    <col min="20" max="20" width="11.375" style="211" customWidth="1"/>
    <col min="21" max="21" width="10.75" style="211" customWidth="1"/>
    <col min="22" max="22" width="2" style="211" customWidth="1"/>
    <col min="23" max="16384" width="9" style="211"/>
  </cols>
  <sheetData>
    <row r="1" spans="1:21">
      <c r="A1" s="211" t="s">
        <v>383</v>
      </c>
      <c r="T1" s="1286" t="s">
        <v>294</v>
      </c>
      <c r="U1" s="1287"/>
    </row>
    <row r="2" spans="1:21" ht="6.75" customHeight="1">
      <c r="T2" s="212"/>
      <c r="U2" s="212"/>
    </row>
    <row r="3" spans="1:21" ht="20.25" customHeight="1">
      <c r="O3" s="1288"/>
      <c r="P3" s="1288"/>
      <c r="Q3" s="213" t="s">
        <v>165</v>
      </c>
      <c r="R3" s="213"/>
      <c r="S3" s="213" t="s">
        <v>166</v>
      </c>
      <c r="T3" s="213"/>
      <c r="U3" s="213" t="s">
        <v>167</v>
      </c>
    </row>
    <row r="4" spans="1:21" ht="7.5" customHeight="1"/>
    <row r="5" spans="1:21" ht="29.25" customHeight="1">
      <c r="B5" s="1289" t="s">
        <v>168</v>
      </c>
      <c r="C5" s="1289"/>
      <c r="D5" s="1289"/>
      <c r="E5" s="1289"/>
      <c r="F5" s="1289"/>
      <c r="G5" s="1289"/>
      <c r="H5" s="1289"/>
      <c r="I5" s="1289"/>
      <c r="J5" s="1289"/>
      <c r="K5" s="1289"/>
      <c r="L5" s="1289"/>
      <c r="M5" s="1289"/>
      <c r="N5" s="1289"/>
      <c r="O5" s="1289"/>
      <c r="P5" s="1289"/>
      <c r="Q5" s="1289"/>
      <c r="R5" s="1289"/>
      <c r="S5" s="1289"/>
      <c r="T5" s="1289"/>
      <c r="U5" s="1289"/>
    </row>
    <row r="6" spans="1:21" ht="19.5" customHeight="1"/>
    <row r="7" spans="1:21" ht="46.5" customHeight="1">
      <c r="B7" s="1290" t="s">
        <v>169</v>
      </c>
      <c r="C7" s="1290"/>
      <c r="D7" s="1291"/>
      <c r="E7" s="1291"/>
      <c r="F7" s="1291"/>
      <c r="G7" s="1291"/>
      <c r="H7" s="1291"/>
      <c r="I7" s="1291"/>
      <c r="K7" s="1290" t="s">
        <v>170</v>
      </c>
      <c r="L7" s="1290"/>
      <c r="M7" s="1291"/>
      <c r="N7" s="1291"/>
      <c r="O7" s="1291"/>
      <c r="P7" s="1291"/>
      <c r="Q7" s="1291"/>
      <c r="R7" s="1291"/>
      <c r="S7" s="1291"/>
      <c r="T7" s="1291"/>
      <c r="U7" s="1291"/>
    </row>
    <row r="8" spans="1:21" ht="46.5" customHeight="1">
      <c r="B8" s="1290" t="s">
        <v>171</v>
      </c>
      <c r="C8" s="1290"/>
      <c r="D8" s="1291"/>
      <c r="E8" s="1291"/>
      <c r="F8" s="1291"/>
      <c r="G8" s="1291"/>
      <c r="H8" s="1291"/>
      <c r="I8" s="1291"/>
      <c r="K8" s="1290" t="s">
        <v>172</v>
      </c>
      <c r="L8" s="1290"/>
      <c r="M8" s="1291"/>
      <c r="N8" s="1291"/>
      <c r="O8" s="1291"/>
      <c r="P8" s="1291"/>
      <c r="Q8" s="1291"/>
      <c r="R8" s="1291"/>
      <c r="S8" s="1291"/>
      <c r="T8" s="1291"/>
      <c r="U8" s="1291"/>
    </row>
    <row r="9" spans="1:21" ht="48" customHeight="1">
      <c r="B9" s="1290" t="s">
        <v>173</v>
      </c>
      <c r="C9" s="1290"/>
      <c r="D9" s="1291"/>
      <c r="E9" s="1291"/>
      <c r="F9" s="1291"/>
      <c r="G9" s="1291"/>
      <c r="H9" s="1291"/>
      <c r="I9" s="1291"/>
      <c r="K9" s="1290" t="s">
        <v>174</v>
      </c>
      <c r="L9" s="1290"/>
      <c r="M9" s="1291"/>
      <c r="N9" s="1291"/>
      <c r="O9" s="1291"/>
      <c r="P9" s="1291"/>
      <c r="Q9" s="1291"/>
      <c r="R9" s="1291"/>
      <c r="S9" s="1291"/>
      <c r="T9" s="1291"/>
      <c r="U9" s="1291"/>
    </row>
    <row r="10" spans="1:21" ht="19.5" customHeight="1"/>
    <row r="11" spans="1:21" ht="33" customHeight="1">
      <c r="B11" s="1292" t="s">
        <v>175</v>
      </c>
      <c r="C11" s="1293"/>
      <c r="D11" s="1293"/>
      <c r="E11" s="1293"/>
      <c r="F11" s="1293"/>
      <c r="G11" s="1293"/>
      <c r="H11" s="1293"/>
      <c r="I11" s="1294"/>
      <c r="K11" s="1292" t="s">
        <v>176</v>
      </c>
      <c r="L11" s="1293"/>
      <c r="M11" s="1293"/>
      <c r="N11" s="1293"/>
      <c r="O11" s="1293"/>
      <c r="P11" s="1293"/>
      <c r="Q11" s="1293"/>
      <c r="R11" s="1293"/>
      <c r="S11" s="1293"/>
      <c r="T11" s="1293"/>
      <c r="U11" s="1294"/>
    </row>
    <row r="12" spans="1:21" ht="33" customHeight="1">
      <c r="B12" s="1295" t="s">
        <v>177</v>
      </c>
      <c r="C12" s="1295"/>
      <c r="D12" s="1295"/>
      <c r="E12" s="1295"/>
      <c r="F12" s="1295"/>
      <c r="G12" s="1295"/>
      <c r="H12" s="214"/>
      <c r="I12" s="1296" t="b">
        <f>IF(H12="○",90,IF(H13="○",80,IF(H14="○",65,IF(H15="○",55,IF(H16="○",40,IF(H17="○",30,IF(H18="○",20,IF(H19="○",5))))))))</f>
        <v>0</v>
      </c>
      <c r="K12" s="1298" t="s">
        <v>178</v>
      </c>
      <c r="L12" s="1299"/>
      <c r="M12" s="1299"/>
      <c r="N12" s="1299"/>
      <c r="O12" s="1299"/>
      <c r="P12" s="1299"/>
      <c r="Q12" s="1299"/>
      <c r="R12" s="1299"/>
      <c r="S12" s="1299"/>
      <c r="T12" s="1300"/>
      <c r="U12" s="1301">
        <f>IF(T32&gt;=5,15,IF(AND(T32&gt;=3,T32&lt;=4),5,IF(AND(T32&gt;=2,T32&lt;=0),0,0)))</f>
        <v>0</v>
      </c>
    </row>
    <row r="13" spans="1:21" ht="33" customHeight="1">
      <c r="B13" s="1295" t="s">
        <v>179</v>
      </c>
      <c r="C13" s="1295"/>
      <c r="D13" s="1295"/>
      <c r="E13" s="1295"/>
      <c r="F13" s="1295"/>
      <c r="G13" s="1295"/>
      <c r="H13" s="214" t="s">
        <v>101</v>
      </c>
      <c r="I13" s="1297"/>
      <c r="K13" s="1304" t="s">
        <v>295</v>
      </c>
      <c r="L13" s="1305"/>
      <c r="M13" s="1305"/>
      <c r="N13" s="1305"/>
      <c r="O13" s="1305"/>
      <c r="P13" s="1305"/>
      <c r="Q13" s="1305"/>
      <c r="R13" s="1305"/>
      <c r="S13" s="1306"/>
      <c r="T13" s="215"/>
      <c r="U13" s="1302"/>
    </row>
    <row r="14" spans="1:21" ht="33" customHeight="1">
      <c r="B14" s="1295" t="s">
        <v>180</v>
      </c>
      <c r="C14" s="1295"/>
      <c r="D14" s="1295"/>
      <c r="E14" s="1295"/>
      <c r="F14" s="1295"/>
      <c r="G14" s="1295"/>
      <c r="H14" s="214"/>
      <c r="I14" s="1297"/>
      <c r="K14" s="1307" t="s">
        <v>182</v>
      </c>
      <c r="L14" s="1308"/>
      <c r="M14" s="1308"/>
      <c r="N14" s="1308"/>
      <c r="O14" s="1308"/>
      <c r="P14" s="1308"/>
      <c r="Q14" s="1308"/>
      <c r="R14" s="1308"/>
      <c r="S14" s="1308"/>
      <c r="T14" s="1309"/>
      <c r="U14" s="1302"/>
    </row>
    <row r="15" spans="1:21" ht="33" customHeight="1">
      <c r="B15" s="1295" t="s">
        <v>181</v>
      </c>
      <c r="C15" s="1295"/>
      <c r="D15" s="1295"/>
      <c r="E15" s="1295"/>
      <c r="F15" s="1295"/>
      <c r="G15" s="1295"/>
      <c r="H15" s="214" t="s">
        <v>101</v>
      </c>
      <c r="I15" s="1297"/>
      <c r="K15" s="1310" t="s">
        <v>296</v>
      </c>
      <c r="L15" s="1311"/>
      <c r="M15" s="1311"/>
      <c r="N15" s="1311"/>
      <c r="O15" s="1311"/>
      <c r="P15" s="1311"/>
      <c r="Q15" s="1311"/>
      <c r="R15" s="1311"/>
      <c r="S15" s="1312"/>
      <c r="T15" s="216"/>
      <c r="U15" s="1302"/>
    </row>
    <row r="16" spans="1:21" ht="33" customHeight="1">
      <c r="B16" s="1295" t="s">
        <v>183</v>
      </c>
      <c r="C16" s="1295"/>
      <c r="D16" s="1295"/>
      <c r="E16" s="1295"/>
      <c r="F16" s="1295"/>
      <c r="G16" s="1295"/>
      <c r="H16" s="214"/>
      <c r="I16" s="1297"/>
      <c r="K16" s="1307" t="s">
        <v>186</v>
      </c>
      <c r="L16" s="1308"/>
      <c r="M16" s="1308"/>
      <c r="N16" s="1308"/>
      <c r="O16" s="1308"/>
      <c r="P16" s="1308"/>
      <c r="Q16" s="1308"/>
      <c r="R16" s="1308"/>
      <c r="S16" s="1308"/>
      <c r="T16" s="1309"/>
      <c r="U16" s="1302"/>
    </row>
    <row r="17" spans="2:21" ht="33" customHeight="1">
      <c r="B17" s="1295" t="s">
        <v>184</v>
      </c>
      <c r="C17" s="1295"/>
      <c r="D17" s="1295"/>
      <c r="E17" s="1295"/>
      <c r="F17" s="1295"/>
      <c r="G17" s="1295"/>
      <c r="H17" s="214"/>
      <c r="I17" s="1297"/>
      <c r="K17" s="1304" t="s">
        <v>189</v>
      </c>
      <c r="L17" s="1305"/>
      <c r="M17" s="1305"/>
      <c r="N17" s="1305"/>
      <c r="O17" s="1305"/>
      <c r="P17" s="1305"/>
      <c r="Q17" s="1305"/>
      <c r="R17" s="1305"/>
      <c r="S17" s="1306"/>
      <c r="T17" s="215"/>
      <c r="U17" s="1302"/>
    </row>
    <row r="18" spans="2:21" ht="33" customHeight="1">
      <c r="B18" s="1295" t="s">
        <v>185</v>
      </c>
      <c r="C18" s="1295"/>
      <c r="D18" s="1295"/>
      <c r="E18" s="1295"/>
      <c r="F18" s="1295"/>
      <c r="G18" s="1295"/>
      <c r="H18" s="214"/>
      <c r="I18" s="1297"/>
      <c r="K18" s="1313" t="s">
        <v>191</v>
      </c>
      <c r="L18" s="1314"/>
      <c r="M18" s="1314"/>
      <c r="N18" s="1314"/>
      <c r="O18" s="1314"/>
      <c r="P18" s="1314"/>
      <c r="Q18" s="1314"/>
      <c r="R18" s="1314"/>
      <c r="S18" s="1314"/>
      <c r="T18" s="1315"/>
      <c r="U18" s="1302"/>
    </row>
    <row r="19" spans="2:21" ht="33" customHeight="1">
      <c r="B19" s="1295" t="s">
        <v>187</v>
      </c>
      <c r="C19" s="1295"/>
      <c r="D19" s="1295"/>
      <c r="E19" s="1295"/>
      <c r="F19" s="1295"/>
      <c r="G19" s="1295"/>
      <c r="H19" s="214"/>
      <c r="I19" s="217" t="s">
        <v>188</v>
      </c>
      <c r="K19" s="1304" t="s">
        <v>296</v>
      </c>
      <c r="L19" s="1305"/>
      <c r="M19" s="1305"/>
      <c r="N19" s="1305"/>
      <c r="O19" s="1305"/>
      <c r="P19" s="1305"/>
      <c r="Q19" s="1305"/>
      <c r="R19" s="1305"/>
      <c r="S19" s="1306"/>
      <c r="T19" s="215"/>
      <c r="U19" s="1302"/>
    </row>
    <row r="20" spans="2:21" ht="35.25" customHeight="1">
      <c r="B20" s="1316" t="s">
        <v>297</v>
      </c>
      <c r="C20" s="1316"/>
      <c r="D20" s="1316"/>
      <c r="E20" s="1316"/>
      <c r="F20" s="1316"/>
      <c r="G20" s="1316"/>
      <c r="H20" s="1316"/>
      <c r="I20" s="1316"/>
      <c r="K20" s="1313" t="s">
        <v>192</v>
      </c>
      <c r="L20" s="1314"/>
      <c r="M20" s="1314"/>
      <c r="N20" s="1314"/>
      <c r="O20" s="1314"/>
      <c r="P20" s="1314"/>
      <c r="Q20" s="1314"/>
      <c r="R20" s="1314"/>
      <c r="S20" s="1314"/>
      <c r="T20" s="1315"/>
      <c r="U20" s="1302"/>
    </row>
    <row r="21" spans="2:21" ht="33" customHeight="1">
      <c r="B21" s="1292" t="s">
        <v>190</v>
      </c>
      <c r="C21" s="1293"/>
      <c r="D21" s="1293"/>
      <c r="E21" s="1293"/>
      <c r="F21" s="1293"/>
      <c r="G21" s="1293"/>
      <c r="H21" s="1293"/>
      <c r="I21" s="1294"/>
      <c r="K21" s="1317" t="s">
        <v>193</v>
      </c>
      <c r="L21" s="1318"/>
      <c r="M21" s="1318"/>
      <c r="N21" s="1318"/>
      <c r="O21" s="1318"/>
      <c r="P21" s="1318"/>
      <c r="Q21" s="1318"/>
      <c r="R21" s="1318"/>
      <c r="S21" s="1319"/>
      <c r="T21" s="1323"/>
      <c r="U21" s="1302"/>
    </row>
    <row r="22" spans="2:21" ht="24" customHeight="1">
      <c r="B22" s="1325" t="s">
        <v>298</v>
      </c>
      <c r="C22" s="1325"/>
      <c r="D22" s="1325"/>
      <c r="E22" s="1325"/>
      <c r="F22" s="1325"/>
      <c r="G22" s="1325"/>
      <c r="H22" s="1286" t="s">
        <v>101</v>
      </c>
      <c r="I22" s="1323" t="b">
        <f>IF(H22="○",60,IF(H24="○",50,IF(H26="○",40,IF(H28="○",20,IF(H30="○",-10,IF(H32="○",-20))))))</f>
        <v>0</v>
      </c>
      <c r="K22" s="1320"/>
      <c r="L22" s="1321"/>
      <c r="M22" s="1321"/>
      <c r="N22" s="1321"/>
      <c r="O22" s="1321"/>
      <c r="P22" s="1321"/>
      <c r="Q22" s="1321"/>
      <c r="R22" s="1321"/>
      <c r="S22" s="1322"/>
      <c r="T22" s="1324"/>
      <c r="U22" s="1302"/>
    </row>
    <row r="23" spans="2:21" ht="35.25" customHeight="1">
      <c r="B23" s="1325"/>
      <c r="C23" s="1325"/>
      <c r="D23" s="1325"/>
      <c r="E23" s="1325"/>
      <c r="F23" s="1325"/>
      <c r="G23" s="1325"/>
      <c r="H23" s="1286"/>
      <c r="I23" s="1326"/>
      <c r="K23" s="1313" t="s">
        <v>194</v>
      </c>
      <c r="L23" s="1314"/>
      <c r="M23" s="1314"/>
      <c r="N23" s="1314"/>
      <c r="O23" s="1314"/>
      <c r="P23" s="1314"/>
      <c r="Q23" s="1314"/>
      <c r="R23" s="1314"/>
      <c r="S23" s="1314"/>
      <c r="T23" s="1315"/>
      <c r="U23" s="1302"/>
    </row>
    <row r="24" spans="2:21" ht="35.25" customHeight="1">
      <c r="B24" s="1325" t="s">
        <v>299</v>
      </c>
      <c r="C24" s="1325"/>
      <c r="D24" s="1325"/>
      <c r="E24" s="1325"/>
      <c r="F24" s="1325"/>
      <c r="G24" s="1325"/>
      <c r="H24" s="1286" t="s">
        <v>101</v>
      </c>
      <c r="I24" s="1326"/>
      <c r="K24" s="1317" t="s">
        <v>195</v>
      </c>
      <c r="L24" s="1318"/>
      <c r="M24" s="1318"/>
      <c r="N24" s="1318"/>
      <c r="O24" s="1318"/>
      <c r="P24" s="1318"/>
      <c r="Q24" s="1318"/>
      <c r="R24" s="1318"/>
      <c r="S24" s="1319"/>
      <c r="T24" s="1323"/>
      <c r="U24" s="1302"/>
    </row>
    <row r="25" spans="2:21" ht="24" customHeight="1">
      <c r="B25" s="1325"/>
      <c r="C25" s="1325"/>
      <c r="D25" s="1325"/>
      <c r="E25" s="1325"/>
      <c r="F25" s="1325"/>
      <c r="G25" s="1325"/>
      <c r="H25" s="1286"/>
      <c r="I25" s="1326"/>
      <c r="K25" s="1320"/>
      <c r="L25" s="1321"/>
      <c r="M25" s="1321"/>
      <c r="N25" s="1321"/>
      <c r="O25" s="1321"/>
      <c r="P25" s="1321"/>
      <c r="Q25" s="1321"/>
      <c r="R25" s="1321"/>
      <c r="S25" s="1322"/>
      <c r="T25" s="1324"/>
      <c r="U25" s="1302"/>
    </row>
    <row r="26" spans="2:21" ht="35.25" customHeight="1">
      <c r="B26" s="1325" t="s">
        <v>300</v>
      </c>
      <c r="C26" s="1325"/>
      <c r="D26" s="1325"/>
      <c r="E26" s="1325"/>
      <c r="F26" s="1325"/>
      <c r="G26" s="1325"/>
      <c r="H26" s="1286" t="s">
        <v>101</v>
      </c>
      <c r="I26" s="1326"/>
      <c r="K26" s="1313" t="s">
        <v>196</v>
      </c>
      <c r="L26" s="1314"/>
      <c r="M26" s="1314"/>
      <c r="N26" s="1314"/>
      <c r="O26" s="1314"/>
      <c r="P26" s="1314"/>
      <c r="Q26" s="1314"/>
      <c r="R26" s="1314"/>
      <c r="S26" s="1314"/>
      <c r="T26" s="1315"/>
      <c r="U26" s="1302"/>
    </row>
    <row r="27" spans="2:21" ht="25.5" customHeight="1">
      <c r="B27" s="1325"/>
      <c r="C27" s="1325"/>
      <c r="D27" s="1325"/>
      <c r="E27" s="1325"/>
      <c r="F27" s="1325"/>
      <c r="G27" s="1325"/>
      <c r="H27" s="1286"/>
      <c r="I27" s="1326"/>
      <c r="K27" s="1317" t="s">
        <v>198</v>
      </c>
      <c r="L27" s="1318"/>
      <c r="M27" s="1318"/>
      <c r="N27" s="1318"/>
      <c r="O27" s="1318"/>
      <c r="P27" s="1318"/>
      <c r="Q27" s="1318"/>
      <c r="R27" s="1318"/>
      <c r="S27" s="1319"/>
      <c r="T27" s="1323"/>
      <c r="U27" s="1302"/>
    </row>
    <row r="28" spans="2:21" ht="25.5" customHeight="1">
      <c r="B28" s="1325" t="s">
        <v>301</v>
      </c>
      <c r="C28" s="1325"/>
      <c r="D28" s="1325"/>
      <c r="E28" s="1325"/>
      <c r="F28" s="1325"/>
      <c r="G28" s="1325"/>
      <c r="H28" s="1286"/>
      <c r="I28" s="1326"/>
      <c r="K28" s="1320"/>
      <c r="L28" s="1321"/>
      <c r="M28" s="1321"/>
      <c r="N28" s="1321"/>
      <c r="O28" s="1321"/>
      <c r="P28" s="1321"/>
      <c r="Q28" s="1321"/>
      <c r="R28" s="1321"/>
      <c r="S28" s="1322"/>
      <c r="T28" s="1324"/>
      <c r="U28" s="1302"/>
    </row>
    <row r="29" spans="2:21" ht="35.25" customHeight="1">
      <c r="B29" s="1325"/>
      <c r="C29" s="1325"/>
      <c r="D29" s="1325"/>
      <c r="E29" s="1325"/>
      <c r="F29" s="1325"/>
      <c r="G29" s="1325"/>
      <c r="H29" s="1286"/>
      <c r="I29" s="1326"/>
      <c r="K29" s="1328" t="s">
        <v>201</v>
      </c>
      <c r="L29" s="1329"/>
      <c r="M29" s="1329"/>
      <c r="N29" s="1329"/>
      <c r="O29" s="1329"/>
      <c r="P29" s="1329"/>
      <c r="Q29" s="1329"/>
      <c r="R29" s="1329"/>
      <c r="S29" s="1329"/>
      <c r="T29" s="1330"/>
      <c r="U29" s="1302"/>
    </row>
    <row r="30" spans="2:21" ht="31.5" customHeight="1">
      <c r="B30" s="1325" t="s">
        <v>302</v>
      </c>
      <c r="C30" s="1325"/>
      <c r="D30" s="1325"/>
      <c r="E30" s="1325"/>
      <c r="F30" s="1325"/>
      <c r="G30" s="1325"/>
      <c r="H30" s="1286"/>
      <c r="I30" s="1326"/>
      <c r="K30" s="1331" t="s">
        <v>202</v>
      </c>
      <c r="L30" s="1332"/>
      <c r="M30" s="1332"/>
      <c r="N30" s="1332"/>
      <c r="O30" s="1332"/>
      <c r="P30" s="1332"/>
      <c r="Q30" s="1332"/>
      <c r="R30" s="1332"/>
      <c r="S30" s="1333"/>
      <c r="T30" s="1334"/>
      <c r="U30" s="1302"/>
    </row>
    <row r="31" spans="2:21" ht="31.5" customHeight="1">
      <c r="B31" s="1325"/>
      <c r="C31" s="1325"/>
      <c r="D31" s="1325"/>
      <c r="E31" s="1325"/>
      <c r="F31" s="1325"/>
      <c r="G31" s="1325"/>
      <c r="H31" s="1286"/>
      <c r="I31" s="1326"/>
      <c r="K31" s="1320"/>
      <c r="L31" s="1321"/>
      <c r="M31" s="1321"/>
      <c r="N31" s="1321"/>
      <c r="O31" s="1321"/>
      <c r="P31" s="1321"/>
      <c r="Q31" s="1321"/>
      <c r="R31" s="1321"/>
      <c r="S31" s="1322"/>
      <c r="T31" s="1335"/>
      <c r="U31" s="1303"/>
    </row>
    <row r="32" spans="2:21" ht="29.25" customHeight="1">
      <c r="B32" s="1325" t="s">
        <v>303</v>
      </c>
      <c r="C32" s="1325"/>
      <c r="D32" s="1325"/>
      <c r="E32" s="1325"/>
      <c r="F32" s="1325"/>
      <c r="G32" s="1325"/>
      <c r="H32" s="1291" t="s">
        <v>101</v>
      </c>
      <c r="I32" s="1327"/>
      <c r="K32" s="1336" t="s">
        <v>204</v>
      </c>
      <c r="L32" s="1337"/>
      <c r="M32" s="1337"/>
      <c r="N32" s="1337"/>
      <c r="O32" s="1337"/>
      <c r="P32" s="1337"/>
      <c r="Q32" s="1337"/>
      <c r="R32" s="1337"/>
      <c r="S32" s="1338"/>
      <c r="T32" s="218">
        <f>((COUNTIF(T13,"○")+COUNTIF(T15,"○")+COUNTIF(T17,"○")+COUNTIF(T19,"○"))+COUNTIF(T21,"○")+COUNTIF(T24,"○")+COUNTIF(T27,"○")+COUNTIF(T30,"○"))*1</f>
        <v>0</v>
      </c>
      <c r="U32" s="217" t="s">
        <v>188</v>
      </c>
    </row>
    <row r="33" spans="2:21" ht="25.5" customHeight="1">
      <c r="B33" s="1325"/>
      <c r="C33" s="1325"/>
      <c r="D33" s="1325"/>
      <c r="E33" s="1325"/>
      <c r="F33" s="1325"/>
      <c r="G33" s="1325"/>
      <c r="H33" s="1291"/>
      <c r="I33" s="219" t="s">
        <v>188</v>
      </c>
      <c r="K33" s="220" t="s">
        <v>304</v>
      </c>
      <c r="O33" s="221"/>
      <c r="P33" s="221"/>
      <c r="Q33" s="221"/>
      <c r="R33" s="221" t="s">
        <v>305</v>
      </c>
      <c r="S33" s="221"/>
      <c r="T33" s="221"/>
      <c r="U33" s="221"/>
    </row>
    <row r="34" spans="2:21" ht="31.5" customHeight="1">
      <c r="B34" s="1316" t="s">
        <v>306</v>
      </c>
      <c r="C34" s="1316"/>
      <c r="D34" s="1316"/>
      <c r="E34" s="1316"/>
      <c r="F34" s="1316"/>
      <c r="G34" s="1316"/>
      <c r="H34" s="1316"/>
      <c r="I34" s="1316"/>
      <c r="K34" s="1292" t="s">
        <v>307</v>
      </c>
      <c r="L34" s="1293"/>
      <c r="M34" s="1293"/>
      <c r="N34" s="1293"/>
      <c r="O34" s="1293"/>
      <c r="P34" s="1293"/>
      <c r="Q34" s="1293"/>
      <c r="R34" s="1293"/>
      <c r="S34" s="1293"/>
      <c r="T34" s="1293"/>
      <c r="U34" s="1294"/>
    </row>
    <row r="35" spans="2:21" ht="33" customHeight="1">
      <c r="B35" s="1339" t="s">
        <v>197</v>
      </c>
      <c r="C35" s="1339"/>
      <c r="D35" s="1339"/>
      <c r="E35" s="1339"/>
      <c r="F35" s="1339"/>
      <c r="G35" s="1339"/>
      <c r="H35" s="1340"/>
      <c r="I35" s="1339"/>
      <c r="K35" s="1317" t="s">
        <v>206</v>
      </c>
      <c r="L35" s="1318"/>
      <c r="M35" s="1318"/>
      <c r="N35" s="1318"/>
      <c r="O35" s="1318"/>
      <c r="P35" s="1318"/>
      <c r="Q35" s="1318"/>
      <c r="R35" s="1318"/>
      <c r="S35" s="1319"/>
      <c r="T35" s="1341"/>
      <c r="U35" s="1342">
        <f>IF(T35="○",10,0)</f>
        <v>0</v>
      </c>
    </row>
    <row r="36" spans="2:21" ht="35.25" customHeight="1">
      <c r="B36" s="1307" t="s">
        <v>199</v>
      </c>
      <c r="C36" s="1308"/>
      <c r="D36" s="1308"/>
      <c r="E36" s="1308"/>
      <c r="F36" s="1308"/>
      <c r="G36" s="1308"/>
      <c r="H36" s="1309"/>
      <c r="I36" s="1344">
        <f>IF(H52&gt;=5,15,IF(AND(H52&gt;=3,H52&lt;=4),5,IF(AND(H52&gt;=2,H52&lt;=0),0,0)))</f>
        <v>0</v>
      </c>
      <c r="K36" s="1331"/>
      <c r="L36" s="1332"/>
      <c r="M36" s="1332"/>
      <c r="N36" s="1332"/>
      <c r="O36" s="1332"/>
      <c r="P36" s="1332"/>
      <c r="Q36" s="1332"/>
      <c r="R36" s="1332"/>
      <c r="S36" s="1333"/>
      <c r="T36" s="1334"/>
      <c r="U36" s="1343"/>
    </row>
    <row r="37" spans="2:21" ht="33" customHeight="1">
      <c r="B37" s="1347" t="s">
        <v>200</v>
      </c>
      <c r="C37" s="1347"/>
      <c r="D37" s="1347"/>
      <c r="E37" s="1347"/>
      <c r="F37" s="1347"/>
      <c r="G37" s="1347"/>
      <c r="H37" s="215" t="s">
        <v>101</v>
      </c>
      <c r="I37" s="1345"/>
      <c r="K37" s="1320"/>
      <c r="L37" s="1321"/>
      <c r="M37" s="1321"/>
      <c r="N37" s="1321"/>
      <c r="O37" s="1321"/>
      <c r="P37" s="1321"/>
      <c r="Q37" s="1321"/>
      <c r="R37" s="1321"/>
      <c r="S37" s="1322"/>
      <c r="T37" s="1335"/>
      <c r="U37" s="217" t="s">
        <v>188</v>
      </c>
    </row>
    <row r="38" spans="2:21" ht="35.25" customHeight="1">
      <c r="B38" s="1328" t="s">
        <v>203</v>
      </c>
      <c r="C38" s="1329"/>
      <c r="D38" s="1329"/>
      <c r="E38" s="1329"/>
      <c r="F38" s="1329"/>
      <c r="G38" s="1329"/>
      <c r="H38" s="1330"/>
      <c r="I38" s="1345"/>
      <c r="K38" s="220"/>
      <c r="Q38" s="222"/>
      <c r="R38" s="222"/>
      <c r="S38" s="222"/>
      <c r="T38" s="222"/>
      <c r="U38" s="222" t="s">
        <v>208</v>
      </c>
    </row>
    <row r="39" spans="2:21" ht="35.25" customHeight="1">
      <c r="B39" s="1295" t="s">
        <v>200</v>
      </c>
      <c r="C39" s="1295"/>
      <c r="D39" s="1295"/>
      <c r="E39" s="1295"/>
      <c r="F39" s="1295"/>
      <c r="G39" s="1295"/>
      <c r="H39" s="215" t="s">
        <v>101</v>
      </c>
      <c r="I39" s="1345"/>
      <c r="K39" s="1292" t="s">
        <v>308</v>
      </c>
      <c r="L39" s="1293"/>
      <c r="M39" s="1293"/>
      <c r="N39" s="1293"/>
      <c r="O39" s="1293"/>
      <c r="P39" s="1293"/>
      <c r="Q39" s="1293"/>
      <c r="R39" s="1293"/>
      <c r="S39" s="1293"/>
      <c r="T39" s="1293"/>
      <c r="U39" s="1294"/>
    </row>
    <row r="40" spans="2:21" ht="35.25" customHeight="1">
      <c r="B40" s="223" t="s">
        <v>205</v>
      </c>
      <c r="C40" s="224"/>
      <c r="D40" s="224"/>
      <c r="E40" s="224"/>
      <c r="F40" s="224"/>
      <c r="G40" s="224"/>
      <c r="H40" s="225"/>
      <c r="I40" s="1345"/>
      <c r="K40" s="1317" t="s">
        <v>309</v>
      </c>
      <c r="L40" s="1318"/>
      <c r="M40" s="1318"/>
      <c r="N40" s="1318"/>
      <c r="O40" s="1318"/>
      <c r="P40" s="1318"/>
      <c r="Q40" s="1318"/>
      <c r="R40" s="1318"/>
      <c r="S40" s="1319"/>
      <c r="T40" s="1341" t="s">
        <v>101</v>
      </c>
      <c r="U40" s="1342">
        <f>IF(T40="○",0,-50)</f>
        <v>-50</v>
      </c>
    </row>
    <row r="41" spans="2:21" ht="35.25" customHeight="1">
      <c r="B41" s="1348" t="s">
        <v>200</v>
      </c>
      <c r="C41" s="1348"/>
      <c r="D41" s="1348"/>
      <c r="E41" s="1348"/>
      <c r="F41" s="1348"/>
      <c r="G41" s="1348"/>
      <c r="H41" s="226"/>
      <c r="I41" s="1345"/>
      <c r="K41" s="1331"/>
      <c r="L41" s="1332"/>
      <c r="M41" s="1332"/>
      <c r="N41" s="1332"/>
      <c r="O41" s="1332"/>
      <c r="P41" s="1332"/>
      <c r="Q41" s="1332"/>
      <c r="R41" s="1332"/>
      <c r="S41" s="1333"/>
      <c r="T41" s="1334"/>
      <c r="U41" s="1343"/>
    </row>
    <row r="42" spans="2:21" ht="35.25" customHeight="1">
      <c r="B42" s="1307" t="s">
        <v>207</v>
      </c>
      <c r="C42" s="1308"/>
      <c r="D42" s="1308"/>
      <c r="E42" s="1308"/>
      <c r="F42" s="1308"/>
      <c r="G42" s="1308"/>
      <c r="H42" s="1309"/>
      <c r="I42" s="1345"/>
      <c r="K42" s="1320"/>
      <c r="L42" s="1321"/>
      <c r="M42" s="1321"/>
      <c r="N42" s="1321"/>
      <c r="O42" s="1321"/>
      <c r="P42" s="1321"/>
      <c r="Q42" s="1321"/>
      <c r="R42" s="1321"/>
      <c r="S42" s="1322"/>
      <c r="T42" s="1335"/>
      <c r="U42" s="217" t="s">
        <v>188</v>
      </c>
    </row>
    <row r="43" spans="2:21" ht="35.25" customHeight="1">
      <c r="B43" s="1295" t="s">
        <v>200</v>
      </c>
      <c r="C43" s="1295"/>
      <c r="D43" s="1295"/>
      <c r="E43" s="1295"/>
      <c r="F43" s="1295"/>
      <c r="G43" s="1295"/>
      <c r="H43" s="227"/>
      <c r="I43" s="1345"/>
      <c r="K43" s="228"/>
      <c r="Q43" s="222"/>
      <c r="R43" s="222"/>
      <c r="S43" s="222"/>
      <c r="T43" s="222"/>
      <c r="U43" s="229" t="s">
        <v>310</v>
      </c>
    </row>
    <row r="44" spans="2:21" ht="35.25" customHeight="1">
      <c r="B44" s="223" t="s">
        <v>209</v>
      </c>
      <c r="C44" s="224"/>
      <c r="D44" s="224"/>
      <c r="E44" s="224"/>
      <c r="F44" s="224"/>
      <c r="G44" s="224"/>
      <c r="H44" s="230"/>
      <c r="I44" s="1345"/>
      <c r="K44" s="1292" t="s">
        <v>311</v>
      </c>
      <c r="L44" s="1293"/>
      <c r="M44" s="1293"/>
      <c r="N44" s="1293"/>
      <c r="O44" s="1293"/>
      <c r="P44" s="1293"/>
      <c r="Q44" s="1293"/>
      <c r="R44" s="1293"/>
      <c r="S44" s="1293"/>
      <c r="T44" s="1293"/>
      <c r="U44" s="1294"/>
    </row>
    <row r="45" spans="2:21" ht="35.25" customHeight="1">
      <c r="B45" s="1295" t="s">
        <v>200</v>
      </c>
      <c r="C45" s="1295"/>
      <c r="D45" s="1295"/>
      <c r="E45" s="1295"/>
      <c r="F45" s="1295"/>
      <c r="G45" s="1295"/>
      <c r="H45" s="215"/>
      <c r="I45" s="1345"/>
      <c r="K45" s="1317" t="s">
        <v>312</v>
      </c>
      <c r="L45" s="1318"/>
      <c r="M45" s="1318"/>
      <c r="N45" s="1318"/>
      <c r="O45" s="1318"/>
      <c r="P45" s="1318"/>
      <c r="Q45" s="1318"/>
      <c r="R45" s="1318"/>
      <c r="S45" s="1319"/>
      <c r="T45" s="1341" t="s">
        <v>101</v>
      </c>
      <c r="U45" s="1342">
        <f>IF(T45="○",10,0)</f>
        <v>0</v>
      </c>
    </row>
    <row r="46" spans="2:21" ht="35.25" customHeight="1">
      <c r="B46" s="223" t="s">
        <v>219</v>
      </c>
      <c r="C46" s="224"/>
      <c r="D46" s="224"/>
      <c r="E46" s="224"/>
      <c r="F46" s="224"/>
      <c r="G46" s="224"/>
      <c r="H46" s="225"/>
      <c r="I46" s="1345"/>
      <c r="K46" s="1331"/>
      <c r="L46" s="1332"/>
      <c r="M46" s="1332"/>
      <c r="N46" s="1332"/>
      <c r="O46" s="1332"/>
      <c r="P46" s="1332"/>
      <c r="Q46" s="1332"/>
      <c r="R46" s="1332"/>
      <c r="S46" s="1333"/>
      <c r="T46" s="1334"/>
      <c r="U46" s="1343"/>
    </row>
    <row r="47" spans="2:21" ht="35.25" customHeight="1">
      <c r="B47" s="1295" t="s">
        <v>200</v>
      </c>
      <c r="C47" s="1295"/>
      <c r="D47" s="1295"/>
      <c r="E47" s="1295"/>
      <c r="F47" s="1295"/>
      <c r="G47" s="1295"/>
      <c r="H47" s="215"/>
      <c r="I47" s="1345"/>
      <c r="K47" s="1320"/>
      <c r="L47" s="1321"/>
      <c r="M47" s="1321"/>
      <c r="N47" s="1321"/>
      <c r="O47" s="1321"/>
      <c r="P47" s="1321"/>
      <c r="Q47" s="1321"/>
      <c r="R47" s="1321"/>
      <c r="S47" s="1322"/>
      <c r="T47" s="1335"/>
      <c r="U47" s="217" t="s">
        <v>188</v>
      </c>
    </row>
    <row r="48" spans="2:21" ht="35.25" customHeight="1">
      <c r="B48" s="1328" t="s">
        <v>225</v>
      </c>
      <c r="C48" s="1329"/>
      <c r="D48" s="1329"/>
      <c r="E48" s="1329"/>
      <c r="F48" s="1329"/>
      <c r="G48" s="1329"/>
      <c r="H48" s="1330"/>
      <c r="I48" s="1345"/>
      <c r="K48" s="220"/>
      <c r="Q48" s="222"/>
      <c r="R48" s="222"/>
      <c r="S48" s="222"/>
      <c r="T48" s="222"/>
      <c r="U48" s="222" t="s">
        <v>208</v>
      </c>
    </row>
    <row r="49" spans="2:22" ht="35.25" customHeight="1">
      <c r="B49" s="1295" t="s">
        <v>200</v>
      </c>
      <c r="C49" s="1295"/>
      <c r="D49" s="1295"/>
      <c r="E49" s="1295"/>
      <c r="F49" s="1295"/>
      <c r="G49" s="1295"/>
      <c r="H49" s="215"/>
      <c r="I49" s="1345"/>
      <c r="K49" s="220"/>
      <c r="Q49" s="231"/>
      <c r="R49" s="231"/>
      <c r="S49" s="231"/>
      <c r="T49" s="231"/>
      <c r="U49" s="231"/>
    </row>
    <row r="50" spans="2:22" ht="35.25" customHeight="1">
      <c r="B50" s="1328" t="s">
        <v>228</v>
      </c>
      <c r="C50" s="1329"/>
      <c r="D50" s="1329"/>
      <c r="E50" s="1329"/>
      <c r="F50" s="1329"/>
      <c r="G50" s="1329"/>
      <c r="H50" s="1330"/>
      <c r="I50" s="1345"/>
      <c r="K50" s="220"/>
      <c r="Q50" s="231"/>
      <c r="R50" s="231"/>
      <c r="S50" s="231"/>
      <c r="T50" s="231"/>
      <c r="U50" s="231"/>
    </row>
    <row r="51" spans="2:22" ht="35.25" customHeight="1">
      <c r="B51" s="1295" t="s">
        <v>200</v>
      </c>
      <c r="C51" s="1295"/>
      <c r="D51" s="1295"/>
      <c r="E51" s="1295"/>
      <c r="F51" s="1295"/>
      <c r="G51" s="1295"/>
      <c r="H51" s="215" t="s">
        <v>101</v>
      </c>
      <c r="I51" s="1346"/>
    </row>
    <row r="52" spans="2:22" ht="29.25" customHeight="1">
      <c r="B52" s="1363" t="s">
        <v>231</v>
      </c>
      <c r="C52" s="1363"/>
      <c r="D52" s="1363"/>
      <c r="E52" s="1363"/>
      <c r="F52" s="1363"/>
      <c r="G52" s="1363"/>
      <c r="H52" s="218">
        <f>((COUNTIF(H37,"○")+COUNTIF(H39,"○")+COUNTIF(H41,"○")+COUNTIF(H43,"○"))+COUNTIF(H45,"○")+COUNTIF(H47,"○")+COUNTIF(H49,"○")+COUNTIF(H51,"○"))*1</f>
        <v>0</v>
      </c>
      <c r="I52" s="232" t="s">
        <v>188</v>
      </c>
    </row>
    <row r="53" spans="2:22" ht="35.25" customHeight="1">
      <c r="B53" s="220" t="s">
        <v>313</v>
      </c>
      <c r="I53" s="222" t="s">
        <v>314</v>
      </c>
    </row>
    <row r="54" spans="2:22" ht="27.75" customHeight="1">
      <c r="B54" s="1364" t="s">
        <v>210</v>
      </c>
      <c r="C54" s="1365"/>
      <c r="D54" s="233" t="s">
        <v>211</v>
      </c>
      <c r="E54" s="234"/>
      <c r="F54" s="234"/>
      <c r="G54" s="234"/>
      <c r="H54" s="234"/>
      <c r="I54" s="234"/>
      <c r="J54" s="234"/>
      <c r="K54" s="234"/>
      <c r="L54" s="235"/>
      <c r="M54" s="236"/>
    </row>
    <row r="55" spans="2:22" ht="35.25" customHeight="1" thickBot="1">
      <c r="B55" s="237" t="s">
        <v>212</v>
      </c>
      <c r="C55" s="238"/>
      <c r="D55" s="239" t="s">
        <v>213</v>
      </c>
      <c r="E55" s="239" t="s">
        <v>214</v>
      </c>
      <c r="F55" s="240" t="s">
        <v>215</v>
      </c>
      <c r="G55" s="240" t="s">
        <v>216</v>
      </c>
      <c r="H55" s="240" t="s">
        <v>217</v>
      </c>
      <c r="I55" s="241" t="s">
        <v>315</v>
      </c>
      <c r="J55" s="240"/>
      <c r="K55" s="240" t="s">
        <v>218</v>
      </c>
      <c r="L55" s="242" t="s">
        <v>316</v>
      </c>
      <c r="M55" s="212"/>
    </row>
    <row r="56" spans="2:22" ht="35.25" customHeight="1" thickTop="1">
      <c r="B56" s="243" t="s">
        <v>220</v>
      </c>
      <c r="C56" s="244"/>
      <c r="D56" s="245" t="s">
        <v>317</v>
      </c>
      <c r="E56" s="246" t="s">
        <v>318</v>
      </c>
      <c r="F56" s="247" t="s">
        <v>214</v>
      </c>
      <c r="G56" s="247" t="s">
        <v>216</v>
      </c>
      <c r="H56" s="247" t="s">
        <v>319</v>
      </c>
      <c r="I56" s="247" t="s">
        <v>320</v>
      </c>
      <c r="J56" s="247"/>
      <c r="K56" s="247"/>
      <c r="L56" s="248"/>
      <c r="O56" s="249" t="s">
        <v>229</v>
      </c>
      <c r="P56" s="250"/>
      <c r="Q56" s="250"/>
      <c r="R56" s="250"/>
      <c r="S56" s="250"/>
      <c r="T56" s="250"/>
      <c r="U56" s="251"/>
    </row>
    <row r="57" spans="2:22" ht="35.25" customHeight="1">
      <c r="B57" s="243" t="s">
        <v>221</v>
      </c>
      <c r="C57" s="244"/>
      <c r="D57" s="247" t="s">
        <v>222</v>
      </c>
      <c r="E57" s="247" t="s">
        <v>213</v>
      </c>
      <c r="F57" s="247" t="s">
        <v>223</v>
      </c>
      <c r="G57" s="247"/>
      <c r="H57" s="247"/>
      <c r="I57" s="247"/>
      <c r="J57" s="247"/>
      <c r="K57" s="247"/>
      <c r="L57" s="252"/>
      <c r="M57" s="253"/>
      <c r="N57" s="253"/>
      <c r="O57" s="1349">
        <f>I12+I22+I36+U12+U35+U40+U45</f>
        <v>-50</v>
      </c>
      <c r="P57" s="1350"/>
      <c r="Q57" s="1350"/>
      <c r="R57" s="254"/>
      <c r="S57" s="1355" t="s">
        <v>230</v>
      </c>
      <c r="T57" s="1355"/>
      <c r="U57" s="1356"/>
      <c r="V57" s="255"/>
    </row>
    <row r="58" spans="2:22" ht="35.25" customHeight="1">
      <c r="B58" s="243" t="s">
        <v>224</v>
      </c>
      <c r="C58" s="244"/>
      <c r="D58" s="247" t="s">
        <v>222</v>
      </c>
      <c r="E58" s="247" t="s">
        <v>213</v>
      </c>
      <c r="F58" s="247" t="s">
        <v>223</v>
      </c>
      <c r="G58" s="247"/>
      <c r="H58" s="247"/>
      <c r="I58" s="247"/>
      <c r="J58" s="247"/>
      <c r="K58" s="247"/>
      <c r="L58" s="256"/>
      <c r="M58" s="253"/>
      <c r="N58" s="253"/>
      <c r="O58" s="1351"/>
      <c r="P58" s="1352"/>
      <c r="Q58" s="1352"/>
      <c r="R58" s="255"/>
      <c r="S58" s="1357"/>
      <c r="T58" s="1357"/>
      <c r="U58" s="1358"/>
      <c r="V58" s="255"/>
    </row>
    <row r="59" spans="2:22" ht="35.25" customHeight="1" thickBot="1">
      <c r="B59" s="243" t="s">
        <v>226</v>
      </c>
      <c r="C59" s="244"/>
      <c r="D59" s="257" t="s">
        <v>222</v>
      </c>
      <c r="E59" s="247" t="s">
        <v>227</v>
      </c>
      <c r="F59" s="247"/>
      <c r="G59" s="247"/>
      <c r="H59" s="258"/>
      <c r="I59" s="247"/>
      <c r="J59" s="247"/>
      <c r="K59" s="246"/>
      <c r="L59" s="256"/>
      <c r="M59" s="253"/>
      <c r="N59" s="253"/>
      <c r="O59" s="1353"/>
      <c r="P59" s="1354"/>
      <c r="Q59" s="1354"/>
      <c r="R59" s="259" t="s">
        <v>188</v>
      </c>
      <c r="S59" s="1359"/>
      <c r="T59" s="1359"/>
      <c r="U59" s="1360"/>
      <c r="V59" s="255"/>
    </row>
    <row r="60" spans="2:22" ht="35.25" customHeight="1" thickTop="1">
      <c r="B60" s="243" t="s">
        <v>321</v>
      </c>
      <c r="C60" s="244"/>
      <c r="D60" s="260" t="s">
        <v>222</v>
      </c>
      <c r="E60" s="261" t="s">
        <v>322</v>
      </c>
      <c r="F60" s="262"/>
      <c r="G60" s="262"/>
      <c r="H60" s="262"/>
      <c r="I60" s="262"/>
      <c r="J60" s="262"/>
      <c r="K60" s="263"/>
      <c r="L60" s="256"/>
      <c r="M60" s="253"/>
      <c r="N60" s="253"/>
      <c r="O60" s="253"/>
      <c r="P60" s="253"/>
      <c r="Q60" s="253"/>
      <c r="R60" s="253"/>
      <c r="S60" s="255"/>
      <c r="T60" s="255"/>
      <c r="U60" s="255"/>
      <c r="V60" s="255"/>
    </row>
    <row r="61" spans="2:22" ht="42.75" customHeight="1">
      <c r="B61" s="1361" t="s">
        <v>323</v>
      </c>
      <c r="C61" s="1362"/>
      <c r="D61" s="264" t="s">
        <v>222</v>
      </c>
      <c r="E61" s="264" t="s">
        <v>227</v>
      </c>
      <c r="F61" s="264"/>
      <c r="G61" s="264"/>
      <c r="H61" s="264"/>
      <c r="I61" s="264"/>
      <c r="J61" s="264"/>
      <c r="K61" s="265"/>
      <c r="L61" s="266"/>
      <c r="M61" s="253"/>
      <c r="N61" s="253"/>
      <c r="O61" s="253"/>
      <c r="P61" s="253"/>
      <c r="Q61" s="253"/>
      <c r="R61" s="253"/>
      <c r="S61" s="255"/>
      <c r="T61" s="255"/>
      <c r="U61" s="255"/>
      <c r="V61" s="255"/>
    </row>
    <row r="62" spans="2:22" ht="19.5" customHeight="1">
      <c r="O62" s="253"/>
      <c r="P62" s="253"/>
      <c r="Q62" s="253"/>
      <c r="R62" s="253"/>
      <c r="S62" s="255"/>
      <c r="T62" s="255"/>
      <c r="U62" s="255"/>
    </row>
    <row r="63" spans="2:22" ht="41.25" customHeight="1">
      <c r="O63" s="253"/>
      <c r="P63" s="253"/>
      <c r="Q63" s="253"/>
      <c r="R63" s="253"/>
      <c r="S63" s="255"/>
      <c r="T63" s="255"/>
      <c r="U63" s="25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114" priority="26">
      <formula>$I$12=5</formula>
    </cfRule>
  </conditionalFormatting>
  <conditionalFormatting sqref="E55">
    <cfRule type="expression" dxfId="113" priority="25">
      <formula>$I$12=20</formula>
    </cfRule>
  </conditionalFormatting>
  <conditionalFormatting sqref="F55">
    <cfRule type="expression" dxfId="112" priority="24">
      <formula>$I$12=30</formula>
    </cfRule>
  </conditionalFormatting>
  <conditionalFormatting sqref="G55">
    <cfRule type="expression" dxfId="111" priority="23">
      <formula>$I$12=40</formula>
    </cfRule>
  </conditionalFormatting>
  <conditionalFormatting sqref="H55">
    <cfRule type="expression" dxfId="110" priority="22">
      <formula>$I$12=55</formula>
    </cfRule>
  </conditionalFormatting>
  <conditionalFormatting sqref="I55">
    <cfRule type="expression" dxfId="109" priority="21">
      <formula>$I$12=65</formula>
    </cfRule>
  </conditionalFormatting>
  <conditionalFormatting sqref="L55">
    <cfRule type="expression" dxfId="108" priority="20">
      <formula>$I$12=90</formula>
    </cfRule>
  </conditionalFormatting>
  <conditionalFormatting sqref="E57">
    <cfRule type="expression" dxfId="107" priority="19">
      <formula>$I$36=5</formula>
    </cfRule>
  </conditionalFormatting>
  <conditionalFormatting sqref="H57">
    <cfRule type="expression" dxfId="106" priority="18">
      <formula>$I$36=25</formula>
    </cfRule>
  </conditionalFormatting>
  <conditionalFormatting sqref="J57:K57">
    <cfRule type="expression" dxfId="105" priority="17">
      <formula>$I$36=35</formula>
    </cfRule>
  </conditionalFormatting>
  <conditionalFormatting sqref="F58">
    <cfRule type="expression" dxfId="104" priority="16">
      <formula>$U$12=15</formula>
    </cfRule>
  </conditionalFormatting>
  <conditionalFormatting sqref="H58">
    <cfRule type="expression" dxfId="103" priority="15">
      <formula>$U$12=25</formula>
    </cfRule>
  </conditionalFormatting>
  <conditionalFormatting sqref="J58:K58">
    <cfRule type="expression" dxfId="102" priority="14">
      <formula>$U$12=35</formula>
    </cfRule>
  </conditionalFormatting>
  <conditionalFormatting sqref="D57">
    <cfRule type="expression" dxfId="101" priority="13">
      <formula>$I$36=0</formula>
    </cfRule>
  </conditionalFormatting>
  <conditionalFormatting sqref="D58">
    <cfRule type="expression" dxfId="100" priority="12">
      <formula>$U$12=0</formula>
    </cfRule>
  </conditionalFormatting>
  <conditionalFormatting sqref="D56">
    <cfRule type="expression" dxfId="99" priority="27">
      <formula>$I$22=-20</formula>
    </cfRule>
  </conditionalFormatting>
  <conditionalFormatting sqref="F56">
    <cfRule type="expression" dxfId="98" priority="28">
      <formula>$I$22=20</formula>
    </cfRule>
  </conditionalFormatting>
  <conditionalFormatting sqref="H56">
    <cfRule type="expression" dxfId="97" priority="29">
      <formula>$I$22=50</formula>
    </cfRule>
  </conditionalFormatting>
  <conditionalFormatting sqref="J56:K56">
    <cfRule type="expression" dxfId="96" priority="30">
      <formula>#REF!=40</formula>
    </cfRule>
  </conditionalFormatting>
  <conditionalFormatting sqref="E59">
    <cfRule type="expression" dxfId="95" priority="31">
      <formula>$U$35=10</formula>
    </cfRule>
  </conditionalFormatting>
  <conditionalFormatting sqref="F57">
    <cfRule type="expression" dxfId="94" priority="11">
      <formula>$I$36=15</formula>
    </cfRule>
  </conditionalFormatting>
  <conditionalFormatting sqref="E60">
    <cfRule type="expression" dxfId="93" priority="10">
      <formula>U40=-50</formula>
    </cfRule>
  </conditionalFormatting>
  <conditionalFormatting sqref="E58">
    <cfRule type="expression" dxfId="92" priority="9">
      <formula>$U$12=5</formula>
    </cfRule>
  </conditionalFormatting>
  <conditionalFormatting sqref="D59">
    <cfRule type="expression" dxfId="91" priority="8">
      <formula>$U$35=0</formula>
    </cfRule>
  </conditionalFormatting>
  <conditionalFormatting sqref="D60">
    <cfRule type="expression" dxfId="90" priority="7">
      <formula>$U$40=0</formula>
    </cfRule>
  </conditionalFormatting>
  <conditionalFormatting sqref="D61">
    <cfRule type="expression" dxfId="89" priority="6">
      <formula>$U$45=0</formula>
    </cfRule>
  </conditionalFormatting>
  <conditionalFormatting sqref="E61">
    <cfRule type="expression" dxfId="88" priority="5">
      <formula>$U$45=10</formula>
    </cfRule>
  </conditionalFormatting>
  <conditionalFormatting sqref="E56">
    <cfRule type="expression" dxfId="87" priority="4">
      <formula>$I$22=-10</formula>
    </cfRule>
  </conditionalFormatting>
  <conditionalFormatting sqref="G56">
    <cfRule type="expression" dxfId="86" priority="3">
      <formula>$I$22=40</formula>
    </cfRule>
  </conditionalFormatting>
  <conditionalFormatting sqref="I56">
    <cfRule type="expression" dxfId="85" priority="2">
      <formula>$I$22=60</formula>
    </cfRule>
  </conditionalFormatting>
  <conditionalFormatting sqref="K55">
    <cfRule type="expression" dxfId="84"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B1" sqref="B1"/>
    </sheetView>
  </sheetViews>
  <sheetFormatPr defaultColWidth="9" defaultRowHeight="12"/>
  <cols>
    <col min="1" max="1" width="2.375" style="270" customWidth="1"/>
    <col min="2" max="44" width="2.875" style="270" customWidth="1"/>
    <col min="45" max="124" width="2.375" style="268" customWidth="1"/>
    <col min="125" max="295" width="9" style="268"/>
    <col min="296" max="16384" width="9" style="270"/>
  </cols>
  <sheetData>
    <row r="1" spans="1:45" s="268" customFormat="1" ht="13.5">
      <c r="A1" s="267" t="s">
        <v>367</v>
      </c>
      <c r="AO1" s="1366" t="s">
        <v>294</v>
      </c>
      <c r="AP1" s="1367"/>
      <c r="AQ1" s="1367"/>
      <c r="AR1" s="1367"/>
      <c r="AS1" s="1368"/>
    </row>
    <row r="2" spans="1:45" s="268" customFormat="1" ht="3" customHeight="1">
      <c r="AO2" s="269"/>
      <c r="AP2" s="269"/>
      <c r="AQ2" s="269"/>
      <c r="AR2" s="269"/>
      <c r="AS2" s="269"/>
    </row>
    <row r="3" spans="1:45" ht="17.25">
      <c r="B3" s="1369" t="s">
        <v>324</v>
      </c>
      <c r="C3" s="1369"/>
      <c r="D3" s="1369"/>
      <c r="E3" s="1369"/>
      <c r="F3" s="1369"/>
      <c r="G3" s="1369"/>
      <c r="H3" s="1369"/>
      <c r="I3" s="1369"/>
      <c r="J3" s="1369"/>
      <c r="K3" s="1369"/>
      <c r="L3" s="1369"/>
      <c r="M3" s="1369"/>
      <c r="N3" s="1369"/>
      <c r="O3" s="1369"/>
      <c r="P3" s="1369"/>
      <c r="Q3" s="1369"/>
      <c r="R3" s="1369"/>
      <c r="S3" s="1369"/>
      <c r="T3" s="1369"/>
      <c r="U3" s="1369"/>
      <c r="V3" s="1369"/>
      <c r="W3" s="1369"/>
      <c r="X3" s="1369"/>
      <c r="Y3" s="1369"/>
      <c r="Z3" s="1369"/>
      <c r="AA3" s="1369"/>
      <c r="AB3" s="1369"/>
      <c r="AC3" s="1369"/>
      <c r="AD3" s="1369"/>
      <c r="AE3" s="1369"/>
      <c r="AF3" s="1369"/>
      <c r="AG3" s="1369"/>
      <c r="AH3" s="1369"/>
      <c r="AI3" s="1369"/>
      <c r="AJ3" s="1369"/>
      <c r="AK3" s="1369"/>
      <c r="AL3" s="1369"/>
      <c r="AM3" s="1369"/>
      <c r="AN3" s="1369"/>
      <c r="AO3" s="1369"/>
      <c r="AP3" s="1369"/>
      <c r="AQ3" s="1369"/>
      <c r="AR3" s="1369"/>
    </row>
    <row r="4" spans="1:45" s="268" customFormat="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row>
    <row r="5" spans="1:45" ht="12" customHeight="1">
      <c r="B5" s="1370" t="s">
        <v>175</v>
      </c>
      <c r="C5" s="1371"/>
      <c r="D5" s="1371"/>
      <c r="E5" s="1371"/>
      <c r="F5" s="1371"/>
      <c r="G5" s="1371"/>
      <c r="H5" s="1371"/>
      <c r="I5" s="1371"/>
      <c r="J5" s="1371"/>
      <c r="K5" s="1371"/>
      <c r="L5" s="1371"/>
      <c r="M5" s="1371"/>
      <c r="N5" s="1371"/>
      <c r="O5" s="1371"/>
      <c r="P5" s="1371"/>
      <c r="Q5" s="1371"/>
      <c r="R5" s="1371"/>
      <c r="S5" s="1371"/>
      <c r="T5" s="1371"/>
      <c r="U5" s="1371"/>
      <c r="V5" s="1371"/>
      <c r="W5" s="1371"/>
      <c r="X5" s="1371"/>
      <c r="Y5" s="1371"/>
      <c r="Z5" s="1371"/>
      <c r="AA5" s="1371"/>
      <c r="AB5" s="1371"/>
      <c r="AC5" s="1371"/>
      <c r="AD5" s="1371"/>
      <c r="AE5" s="1371"/>
      <c r="AF5" s="1371"/>
      <c r="AG5" s="1371"/>
      <c r="AH5" s="1371"/>
      <c r="AI5" s="1371"/>
      <c r="AJ5" s="1371"/>
      <c r="AK5" s="1371"/>
      <c r="AL5" s="1371"/>
      <c r="AM5" s="1371"/>
      <c r="AN5" s="1371"/>
      <c r="AO5" s="1371"/>
      <c r="AP5" s="1371"/>
      <c r="AQ5" s="1371"/>
      <c r="AR5" s="1372"/>
    </row>
    <row r="6" spans="1:45" s="268" customFormat="1" ht="5.25" customHeight="1">
      <c r="B6" s="272"/>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73"/>
    </row>
    <row r="7" spans="1:45" s="268" customFormat="1" ht="13.5" customHeight="1">
      <c r="B7" s="272"/>
      <c r="C7" s="269" t="s">
        <v>232</v>
      </c>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73"/>
    </row>
    <row r="8" spans="1:45" s="268" customFormat="1" ht="11.25" customHeight="1">
      <c r="B8" s="272"/>
      <c r="C8" s="1373" t="s">
        <v>233</v>
      </c>
      <c r="D8" s="1373"/>
      <c r="E8" s="1373"/>
      <c r="F8" s="1373"/>
      <c r="G8" s="1373"/>
      <c r="H8" s="1373"/>
      <c r="I8" s="1373"/>
      <c r="J8" s="1376"/>
      <c r="K8" s="1376"/>
      <c r="L8" s="1376"/>
      <c r="M8" s="1376"/>
      <c r="N8" s="1376"/>
      <c r="O8" s="1376"/>
      <c r="P8" s="1376"/>
      <c r="Q8" s="269"/>
      <c r="R8" s="269"/>
      <c r="S8" s="1377" t="s">
        <v>234</v>
      </c>
      <c r="T8" s="1377"/>
      <c r="U8" s="1377"/>
      <c r="V8" s="1377"/>
      <c r="W8" s="1377"/>
      <c r="X8" s="1377"/>
      <c r="Y8" s="1376"/>
      <c r="Z8" s="1376"/>
      <c r="AA8" s="1376"/>
      <c r="AB8" s="1376"/>
      <c r="AC8" s="1376"/>
      <c r="AD8" s="1376"/>
      <c r="AE8" s="274"/>
      <c r="AF8" s="275"/>
      <c r="AG8" s="1378" t="s">
        <v>235</v>
      </c>
      <c r="AH8" s="1378"/>
      <c r="AI8" s="1378"/>
      <c r="AJ8" s="1379"/>
      <c r="AK8" s="1384"/>
      <c r="AL8" s="1384"/>
      <c r="AM8" s="1384"/>
      <c r="AN8" s="1384"/>
      <c r="AO8" s="1384"/>
      <c r="AP8" s="1384"/>
      <c r="AQ8" s="269"/>
      <c r="AR8" s="273"/>
    </row>
    <row r="9" spans="1:45" s="268" customFormat="1" ht="11.25" customHeight="1">
      <c r="B9" s="272"/>
      <c r="C9" s="1374"/>
      <c r="D9" s="1374"/>
      <c r="E9" s="1374"/>
      <c r="F9" s="1374"/>
      <c r="G9" s="1374"/>
      <c r="H9" s="1374"/>
      <c r="I9" s="1374"/>
      <c r="J9" s="1376"/>
      <c r="K9" s="1376"/>
      <c r="L9" s="1376"/>
      <c r="M9" s="1376"/>
      <c r="N9" s="1376"/>
      <c r="O9" s="1376"/>
      <c r="P9" s="1376"/>
      <c r="Q9" s="269"/>
      <c r="R9" s="274"/>
      <c r="S9" s="1377"/>
      <c r="T9" s="1377"/>
      <c r="U9" s="1377"/>
      <c r="V9" s="1377"/>
      <c r="W9" s="1377"/>
      <c r="X9" s="1377"/>
      <c r="Y9" s="1376"/>
      <c r="Z9" s="1376"/>
      <c r="AA9" s="1376"/>
      <c r="AB9" s="1376"/>
      <c r="AC9" s="1376"/>
      <c r="AD9" s="1376"/>
      <c r="AE9" s="274"/>
      <c r="AF9" s="275"/>
      <c r="AG9" s="1380"/>
      <c r="AH9" s="1380"/>
      <c r="AI9" s="1380"/>
      <c r="AJ9" s="1381"/>
      <c r="AK9" s="1384"/>
      <c r="AL9" s="1384"/>
      <c r="AM9" s="1384"/>
      <c r="AN9" s="1384"/>
      <c r="AO9" s="1384"/>
      <c r="AP9" s="1384"/>
      <c r="AQ9" s="269"/>
      <c r="AR9" s="273"/>
    </row>
    <row r="10" spans="1:45" s="268" customFormat="1" ht="11.25" customHeight="1">
      <c r="B10" s="272"/>
      <c r="C10" s="1375"/>
      <c r="D10" s="1375"/>
      <c r="E10" s="1375"/>
      <c r="F10" s="1375"/>
      <c r="G10" s="1375"/>
      <c r="H10" s="1375"/>
      <c r="I10" s="1375"/>
      <c r="J10" s="1376"/>
      <c r="K10" s="1376"/>
      <c r="L10" s="1376"/>
      <c r="M10" s="1376"/>
      <c r="N10" s="1376"/>
      <c r="O10" s="1376"/>
      <c r="P10" s="1376"/>
      <c r="Q10" s="269" t="s">
        <v>236</v>
      </c>
      <c r="R10" s="274"/>
      <c r="S10" s="1377"/>
      <c r="T10" s="1377"/>
      <c r="U10" s="1377"/>
      <c r="V10" s="1377"/>
      <c r="W10" s="1377"/>
      <c r="X10" s="1377"/>
      <c r="Y10" s="1376"/>
      <c r="Z10" s="1376"/>
      <c r="AA10" s="1376"/>
      <c r="AB10" s="1376"/>
      <c r="AC10" s="1376"/>
      <c r="AD10" s="1376"/>
      <c r="AE10" s="269" t="s">
        <v>237</v>
      </c>
      <c r="AF10" s="275"/>
      <c r="AG10" s="1382"/>
      <c r="AH10" s="1382"/>
      <c r="AI10" s="1382"/>
      <c r="AJ10" s="1383"/>
      <c r="AK10" s="1384"/>
      <c r="AL10" s="1384"/>
      <c r="AM10" s="1384"/>
      <c r="AN10" s="1384"/>
      <c r="AO10" s="1384"/>
      <c r="AP10" s="1384"/>
      <c r="AQ10" s="269" t="s">
        <v>236</v>
      </c>
      <c r="AR10" s="273"/>
    </row>
    <row r="11" spans="1:45" s="268" customFormat="1" ht="6" customHeight="1">
      <c r="B11" s="272"/>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73"/>
    </row>
    <row r="12" spans="1:45" ht="13.5" customHeight="1">
      <c r="B12" s="1385" t="s">
        <v>238</v>
      </c>
      <c r="C12" s="1386"/>
      <c r="D12" s="1386"/>
      <c r="E12" s="1386"/>
      <c r="F12" s="1386"/>
      <c r="G12" s="1386"/>
      <c r="H12" s="1386"/>
      <c r="I12" s="1386"/>
      <c r="J12" s="1386"/>
      <c r="K12" s="1386"/>
      <c r="L12" s="1386"/>
      <c r="M12" s="1386"/>
      <c r="N12" s="1386"/>
      <c r="O12" s="1386"/>
      <c r="P12" s="1386"/>
      <c r="Q12" s="1386"/>
      <c r="R12" s="1386"/>
      <c r="S12" s="1386"/>
      <c r="T12" s="1386"/>
      <c r="U12" s="1386"/>
      <c r="V12" s="1386"/>
      <c r="W12" s="1386"/>
      <c r="X12" s="1386"/>
      <c r="Y12" s="1386"/>
      <c r="Z12" s="1386"/>
      <c r="AA12" s="1386"/>
      <c r="AB12" s="1386"/>
      <c r="AC12" s="1386"/>
      <c r="AD12" s="1386"/>
      <c r="AE12" s="1386"/>
      <c r="AF12" s="1386"/>
      <c r="AG12" s="1386"/>
      <c r="AH12" s="1386"/>
      <c r="AI12" s="1386"/>
      <c r="AJ12" s="1386"/>
      <c r="AK12" s="1386"/>
      <c r="AL12" s="1386"/>
      <c r="AM12" s="1386"/>
      <c r="AN12" s="1386"/>
      <c r="AO12" s="1386"/>
      <c r="AP12" s="1386"/>
      <c r="AQ12" s="1386"/>
      <c r="AR12" s="1387"/>
    </row>
    <row r="13" spans="1:45" s="268" customFormat="1" ht="17.25" customHeight="1">
      <c r="B13" s="272" t="s">
        <v>130</v>
      </c>
      <c r="C13" s="269" t="s">
        <v>239</v>
      </c>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73"/>
    </row>
    <row r="14" spans="1:45" s="268" customFormat="1" ht="13.5" customHeight="1">
      <c r="B14" s="272"/>
      <c r="C14" s="269" t="s">
        <v>325</v>
      </c>
      <c r="D14" s="269"/>
      <c r="E14" s="269"/>
      <c r="F14" s="269"/>
      <c r="G14" s="269"/>
      <c r="H14" s="269"/>
      <c r="I14" s="269"/>
      <c r="J14" s="269"/>
      <c r="K14" s="269"/>
      <c r="L14" s="269"/>
      <c r="M14" s="269"/>
      <c r="N14" s="269"/>
      <c r="O14" s="269"/>
      <c r="P14" s="269"/>
      <c r="Q14" s="269"/>
      <c r="R14" s="269"/>
      <c r="S14" s="269"/>
      <c r="T14" s="276"/>
      <c r="U14" s="276"/>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73"/>
    </row>
    <row r="15" spans="1:45" s="268" customFormat="1" ht="13.5" customHeight="1">
      <c r="B15" s="272"/>
      <c r="C15" s="1388" t="s">
        <v>241</v>
      </c>
      <c r="D15" s="1378"/>
      <c r="E15" s="1378"/>
      <c r="F15" s="1378"/>
      <c r="G15" s="1379"/>
      <c r="H15" s="1376"/>
      <c r="I15" s="1376"/>
      <c r="J15" s="1376"/>
      <c r="K15" s="1376"/>
      <c r="L15" s="1376"/>
      <c r="M15" s="1376"/>
      <c r="N15" s="1376"/>
      <c r="O15" s="1376"/>
      <c r="P15" s="1376"/>
      <c r="Q15" s="276"/>
      <c r="R15" s="269"/>
      <c r="S15" s="1388" t="s">
        <v>242</v>
      </c>
      <c r="T15" s="1378"/>
      <c r="U15" s="1378"/>
      <c r="V15" s="1378"/>
      <c r="W15" s="1379"/>
      <c r="X15" s="1390"/>
      <c r="Y15" s="1391"/>
      <c r="Z15" s="1391"/>
      <c r="AA15" s="1391"/>
      <c r="AB15" s="1391"/>
      <c r="AC15" s="1391"/>
      <c r="AD15" s="1392"/>
      <c r="AE15" s="269"/>
      <c r="AF15" s="269"/>
      <c r="AG15" s="1396" t="s">
        <v>243</v>
      </c>
      <c r="AH15" s="1396"/>
      <c r="AI15" s="1397"/>
      <c r="AJ15" s="1397"/>
      <c r="AK15" s="1397"/>
      <c r="AL15" s="1397"/>
      <c r="AM15" s="1397"/>
      <c r="AN15" s="1397"/>
      <c r="AO15" s="1397"/>
      <c r="AP15" s="1397"/>
      <c r="AQ15" s="269"/>
      <c r="AR15" s="273"/>
    </row>
    <row r="16" spans="1:45" s="268" customFormat="1" ht="13.5" customHeight="1">
      <c r="B16" s="272"/>
      <c r="C16" s="1389"/>
      <c r="D16" s="1382"/>
      <c r="E16" s="1382"/>
      <c r="F16" s="1382"/>
      <c r="G16" s="1383"/>
      <c r="H16" s="1376"/>
      <c r="I16" s="1376"/>
      <c r="J16" s="1376"/>
      <c r="K16" s="1376"/>
      <c r="L16" s="1376"/>
      <c r="M16" s="1376"/>
      <c r="N16" s="1376"/>
      <c r="O16" s="1376"/>
      <c r="P16" s="1376"/>
      <c r="Q16" s="277" t="s">
        <v>244</v>
      </c>
      <c r="R16" s="269"/>
      <c r="S16" s="1389"/>
      <c r="T16" s="1382"/>
      <c r="U16" s="1382"/>
      <c r="V16" s="1382"/>
      <c r="W16" s="1383"/>
      <c r="X16" s="1393"/>
      <c r="Y16" s="1394"/>
      <c r="Z16" s="1394"/>
      <c r="AA16" s="1394"/>
      <c r="AB16" s="1394"/>
      <c r="AC16" s="1394"/>
      <c r="AD16" s="1395"/>
      <c r="AE16" s="276" t="s">
        <v>244</v>
      </c>
      <c r="AF16" s="269"/>
      <c r="AG16" s="1396"/>
      <c r="AH16" s="1396"/>
      <c r="AI16" s="1397"/>
      <c r="AJ16" s="1397"/>
      <c r="AK16" s="1397"/>
      <c r="AL16" s="1397"/>
      <c r="AM16" s="1397"/>
      <c r="AN16" s="1397"/>
      <c r="AO16" s="1397"/>
      <c r="AP16" s="1397"/>
      <c r="AQ16" s="269" t="s">
        <v>244</v>
      </c>
      <c r="AR16" s="273"/>
    </row>
    <row r="17" spans="2:44" s="268" customFormat="1" ht="4.5" customHeight="1">
      <c r="B17" s="272"/>
      <c r="C17" s="269"/>
      <c r="D17" s="269"/>
      <c r="E17" s="269"/>
      <c r="F17" s="269"/>
      <c r="G17" s="269"/>
      <c r="H17" s="269"/>
      <c r="I17" s="278"/>
      <c r="J17" s="269"/>
      <c r="K17" s="269"/>
      <c r="L17" s="269"/>
      <c r="M17" s="269"/>
      <c r="N17" s="269"/>
      <c r="O17" s="269"/>
      <c r="P17" s="269"/>
      <c r="Q17" s="269"/>
      <c r="R17" s="269"/>
      <c r="S17" s="278"/>
      <c r="T17" s="278"/>
      <c r="U17" s="278"/>
      <c r="V17" s="278"/>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73"/>
    </row>
    <row r="18" spans="2:44" s="268" customFormat="1" ht="13.5" customHeight="1">
      <c r="B18" s="272"/>
      <c r="C18" s="269" t="s">
        <v>240</v>
      </c>
      <c r="D18" s="269"/>
      <c r="E18" s="269"/>
      <c r="F18" s="269"/>
      <c r="G18" s="269"/>
      <c r="H18" s="269"/>
      <c r="I18" s="269"/>
      <c r="J18" s="269"/>
      <c r="K18" s="269"/>
      <c r="L18" s="269"/>
      <c r="M18" s="269"/>
      <c r="N18" s="269"/>
      <c r="O18" s="269"/>
      <c r="P18" s="269"/>
      <c r="Q18" s="269"/>
      <c r="R18" s="269"/>
      <c r="S18" s="269"/>
      <c r="T18" s="276"/>
      <c r="U18" s="276"/>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73"/>
    </row>
    <row r="19" spans="2:44" s="268" customFormat="1" ht="13.5" customHeight="1">
      <c r="B19" s="272"/>
      <c r="C19" s="1388" t="s">
        <v>241</v>
      </c>
      <c r="D19" s="1378"/>
      <c r="E19" s="1378"/>
      <c r="F19" s="1378"/>
      <c r="G19" s="1379"/>
      <c r="H19" s="1376"/>
      <c r="I19" s="1376"/>
      <c r="J19" s="1376"/>
      <c r="K19" s="1376"/>
      <c r="L19" s="1376"/>
      <c r="M19" s="1376"/>
      <c r="N19" s="1376"/>
      <c r="O19" s="1376"/>
      <c r="P19" s="1376"/>
      <c r="Q19" s="276"/>
      <c r="R19" s="269"/>
      <c r="S19" s="1388" t="s">
        <v>242</v>
      </c>
      <c r="T19" s="1378"/>
      <c r="U19" s="1378"/>
      <c r="V19" s="1378"/>
      <c r="W19" s="1379"/>
      <c r="X19" s="1390"/>
      <c r="Y19" s="1391"/>
      <c r="Z19" s="1391"/>
      <c r="AA19" s="1391"/>
      <c r="AB19" s="1391"/>
      <c r="AC19" s="1391"/>
      <c r="AD19" s="1392"/>
      <c r="AE19" s="269"/>
      <c r="AF19" s="269"/>
      <c r="AG19" s="1396" t="s">
        <v>243</v>
      </c>
      <c r="AH19" s="1396"/>
      <c r="AI19" s="1397"/>
      <c r="AJ19" s="1397"/>
      <c r="AK19" s="1397"/>
      <c r="AL19" s="1397"/>
      <c r="AM19" s="1397"/>
      <c r="AN19" s="1397"/>
      <c r="AO19" s="1397"/>
      <c r="AP19" s="1397"/>
      <c r="AQ19" s="269"/>
      <c r="AR19" s="273"/>
    </row>
    <row r="20" spans="2:44" s="268" customFormat="1" ht="13.5" customHeight="1">
      <c r="B20" s="272"/>
      <c r="C20" s="1389"/>
      <c r="D20" s="1382"/>
      <c r="E20" s="1382"/>
      <c r="F20" s="1382"/>
      <c r="G20" s="1383"/>
      <c r="H20" s="1376"/>
      <c r="I20" s="1376"/>
      <c r="J20" s="1376"/>
      <c r="K20" s="1376"/>
      <c r="L20" s="1376"/>
      <c r="M20" s="1376"/>
      <c r="N20" s="1376"/>
      <c r="O20" s="1376"/>
      <c r="P20" s="1376"/>
      <c r="Q20" s="277" t="s">
        <v>244</v>
      </c>
      <c r="R20" s="269"/>
      <c r="S20" s="1389"/>
      <c r="T20" s="1382"/>
      <c r="U20" s="1382"/>
      <c r="V20" s="1382"/>
      <c r="W20" s="1383"/>
      <c r="X20" s="1393"/>
      <c r="Y20" s="1394"/>
      <c r="Z20" s="1394"/>
      <c r="AA20" s="1394"/>
      <c r="AB20" s="1394"/>
      <c r="AC20" s="1394"/>
      <c r="AD20" s="1395"/>
      <c r="AE20" s="276" t="s">
        <v>244</v>
      </c>
      <c r="AF20" s="269"/>
      <c r="AG20" s="1396"/>
      <c r="AH20" s="1396"/>
      <c r="AI20" s="1397"/>
      <c r="AJ20" s="1397"/>
      <c r="AK20" s="1397"/>
      <c r="AL20" s="1397"/>
      <c r="AM20" s="1397"/>
      <c r="AN20" s="1397"/>
      <c r="AO20" s="1397"/>
      <c r="AP20" s="1397"/>
      <c r="AQ20" s="269" t="s">
        <v>244</v>
      </c>
      <c r="AR20" s="273"/>
    </row>
    <row r="21" spans="2:44" s="268" customFormat="1" ht="13.5" customHeight="1">
      <c r="B21" s="272"/>
      <c r="C21" s="269" t="s">
        <v>245</v>
      </c>
      <c r="D21" s="269"/>
      <c r="E21" s="269"/>
      <c r="F21" s="269"/>
      <c r="G21" s="269"/>
      <c r="H21" s="269"/>
      <c r="I21" s="269"/>
      <c r="J21" s="269"/>
      <c r="K21" s="269"/>
      <c r="L21" s="269"/>
      <c r="M21" s="269"/>
      <c r="N21" s="269"/>
      <c r="O21" s="269"/>
      <c r="P21" s="269"/>
      <c r="Q21" s="269"/>
      <c r="R21" s="269"/>
      <c r="S21" s="278"/>
      <c r="T21" s="278"/>
      <c r="U21" s="278"/>
      <c r="V21" s="278"/>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73"/>
    </row>
    <row r="22" spans="2:44" s="268" customFormat="1" ht="13.5" customHeight="1">
      <c r="B22" s="272"/>
      <c r="C22" s="1388" t="s">
        <v>241</v>
      </c>
      <c r="D22" s="1378"/>
      <c r="E22" s="1378"/>
      <c r="F22" s="1378"/>
      <c r="G22" s="1379"/>
      <c r="H22" s="1376"/>
      <c r="I22" s="1376"/>
      <c r="J22" s="1376"/>
      <c r="K22" s="1376"/>
      <c r="L22" s="1376"/>
      <c r="M22" s="1376"/>
      <c r="N22" s="1376"/>
      <c r="O22" s="1376"/>
      <c r="P22" s="1376"/>
      <c r="Q22" s="276"/>
      <c r="R22" s="275"/>
      <c r="S22" s="1388" t="s">
        <v>242</v>
      </c>
      <c r="T22" s="1378"/>
      <c r="U22" s="1378"/>
      <c r="V22" s="1378"/>
      <c r="W22" s="1379"/>
      <c r="X22" s="1390"/>
      <c r="Y22" s="1391"/>
      <c r="Z22" s="1391"/>
      <c r="AA22" s="1391"/>
      <c r="AB22" s="1391"/>
      <c r="AC22" s="1391"/>
      <c r="AD22" s="1392"/>
      <c r="AE22" s="279"/>
      <c r="AF22" s="279"/>
      <c r="AG22" s="1396" t="s">
        <v>243</v>
      </c>
      <c r="AH22" s="1396"/>
      <c r="AI22" s="1397"/>
      <c r="AJ22" s="1397"/>
      <c r="AK22" s="1397"/>
      <c r="AL22" s="1397"/>
      <c r="AM22" s="1397"/>
      <c r="AN22" s="1397"/>
      <c r="AO22" s="1397"/>
      <c r="AP22" s="1397"/>
      <c r="AQ22" s="269"/>
      <c r="AR22" s="273"/>
    </row>
    <row r="23" spans="2:44" s="268" customFormat="1" ht="13.5" customHeight="1">
      <c r="B23" s="272"/>
      <c r="C23" s="1389"/>
      <c r="D23" s="1382"/>
      <c r="E23" s="1382"/>
      <c r="F23" s="1382"/>
      <c r="G23" s="1383"/>
      <c r="H23" s="1376"/>
      <c r="I23" s="1376"/>
      <c r="J23" s="1376"/>
      <c r="K23" s="1376"/>
      <c r="L23" s="1376"/>
      <c r="M23" s="1376"/>
      <c r="N23" s="1376"/>
      <c r="O23" s="1376"/>
      <c r="P23" s="1376"/>
      <c r="Q23" s="277" t="s">
        <v>244</v>
      </c>
      <c r="R23" s="275"/>
      <c r="S23" s="1389"/>
      <c r="T23" s="1382"/>
      <c r="U23" s="1382"/>
      <c r="V23" s="1382"/>
      <c r="W23" s="1383"/>
      <c r="X23" s="1393"/>
      <c r="Y23" s="1394"/>
      <c r="Z23" s="1394"/>
      <c r="AA23" s="1394"/>
      <c r="AB23" s="1394"/>
      <c r="AC23" s="1394"/>
      <c r="AD23" s="1395"/>
      <c r="AE23" s="276" t="s">
        <v>244</v>
      </c>
      <c r="AF23" s="279"/>
      <c r="AG23" s="1396"/>
      <c r="AH23" s="1396"/>
      <c r="AI23" s="1397"/>
      <c r="AJ23" s="1397"/>
      <c r="AK23" s="1397"/>
      <c r="AL23" s="1397"/>
      <c r="AM23" s="1397"/>
      <c r="AN23" s="1397"/>
      <c r="AO23" s="1397"/>
      <c r="AP23" s="1397"/>
      <c r="AQ23" s="269" t="s">
        <v>244</v>
      </c>
      <c r="AR23" s="273"/>
    </row>
    <row r="24" spans="2:44" s="268" customFormat="1" ht="6" customHeight="1">
      <c r="B24" s="280"/>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81"/>
    </row>
    <row r="25" spans="2:44" ht="13.5" customHeight="1">
      <c r="B25" s="1385" t="s">
        <v>246</v>
      </c>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6"/>
      <c r="Z25" s="1386"/>
      <c r="AA25" s="1386"/>
      <c r="AB25" s="1386"/>
      <c r="AC25" s="1386"/>
      <c r="AD25" s="1386"/>
      <c r="AE25" s="1386"/>
      <c r="AF25" s="1386"/>
      <c r="AG25" s="1386"/>
      <c r="AH25" s="1386"/>
      <c r="AI25" s="1386"/>
      <c r="AJ25" s="1386"/>
      <c r="AK25" s="1386"/>
      <c r="AL25" s="1386"/>
      <c r="AM25" s="1386"/>
      <c r="AN25" s="1386"/>
      <c r="AO25" s="1386"/>
      <c r="AP25" s="1386"/>
      <c r="AQ25" s="1386"/>
      <c r="AR25" s="1387"/>
    </row>
    <row r="26" spans="2:44" s="268" customFormat="1" ht="6.75" customHeight="1">
      <c r="B26" s="282"/>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4"/>
    </row>
    <row r="27" spans="2:44" s="268" customFormat="1" ht="13.5" customHeight="1">
      <c r="B27" s="272"/>
      <c r="C27" s="269" t="s">
        <v>326</v>
      </c>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R27" s="273"/>
    </row>
    <row r="28" spans="2:44" s="268" customFormat="1" ht="10.5" customHeight="1">
      <c r="B28" s="272"/>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R28" s="273"/>
    </row>
    <row r="29" spans="2:44" s="268" customFormat="1" ht="13.5" customHeight="1">
      <c r="B29" s="272"/>
      <c r="C29" s="1398" t="s">
        <v>199</v>
      </c>
      <c r="D29" s="1398"/>
      <c r="E29" s="1398"/>
      <c r="F29" s="1398"/>
      <c r="G29" s="1398"/>
      <c r="H29" s="1398"/>
      <c r="I29" s="1398"/>
      <c r="J29" s="1398"/>
      <c r="K29" s="1398"/>
      <c r="L29" s="1398"/>
      <c r="M29" s="1398"/>
      <c r="N29" s="1398"/>
      <c r="O29" s="1398"/>
      <c r="P29" s="269"/>
      <c r="Q29" s="1398" t="s">
        <v>203</v>
      </c>
      <c r="R29" s="1398"/>
      <c r="S29" s="1398"/>
      <c r="T29" s="1398"/>
      <c r="U29" s="1398"/>
      <c r="V29" s="1398"/>
      <c r="W29" s="1398"/>
      <c r="X29" s="1398"/>
      <c r="Y29" s="1398"/>
      <c r="Z29" s="1398"/>
      <c r="AA29" s="1398"/>
      <c r="AB29" s="1398"/>
      <c r="AC29" s="1398"/>
      <c r="AD29" s="269"/>
      <c r="AE29" s="1398" t="s">
        <v>247</v>
      </c>
      <c r="AF29" s="1398"/>
      <c r="AG29" s="1398"/>
      <c r="AH29" s="1398"/>
      <c r="AI29" s="1398"/>
      <c r="AJ29" s="1398"/>
      <c r="AK29" s="1398"/>
      <c r="AL29" s="1398"/>
      <c r="AM29" s="1398"/>
      <c r="AN29" s="1398"/>
      <c r="AO29" s="1398"/>
      <c r="AP29" s="1398"/>
      <c r="AQ29" s="1398"/>
      <c r="AR29" s="273"/>
    </row>
    <row r="30" spans="2:44" s="268" customFormat="1" ht="13.5" customHeight="1">
      <c r="B30" s="272"/>
      <c r="C30" s="285" t="s">
        <v>248</v>
      </c>
      <c r="D30" s="286"/>
      <c r="E30" s="286"/>
      <c r="F30" s="286"/>
      <c r="G30" s="286"/>
      <c r="H30" s="286"/>
      <c r="I30" s="286"/>
      <c r="J30" s="286"/>
      <c r="K30" s="286"/>
      <c r="L30" s="286"/>
      <c r="M30" s="286"/>
      <c r="N30" s="286"/>
      <c r="O30" s="287"/>
      <c r="P30" s="269"/>
      <c r="Q30" s="288" t="s">
        <v>327</v>
      </c>
      <c r="R30" s="286"/>
      <c r="S30" s="286"/>
      <c r="T30" s="286"/>
      <c r="U30" s="286"/>
      <c r="V30" s="286"/>
      <c r="W30" s="286"/>
      <c r="X30" s="286"/>
      <c r="Y30" s="286"/>
      <c r="Z30" s="286"/>
      <c r="AA30" s="286"/>
      <c r="AB30" s="286"/>
      <c r="AC30" s="287"/>
      <c r="AD30" s="269"/>
      <c r="AE30" s="285" t="s">
        <v>328</v>
      </c>
      <c r="AF30" s="286"/>
      <c r="AG30" s="286"/>
      <c r="AH30" s="286"/>
      <c r="AI30" s="286"/>
      <c r="AJ30" s="286"/>
      <c r="AK30" s="286"/>
      <c r="AL30" s="286"/>
      <c r="AM30" s="286"/>
      <c r="AN30" s="286"/>
      <c r="AO30" s="286"/>
      <c r="AP30" s="286"/>
      <c r="AQ30" s="287"/>
      <c r="AR30" s="273"/>
    </row>
    <row r="31" spans="2:44" s="268" customFormat="1" ht="13.5" customHeight="1">
      <c r="B31" s="272"/>
      <c r="C31" s="289" t="s">
        <v>329</v>
      </c>
      <c r="D31" s="290"/>
      <c r="E31" s="290"/>
      <c r="F31" s="290"/>
      <c r="G31" s="290"/>
      <c r="H31" s="290"/>
      <c r="I31" s="290"/>
      <c r="J31" s="290"/>
      <c r="K31" s="290"/>
      <c r="L31" s="290"/>
      <c r="M31" s="290"/>
      <c r="N31" s="290"/>
      <c r="O31" s="291"/>
      <c r="P31" s="269"/>
      <c r="Q31" s="292" t="s">
        <v>330</v>
      </c>
      <c r="R31" s="290"/>
      <c r="S31" s="290"/>
      <c r="T31" s="290"/>
      <c r="U31" s="290"/>
      <c r="V31" s="290"/>
      <c r="W31" s="290"/>
      <c r="X31" s="290"/>
      <c r="Y31" s="290"/>
      <c r="Z31" s="290"/>
      <c r="AA31" s="290"/>
      <c r="AB31" s="290"/>
      <c r="AC31" s="291"/>
      <c r="AD31" s="269"/>
      <c r="AE31" s="289" t="s">
        <v>331</v>
      </c>
      <c r="AF31" s="290"/>
      <c r="AG31" s="290"/>
      <c r="AH31" s="290"/>
      <c r="AI31" s="290"/>
      <c r="AJ31" s="290"/>
      <c r="AK31" s="290"/>
      <c r="AL31" s="290"/>
      <c r="AM31" s="290"/>
      <c r="AN31" s="290"/>
      <c r="AO31" s="290"/>
      <c r="AP31" s="290"/>
      <c r="AQ31" s="291"/>
      <c r="AR31" s="273"/>
    </row>
    <row r="32" spans="2:44" s="268" customFormat="1" ht="13.5" customHeight="1">
      <c r="B32" s="272"/>
      <c r="C32" s="293"/>
      <c r="D32" s="294"/>
      <c r="E32" s="294"/>
      <c r="F32" s="294"/>
      <c r="G32" s="294"/>
      <c r="H32" s="294"/>
      <c r="I32" s="294"/>
      <c r="J32" s="294"/>
      <c r="K32" s="294"/>
      <c r="L32" s="294"/>
      <c r="M32" s="294"/>
      <c r="N32" s="294"/>
      <c r="O32" s="295"/>
      <c r="P32" s="269"/>
      <c r="Q32" s="293"/>
      <c r="R32" s="294"/>
      <c r="S32" s="294"/>
      <c r="T32" s="294"/>
      <c r="U32" s="294"/>
      <c r="V32" s="294"/>
      <c r="W32" s="294"/>
      <c r="X32" s="294"/>
      <c r="Y32" s="294"/>
      <c r="Z32" s="294"/>
      <c r="AA32" s="294"/>
      <c r="AB32" s="294"/>
      <c r="AC32" s="295"/>
      <c r="AD32" s="269"/>
      <c r="AE32" s="293"/>
      <c r="AF32" s="294"/>
      <c r="AG32" s="296"/>
      <c r="AH32" s="296"/>
      <c r="AI32" s="296"/>
      <c r="AJ32" s="294"/>
      <c r="AK32" s="296"/>
      <c r="AL32" s="296"/>
      <c r="AM32" s="296"/>
      <c r="AN32" s="296"/>
      <c r="AO32" s="296"/>
      <c r="AP32" s="296"/>
      <c r="AQ32" s="297"/>
      <c r="AR32" s="273"/>
    </row>
    <row r="33" spans="1:44" s="268" customFormat="1" ht="13.5" customHeight="1">
      <c r="B33" s="272"/>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73"/>
    </row>
    <row r="34" spans="1:44" s="268" customFormat="1" ht="13.5" customHeight="1">
      <c r="B34" s="272"/>
      <c r="C34" s="1398" t="s">
        <v>250</v>
      </c>
      <c r="D34" s="1398"/>
      <c r="E34" s="1398"/>
      <c r="F34" s="1398"/>
      <c r="G34" s="1398"/>
      <c r="H34" s="1398"/>
      <c r="I34" s="1398"/>
      <c r="J34" s="1398"/>
      <c r="K34" s="1398"/>
      <c r="L34" s="1398"/>
      <c r="M34" s="1398"/>
      <c r="N34" s="1398"/>
      <c r="O34" s="1398"/>
      <c r="P34" s="269"/>
      <c r="Q34" s="1398" t="s">
        <v>209</v>
      </c>
      <c r="R34" s="1398"/>
      <c r="S34" s="1398"/>
      <c r="T34" s="1398"/>
      <c r="U34" s="1398"/>
      <c r="V34" s="1398"/>
      <c r="W34" s="1398"/>
      <c r="X34" s="1398"/>
      <c r="Y34" s="1398"/>
      <c r="Z34" s="1398"/>
      <c r="AA34" s="1398"/>
      <c r="AB34" s="1398"/>
      <c r="AC34" s="1398"/>
      <c r="AD34" s="269"/>
      <c r="AE34" s="1398" t="s">
        <v>251</v>
      </c>
      <c r="AF34" s="1398"/>
      <c r="AG34" s="1398"/>
      <c r="AH34" s="1398"/>
      <c r="AI34" s="1398"/>
      <c r="AJ34" s="1398"/>
      <c r="AK34" s="1398"/>
      <c r="AL34" s="1398"/>
      <c r="AM34" s="1398"/>
      <c r="AN34" s="1398"/>
      <c r="AO34" s="1398"/>
      <c r="AP34" s="1398"/>
      <c r="AQ34" s="1398"/>
      <c r="AR34" s="273"/>
    </row>
    <row r="35" spans="1:44" s="268" customFormat="1" ht="13.5" customHeight="1">
      <c r="A35" s="269"/>
      <c r="B35" s="272"/>
      <c r="C35" s="298" t="s">
        <v>332</v>
      </c>
      <c r="D35" s="286"/>
      <c r="E35" s="286"/>
      <c r="F35" s="286"/>
      <c r="G35" s="286"/>
      <c r="H35" s="286"/>
      <c r="I35" s="286"/>
      <c r="J35" s="286"/>
      <c r="K35" s="286"/>
      <c r="L35" s="286"/>
      <c r="M35" s="286"/>
      <c r="N35" s="286"/>
      <c r="O35" s="287"/>
      <c r="P35" s="269"/>
      <c r="Q35" s="285" t="s">
        <v>333</v>
      </c>
      <c r="R35" s="286"/>
      <c r="S35" s="286"/>
      <c r="T35" s="286"/>
      <c r="U35" s="286"/>
      <c r="V35" s="286"/>
      <c r="W35" s="286"/>
      <c r="X35" s="286"/>
      <c r="Y35" s="286"/>
      <c r="Z35" s="286"/>
      <c r="AA35" s="286"/>
      <c r="AB35" s="286"/>
      <c r="AC35" s="287"/>
      <c r="AD35" s="269"/>
      <c r="AE35" s="285" t="s">
        <v>334</v>
      </c>
      <c r="AF35" s="286"/>
      <c r="AG35" s="286"/>
      <c r="AH35" s="286"/>
      <c r="AI35" s="286"/>
      <c r="AJ35" s="286"/>
      <c r="AK35" s="286"/>
      <c r="AL35" s="286"/>
      <c r="AM35" s="286"/>
      <c r="AN35" s="286"/>
      <c r="AO35" s="286"/>
      <c r="AP35" s="286"/>
      <c r="AQ35" s="287"/>
      <c r="AR35" s="273"/>
    </row>
    <row r="36" spans="1:44" s="268" customFormat="1" ht="13.5" customHeight="1">
      <c r="A36" s="269"/>
      <c r="B36" s="272"/>
      <c r="C36" s="299" t="s">
        <v>335</v>
      </c>
      <c r="D36" s="290"/>
      <c r="E36" s="290"/>
      <c r="F36" s="290"/>
      <c r="G36" s="290"/>
      <c r="H36" s="290"/>
      <c r="I36" s="290"/>
      <c r="J36" s="290"/>
      <c r="K36" s="290"/>
      <c r="L36" s="290"/>
      <c r="M36" s="290"/>
      <c r="N36" s="290"/>
      <c r="O36" s="291"/>
      <c r="P36" s="269"/>
      <c r="Q36" s="289" t="s">
        <v>335</v>
      </c>
      <c r="R36" s="290"/>
      <c r="S36" s="290"/>
      <c r="T36" s="290"/>
      <c r="U36" s="290"/>
      <c r="V36" s="290"/>
      <c r="W36" s="290"/>
      <c r="X36" s="290"/>
      <c r="Y36" s="290"/>
      <c r="Z36" s="290"/>
      <c r="AA36" s="290"/>
      <c r="AB36" s="290"/>
      <c r="AC36" s="291"/>
      <c r="AD36" s="269"/>
      <c r="AE36" s="289" t="s">
        <v>335</v>
      </c>
      <c r="AF36" s="290"/>
      <c r="AG36" s="290"/>
      <c r="AH36" s="290"/>
      <c r="AI36" s="290"/>
      <c r="AJ36" s="290"/>
      <c r="AK36" s="290"/>
      <c r="AL36" s="290"/>
      <c r="AM36" s="290"/>
      <c r="AN36" s="290"/>
      <c r="AO36" s="290"/>
      <c r="AP36" s="290"/>
      <c r="AQ36" s="291"/>
      <c r="AR36" s="273"/>
    </row>
    <row r="37" spans="1:44" s="268" customFormat="1" ht="13.5" customHeight="1">
      <c r="A37" s="269"/>
      <c r="B37" s="272"/>
      <c r="C37" s="293"/>
      <c r="D37" s="294"/>
      <c r="E37" s="296"/>
      <c r="F37" s="296"/>
      <c r="G37" s="296"/>
      <c r="H37" s="296"/>
      <c r="I37" s="296"/>
      <c r="J37" s="296"/>
      <c r="K37" s="296"/>
      <c r="L37" s="296"/>
      <c r="M37" s="296"/>
      <c r="N37" s="296"/>
      <c r="O37" s="297"/>
      <c r="P37" s="269"/>
      <c r="Q37" s="293"/>
      <c r="R37" s="294"/>
      <c r="S37" s="294"/>
      <c r="T37" s="294"/>
      <c r="U37" s="294"/>
      <c r="V37" s="294"/>
      <c r="W37" s="294"/>
      <c r="X37" s="294"/>
      <c r="Y37" s="294"/>
      <c r="Z37" s="294"/>
      <c r="AA37" s="294"/>
      <c r="AB37" s="294"/>
      <c r="AC37" s="295"/>
      <c r="AD37" s="269"/>
      <c r="AE37" s="293"/>
      <c r="AF37" s="294"/>
      <c r="AG37" s="294"/>
      <c r="AH37" s="294"/>
      <c r="AI37" s="294"/>
      <c r="AJ37" s="294"/>
      <c r="AK37" s="294"/>
      <c r="AL37" s="294"/>
      <c r="AM37" s="294"/>
      <c r="AN37" s="294"/>
      <c r="AO37" s="294"/>
      <c r="AP37" s="294"/>
      <c r="AQ37" s="295"/>
      <c r="AR37" s="273"/>
    </row>
    <row r="38" spans="1:44" s="268" customFormat="1" ht="13.5" customHeight="1">
      <c r="A38" s="269"/>
      <c r="B38" s="272"/>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73"/>
    </row>
    <row r="39" spans="1:44" s="268" customFormat="1" ht="13.5" customHeight="1">
      <c r="A39" s="269"/>
      <c r="B39" s="272"/>
      <c r="C39" s="1398" t="s">
        <v>225</v>
      </c>
      <c r="D39" s="1398"/>
      <c r="E39" s="1398"/>
      <c r="F39" s="1398"/>
      <c r="G39" s="1398"/>
      <c r="H39" s="1398"/>
      <c r="I39" s="1398"/>
      <c r="J39" s="1398"/>
      <c r="K39" s="1398"/>
      <c r="L39" s="1398"/>
      <c r="M39" s="1398"/>
      <c r="N39" s="1398"/>
      <c r="O39" s="1398"/>
      <c r="P39" s="269"/>
      <c r="Q39" s="1398" t="s">
        <v>228</v>
      </c>
      <c r="R39" s="1398"/>
      <c r="S39" s="1398"/>
      <c r="T39" s="1398"/>
      <c r="U39" s="1398"/>
      <c r="V39" s="1398"/>
      <c r="W39" s="1398"/>
      <c r="X39" s="1398"/>
      <c r="Y39" s="1398"/>
      <c r="Z39" s="1398"/>
      <c r="AA39" s="1398"/>
      <c r="AB39" s="1398"/>
      <c r="AC39" s="1398"/>
      <c r="AD39" s="269"/>
      <c r="AR39" s="273"/>
    </row>
    <row r="40" spans="1:44" s="268" customFormat="1" ht="13.5" customHeight="1">
      <c r="A40" s="269"/>
      <c r="B40" s="272"/>
      <c r="C40" s="300" t="s">
        <v>336</v>
      </c>
      <c r="D40" s="286"/>
      <c r="E40" s="286"/>
      <c r="F40" s="286"/>
      <c r="G40" s="286"/>
      <c r="H40" s="286"/>
      <c r="I40" s="286"/>
      <c r="J40" s="286"/>
      <c r="K40" s="286"/>
      <c r="L40" s="286"/>
      <c r="M40" s="286"/>
      <c r="N40" s="286"/>
      <c r="O40" s="287"/>
      <c r="P40" s="269"/>
      <c r="Q40" s="285" t="s">
        <v>337</v>
      </c>
      <c r="R40" s="286"/>
      <c r="S40" s="286"/>
      <c r="T40" s="286"/>
      <c r="U40" s="286"/>
      <c r="V40" s="286"/>
      <c r="W40" s="286"/>
      <c r="X40" s="286"/>
      <c r="Y40" s="286"/>
      <c r="Z40" s="286"/>
      <c r="AA40" s="286"/>
      <c r="AB40" s="286"/>
      <c r="AC40" s="287"/>
      <c r="AD40" s="269"/>
      <c r="AR40" s="273"/>
    </row>
    <row r="41" spans="1:44" s="268" customFormat="1" ht="13.5" customHeight="1">
      <c r="B41" s="272"/>
      <c r="C41" s="289" t="s">
        <v>338</v>
      </c>
      <c r="D41" s="290"/>
      <c r="E41" s="290"/>
      <c r="F41" s="290"/>
      <c r="G41" s="290"/>
      <c r="H41" s="290"/>
      <c r="I41" s="290"/>
      <c r="J41" s="290"/>
      <c r="K41" s="290"/>
      <c r="L41" s="290"/>
      <c r="M41" s="290"/>
      <c r="N41" s="290"/>
      <c r="O41" s="291"/>
      <c r="P41" s="269"/>
      <c r="Q41" s="289" t="s">
        <v>335</v>
      </c>
      <c r="R41" s="290"/>
      <c r="S41" s="290"/>
      <c r="T41" s="290"/>
      <c r="U41" s="290"/>
      <c r="V41" s="290"/>
      <c r="W41" s="290"/>
      <c r="X41" s="290"/>
      <c r="Y41" s="290"/>
      <c r="Z41" s="290"/>
      <c r="AA41" s="290"/>
      <c r="AB41" s="290"/>
      <c r="AC41" s="291"/>
      <c r="AD41" s="269"/>
      <c r="AR41" s="273"/>
    </row>
    <row r="42" spans="1:44" s="268" customFormat="1" ht="13.5" customHeight="1">
      <c r="B42" s="272"/>
      <c r="C42" s="293"/>
      <c r="D42" s="294"/>
      <c r="E42" s="294"/>
      <c r="F42" s="294"/>
      <c r="G42" s="294"/>
      <c r="H42" s="294"/>
      <c r="I42" s="294"/>
      <c r="J42" s="294"/>
      <c r="K42" s="294"/>
      <c r="L42" s="294"/>
      <c r="M42" s="294"/>
      <c r="N42" s="294"/>
      <c r="O42" s="295"/>
      <c r="P42" s="269"/>
      <c r="Q42" s="293"/>
      <c r="R42" s="294"/>
      <c r="S42" s="294"/>
      <c r="T42" s="294"/>
      <c r="U42" s="294"/>
      <c r="V42" s="294"/>
      <c r="W42" s="294"/>
      <c r="X42" s="294"/>
      <c r="Y42" s="294"/>
      <c r="Z42" s="294"/>
      <c r="AA42" s="294"/>
      <c r="AB42" s="294"/>
      <c r="AC42" s="295"/>
      <c r="AD42" s="269"/>
      <c r="AE42" s="301"/>
      <c r="AR42" s="273"/>
    </row>
    <row r="43" spans="1:44" s="268" customFormat="1" ht="13.5" customHeight="1">
      <c r="B43" s="280"/>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81"/>
    </row>
    <row r="44" spans="1:44" ht="13.5" customHeight="1">
      <c r="B44" s="1385" t="s">
        <v>252</v>
      </c>
      <c r="C44" s="1386"/>
      <c r="D44" s="1386"/>
      <c r="E44" s="1386"/>
      <c r="F44" s="1386"/>
      <c r="G44" s="1386"/>
      <c r="H44" s="1386"/>
      <c r="I44" s="1386"/>
      <c r="J44" s="1386"/>
      <c r="K44" s="1386"/>
      <c r="L44" s="1386"/>
      <c r="M44" s="1386"/>
      <c r="N44" s="1386"/>
      <c r="O44" s="1386"/>
      <c r="P44" s="1386"/>
      <c r="Q44" s="1386"/>
      <c r="R44" s="1386"/>
      <c r="S44" s="1386"/>
      <c r="T44" s="1386"/>
      <c r="U44" s="1386"/>
      <c r="V44" s="1386"/>
      <c r="W44" s="1386"/>
      <c r="X44" s="1386"/>
      <c r="Y44" s="1386"/>
      <c r="Z44" s="1386"/>
      <c r="AA44" s="1386"/>
      <c r="AB44" s="1386"/>
      <c r="AC44" s="1386"/>
      <c r="AD44" s="1386"/>
      <c r="AE44" s="1386"/>
      <c r="AF44" s="1386"/>
      <c r="AG44" s="1386"/>
      <c r="AH44" s="1386"/>
      <c r="AI44" s="1386"/>
      <c r="AJ44" s="1386"/>
      <c r="AK44" s="1386"/>
      <c r="AL44" s="1386"/>
      <c r="AM44" s="1386"/>
      <c r="AN44" s="1386"/>
      <c r="AO44" s="1386"/>
      <c r="AP44" s="1386"/>
      <c r="AQ44" s="1386"/>
      <c r="AR44" s="1387"/>
    </row>
    <row r="45" spans="1:44" s="268" customFormat="1" ht="6.75" customHeight="1">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4"/>
    </row>
    <row r="46" spans="1:44" s="268" customFormat="1" ht="13.5" customHeight="1">
      <c r="B46" s="272"/>
      <c r="C46" s="269" t="s">
        <v>339</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73"/>
    </row>
    <row r="47" spans="1:44" s="268" customFormat="1" ht="13.5" customHeight="1">
      <c r="B47" s="272"/>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73"/>
    </row>
    <row r="48" spans="1:44" s="268" customFormat="1" ht="13.5" customHeight="1">
      <c r="B48" s="272"/>
      <c r="C48" s="1398" t="s">
        <v>253</v>
      </c>
      <c r="D48" s="1398"/>
      <c r="E48" s="1398"/>
      <c r="F48" s="1398"/>
      <c r="G48" s="1398"/>
      <c r="H48" s="1398"/>
      <c r="I48" s="1398"/>
      <c r="J48" s="1398"/>
      <c r="K48" s="1398"/>
      <c r="L48" s="1398"/>
      <c r="M48" s="1398"/>
      <c r="N48" s="1398"/>
      <c r="O48" s="1398"/>
      <c r="P48" s="269"/>
      <c r="Q48" s="1398" t="s">
        <v>254</v>
      </c>
      <c r="R48" s="1398"/>
      <c r="S48" s="1398"/>
      <c r="T48" s="1398"/>
      <c r="U48" s="1398"/>
      <c r="V48" s="1398"/>
      <c r="W48" s="1398"/>
      <c r="X48" s="1398"/>
      <c r="Y48" s="1398"/>
      <c r="Z48" s="1398"/>
      <c r="AA48" s="1398"/>
      <c r="AB48" s="1398"/>
      <c r="AC48" s="1398"/>
      <c r="AD48" s="269"/>
      <c r="AE48" s="1398" t="s">
        <v>255</v>
      </c>
      <c r="AF48" s="1398"/>
      <c r="AG48" s="1398"/>
      <c r="AH48" s="1398"/>
      <c r="AI48" s="1398"/>
      <c r="AJ48" s="1398"/>
      <c r="AK48" s="1398"/>
      <c r="AL48" s="1398"/>
      <c r="AM48" s="1398"/>
      <c r="AN48" s="1398"/>
      <c r="AO48" s="1398"/>
      <c r="AP48" s="1398"/>
      <c r="AQ48" s="1398"/>
      <c r="AR48" s="273"/>
    </row>
    <row r="49" spans="2:44" s="268" customFormat="1" ht="13.5" customHeight="1">
      <c r="B49" s="272"/>
      <c r="C49" s="302" t="s">
        <v>256</v>
      </c>
      <c r="D49" s="303"/>
      <c r="E49" s="303"/>
      <c r="F49" s="303"/>
      <c r="G49" s="303"/>
      <c r="H49" s="303"/>
      <c r="I49" s="303"/>
      <c r="J49" s="303"/>
      <c r="K49" s="303"/>
      <c r="L49" s="303"/>
      <c r="M49" s="303"/>
      <c r="N49" s="303"/>
      <c r="O49" s="304"/>
      <c r="P49" s="269"/>
      <c r="Q49" s="285" t="s">
        <v>257</v>
      </c>
      <c r="R49" s="286"/>
      <c r="S49" s="286"/>
      <c r="T49" s="286"/>
      <c r="U49" s="286"/>
      <c r="V49" s="286"/>
      <c r="W49" s="286"/>
      <c r="X49" s="286"/>
      <c r="Y49" s="286"/>
      <c r="Z49" s="286"/>
      <c r="AA49" s="286"/>
      <c r="AB49" s="286"/>
      <c r="AC49" s="287"/>
      <c r="AD49" s="269"/>
      <c r="AE49" s="305" t="s">
        <v>258</v>
      </c>
      <c r="AF49" s="286"/>
      <c r="AG49" s="286"/>
      <c r="AH49" s="286"/>
      <c r="AI49" s="286"/>
      <c r="AJ49" s="286"/>
      <c r="AK49" s="286"/>
      <c r="AL49" s="286"/>
      <c r="AM49" s="286"/>
      <c r="AN49" s="286"/>
      <c r="AO49" s="286"/>
      <c r="AP49" s="286"/>
      <c r="AQ49" s="287"/>
      <c r="AR49" s="273"/>
    </row>
    <row r="50" spans="2:44" s="268" customFormat="1" ht="13.5" customHeight="1">
      <c r="B50" s="272"/>
      <c r="C50" s="289" t="s">
        <v>340</v>
      </c>
      <c r="D50" s="290"/>
      <c r="E50" s="290"/>
      <c r="F50" s="290"/>
      <c r="G50" s="290"/>
      <c r="H50" s="306"/>
      <c r="I50" s="290"/>
      <c r="J50" s="290"/>
      <c r="K50" s="290"/>
      <c r="L50" s="290"/>
      <c r="M50" s="290"/>
      <c r="N50" s="290"/>
      <c r="O50" s="291"/>
      <c r="P50" s="269"/>
      <c r="Q50" s="289" t="s">
        <v>341</v>
      </c>
      <c r="R50" s="290"/>
      <c r="S50" s="290"/>
      <c r="T50" s="290"/>
      <c r="U50" s="290"/>
      <c r="V50" s="290"/>
      <c r="W50" s="290"/>
      <c r="X50" s="290"/>
      <c r="Y50" s="290"/>
      <c r="Z50" s="290"/>
      <c r="AA50" s="290"/>
      <c r="AB50" s="290"/>
      <c r="AC50" s="291"/>
      <c r="AD50" s="269"/>
      <c r="AE50" s="307" t="s">
        <v>342</v>
      </c>
      <c r="AF50" s="290"/>
      <c r="AG50" s="290"/>
      <c r="AH50" s="290"/>
      <c r="AI50" s="290"/>
      <c r="AJ50" s="290"/>
      <c r="AK50" s="290"/>
      <c r="AL50" s="290"/>
      <c r="AM50" s="290"/>
      <c r="AN50" s="290"/>
      <c r="AO50" s="290"/>
      <c r="AP50" s="290"/>
      <c r="AQ50" s="291"/>
      <c r="AR50" s="273"/>
    </row>
    <row r="51" spans="2:44" s="268" customFormat="1" ht="13.5" customHeight="1">
      <c r="B51" s="272"/>
      <c r="C51" s="289" t="s">
        <v>343</v>
      </c>
      <c r="D51" s="290"/>
      <c r="E51" s="290"/>
      <c r="F51" s="290"/>
      <c r="G51" s="290"/>
      <c r="H51" s="290"/>
      <c r="I51" s="290"/>
      <c r="J51" s="290"/>
      <c r="K51" s="290"/>
      <c r="L51" s="290"/>
      <c r="M51" s="290"/>
      <c r="N51" s="290"/>
      <c r="O51" s="291"/>
      <c r="P51" s="269"/>
      <c r="Q51" s="308" t="s">
        <v>259</v>
      </c>
      <c r="R51" s="290"/>
      <c r="S51" s="309"/>
      <c r="T51" s="309"/>
      <c r="U51" s="309"/>
      <c r="V51" s="309"/>
      <c r="W51" s="290"/>
      <c r="X51" s="309"/>
      <c r="Y51" s="309"/>
      <c r="Z51" s="309"/>
      <c r="AA51" s="309"/>
      <c r="AB51" s="309"/>
      <c r="AC51" s="310"/>
      <c r="AD51" s="269"/>
      <c r="AE51" s="308" t="s">
        <v>260</v>
      </c>
      <c r="AF51" s="290"/>
      <c r="AG51" s="309"/>
      <c r="AH51" s="309"/>
      <c r="AI51" s="309"/>
      <c r="AJ51" s="309"/>
      <c r="AK51" s="290"/>
      <c r="AL51" s="309"/>
      <c r="AM51" s="309"/>
      <c r="AN51" s="309"/>
      <c r="AO51" s="309"/>
      <c r="AP51" s="309"/>
      <c r="AQ51" s="310"/>
      <c r="AR51" s="273"/>
    </row>
    <row r="52" spans="2:44" s="268" customFormat="1" ht="13.5" customHeight="1">
      <c r="B52" s="272"/>
      <c r="C52" s="307"/>
      <c r="D52" s="290"/>
      <c r="E52" s="290"/>
      <c r="F52" s="290"/>
      <c r="G52" s="290"/>
      <c r="H52" s="290"/>
      <c r="I52" s="290" t="s">
        <v>130</v>
      </c>
      <c r="J52" s="290"/>
      <c r="K52" s="290"/>
      <c r="L52" s="290"/>
      <c r="M52" s="290"/>
      <c r="N52" s="290"/>
      <c r="O52" s="291"/>
      <c r="P52" s="269"/>
      <c r="Q52" s="289" t="s">
        <v>261</v>
      </c>
      <c r="R52" s="290"/>
      <c r="S52" s="309"/>
      <c r="T52" s="309"/>
      <c r="U52" s="309"/>
      <c r="V52" s="309"/>
      <c r="W52" s="309"/>
      <c r="X52" s="309" t="s">
        <v>166</v>
      </c>
      <c r="Y52" s="309"/>
      <c r="Z52" s="309" t="s">
        <v>167</v>
      </c>
      <c r="AA52" s="309"/>
      <c r="AB52" s="309"/>
      <c r="AC52" s="310"/>
      <c r="AD52" s="269"/>
      <c r="AE52" s="292" t="s">
        <v>262</v>
      </c>
      <c r="AF52" s="290"/>
      <c r="AG52" s="309"/>
      <c r="AH52" s="309"/>
      <c r="AI52" s="309"/>
      <c r="AJ52" s="309"/>
      <c r="AK52" s="309"/>
      <c r="AL52" s="309" t="s">
        <v>166</v>
      </c>
      <c r="AM52" s="309"/>
      <c r="AN52" s="309" t="s">
        <v>167</v>
      </c>
      <c r="AO52" s="309"/>
      <c r="AP52" s="309"/>
      <c r="AQ52" s="310" t="s">
        <v>237</v>
      </c>
      <c r="AR52" s="273"/>
    </row>
    <row r="53" spans="2:44" s="268" customFormat="1" ht="13.5" customHeight="1">
      <c r="B53" s="272"/>
      <c r="C53" s="289" t="s">
        <v>344</v>
      </c>
      <c r="D53" s="290"/>
      <c r="E53" s="290"/>
      <c r="F53" s="290"/>
      <c r="G53" s="290"/>
      <c r="H53" s="290"/>
      <c r="I53" s="290"/>
      <c r="J53" s="290"/>
      <c r="K53" s="290"/>
      <c r="L53" s="290"/>
      <c r="M53" s="290"/>
      <c r="N53" s="290"/>
      <c r="O53" s="291"/>
      <c r="P53" s="269"/>
      <c r="Q53" s="289" t="s">
        <v>263</v>
      </c>
      <c r="R53" s="290"/>
      <c r="S53" s="309"/>
      <c r="T53" s="309"/>
      <c r="U53" s="309"/>
      <c r="V53" s="309"/>
      <c r="W53" s="290"/>
      <c r="X53" s="309"/>
      <c r="Y53" s="309"/>
      <c r="Z53" s="309"/>
      <c r="AA53" s="309"/>
      <c r="AB53" s="309"/>
      <c r="AC53" s="310"/>
      <c r="AD53" s="269"/>
      <c r="AE53" s="308" t="s">
        <v>264</v>
      </c>
      <c r="AF53" s="290"/>
      <c r="AG53" s="309"/>
      <c r="AH53" s="309"/>
      <c r="AI53" s="309"/>
      <c r="AJ53" s="309"/>
      <c r="AK53" s="290"/>
      <c r="AL53" s="309"/>
      <c r="AM53" s="309"/>
      <c r="AN53" s="309"/>
      <c r="AO53" s="309"/>
      <c r="AP53" s="309"/>
      <c r="AQ53" s="310"/>
      <c r="AR53" s="273"/>
    </row>
    <row r="54" spans="2:44" s="268" customFormat="1" ht="13.5" customHeight="1">
      <c r="B54" s="272"/>
      <c r="C54" s="292" t="s">
        <v>345</v>
      </c>
      <c r="D54" s="290"/>
      <c r="E54" s="290"/>
      <c r="F54" s="290"/>
      <c r="G54" s="290"/>
      <c r="H54" s="290"/>
      <c r="I54" s="290"/>
      <c r="J54" s="290"/>
      <c r="K54" s="290"/>
      <c r="L54" s="290"/>
      <c r="M54" s="290"/>
      <c r="N54" s="290"/>
      <c r="O54" s="291"/>
      <c r="P54" s="269"/>
      <c r="Q54" s="289" t="s">
        <v>265</v>
      </c>
      <c r="R54" s="290"/>
      <c r="S54" s="309"/>
      <c r="T54" s="309"/>
      <c r="U54" s="309"/>
      <c r="V54" s="309"/>
      <c r="W54" s="309"/>
      <c r="X54" s="309" t="s">
        <v>166</v>
      </c>
      <c r="Y54" s="309"/>
      <c r="Z54" s="309" t="s">
        <v>167</v>
      </c>
      <c r="AA54" s="309"/>
      <c r="AB54" s="309"/>
      <c r="AC54" s="310"/>
      <c r="AD54" s="269"/>
      <c r="AE54" s="292" t="s">
        <v>262</v>
      </c>
      <c r="AF54" s="290"/>
      <c r="AG54" s="309"/>
      <c r="AH54" s="309"/>
      <c r="AI54" s="309"/>
      <c r="AJ54" s="309"/>
      <c r="AK54" s="309"/>
      <c r="AL54" s="309" t="s">
        <v>166</v>
      </c>
      <c r="AM54" s="309"/>
      <c r="AN54" s="309" t="s">
        <v>167</v>
      </c>
      <c r="AO54" s="309"/>
      <c r="AP54" s="309"/>
      <c r="AQ54" s="310" t="s">
        <v>237</v>
      </c>
      <c r="AR54" s="273"/>
    </row>
    <row r="55" spans="2:44" s="268" customFormat="1" ht="13.5" customHeight="1">
      <c r="B55" s="272"/>
      <c r="C55" s="293" t="s">
        <v>346</v>
      </c>
      <c r="D55" s="294"/>
      <c r="E55" s="294"/>
      <c r="F55" s="294"/>
      <c r="G55" s="294"/>
      <c r="H55" s="294"/>
      <c r="I55" s="294"/>
      <c r="J55" s="294" t="s">
        <v>166</v>
      </c>
      <c r="K55" s="294"/>
      <c r="L55" s="294" t="s">
        <v>167</v>
      </c>
      <c r="M55" s="294"/>
      <c r="N55" s="294"/>
      <c r="O55" s="295" t="s">
        <v>237</v>
      </c>
      <c r="P55" s="269"/>
      <c r="Q55" s="293" t="s">
        <v>266</v>
      </c>
      <c r="R55" s="294"/>
      <c r="S55" s="296"/>
      <c r="T55" s="296"/>
      <c r="U55" s="296"/>
      <c r="V55" s="296"/>
      <c r="W55" s="290"/>
      <c r="X55" s="296"/>
      <c r="Y55" s="296"/>
      <c r="Z55" s="296"/>
      <c r="AA55" s="296"/>
      <c r="AB55" s="296"/>
      <c r="AC55" s="297"/>
      <c r="AD55" s="269"/>
      <c r="AE55" s="293"/>
      <c r="AF55" s="294"/>
      <c r="AG55" s="296"/>
      <c r="AH55" s="296"/>
      <c r="AI55" s="296"/>
      <c r="AJ55" s="296"/>
      <c r="AK55" s="296"/>
      <c r="AL55" s="296"/>
      <c r="AM55" s="296"/>
      <c r="AN55" s="296"/>
      <c r="AO55" s="296"/>
      <c r="AP55" s="296"/>
      <c r="AQ55" s="297"/>
      <c r="AR55" s="273"/>
    </row>
    <row r="56" spans="2:44" s="268" customFormat="1" ht="13.5" customHeight="1">
      <c r="B56" s="272"/>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73"/>
    </row>
    <row r="57" spans="2:44" s="268" customFormat="1" ht="13.5" customHeight="1">
      <c r="B57" s="272"/>
      <c r="C57" s="1398" t="s">
        <v>191</v>
      </c>
      <c r="D57" s="1398"/>
      <c r="E57" s="1398"/>
      <c r="F57" s="1398"/>
      <c r="G57" s="1398"/>
      <c r="H57" s="1398"/>
      <c r="I57" s="1398"/>
      <c r="J57" s="1398"/>
      <c r="K57" s="1398"/>
      <c r="L57" s="1398"/>
      <c r="M57" s="1398"/>
      <c r="N57" s="1398"/>
      <c r="O57" s="1398"/>
      <c r="P57" s="269"/>
      <c r="Q57" s="1398" t="s">
        <v>192</v>
      </c>
      <c r="R57" s="1398"/>
      <c r="S57" s="1398"/>
      <c r="T57" s="1398"/>
      <c r="U57" s="1398"/>
      <c r="V57" s="1398"/>
      <c r="W57" s="1398"/>
      <c r="X57" s="1398"/>
      <c r="Y57" s="1398"/>
      <c r="Z57" s="1398"/>
      <c r="AA57" s="1398"/>
      <c r="AB57" s="1398"/>
      <c r="AC57" s="1398"/>
      <c r="AD57" s="269"/>
      <c r="AE57" s="1398" t="s">
        <v>194</v>
      </c>
      <c r="AF57" s="1398"/>
      <c r="AG57" s="1398"/>
      <c r="AH57" s="1398"/>
      <c r="AI57" s="1398"/>
      <c r="AJ57" s="1398"/>
      <c r="AK57" s="1398"/>
      <c r="AL57" s="1398"/>
      <c r="AM57" s="1398"/>
      <c r="AN57" s="1398"/>
      <c r="AO57" s="1398"/>
      <c r="AP57" s="1398"/>
      <c r="AQ57" s="1398"/>
      <c r="AR57" s="273"/>
    </row>
    <row r="58" spans="2:44" s="268" customFormat="1" ht="13.5" customHeight="1">
      <c r="B58" s="272"/>
      <c r="C58" s="285" t="s">
        <v>347</v>
      </c>
      <c r="D58" s="286"/>
      <c r="E58" s="286"/>
      <c r="F58" s="286"/>
      <c r="G58" s="286"/>
      <c r="H58" s="286"/>
      <c r="I58" s="286"/>
      <c r="J58" s="286"/>
      <c r="K58" s="286"/>
      <c r="L58" s="286"/>
      <c r="M58" s="286"/>
      <c r="N58" s="286"/>
      <c r="O58" s="287"/>
      <c r="P58" s="269"/>
      <c r="Q58" s="285" t="s">
        <v>267</v>
      </c>
      <c r="R58" s="286"/>
      <c r="S58" s="286"/>
      <c r="T58" s="286"/>
      <c r="U58" s="286"/>
      <c r="V58" s="286"/>
      <c r="W58" s="286"/>
      <c r="X58" s="286"/>
      <c r="Y58" s="286"/>
      <c r="Z58" s="286"/>
      <c r="AA58" s="286"/>
      <c r="AB58" s="286"/>
      <c r="AC58" s="287"/>
      <c r="AD58" s="269"/>
      <c r="AE58" s="300" t="s">
        <v>268</v>
      </c>
      <c r="AF58" s="286"/>
      <c r="AG58" s="286"/>
      <c r="AH58" s="286"/>
      <c r="AI58" s="286"/>
      <c r="AJ58" s="286"/>
      <c r="AK58" s="286"/>
      <c r="AL58" s="286"/>
      <c r="AM58" s="286"/>
      <c r="AN58" s="286"/>
      <c r="AO58" s="286"/>
      <c r="AP58" s="286"/>
      <c r="AQ58" s="287"/>
      <c r="AR58" s="273"/>
    </row>
    <row r="59" spans="2:44" s="268" customFormat="1" ht="13.5" customHeight="1">
      <c r="B59" s="272"/>
      <c r="C59" s="289" t="s">
        <v>348</v>
      </c>
      <c r="D59" s="290"/>
      <c r="E59" s="290"/>
      <c r="F59" s="290"/>
      <c r="G59" s="290"/>
      <c r="H59" s="290"/>
      <c r="I59" s="290"/>
      <c r="J59" s="290"/>
      <c r="K59" s="290"/>
      <c r="L59" s="290"/>
      <c r="M59" s="290"/>
      <c r="N59" s="290" t="s">
        <v>130</v>
      </c>
      <c r="O59" s="291" t="s">
        <v>130</v>
      </c>
      <c r="P59" s="269"/>
      <c r="Q59" s="289" t="s">
        <v>269</v>
      </c>
      <c r="R59" s="290"/>
      <c r="S59" s="290"/>
      <c r="T59" s="290"/>
      <c r="U59" s="290"/>
      <c r="V59" s="290"/>
      <c r="W59" s="290"/>
      <c r="X59" s="290"/>
      <c r="Y59" s="290"/>
      <c r="Z59" s="290"/>
      <c r="AA59" s="290"/>
      <c r="AB59" s="290"/>
      <c r="AC59" s="291"/>
      <c r="AD59" s="269"/>
      <c r="AE59" s="292" t="s">
        <v>270</v>
      </c>
      <c r="AF59" s="290"/>
      <c r="AG59" s="290"/>
      <c r="AH59" s="290"/>
      <c r="AI59" s="290"/>
      <c r="AJ59" s="290"/>
      <c r="AK59" s="290"/>
      <c r="AL59" s="290"/>
      <c r="AM59" s="290"/>
      <c r="AN59" s="290"/>
      <c r="AO59" s="290"/>
      <c r="AP59" s="290"/>
      <c r="AQ59" s="291"/>
      <c r="AR59" s="273"/>
    </row>
    <row r="60" spans="2:44" s="268" customFormat="1" ht="13.5" customHeight="1">
      <c r="B60" s="272"/>
      <c r="C60" s="308" t="s">
        <v>271</v>
      </c>
      <c r="D60" s="290"/>
      <c r="E60" s="290"/>
      <c r="F60" s="290"/>
      <c r="G60" s="290"/>
      <c r="H60" s="290"/>
      <c r="I60" s="290"/>
      <c r="J60" s="290"/>
      <c r="K60" s="290"/>
      <c r="L60" s="290"/>
      <c r="M60" s="290"/>
      <c r="N60" s="290"/>
      <c r="O60" s="291"/>
      <c r="P60" s="269"/>
      <c r="Q60" s="289" t="s">
        <v>272</v>
      </c>
      <c r="R60" s="290"/>
      <c r="S60" s="290"/>
      <c r="T60" s="290"/>
      <c r="U60" s="290"/>
      <c r="V60" s="290"/>
      <c r="W60" s="290"/>
      <c r="X60" s="290"/>
      <c r="Y60" s="290" t="s">
        <v>165</v>
      </c>
      <c r="Z60" s="290"/>
      <c r="AA60" s="290" t="s">
        <v>166</v>
      </c>
      <c r="AB60" s="290"/>
      <c r="AC60" s="291" t="s">
        <v>167</v>
      </c>
      <c r="AD60" s="269"/>
      <c r="AE60" s="289" t="s">
        <v>273</v>
      </c>
      <c r="AF60" s="290"/>
      <c r="AG60" s="290"/>
      <c r="AH60" s="290"/>
      <c r="AI60" s="290"/>
      <c r="AJ60" s="290"/>
      <c r="AK60" s="290"/>
      <c r="AL60" s="290"/>
      <c r="AM60" s="290"/>
      <c r="AN60" s="290"/>
      <c r="AO60" s="290"/>
      <c r="AP60" s="290"/>
      <c r="AQ60" s="291"/>
      <c r="AR60" s="273"/>
    </row>
    <row r="61" spans="2:44" s="268" customFormat="1" ht="13.5" customHeight="1">
      <c r="B61" s="272"/>
      <c r="C61" s="289" t="s">
        <v>274</v>
      </c>
      <c r="D61" s="290"/>
      <c r="E61" s="290"/>
      <c r="F61" s="290"/>
      <c r="G61" s="290"/>
      <c r="H61" s="290"/>
      <c r="I61" s="290"/>
      <c r="J61" s="290"/>
      <c r="K61" s="290"/>
      <c r="L61" s="290"/>
      <c r="M61" s="290"/>
      <c r="N61" s="290"/>
      <c r="O61" s="291"/>
      <c r="P61" s="269"/>
      <c r="Q61" s="289" t="s">
        <v>275</v>
      </c>
      <c r="R61" s="290"/>
      <c r="S61" s="290"/>
      <c r="T61" s="290"/>
      <c r="U61" s="290"/>
      <c r="V61" s="290"/>
      <c r="W61" s="290"/>
      <c r="X61" s="290"/>
      <c r="Y61" s="290"/>
      <c r="Z61" s="290"/>
      <c r="AA61" s="290"/>
      <c r="AB61" s="290"/>
      <c r="AC61" s="291" t="s">
        <v>249</v>
      </c>
      <c r="AD61" s="269"/>
      <c r="AE61" s="308" t="s">
        <v>276</v>
      </c>
      <c r="AF61" s="290"/>
      <c r="AG61" s="290"/>
      <c r="AH61" s="290"/>
      <c r="AI61" s="290"/>
      <c r="AJ61" s="290"/>
      <c r="AK61" s="290"/>
      <c r="AL61" s="290"/>
      <c r="AM61" s="290"/>
      <c r="AN61" s="290"/>
      <c r="AO61" s="290"/>
      <c r="AP61" s="290"/>
      <c r="AQ61" s="291"/>
      <c r="AR61" s="273"/>
    </row>
    <row r="62" spans="2:44" s="268" customFormat="1" ht="13.5" customHeight="1">
      <c r="B62" s="272"/>
      <c r="C62" s="289" t="s">
        <v>277</v>
      </c>
      <c r="D62" s="290"/>
      <c r="E62" s="290"/>
      <c r="F62" s="290"/>
      <c r="G62" s="290"/>
      <c r="H62" s="290"/>
      <c r="I62" s="290"/>
      <c r="J62" s="290" t="s">
        <v>166</v>
      </c>
      <c r="K62" s="290"/>
      <c r="L62" s="290" t="s">
        <v>167</v>
      </c>
      <c r="M62" s="290"/>
      <c r="N62" s="290"/>
      <c r="O62" s="291"/>
      <c r="P62" s="269"/>
      <c r="Q62" s="289" t="s">
        <v>278</v>
      </c>
      <c r="R62" s="290"/>
      <c r="S62" s="290"/>
      <c r="T62" s="290"/>
      <c r="U62" s="290"/>
      <c r="V62" s="290"/>
      <c r="W62" s="290"/>
      <c r="X62" s="290"/>
      <c r="Y62" s="290"/>
      <c r="Z62" s="290"/>
      <c r="AA62" s="290"/>
      <c r="AB62" s="290"/>
      <c r="AC62" s="291" t="s">
        <v>249</v>
      </c>
      <c r="AD62" s="269"/>
      <c r="AE62" s="289" t="s">
        <v>279</v>
      </c>
      <c r="AF62" s="290"/>
      <c r="AG62" s="290"/>
      <c r="AH62" s="290"/>
      <c r="AI62" s="290"/>
      <c r="AJ62" s="290"/>
      <c r="AK62" s="290"/>
      <c r="AL62" s="290"/>
      <c r="AM62" s="290"/>
      <c r="AN62" s="290"/>
      <c r="AO62" s="290"/>
      <c r="AP62" s="290"/>
      <c r="AQ62" s="291"/>
      <c r="AR62" s="273"/>
    </row>
    <row r="63" spans="2:44" s="268" customFormat="1" ht="13.5" customHeight="1">
      <c r="B63" s="272"/>
      <c r="C63" s="289" t="s">
        <v>280</v>
      </c>
      <c r="D63" s="290"/>
      <c r="E63" s="290"/>
      <c r="F63" s="290"/>
      <c r="G63" s="290"/>
      <c r="H63" s="290"/>
      <c r="I63" s="290"/>
      <c r="J63" s="290"/>
      <c r="K63" s="290"/>
      <c r="L63" s="290"/>
      <c r="M63" s="290"/>
      <c r="N63" s="290"/>
      <c r="O63" s="291"/>
      <c r="P63" s="269"/>
      <c r="Q63" s="289" t="s">
        <v>281</v>
      </c>
      <c r="R63" s="290"/>
      <c r="S63" s="290"/>
      <c r="T63" s="290"/>
      <c r="U63" s="290"/>
      <c r="V63" s="290"/>
      <c r="W63" s="290"/>
      <c r="X63" s="290"/>
      <c r="Y63" s="290"/>
      <c r="Z63" s="290"/>
      <c r="AA63" s="290"/>
      <c r="AB63" s="290"/>
      <c r="AC63" s="291"/>
      <c r="AD63" s="269"/>
      <c r="AE63" s="289" t="s">
        <v>282</v>
      </c>
      <c r="AF63" s="290"/>
      <c r="AG63" s="290"/>
      <c r="AH63" s="290"/>
      <c r="AI63" s="290"/>
      <c r="AJ63" s="290"/>
      <c r="AK63" s="290"/>
      <c r="AL63" s="290"/>
      <c r="AM63" s="290"/>
      <c r="AN63" s="290"/>
      <c r="AO63" s="290"/>
      <c r="AP63" s="290"/>
      <c r="AQ63" s="291"/>
      <c r="AR63" s="273"/>
    </row>
    <row r="64" spans="2:44" s="268" customFormat="1" ht="13.5" customHeight="1">
      <c r="B64" s="272"/>
      <c r="C64" s="293"/>
      <c r="D64" s="294"/>
      <c r="E64" s="294"/>
      <c r="F64" s="294"/>
      <c r="G64" s="294"/>
      <c r="H64" s="294"/>
      <c r="I64" s="294"/>
      <c r="J64" s="294"/>
      <c r="K64" s="294"/>
      <c r="L64" s="294"/>
      <c r="M64" s="294"/>
      <c r="N64" s="294"/>
      <c r="O64" s="295"/>
      <c r="P64" s="269"/>
      <c r="Q64" s="293"/>
      <c r="R64" s="294"/>
      <c r="S64" s="294"/>
      <c r="T64" s="294"/>
      <c r="U64" s="294"/>
      <c r="V64" s="294"/>
      <c r="W64" s="294"/>
      <c r="X64" s="294"/>
      <c r="Y64" s="294"/>
      <c r="Z64" s="294"/>
      <c r="AA64" s="294"/>
      <c r="AB64" s="294"/>
      <c r="AC64" s="295"/>
      <c r="AD64" s="269"/>
      <c r="AE64" s="293"/>
      <c r="AF64" s="294"/>
      <c r="AG64" s="294"/>
      <c r="AH64" s="294"/>
      <c r="AI64" s="294"/>
      <c r="AJ64" s="294"/>
      <c r="AK64" s="294"/>
      <c r="AL64" s="294"/>
      <c r="AM64" s="294"/>
      <c r="AN64" s="294"/>
      <c r="AO64" s="294"/>
      <c r="AP64" s="294"/>
      <c r="AQ64" s="295"/>
      <c r="AR64" s="273"/>
    </row>
    <row r="65" spans="2:45" s="268" customFormat="1" ht="13.5" customHeight="1">
      <c r="B65" s="272"/>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73"/>
    </row>
    <row r="66" spans="2:45" s="268" customFormat="1" ht="13.5" customHeight="1">
      <c r="B66" s="272"/>
      <c r="C66" s="1398" t="s">
        <v>283</v>
      </c>
      <c r="D66" s="1398"/>
      <c r="E66" s="1398"/>
      <c r="F66" s="1398"/>
      <c r="G66" s="1398"/>
      <c r="H66" s="1398"/>
      <c r="I66" s="1398"/>
      <c r="J66" s="1398"/>
      <c r="K66" s="1398"/>
      <c r="L66" s="1398"/>
      <c r="M66" s="1398"/>
      <c r="N66" s="1398"/>
      <c r="O66" s="1398"/>
      <c r="P66" s="269"/>
      <c r="Q66" s="1399" t="s">
        <v>284</v>
      </c>
      <c r="R66" s="1399"/>
      <c r="S66" s="1399"/>
      <c r="T66" s="1399"/>
      <c r="U66" s="1399"/>
      <c r="V66" s="1399"/>
      <c r="W66" s="1399"/>
      <c r="X66" s="1399"/>
      <c r="Y66" s="1399"/>
      <c r="Z66" s="1399"/>
      <c r="AA66" s="1399"/>
      <c r="AB66" s="1399"/>
      <c r="AC66" s="1399"/>
      <c r="AD66" s="269"/>
      <c r="AE66" s="269"/>
      <c r="AF66" s="269"/>
      <c r="AG66" s="269"/>
      <c r="AH66" s="269"/>
      <c r="AI66" s="269"/>
      <c r="AJ66" s="269"/>
      <c r="AK66" s="269"/>
      <c r="AL66" s="269"/>
      <c r="AM66" s="269"/>
      <c r="AN66" s="269"/>
      <c r="AO66" s="269"/>
      <c r="AP66" s="269"/>
      <c r="AQ66" s="269"/>
      <c r="AR66" s="273"/>
    </row>
    <row r="67" spans="2:45" s="268" customFormat="1" ht="13.5" customHeight="1">
      <c r="B67" s="272"/>
      <c r="C67" s="285" t="s">
        <v>285</v>
      </c>
      <c r="D67" s="286"/>
      <c r="E67" s="286"/>
      <c r="F67" s="286"/>
      <c r="G67" s="286"/>
      <c r="H67" s="286"/>
      <c r="I67" s="286"/>
      <c r="J67" s="286"/>
      <c r="K67" s="286"/>
      <c r="L67" s="286"/>
      <c r="M67" s="286"/>
      <c r="N67" s="286"/>
      <c r="O67" s="287"/>
      <c r="P67" s="269"/>
      <c r="Q67" s="285" t="s">
        <v>286</v>
      </c>
      <c r="R67" s="286"/>
      <c r="S67" s="286"/>
      <c r="T67" s="286"/>
      <c r="U67" s="286"/>
      <c r="V67" s="286"/>
      <c r="W67" s="286"/>
      <c r="X67" s="286"/>
      <c r="Y67" s="286"/>
      <c r="Z67" s="286"/>
      <c r="AA67" s="286"/>
      <c r="AB67" s="286"/>
      <c r="AC67" s="287"/>
      <c r="AD67" s="269"/>
      <c r="AE67" s="269"/>
      <c r="AF67" s="269"/>
      <c r="AG67" s="269"/>
      <c r="AH67" s="269"/>
      <c r="AI67" s="269"/>
      <c r="AJ67" s="269"/>
      <c r="AK67" s="269"/>
      <c r="AL67" s="269"/>
      <c r="AM67" s="269"/>
      <c r="AN67" s="269"/>
      <c r="AO67" s="269"/>
      <c r="AP67" s="269"/>
      <c r="AQ67" s="269"/>
      <c r="AR67" s="273"/>
    </row>
    <row r="68" spans="2:45" s="268" customFormat="1" ht="13.5" customHeight="1">
      <c r="B68" s="272"/>
      <c r="C68" s="289" t="s">
        <v>287</v>
      </c>
      <c r="D68" s="290"/>
      <c r="E68" s="290"/>
      <c r="F68" s="290"/>
      <c r="G68" s="290"/>
      <c r="H68" s="290"/>
      <c r="I68" s="290"/>
      <c r="J68" s="290"/>
      <c r="K68" s="290"/>
      <c r="L68" s="290"/>
      <c r="M68" s="290"/>
      <c r="N68" s="290"/>
      <c r="O68" s="291"/>
      <c r="P68" s="269"/>
      <c r="Q68" s="289" t="s">
        <v>288</v>
      </c>
      <c r="R68" s="290"/>
      <c r="S68" s="290"/>
      <c r="T68" s="290"/>
      <c r="U68" s="290"/>
      <c r="V68" s="290"/>
      <c r="W68" s="290"/>
      <c r="X68" s="290"/>
      <c r="Y68" s="290"/>
      <c r="Z68" s="290"/>
      <c r="AA68" s="290"/>
      <c r="AB68" s="290"/>
      <c r="AC68" s="291"/>
      <c r="AD68" s="269"/>
      <c r="AE68" s="269"/>
      <c r="AF68" s="269"/>
      <c r="AG68" s="269"/>
      <c r="AH68" s="269"/>
      <c r="AI68" s="269"/>
      <c r="AJ68" s="269"/>
      <c r="AK68" s="269"/>
      <c r="AL68" s="269"/>
      <c r="AM68" s="269"/>
      <c r="AN68" s="269"/>
      <c r="AO68" s="269"/>
      <c r="AP68" s="269"/>
      <c r="AQ68" s="269"/>
      <c r="AR68" s="273"/>
    </row>
    <row r="69" spans="2:45" s="268" customFormat="1" ht="13.5" customHeight="1">
      <c r="B69" s="272"/>
      <c r="C69" s="289"/>
      <c r="D69" s="290"/>
      <c r="E69" s="290"/>
      <c r="F69" s="290"/>
      <c r="G69" s="290"/>
      <c r="H69" s="290"/>
      <c r="I69" s="290"/>
      <c r="J69" s="290"/>
      <c r="K69" s="290"/>
      <c r="L69" s="290"/>
      <c r="M69" s="290"/>
      <c r="N69" s="290"/>
      <c r="O69" s="291"/>
      <c r="P69" s="269"/>
      <c r="Q69" s="289"/>
      <c r="R69" s="290"/>
      <c r="S69" s="290"/>
      <c r="T69" s="290"/>
      <c r="U69" s="290"/>
      <c r="V69" s="290"/>
      <c r="W69" s="290"/>
      <c r="X69" s="290"/>
      <c r="Y69" s="290"/>
      <c r="Z69" s="290"/>
      <c r="AA69" s="290"/>
      <c r="AB69" s="290"/>
      <c r="AC69" s="291"/>
      <c r="AD69" s="269"/>
      <c r="AE69" s="269"/>
      <c r="AF69" s="269"/>
      <c r="AG69" s="269"/>
      <c r="AH69" s="269"/>
      <c r="AI69" s="269"/>
      <c r="AJ69" s="269"/>
      <c r="AK69" s="269"/>
      <c r="AL69" s="269"/>
      <c r="AM69" s="269"/>
      <c r="AN69" s="269"/>
      <c r="AO69" s="269"/>
      <c r="AP69" s="269"/>
      <c r="AQ69" s="269"/>
      <c r="AR69" s="273"/>
    </row>
    <row r="70" spans="2:45" s="268" customFormat="1" ht="13.5" customHeight="1">
      <c r="B70" s="272"/>
      <c r="C70" s="289" t="s">
        <v>289</v>
      </c>
      <c r="D70" s="290"/>
      <c r="E70" s="290"/>
      <c r="F70" s="290"/>
      <c r="G70" s="290"/>
      <c r="H70" s="290"/>
      <c r="I70" s="290"/>
      <c r="J70" s="290" t="s">
        <v>166</v>
      </c>
      <c r="K70" s="290"/>
      <c r="L70" s="290" t="s">
        <v>167</v>
      </c>
      <c r="M70" s="290"/>
      <c r="N70" s="290"/>
      <c r="O70" s="291" t="s">
        <v>130</v>
      </c>
      <c r="P70" s="269"/>
      <c r="Q70" s="289" t="s">
        <v>290</v>
      </c>
      <c r="R70" s="290"/>
      <c r="S70" s="290"/>
      <c r="T70" s="290"/>
      <c r="U70" s="290"/>
      <c r="V70" s="290"/>
      <c r="W70" s="290"/>
      <c r="X70" s="290" t="s">
        <v>166</v>
      </c>
      <c r="Y70" s="290"/>
      <c r="Z70" s="290" t="s">
        <v>167</v>
      </c>
      <c r="AA70" s="290"/>
      <c r="AB70" s="290"/>
      <c r="AC70" s="291" t="s">
        <v>130</v>
      </c>
      <c r="AD70" s="269"/>
      <c r="AE70" s="269"/>
      <c r="AF70" s="269"/>
      <c r="AG70" s="269"/>
      <c r="AH70" s="269"/>
      <c r="AI70" s="269"/>
      <c r="AJ70" s="269"/>
      <c r="AK70" s="269"/>
      <c r="AL70" s="269"/>
      <c r="AM70" s="269"/>
      <c r="AN70" s="269"/>
      <c r="AO70" s="269"/>
      <c r="AP70" s="269"/>
      <c r="AQ70" s="269"/>
      <c r="AR70" s="273"/>
    </row>
    <row r="71" spans="2:45" s="268" customFormat="1" ht="13.5" customHeight="1">
      <c r="B71" s="272"/>
      <c r="C71" s="289" t="s">
        <v>291</v>
      </c>
      <c r="D71" s="290"/>
      <c r="E71" s="290"/>
      <c r="F71" s="290"/>
      <c r="G71" s="290"/>
      <c r="H71" s="290"/>
      <c r="I71" s="290"/>
      <c r="J71" s="290"/>
      <c r="K71" s="290"/>
      <c r="L71" s="290"/>
      <c r="M71" s="290"/>
      <c r="N71" s="290"/>
      <c r="O71" s="291"/>
      <c r="P71" s="269"/>
      <c r="Q71" s="289" t="s">
        <v>292</v>
      </c>
      <c r="R71" s="290"/>
      <c r="S71" s="290"/>
      <c r="T71" s="290"/>
      <c r="U71" s="290"/>
      <c r="V71" s="290"/>
      <c r="W71" s="290"/>
      <c r="X71" s="290"/>
      <c r="Y71" s="290"/>
      <c r="Z71" s="290"/>
      <c r="AA71" s="290"/>
      <c r="AB71" s="290"/>
      <c r="AC71" s="291"/>
      <c r="AD71" s="269"/>
      <c r="AE71" s="269"/>
      <c r="AF71" s="269"/>
      <c r="AG71" s="269"/>
      <c r="AH71" s="269"/>
      <c r="AI71" s="269"/>
      <c r="AJ71" s="269"/>
      <c r="AK71" s="269"/>
      <c r="AL71" s="269"/>
      <c r="AM71" s="269"/>
      <c r="AN71" s="269"/>
      <c r="AO71" s="269"/>
      <c r="AP71" s="269"/>
      <c r="AQ71" s="269"/>
      <c r="AR71" s="273"/>
    </row>
    <row r="72" spans="2:45" s="268" customFormat="1" ht="13.5" customHeight="1">
      <c r="B72" s="272"/>
      <c r="C72" s="293"/>
      <c r="D72" s="294"/>
      <c r="E72" s="294"/>
      <c r="F72" s="294"/>
      <c r="G72" s="294"/>
      <c r="H72" s="294"/>
      <c r="I72" s="294"/>
      <c r="J72" s="294"/>
      <c r="K72" s="294"/>
      <c r="L72" s="294"/>
      <c r="M72" s="294"/>
      <c r="N72" s="294"/>
      <c r="O72" s="295"/>
      <c r="P72" s="269"/>
      <c r="Q72" s="293"/>
      <c r="R72" s="294"/>
      <c r="S72" s="294"/>
      <c r="T72" s="294"/>
      <c r="U72" s="294"/>
      <c r="V72" s="294"/>
      <c r="W72" s="294"/>
      <c r="X72" s="294"/>
      <c r="Y72" s="294"/>
      <c r="Z72" s="294"/>
      <c r="AA72" s="294"/>
      <c r="AB72" s="294"/>
      <c r="AC72" s="295"/>
      <c r="AD72" s="269"/>
      <c r="AE72" s="301"/>
      <c r="AF72" s="301"/>
      <c r="AG72" s="269"/>
      <c r="AH72" s="269"/>
      <c r="AI72" s="269"/>
      <c r="AJ72" s="269"/>
      <c r="AK72" s="269"/>
      <c r="AL72" s="269"/>
      <c r="AM72" s="269"/>
      <c r="AN72" s="269"/>
      <c r="AO72" s="269"/>
      <c r="AP72" s="269"/>
      <c r="AQ72" s="269"/>
      <c r="AR72" s="273"/>
    </row>
    <row r="73" spans="2:45" s="268" customFormat="1" ht="13.5" customHeight="1">
      <c r="B73" s="272"/>
      <c r="C73" s="271"/>
      <c r="D73" s="271"/>
      <c r="E73" s="271"/>
      <c r="F73" s="271"/>
      <c r="G73" s="271"/>
      <c r="H73" s="271"/>
      <c r="I73" s="271"/>
      <c r="J73" s="271"/>
      <c r="K73" s="271"/>
      <c r="L73" s="271"/>
      <c r="M73" s="271"/>
      <c r="N73" s="271"/>
      <c r="O73" s="271"/>
      <c r="P73" s="269"/>
      <c r="Q73" s="271"/>
      <c r="R73" s="271"/>
      <c r="S73" s="271"/>
      <c r="T73" s="271"/>
      <c r="U73" s="271"/>
      <c r="V73" s="271"/>
      <c r="W73" s="271"/>
      <c r="X73" s="271"/>
      <c r="Y73" s="271"/>
      <c r="Z73" s="271"/>
      <c r="AA73" s="271"/>
      <c r="AB73" s="271"/>
      <c r="AC73" s="271"/>
      <c r="AD73" s="269"/>
      <c r="AE73" s="301"/>
      <c r="AF73" s="301"/>
      <c r="AG73" s="269"/>
      <c r="AH73" s="269"/>
      <c r="AI73" s="269"/>
      <c r="AJ73" s="269"/>
      <c r="AK73" s="269"/>
      <c r="AL73" s="269"/>
      <c r="AM73" s="269"/>
      <c r="AN73" s="269"/>
      <c r="AO73" s="269"/>
      <c r="AP73" s="269"/>
      <c r="AQ73" s="269"/>
      <c r="AR73" s="273"/>
    </row>
    <row r="74" spans="2:45" s="268" customFormat="1" ht="13.5" customHeight="1">
      <c r="B74" s="1385" t="s">
        <v>349</v>
      </c>
      <c r="C74" s="1386"/>
      <c r="D74" s="1386"/>
      <c r="E74" s="1386"/>
      <c r="F74" s="1386"/>
      <c r="G74" s="1386"/>
      <c r="H74" s="1386"/>
      <c r="I74" s="1386"/>
      <c r="J74" s="1386"/>
      <c r="K74" s="1386"/>
      <c r="L74" s="1386"/>
      <c r="M74" s="1386"/>
      <c r="N74" s="1386"/>
      <c r="O74" s="1386"/>
      <c r="P74" s="1386"/>
      <c r="Q74" s="1386"/>
      <c r="R74" s="1386"/>
      <c r="S74" s="1386"/>
      <c r="T74" s="1386"/>
      <c r="U74" s="1386"/>
      <c r="V74" s="1386"/>
      <c r="W74" s="1386"/>
      <c r="X74" s="1386"/>
      <c r="Y74" s="1386"/>
      <c r="Z74" s="1386"/>
      <c r="AA74" s="1386"/>
      <c r="AB74" s="1386"/>
      <c r="AC74" s="1386"/>
      <c r="AD74" s="1386"/>
      <c r="AE74" s="1386"/>
      <c r="AF74" s="1386"/>
      <c r="AG74" s="1386"/>
      <c r="AH74" s="1386"/>
      <c r="AI74" s="1386"/>
      <c r="AJ74" s="1386"/>
      <c r="AK74" s="1386"/>
      <c r="AL74" s="1386"/>
      <c r="AM74" s="1386"/>
      <c r="AN74" s="1386"/>
      <c r="AO74" s="1386"/>
      <c r="AP74" s="1386"/>
      <c r="AQ74" s="1386"/>
      <c r="AR74" s="1387"/>
    </row>
    <row r="75" spans="2:45" s="268" customFormat="1" ht="13.5" customHeight="1">
      <c r="B75" s="282"/>
      <c r="C75" s="1399"/>
      <c r="D75" s="1399"/>
      <c r="E75" s="1399"/>
      <c r="F75" s="1399"/>
      <c r="G75" s="1399"/>
      <c r="H75" s="1399"/>
      <c r="I75" s="1398"/>
      <c r="J75" s="1398"/>
      <c r="K75" s="1398"/>
      <c r="L75" s="1398"/>
      <c r="M75" s="1398"/>
      <c r="N75" s="1398"/>
      <c r="O75" s="1398"/>
      <c r="P75" s="283"/>
      <c r="Q75" s="283"/>
      <c r="R75" s="283"/>
      <c r="S75" s="283"/>
      <c r="T75" s="283"/>
      <c r="U75" s="283"/>
      <c r="V75" s="283"/>
      <c r="W75" s="283"/>
      <c r="X75" s="283"/>
      <c r="Y75" s="283"/>
      <c r="Z75" s="283"/>
      <c r="AA75" s="1399"/>
      <c r="AB75" s="1399"/>
      <c r="AC75" s="1399"/>
      <c r="AD75" s="1399"/>
      <c r="AE75" s="1399"/>
      <c r="AF75" s="1399"/>
      <c r="AG75" s="1399"/>
      <c r="AH75" s="1399"/>
      <c r="AI75" s="1399"/>
      <c r="AJ75" s="1399"/>
      <c r="AK75" s="1399"/>
      <c r="AL75" s="1399"/>
      <c r="AM75" s="1399"/>
      <c r="AN75" s="283"/>
      <c r="AO75" s="283"/>
      <c r="AP75" s="283"/>
      <c r="AQ75" s="283"/>
      <c r="AR75" s="284"/>
    </row>
    <row r="76" spans="2:45" s="268" customFormat="1" ht="13.5" customHeight="1">
      <c r="B76" s="282"/>
      <c r="C76" s="285" t="s">
        <v>350</v>
      </c>
      <c r="D76" s="286"/>
      <c r="E76" s="286"/>
      <c r="F76" s="286"/>
      <c r="G76" s="286"/>
      <c r="H76" s="286"/>
      <c r="I76" s="286"/>
      <c r="J76" s="286"/>
      <c r="K76" s="286"/>
      <c r="L76" s="286"/>
      <c r="M76" s="286"/>
      <c r="N76" s="286"/>
      <c r="O76" s="286"/>
      <c r="P76" s="286"/>
      <c r="Q76" s="286"/>
      <c r="R76" s="287"/>
      <c r="S76" s="283"/>
      <c r="T76" s="283"/>
      <c r="U76" s="283"/>
      <c r="V76" s="283"/>
      <c r="W76" s="283"/>
      <c r="X76" s="269"/>
      <c r="Y76" s="269"/>
      <c r="Z76" s="269"/>
      <c r="AA76" s="269"/>
      <c r="AB76" s="269"/>
      <c r="AC76" s="269"/>
      <c r="AD76" s="269"/>
      <c r="AE76" s="269"/>
      <c r="AF76" s="269"/>
      <c r="AG76" s="269"/>
      <c r="AH76" s="269"/>
      <c r="AI76" s="269"/>
      <c r="AJ76" s="269"/>
      <c r="AK76" s="269"/>
      <c r="AL76" s="269"/>
      <c r="AM76" s="269"/>
      <c r="AN76" s="269"/>
      <c r="AO76" s="269"/>
      <c r="AP76" s="269"/>
      <c r="AQ76" s="269"/>
      <c r="AR76" s="273"/>
      <c r="AS76" s="284"/>
    </row>
    <row r="77" spans="2:45" s="268" customFormat="1" ht="13.5" customHeight="1">
      <c r="B77" s="282"/>
      <c r="C77" s="289" t="s">
        <v>351</v>
      </c>
      <c r="D77" s="290"/>
      <c r="E77" s="290"/>
      <c r="F77" s="290"/>
      <c r="G77" s="290"/>
      <c r="H77" s="290"/>
      <c r="I77" s="290"/>
      <c r="J77" s="290"/>
      <c r="K77" s="290"/>
      <c r="L77" s="290"/>
      <c r="M77" s="290"/>
      <c r="N77" s="290"/>
      <c r="O77" s="290"/>
      <c r="P77" s="290"/>
      <c r="Q77" s="290"/>
      <c r="R77" s="291"/>
      <c r="S77" s="283"/>
      <c r="T77" s="283"/>
      <c r="U77" s="283"/>
      <c r="V77" s="283"/>
      <c r="W77" s="283"/>
      <c r="X77" s="269"/>
      <c r="Y77" s="269"/>
      <c r="Z77" s="269"/>
      <c r="AA77" s="269"/>
      <c r="AB77" s="269"/>
      <c r="AC77" s="269"/>
      <c r="AD77" s="269"/>
      <c r="AE77" s="269"/>
      <c r="AF77" s="269"/>
      <c r="AG77" s="269"/>
      <c r="AH77" s="269"/>
      <c r="AI77" s="269"/>
      <c r="AJ77" s="269"/>
      <c r="AK77" s="269"/>
      <c r="AL77" s="269"/>
      <c r="AM77" s="269"/>
      <c r="AN77" s="269"/>
      <c r="AO77" s="269"/>
      <c r="AP77" s="269"/>
      <c r="AQ77" s="269"/>
      <c r="AR77" s="273"/>
      <c r="AS77" s="284"/>
    </row>
    <row r="78" spans="2:45" s="268" customFormat="1" ht="13.5" customHeight="1">
      <c r="B78" s="282"/>
      <c r="C78" s="289"/>
      <c r="D78" s="290"/>
      <c r="E78" s="290"/>
      <c r="F78" s="290"/>
      <c r="G78" s="290"/>
      <c r="H78" s="290"/>
      <c r="I78" s="290"/>
      <c r="J78" s="290"/>
      <c r="K78" s="290"/>
      <c r="L78" s="290"/>
      <c r="M78" s="290"/>
      <c r="N78" s="290"/>
      <c r="O78" s="290"/>
      <c r="P78" s="290"/>
      <c r="Q78" s="290"/>
      <c r="R78" s="291"/>
      <c r="S78" s="283"/>
      <c r="T78" s="283"/>
      <c r="U78" s="283"/>
      <c r="V78" s="283"/>
      <c r="W78" s="283"/>
      <c r="X78" s="269"/>
      <c r="Y78" s="269"/>
      <c r="Z78" s="269"/>
      <c r="AA78" s="269"/>
      <c r="AB78" s="269"/>
      <c r="AC78" s="269"/>
      <c r="AD78" s="269"/>
      <c r="AE78" s="269"/>
      <c r="AF78" s="269"/>
      <c r="AG78" s="269"/>
      <c r="AH78" s="269"/>
      <c r="AI78" s="269"/>
      <c r="AJ78" s="269"/>
      <c r="AK78" s="269"/>
      <c r="AL78" s="269"/>
      <c r="AM78" s="269"/>
      <c r="AN78" s="269"/>
      <c r="AO78" s="269"/>
      <c r="AP78" s="269"/>
      <c r="AQ78" s="269"/>
      <c r="AR78" s="273"/>
      <c r="AS78" s="284"/>
    </row>
    <row r="79" spans="2:45" s="268" customFormat="1" ht="13.5" customHeight="1">
      <c r="B79" s="282"/>
      <c r="C79" s="289" t="s">
        <v>352</v>
      </c>
      <c r="D79" s="290"/>
      <c r="E79" s="290"/>
      <c r="F79" s="290"/>
      <c r="G79" s="290"/>
      <c r="H79" s="290"/>
      <c r="I79" s="290"/>
      <c r="J79" s="290" t="s">
        <v>165</v>
      </c>
      <c r="K79" s="290"/>
      <c r="L79" s="290" t="s">
        <v>353</v>
      </c>
      <c r="M79" s="290"/>
      <c r="N79" s="290" t="s">
        <v>354</v>
      </c>
      <c r="O79" s="290"/>
      <c r="P79" s="290"/>
      <c r="Q79" s="290"/>
      <c r="R79" s="291" t="s">
        <v>130</v>
      </c>
      <c r="S79" s="283"/>
      <c r="T79" s="283"/>
      <c r="U79" s="283"/>
      <c r="V79" s="283"/>
      <c r="W79" s="283"/>
      <c r="X79" s="269"/>
      <c r="Y79" s="269"/>
      <c r="Z79" s="269"/>
      <c r="AA79" s="269"/>
      <c r="AB79" s="269"/>
      <c r="AC79" s="269"/>
      <c r="AD79" s="269"/>
      <c r="AE79" s="269"/>
      <c r="AF79" s="269"/>
      <c r="AG79" s="269"/>
      <c r="AH79" s="269"/>
      <c r="AI79" s="269"/>
      <c r="AJ79" s="269"/>
      <c r="AK79" s="269"/>
      <c r="AL79" s="269"/>
      <c r="AM79" s="269"/>
      <c r="AN79" s="269"/>
      <c r="AO79" s="269"/>
      <c r="AP79" s="269"/>
      <c r="AQ79" s="269"/>
      <c r="AR79" s="273"/>
      <c r="AS79" s="284"/>
    </row>
    <row r="80" spans="2:45" s="268" customFormat="1" ht="13.5" customHeight="1">
      <c r="B80" s="282"/>
      <c r="C80" s="293"/>
      <c r="D80" s="294"/>
      <c r="E80" s="294"/>
      <c r="F80" s="294"/>
      <c r="G80" s="294"/>
      <c r="H80" s="294"/>
      <c r="I80" s="294"/>
      <c r="J80" s="294"/>
      <c r="K80" s="294"/>
      <c r="L80" s="294"/>
      <c r="M80" s="294"/>
      <c r="N80" s="294"/>
      <c r="O80" s="294"/>
      <c r="P80" s="294"/>
      <c r="Q80" s="294"/>
      <c r="R80" s="295"/>
      <c r="S80" s="283"/>
      <c r="T80" s="283"/>
      <c r="U80" s="283"/>
      <c r="V80" s="283"/>
      <c r="W80" s="283"/>
      <c r="X80" s="269"/>
      <c r="Y80" s="269"/>
      <c r="Z80" s="269"/>
      <c r="AA80" s="269"/>
      <c r="AB80" s="269"/>
      <c r="AC80" s="269"/>
      <c r="AD80" s="269"/>
      <c r="AE80" s="269"/>
      <c r="AF80" s="269"/>
      <c r="AG80" s="269"/>
      <c r="AH80" s="269"/>
      <c r="AI80" s="269"/>
      <c r="AJ80" s="269"/>
      <c r="AK80" s="269"/>
      <c r="AL80" s="269"/>
      <c r="AM80" s="269"/>
      <c r="AN80" s="269"/>
      <c r="AO80" s="269"/>
      <c r="AP80" s="269"/>
      <c r="AQ80" s="269"/>
      <c r="AR80" s="273"/>
      <c r="AS80" s="284"/>
    </row>
    <row r="81" spans="2:45" s="268" customFormat="1" ht="13.5" customHeight="1">
      <c r="B81" s="282"/>
      <c r="C81" s="283"/>
      <c r="D81" s="283"/>
      <c r="E81" s="283"/>
      <c r="F81" s="283"/>
      <c r="G81" s="283"/>
      <c r="H81" s="283"/>
      <c r="I81" s="269"/>
      <c r="J81" s="269"/>
      <c r="K81" s="269"/>
      <c r="L81" s="269"/>
      <c r="M81" s="269"/>
      <c r="N81" s="269"/>
      <c r="O81" s="269"/>
      <c r="P81" s="269"/>
      <c r="Q81" s="269"/>
      <c r="R81" s="269"/>
      <c r="S81" s="269"/>
      <c r="T81" s="269"/>
      <c r="U81" s="269"/>
      <c r="V81" s="269"/>
      <c r="W81" s="269"/>
      <c r="X81" s="269"/>
      <c r="Y81" s="283"/>
      <c r="Z81" s="283"/>
      <c r="AA81" s="283"/>
      <c r="AB81" s="283"/>
      <c r="AC81" s="283"/>
      <c r="AD81" s="269"/>
      <c r="AE81" s="269"/>
      <c r="AF81" s="269"/>
      <c r="AG81" s="269"/>
      <c r="AH81" s="269"/>
      <c r="AI81" s="269"/>
      <c r="AJ81" s="269"/>
      <c r="AK81" s="269"/>
      <c r="AL81" s="269"/>
      <c r="AM81" s="269"/>
      <c r="AN81" s="269"/>
      <c r="AO81" s="269"/>
      <c r="AP81" s="269"/>
      <c r="AQ81" s="269"/>
      <c r="AR81" s="273"/>
      <c r="AS81" s="284"/>
    </row>
    <row r="82" spans="2:45" s="268" customFormat="1" ht="13.5" customHeight="1">
      <c r="B82" s="280"/>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81"/>
      <c r="AS82" s="273"/>
    </row>
    <row r="83" spans="2:45" s="268" customFormat="1" ht="13.5" customHeight="1">
      <c r="AR83" s="311" t="s">
        <v>293</v>
      </c>
    </row>
    <row r="84" spans="2:45" s="268" customFormat="1" ht="13.5" customHeight="1"/>
    <row r="85" spans="2:45" s="268" customFormat="1" ht="13.5" customHeight="1"/>
    <row r="86" spans="2:45" s="268" customFormat="1" ht="13.5" customHeight="1"/>
    <row r="87" spans="2:45" s="268" customFormat="1" ht="13.5" customHeight="1"/>
    <row r="88" spans="2:45" s="268" customFormat="1" ht="13.5" customHeight="1"/>
    <row r="89" spans="2:45" s="268" customFormat="1" ht="13.5" customHeight="1"/>
    <row r="90" spans="2:45" s="268" customFormat="1" ht="13.5" customHeight="1"/>
    <row r="91" spans="2:45" s="268" customFormat="1" ht="13.5" customHeight="1"/>
    <row r="92" spans="2:45" s="268" customFormat="1" ht="13.5" customHeight="1"/>
    <row r="93" spans="2:45" s="268" customFormat="1" ht="13.5" customHeight="1"/>
    <row r="94" spans="2:45" s="268" customFormat="1" ht="13.5" customHeight="1"/>
    <row r="95" spans="2:45" s="268" customFormat="1" ht="13.5" customHeight="1"/>
    <row r="96" spans="2:45" s="268" customFormat="1" ht="13.5" customHeight="1"/>
    <row r="97" s="268" customFormat="1" ht="13.5" customHeight="1"/>
    <row r="98" s="268" customFormat="1" ht="13.5" customHeight="1"/>
    <row r="99" s="268" customFormat="1" ht="13.5" customHeight="1"/>
    <row r="100" s="268" customFormat="1" ht="13.5" customHeight="1"/>
    <row r="101" s="268" customFormat="1" ht="13.5" customHeight="1"/>
    <row r="102" s="268" customFormat="1" ht="13.5" customHeight="1"/>
    <row r="103" s="268" customFormat="1" ht="13.5" customHeight="1"/>
    <row r="104" s="268" customFormat="1" ht="13.5" customHeight="1"/>
    <row r="105" s="268" customFormat="1" ht="13.5" customHeight="1"/>
    <row r="106" s="268" customFormat="1" ht="13.5" customHeight="1"/>
    <row r="107" s="268" customFormat="1" ht="13.5" customHeight="1"/>
    <row r="108" s="268" customFormat="1" ht="13.5" customHeight="1"/>
    <row r="109" s="268" customFormat="1" ht="13.5" customHeight="1"/>
    <row r="110" s="268" customFormat="1" ht="13.5" customHeight="1"/>
    <row r="111" s="268" customFormat="1" ht="13.5" customHeight="1"/>
    <row r="112" s="268" customFormat="1" ht="13.5" customHeight="1"/>
    <row r="113" s="268" customFormat="1" ht="13.5" customHeight="1"/>
    <row r="114" s="268" customFormat="1" ht="13.5" customHeight="1"/>
    <row r="115" s="268" customFormat="1" ht="13.5" customHeight="1"/>
    <row r="116" s="268" customFormat="1" ht="13.5" customHeight="1"/>
    <row r="117" s="268" customFormat="1" ht="13.5" customHeight="1"/>
    <row r="118" s="268" customFormat="1" ht="13.5" customHeight="1"/>
    <row r="119" s="268" customFormat="1" ht="13.5" customHeight="1"/>
    <row r="120" s="268" customFormat="1" ht="13.5" customHeight="1"/>
    <row r="121" s="268" customFormat="1" ht="13.5" customHeight="1"/>
    <row r="122" s="268" customFormat="1" ht="13.5" customHeight="1"/>
    <row r="123" s="268" customFormat="1" ht="13.5" customHeight="1"/>
    <row r="124" s="268" customFormat="1" ht="13.5" customHeight="1"/>
    <row r="125" s="268" customFormat="1" ht="13.5" customHeight="1"/>
    <row r="126" s="268" customFormat="1" ht="13.5" customHeight="1"/>
    <row r="127" s="268" customFormat="1" ht="13.5" customHeight="1"/>
    <row r="128" s="268" customFormat="1" ht="13.5" customHeight="1"/>
    <row r="129" s="268" customFormat="1" ht="13.5" customHeight="1"/>
    <row r="130" s="268" customFormat="1" ht="13.5" customHeight="1"/>
    <row r="131" s="268" customFormat="1" ht="13.5" customHeight="1"/>
    <row r="132" s="268" customFormat="1" ht="13.5" customHeight="1"/>
    <row r="133" s="268" customFormat="1" ht="13.5" customHeight="1"/>
    <row r="134" s="268" customFormat="1" ht="13.5" customHeight="1"/>
    <row r="135" s="26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27</xdr:col>
                    <xdr:colOff>314325</xdr:colOff>
                    <xdr:row>29</xdr:row>
                    <xdr:rowOff>171450</xdr:rowOff>
                  </from>
                  <to>
                    <xdr:col>29</xdr:col>
                    <xdr:colOff>219075</xdr:colOff>
                    <xdr:row>31</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13</xdr:col>
                    <xdr:colOff>285750</xdr:colOff>
                    <xdr:row>47</xdr:row>
                    <xdr:rowOff>190500</xdr:rowOff>
                  </from>
                  <to>
                    <xdr:col>15</xdr:col>
                    <xdr:colOff>190500</xdr:colOff>
                    <xdr:row>49</xdr:row>
                    <xdr:rowOff>76200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27</xdr:col>
                    <xdr:colOff>257175</xdr:colOff>
                    <xdr:row>56</xdr:row>
                    <xdr:rowOff>190500</xdr:rowOff>
                  </from>
                  <to>
                    <xdr:col>29</xdr:col>
                    <xdr:colOff>161925</xdr:colOff>
                    <xdr:row>58</xdr:row>
                    <xdr:rowOff>76200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27</xdr:col>
                    <xdr:colOff>257175</xdr:colOff>
                    <xdr:row>57</xdr:row>
                    <xdr:rowOff>190500</xdr:rowOff>
                  </from>
                  <to>
                    <xdr:col>29</xdr:col>
                    <xdr:colOff>161925</xdr:colOff>
                    <xdr:row>59</xdr:row>
                    <xdr:rowOff>76200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42</xdr:col>
                    <xdr:colOff>0</xdr:colOff>
                    <xdr:row>48</xdr:row>
                    <xdr:rowOff>171450</xdr:rowOff>
                  </from>
                  <to>
                    <xdr:col>43</xdr:col>
                    <xdr:colOff>228600</xdr:colOff>
                    <xdr:row>50</xdr:row>
                    <xdr:rowOff>57150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42</xdr:col>
                    <xdr:colOff>0</xdr:colOff>
                    <xdr:row>56</xdr:row>
                    <xdr:rowOff>190500</xdr:rowOff>
                  </from>
                  <to>
                    <xdr:col>43</xdr:col>
                    <xdr:colOff>228600</xdr:colOff>
                    <xdr:row>58</xdr:row>
                    <xdr:rowOff>76200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42</xdr:col>
                    <xdr:colOff>0</xdr:colOff>
                    <xdr:row>58</xdr:row>
                    <xdr:rowOff>200025</xdr:rowOff>
                  </from>
                  <to>
                    <xdr:col>43</xdr:col>
                    <xdr:colOff>228600</xdr:colOff>
                    <xdr:row>60</xdr:row>
                    <xdr:rowOff>85725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14</xdr:col>
                    <xdr:colOff>19050</xdr:colOff>
                    <xdr:row>66</xdr:row>
                    <xdr:rowOff>200025</xdr:rowOff>
                  </from>
                  <to>
                    <xdr:col>15</xdr:col>
                    <xdr:colOff>247650</xdr:colOff>
                    <xdr:row>68</xdr:row>
                    <xdr:rowOff>85725</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27</xdr:col>
                    <xdr:colOff>304800</xdr:colOff>
                    <xdr:row>66</xdr:row>
                    <xdr:rowOff>190500</xdr:rowOff>
                  </from>
                  <to>
                    <xdr:col>29</xdr:col>
                    <xdr:colOff>200025</xdr:colOff>
                    <xdr:row>68</xdr:row>
                    <xdr:rowOff>76200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13</xdr:col>
                    <xdr:colOff>257175</xdr:colOff>
                    <xdr:row>39</xdr:row>
                    <xdr:rowOff>200025</xdr:rowOff>
                  </from>
                  <to>
                    <xdr:col>15</xdr:col>
                    <xdr:colOff>161925</xdr:colOff>
                    <xdr:row>41</xdr:row>
                    <xdr:rowOff>85725</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13</xdr:col>
                    <xdr:colOff>285750</xdr:colOff>
                    <xdr:row>29</xdr:row>
                    <xdr:rowOff>171450</xdr:rowOff>
                  </from>
                  <to>
                    <xdr:col>15</xdr:col>
                    <xdr:colOff>190500</xdr:colOff>
                    <xdr:row>31</xdr:row>
                    <xdr:rowOff>57150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41</xdr:col>
                    <xdr:colOff>171450</xdr:colOff>
                    <xdr:row>29</xdr:row>
                    <xdr:rowOff>200025</xdr:rowOff>
                  </from>
                  <to>
                    <xdr:col>43</xdr:col>
                    <xdr:colOff>76200</xdr:colOff>
                    <xdr:row>31</xdr:row>
                    <xdr:rowOff>85725</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13</xdr:col>
                    <xdr:colOff>247650</xdr:colOff>
                    <xdr:row>34</xdr:row>
                    <xdr:rowOff>190500</xdr:rowOff>
                  </from>
                  <to>
                    <xdr:col>15</xdr:col>
                    <xdr:colOff>142875</xdr:colOff>
                    <xdr:row>36</xdr:row>
                    <xdr:rowOff>76200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27</xdr:col>
                    <xdr:colOff>304800</xdr:colOff>
                    <xdr:row>34</xdr:row>
                    <xdr:rowOff>190500</xdr:rowOff>
                  </from>
                  <to>
                    <xdr:col>29</xdr:col>
                    <xdr:colOff>200025</xdr:colOff>
                    <xdr:row>36</xdr:row>
                    <xdr:rowOff>76200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41</xdr:col>
                    <xdr:colOff>304800</xdr:colOff>
                    <xdr:row>34</xdr:row>
                    <xdr:rowOff>190500</xdr:rowOff>
                  </from>
                  <to>
                    <xdr:col>43</xdr:col>
                    <xdr:colOff>200025</xdr:colOff>
                    <xdr:row>36</xdr:row>
                    <xdr:rowOff>76200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28</xdr:col>
                    <xdr:colOff>19050</xdr:colOff>
                    <xdr:row>39</xdr:row>
                    <xdr:rowOff>161925</xdr:rowOff>
                  </from>
                  <to>
                    <xdr:col>29</xdr:col>
                    <xdr:colOff>247650</xdr:colOff>
                    <xdr:row>41</xdr:row>
                    <xdr:rowOff>47625</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27</xdr:col>
                    <xdr:colOff>314325</xdr:colOff>
                    <xdr:row>48</xdr:row>
                    <xdr:rowOff>161925</xdr:rowOff>
                  </from>
                  <to>
                    <xdr:col>29</xdr:col>
                    <xdr:colOff>219075</xdr:colOff>
                    <xdr:row>50</xdr:row>
                    <xdr:rowOff>47625</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13</xdr:col>
                    <xdr:colOff>285750</xdr:colOff>
                    <xdr:row>49</xdr:row>
                    <xdr:rowOff>171450</xdr:rowOff>
                  </from>
                  <to>
                    <xdr:col>15</xdr:col>
                    <xdr:colOff>190500</xdr:colOff>
                    <xdr:row>51</xdr:row>
                    <xdr:rowOff>57150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13</xdr:col>
                    <xdr:colOff>314325</xdr:colOff>
                    <xdr:row>57</xdr:row>
                    <xdr:rowOff>161925</xdr:rowOff>
                  </from>
                  <to>
                    <xdr:col>15</xdr:col>
                    <xdr:colOff>219075</xdr:colOff>
                    <xdr:row>59</xdr:row>
                    <xdr:rowOff>47625</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78"/>
  <sheetViews>
    <sheetView showGridLines="0" view="pageBreakPreview" zoomScaleNormal="100" zoomScaleSheetLayoutView="100" workbookViewId="0">
      <selection activeCell="AP7" sqref="AP7"/>
    </sheetView>
  </sheetViews>
  <sheetFormatPr defaultColWidth="2.25" defaultRowHeight="13.5"/>
  <cols>
    <col min="1" max="1" width="2.25" style="14" customWidth="1"/>
    <col min="2" max="2" width="2.25" style="657" customWidth="1"/>
    <col min="3" max="5" width="2.25" style="14"/>
    <col min="6" max="6" width="2.5" style="14" bestFit="1" customWidth="1"/>
    <col min="7" max="8" width="2.25" style="14"/>
    <col min="9" max="26" width="2.375" style="14" customWidth="1"/>
    <col min="27" max="38" width="2.5" style="14" customWidth="1"/>
    <col min="39"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21.75" customHeight="1">
      <c r="A1" s="662" t="s">
        <v>673</v>
      </c>
      <c r="AL1" s="656" t="s">
        <v>674</v>
      </c>
    </row>
    <row r="2" spans="1:39" ht="12.75" customHeight="1"/>
    <row r="3" spans="1:39" ht="12.75" customHeight="1">
      <c r="A3" s="1255" t="s">
        <v>675</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663"/>
    </row>
    <row r="4" spans="1:39" ht="12.75" customHeight="1">
      <c r="A4" s="1255"/>
      <c r="B4" s="1255"/>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663"/>
    </row>
    <row r="5" spans="1:39" ht="12.75" customHeight="1" thickBot="1">
      <c r="A5" s="659"/>
      <c r="B5" s="659"/>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c r="AL5" s="659"/>
      <c r="AM5" s="663"/>
    </row>
    <row r="6" spans="1:39" ht="19.5" customHeight="1">
      <c r="A6" s="664"/>
      <c r="B6" s="665" t="s">
        <v>676</v>
      </c>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7"/>
      <c r="AM6" s="663"/>
    </row>
    <row r="7" spans="1:39" ht="18.75" customHeight="1">
      <c r="A7" s="664"/>
      <c r="B7" s="668" t="s">
        <v>677</v>
      </c>
      <c r="C7" s="669"/>
      <c r="D7" s="669"/>
      <c r="E7" s="669"/>
      <c r="F7" s="669"/>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670"/>
      <c r="AM7" s="663"/>
    </row>
    <row r="8" spans="1:39" ht="21.75" customHeight="1">
      <c r="A8" s="664"/>
      <c r="B8" s="1492" t="s">
        <v>678</v>
      </c>
      <c r="C8" s="1491"/>
      <c r="D8" s="1491"/>
      <c r="E8" s="1491"/>
      <c r="F8" s="1491"/>
      <c r="G8" s="1491"/>
      <c r="H8" s="1491"/>
      <c r="I8" s="1491"/>
      <c r="J8" s="1491"/>
      <c r="K8" s="1491"/>
      <c r="L8" s="1491"/>
      <c r="M8" s="1491"/>
      <c r="N8" s="1491"/>
      <c r="O8" s="1491"/>
      <c r="P8" s="1491"/>
      <c r="Q8" s="1491"/>
      <c r="R8" s="1491"/>
      <c r="S8" s="1491"/>
      <c r="T8" s="1491"/>
      <c r="U8" s="1491"/>
      <c r="V8" s="1491"/>
      <c r="W8" s="1491"/>
      <c r="X8" s="1491"/>
      <c r="Y8" s="1491"/>
      <c r="Z8" s="1491"/>
      <c r="AA8" s="1491"/>
      <c r="AB8" s="1491"/>
      <c r="AC8" s="1491"/>
      <c r="AD8" s="1491"/>
      <c r="AE8" s="1491"/>
      <c r="AF8" s="1491"/>
      <c r="AG8" s="1491"/>
      <c r="AH8" s="1491"/>
      <c r="AI8" s="1491"/>
      <c r="AJ8" s="1491"/>
      <c r="AK8" s="1491"/>
      <c r="AL8" s="1493"/>
      <c r="AM8" s="663"/>
    </row>
    <row r="9" spans="1:39" ht="26.25" customHeight="1">
      <c r="A9" s="664"/>
      <c r="B9" s="1494" t="s">
        <v>679</v>
      </c>
      <c r="C9" s="1495"/>
      <c r="D9" s="1495"/>
      <c r="E9" s="1495"/>
      <c r="F9" s="1495"/>
      <c r="G9" s="1495"/>
      <c r="H9" s="1495"/>
      <c r="I9" s="1495"/>
      <c r="J9" s="1495"/>
      <c r="K9" s="1495"/>
      <c r="L9" s="1495"/>
      <c r="M9" s="1495"/>
      <c r="N9" s="1495"/>
      <c r="O9" s="1495"/>
      <c r="P9" s="1495"/>
      <c r="Q9" s="1495"/>
      <c r="R9" s="1495"/>
      <c r="S9" s="1495"/>
      <c r="T9" s="1495"/>
      <c r="U9" s="1495"/>
      <c r="V9" s="1495"/>
      <c r="W9" s="1495"/>
      <c r="X9" s="1495"/>
      <c r="Y9" s="1495"/>
      <c r="Z9" s="1495"/>
      <c r="AA9" s="1495"/>
      <c r="AB9" s="1495"/>
      <c r="AC9" s="1495"/>
      <c r="AD9" s="1495"/>
      <c r="AE9" s="1495"/>
      <c r="AF9" s="1495"/>
      <c r="AG9" s="1495"/>
      <c r="AH9" s="1495"/>
      <c r="AI9" s="1495"/>
      <c r="AJ9" s="1495"/>
      <c r="AK9" s="1495"/>
      <c r="AL9" s="671"/>
      <c r="AM9" s="663"/>
    </row>
    <row r="10" spans="1:39" ht="10.5" customHeight="1">
      <c r="A10" s="664"/>
      <c r="B10" s="672"/>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4"/>
      <c r="AM10" s="663"/>
    </row>
    <row r="11" spans="1:39" ht="30" customHeight="1">
      <c r="A11" s="664"/>
      <c r="B11" s="1490" t="s">
        <v>680</v>
      </c>
      <c r="C11" s="1496"/>
      <c r="D11" s="1496"/>
      <c r="E11" s="1496"/>
      <c r="F11" s="1496"/>
      <c r="G11" s="1496"/>
      <c r="H11" s="1496"/>
      <c r="I11" s="1496"/>
      <c r="J11" s="1496"/>
      <c r="K11" s="1496"/>
      <c r="L11" s="1496"/>
      <c r="M11" s="1496"/>
      <c r="N11" s="1496"/>
      <c r="O11" s="1496"/>
      <c r="P11" s="1496"/>
      <c r="Q11" s="1496"/>
      <c r="R11" s="1496"/>
      <c r="S11" s="1496"/>
      <c r="T11" s="1496"/>
      <c r="U11" s="1496"/>
      <c r="V11" s="1496"/>
      <c r="W11" s="1496"/>
      <c r="X11" s="1496"/>
      <c r="Y11" s="1496"/>
      <c r="Z11" s="1496"/>
      <c r="AA11" s="1496"/>
      <c r="AB11" s="1496"/>
      <c r="AC11" s="1496"/>
      <c r="AD11" s="1496"/>
      <c r="AE11" s="1496"/>
      <c r="AF11" s="1496"/>
      <c r="AG11" s="1496"/>
      <c r="AH11" s="1496"/>
      <c r="AI11" s="1496"/>
      <c r="AJ11" s="1496"/>
      <c r="AK11" s="1496"/>
      <c r="AL11" s="1497"/>
      <c r="AM11" s="663"/>
    </row>
    <row r="12" spans="1:39" ht="82.5" customHeight="1">
      <c r="A12" s="664"/>
      <c r="B12" s="1490" t="s">
        <v>681</v>
      </c>
      <c r="C12" s="1496"/>
      <c r="D12" s="1496"/>
      <c r="E12" s="1496"/>
      <c r="F12" s="1496"/>
      <c r="G12" s="1496"/>
      <c r="H12" s="1496"/>
      <c r="I12" s="1496"/>
      <c r="J12" s="1496"/>
      <c r="K12" s="1496"/>
      <c r="L12" s="1496"/>
      <c r="M12" s="1496"/>
      <c r="N12" s="1496"/>
      <c r="O12" s="1496"/>
      <c r="P12" s="1496"/>
      <c r="Q12" s="1496"/>
      <c r="R12" s="1496"/>
      <c r="S12" s="1496"/>
      <c r="T12" s="1496"/>
      <c r="U12" s="1496"/>
      <c r="V12" s="1496"/>
      <c r="W12" s="1496"/>
      <c r="X12" s="1496"/>
      <c r="Y12" s="1496"/>
      <c r="Z12" s="1496"/>
      <c r="AA12" s="1496"/>
      <c r="AB12" s="1496"/>
      <c r="AC12" s="1496"/>
      <c r="AD12" s="1496"/>
      <c r="AE12" s="1496"/>
      <c r="AF12" s="1496"/>
      <c r="AG12" s="1496"/>
      <c r="AH12" s="1496"/>
      <c r="AI12" s="1496"/>
      <c r="AJ12" s="1496"/>
      <c r="AK12" s="1496"/>
      <c r="AL12" s="674"/>
      <c r="AM12" s="663"/>
    </row>
    <row r="13" spans="1:39" ht="52.5" customHeight="1">
      <c r="A13" s="664"/>
      <c r="B13" s="1490" t="s">
        <v>682</v>
      </c>
      <c r="C13" s="1491"/>
      <c r="D13" s="1491"/>
      <c r="E13" s="1491"/>
      <c r="F13" s="1491"/>
      <c r="G13" s="1491"/>
      <c r="H13" s="1491"/>
      <c r="I13" s="1491"/>
      <c r="J13" s="1491"/>
      <c r="K13" s="1491"/>
      <c r="L13" s="1491"/>
      <c r="M13" s="1491"/>
      <c r="N13" s="1491"/>
      <c r="O13" s="1491"/>
      <c r="P13" s="1491"/>
      <c r="Q13" s="1491"/>
      <c r="R13" s="1491"/>
      <c r="S13" s="1491"/>
      <c r="T13" s="1491"/>
      <c r="U13" s="1491"/>
      <c r="V13" s="1491"/>
      <c r="W13" s="1491"/>
      <c r="X13" s="1491"/>
      <c r="Y13" s="1491"/>
      <c r="Z13" s="1491"/>
      <c r="AA13" s="1491"/>
      <c r="AB13" s="1491"/>
      <c r="AC13" s="1491"/>
      <c r="AD13" s="1491"/>
      <c r="AE13" s="1491"/>
      <c r="AF13" s="1491"/>
      <c r="AG13" s="1491"/>
      <c r="AH13" s="1491"/>
      <c r="AI13" s="1491"/>
      <c r="AJ13" s="1491"/>
      <c r="AK13" s="1491"/>
      <c r="AL13" s="674"/>
      <c r="AM13" s="663"/>
    </row>
    <row r="14" spans="1:39" ht="42.75" customHeight="1" thickBot="1">
      <c r="A14" s="664"/>
      <c r="B14" s="1465" t="s">
        <v>683</v>
      </c>
      <c r="C14" s="1466"/>
      <c r="D14" s="1466"/>
      <c r="E14" s="1466"/>
      <c r="F14" s="1466"/>
      <c r="G14" s="1466"/>
      <c r="H14" s="1466"/>
      <c r="I14" s="1466"/>
      <c r="J14" s="1466"/>
      <c r="K14" s="1466"/>
      <c r="L14" s="1466"/>
      <c r="M14" s="1466"/>
      <c r="N14" s="1466"/>
      <c r="O14" s="1466"/>
      <c r="P14" s="1466"/>
      <c r="Q14" s="1466"/>
      <c r="R14" s="1466"/>
      <c r="S14" s="1466"/>
      <c r="T14" s="1466"/>
      <c r="U14" s="1466"/>
      <c r="V14" s="1466"/>
      <c r="W14" s="1466"/>
      <c r="X14" s="1466"/>
      <c r="Y14" s="1466"/>
      <c r="Z14" s="1466"/>
      <c r="AA14" s="1466"/>
      <c r="AB14" s="1466"/>
      <c r="AC14" s="1466"/>
      <c r="AD14" s="1466"/>
      <c r="AE14" s="1466"/>
      <c r="AF14" s="1466"/>
      <c r="AG14" s="1466"/>
      <c r="AH14" s="1466"/>
      <c r="AI14" s="1466"/>
      <c r="AJ14" s="1466"/>
      <c r="AK14" s="1466"/>
      <c r="AL14" s="1467"/>
      <c r="AM14" s="663"/>
    </row>
    <row r="15" spans="1:39" s="675" customFormat="1" ht="10.5" customHeight="1" thickBot="1">
      <c r="B15" s="676"/>
      <c r="C15" s="677"/>
      <c r="D15" s="677"/>
      <c r="E15" s="677"/>
      <c r="F15" s="677"/>
      <c r="G15" s="677"/>
      <c r="H15" s="677"/>
      <c r="I15" s="677"/>
      <c r="J15" s="677"/>
      <c r="K15" s="677"/>
      <c r="L15" s="677"/>
      <c r="M15" s="677"/>
      <c r="N15" s="677"/>
      <c r="O15" s="677"/>
      <c r="P15" s="677"/>
      <c r="Q15" s="677"/>
      <c r="R15" s="677"/>
      <c r="S15" s="677"/>
      <c r="T15" s="677"/>
      <c r="U15" s="677"/>
      <c r="V15" s="677"/>
      <c r="W15" s="677"/>
      <c r="X15" s="677"/>
      <c r="Y15" s="677"/>
      <c r="Z15" s="677"/>
      <c r="AA15" s="677"/>
      <c r="AB15" s="677"/>
      <c r="AC15" s="677"/>
      <c r="AD15" s="677"/>
      <c r="AE15" s="677"/>
      <c r="AF15" s="677"/>
      <c r="AG15" s="677"/>
      <c r="AH15" s="677"/>
      <c r="AI15" s="677"/>
      <c r="AJ15" s="677"/>
      <c r="AK15" s="677"/>
      <c r="AL15" s="677"/>
    </row>
    <row r="16" spans="1:39" s="675" customFormat="1" ht="19.5" customHeight="1">
      <c r="B16" s="1468" t="s">
        <v>684</v>
      </c>
      <c r="C16" s="1469"/>
      <c r="D16" s="1472" t="s">
        <v>685</v>
      </c>
      <c r="E16" s="1473"/>
      <c r="F16" s="1473"/>
      <c r="G16" s="1473"/>
      <c r="H16" s="1473"/>
      <c r="I16" s="1473"/>
      <c r="J16" s="1473"/>
      <c r="K16" s="1473"/>
      <c r="L16" s="1474"/>
      <c r="M16" s="678"/>
      <c r="N16" s="1478" t="s">
        <v>686</v>
      </c>
      <c r="O16" s="1478"/>
      <c r="P16" s="1478"/>
      <c r="Q16" s="1478"/>
      <c r="R16" s="1478"/>
      <c r="S16" s="1478"/>
      <c r="T16" s="1478"/>
      <c r="U16" s="1478"/>
      <c r="V16" s="1478"/>
      <c r="W16" s="1478"/>
      <c r="X16" s="1478"/>
      <c r="Y16" s="1478"/>
      <c r="Z16" s="1478"/>
      <c r="AA16" s="1478"/>
      <c r="AB16" s="1478"/>
      <c r="AC16" s="1478"/>
      <c r="AD16" s="1478"/>
      <c r="AE16" s="1478"/>
      <c r="AF16" s="1478"/>
      <c r="AG16" s="1478"/>
      <c r="AH16" s="1478"/>
      <c r="AI16" s="1478"/>
      <c r="AJ16" s="1478"/>
      <c r="AK16" s="1478"/>
      <c r="AL16" s="679"/>
    </row>
    <row r="17" spans="2:38" s="675" customFormat="1" ht="16.5" customHeight="1">
      <c r="B17" s="1468"/>
      <c r="C17" s="1469"/>
      <c r="D17" s="1475"/>
      <c r="E17" s="1476"/>
      <c r="F17" s="1476"/>
      <c r="G17" s="1476"/>
      <c r="H17" s="1476"/>
      <c r="I17" s="1476"/>
      <c r="J17" s="1476"/>
      <c r="K17" s="1476"/>
      <c r="L17" s="1477"/>
      <c r="M17" s="680"/>
      <c r="N17" s="1479"/>
      <c r="O17" s="1479"/>
      <c r="P17" s="1479"/>
      <c r="Q17" s="1479"/>
      <c r="R17" s="1479"/>
      <c r="S17" s="1479"/>
      <c r="T17" s="1479"/>
      <c r="U17" s="1479"/>
      <c r="V17" s="1479"/>
      <c r="W17" s="1479"/>
      <c r="X17" s="1479"/>
      <c r="Y17" s="1479"/>
      <c r="Z17" s="1479"/>
      <c r="AA17" s="1479"/>
      <c r="AB17" s="1479"/>
      <c r="AC17" s="1479"/>
      <c r="AD17" s="1479"/>
      <c r="AE17" s="1479"/>
      <c r="AF17" s="1479"/>
      <c r="AG17" s="1479"/>
      <c r="AH17" s="1479"/>
      <c r="AI17" s="1479"/>
      <c r="AJ17" s="1479"/>
      <c r="AK17" s="1479"/>
      <c r="AL17" s="681"/>
    </row>
    <row r="18" spans="2:38" s="675" customFormat="1" ht="18" customHeight="1">
      <c r="B18" s="1468"/>
      <c r="C18" s="1469"/>
      <c r="D18" s="682"/>
      <c r="E18" s="1480" t="s">
        <v>687</v>
      </c>
      <c r="F18" s="1480"/>
      <c r="G18" s="1480"/>
      <c r="H18" s="1483" t="s">
        <v>688</v>
      </c>
      <c r="I18" s="1480" t="s">
        <v>689</v>
      </c>
      <c r="J18" s="1480"/>
      <c r="K18" s="1480"/>
      <c r="L18" s="683"/>
      <c r="M18" s="684"/>
      <c r="N18" s="675" t="s">
        <v>690</v>
      </c>
      <c r="O18" s="685"/>
      <c r="P18" s="685"/>
      <c r="Q18" s="686"/>
      <c r="R18" s="686"/>
      <c r="S18" s="686"/>
      <c r="T18" s="686"/>
      <c r="U18" s="686"/>
      <c r="V18" s="686"/>
      <c r="W18" s="686"/>
      <c r="X18" s="685"/>
      <c r="Y18" s="685"/>
      <c r="Z18" s="685"/>
      <c r="AA18" s="685"/>
      <c r="AB18" s="685"/>
      <c r="AC18" s="686"/>
      <c r="AD18" s="686"/>
      <c r="AE18" s="1486" t="s">
        <v>691</v>
      </c>
      <c r="AF18" s="1486"/>
      <c r="AG18" s="1486"/>
      <c r="AH18" s="1486"/>
      <c r="AI18" s="1486"/>
      <c r="AJ18" s="1486"/>
      <c r="AK18" s="1486"/>
      <c r="AL18" s="687"/>
    </row>
    <row r="19" spans="2:38" s="675" customFormat="1" ht="25.5" customHeight="1">
      <c r="B19" s="1468"/>
      <c r="C19" s="1469"/>
      <c r="D19" s="682"/>
      <c r="E19" s="1481"/>
      <c r="F19" s="1481"/>
      <c r="G19" s="1481"/>
      <c r="H19" s="1484"/>
      <c r="I19" s="1481"/>
      <c r="J19" s="1481"/>
      <c r="K19" s="1481"/>
      <c r="L19" s="683"/>
      <c r="M19" s="684"/>
      <c r="N19" s="1489"/>
      <c r="O19" s="1487"/>
      <c r="P19" s="1487"/>
      <c r="Q19" s="1487"/>
      <c r="R19" s="1487"/>
      <c r="S19" s="1487"/>
      <c r="T19" s="1487"/>
      <c r="U19" s="1487"/>
      <c r="V19" s="1487"/>
      <c r="W19" s="1487"/>
      <c r="X19" s="1487"/>
      <c r="Y19" s="1487"/>
      <c r="Z19" s="1487"/>
      <c r="AA19" s="1487"/>
      <c r="AB19" s="1487"/>
      <c r="AC19" s="1487"/>
      <c r="AD19" s="1487"/>
      <c r="AE19" s="1487"/>
      <c r="AF19" s="1487"/>
      <c r="AG19" s="1487"/>
      <c r="AH19" s="1487"/>
      <c r="AI19" s="1487"/>
      <c r="AJ19" s="1487"/>
      <c r="AK19" s="1487"/>
      <c r="AL19" s="687"/>
    </row>
    <row r="20" spans="2:38" s="675" customFormat="1" ht="9" customHeight="1" thickBot="1">
      <c r="B20" s="1470"/>
      <c r="C20" s="1471"/>
      <c r="D20" s="688"/>
      <c r="E20" s="1482"/>
      <c r="F20" s="1482"/>
      <c r="G20" s="1482"/>
      <c r="H20" s="1485"/>
      <c r="I20" s="1482"/>
      <c r="J20" s="1482"/>
      <c r="K20" s="1482"/>
      <c r="L20" s="689"/>
      <c r="M20" s="690"/>
      <c r="N20" s="690"/>
      <c r="O20" s="691"/>
      <c r="P20" s="691"/>
      <c r="Q20" s="691"/>
      <c r="R20" s="691"/>
      <c r="S20" s="691"/>
      <c r="T20" s="691"/>
      <c r="U20" s="691"/>
      <c r="V20" s="691"/>
      <c r="W20" s="691"/>
      <c r="X20" s="691"/>
      <c r="Y20" s="691"/>
      <c r="Z20" s="691"/>
      <c r="AA20" s="691"/>
      <c r="AB20" s="691"/>
      <c r="AC20" s="691"/>
      <c r="AD20" s="691"/>
      <c r="AE20" s="1488"/>
      <c r="AF20" s="1488"/>
      <c r="AG20" s="1488"/>
      <c r="AH20" s="1488"/>
      <c r="AI20" s="1488"/>
      <c r="AJ20" s="1488"/>
      <c r="AK20" s="1488"/>
      <c r="AL20" s="692"/>
    </row>
    <row r="21" spans="2:38" s="675" customFormat="1" ht="18" customHeight="1">
      <c r="B21" s="661" t="s">
        <v>692</v>
      </c>
      <c r="C21" s="693"/>
      <c r="D21" s="684"/>
      <c r="E21" s="684"/>
      <c r="F21" s="684"/>
      <c r="G21" s="684"/>
      <c r="H21" s="684"/>
      <c r="I21" s="684"/>
      <c r="J21" s="684"/>
      <c r="K21" s="684"/>
      <c r="L21" s="684"/>
      <c r="M21" s="684"/>
      <c r="N21" s="684"/>
      <c r="O21" s="684"/>
      <c r="P21" s="684"/>
      <c r="Q21" s="684"/>
      <c r="R21" s="684"/>
      <c r="S21" s="684"/>
    </row>
    <row r="22" spans="2:38" ht="12.75" customHeight="1"/>
    <row r="23" spans="2:38">
      <c r="B23" s="1258" t="s">
        <v>16</v>
      </c>
      <c r="C23" s="1259"/>
      <c r="D23" s="1259"/>
      <c r="E23" s="1259"/>
      <c r="F23" s="1259"/>
      <c r="G23" s="1259"/>
      <c r="H23" s="24"/>
      <c r="I23" s="23"/>
      <c r="J23" s="1259"/>
      <c r="K23" s="1259"/>
      <c r="L23" s="1259"/>
      <c r="M23" s="1259"/>
      <c r="N23" s="1259"/>
      <c r="O23" s="1259"/>
      <c r="P23" s="1259"/>
      <c r="Q23" s="1259"/>
      <c r="R23" s="1259"/>
      <c r="S23" s="1259"/>
      <c r="T23" s="1259"/>
      <c r="U23" s="1259"/>
      <c r="V23" s="1259"/>
      <c r="W23" s="1259"/>
      <c r="X23" s="1259"/>
      <c r="Y23" s="1259"/>
      <c r="Z23" s="1259"/>
      <c r="AA23" s="1259"/>
      <c r="AB23" s="1259"/>
      <c r="AC23" s="1259"/>
      <c r="AD23" s="1259"/>
      <c r="AE23" s="1259"/>
      <c r="AF23" s="1259"/>
      <c r="AG23" s="1259"/>
      <c r="AH23" s="1259"/>
      <c r="AI23" s="1259"/>
      <c r="AJ23" s="1259"/>
      <c r="AK23" s="1259"/>
      <c r="AL23" s="1422"/>
    </row>
    <row r="24" spans="2:38">
      <c r="B24" s="1260"/>
      <c r="C24" s="1261"/>
      <c r="D24" s="1261"/>
      <c r="E24" s="1261"/>
      <c r="F24" s="1261"/>
      <c r="G24" s="1261"/>
      <c r="H24" s="32"/>
      <c r="I24" s="31"/>
      <c r="J24" s="1261"/>
      <c r="K24" s="1261"/>
      <c r="L24" s="1261"/>
      <c r="M24" s="1261"/>
      <c r="N24" s="1261"/>
      <c r="O24" s="1261"/>
      <c r="P24" s="1261"/>
      <c r="Q24" s="1261"/>
      <c r="R24" s="1261"/>
      <c r="S24" s="1261"/>
      <c r="T24" s="1261"/>
      <c r="U24" s="1261"/>
      <c r="V24" s="1261"/>
      <c r="W24" s="1261"/>
      <c r="X24" s="1261"/>
      <c r="Y24" s="1261"/>
      <c r="Z24" s="1261"/>
      <c r="AA24" s="1261"/>
      <c r="AB24" s="1261"/>
      <c r="AC24" s="1261"/>
      <c r="AD24" s="1261"/>
      <c r="AE24" s="1261"/>
      <c r="AF24" s="1261"/>
      <c r="AG24" s="1261"/>
      <c r="AH24" s="1261"/>
      <c r="AI24" s="1261"/>
      <c r="AJ24" s="1261"/>
      <c r="AK24" s="1261"/>
      <c r="AL24" s="1457"/>
    </row>
    <row r="25" spans="2:38">
      <c r="B25" s="1258" t="s">
        <v>693</v>
      </c>
      <c r="C25" s="1259"/>
      <c r="D25" s="1259"/>
      <c r="E25" s="1259"/>
      <c r="F25" s="1259"/>
      <c r="G25" s="1259"/>
      <c r="H25" s="24"/>
      <c r="I25" s="23"/>
      <c r="J25" s="1459" t="s">
        <v>694</v>
      </c>
      <c r="K25" s="1459"/>
      <c r="L25" s="1459"/>
      <c r="M25" s="1459"/>
      <c r="N25" s="1459"/>
      <c r="O25" s="1459"/>
      <c r="P25" s="1459"/>
      <c r="Q25" s="1459"/>
      <c r="R25" s="1459"/>
      <c r="S25" s="1459"/>
      <c r="T25" s="1459"/>
      <c r="U25" s="1459"/>
      <c r="V25" s="1459"/>
      <c r="W25" s="1459"/>
      <c r="X25" s="1459"/>
      <c r="Y25" s="1459"/>
      <c r="Z25" s="1459"/>
      <c r="AA25" s="1459"/>
      <c r="AB25" s="1459"/>
      <c r="AC25" s="1459"/>
      <c r="AD25" s="1459"/>
      <c r="AE25" s="1459"/>
      <c r="AF25" s="1459"/>
      <c r="AG25" s="1459"/>
      <c r="AH25" s="1459"/>
      <c r="AI25" s="1459"/>
      <c r="AJ25" s="1459"/>
      <c r="AK25" s="1459"/>
      <c r="AL25" s="1460"/>
    </row>
    <row r="26" spans="2:38">
      <c r="B26" s="1458"/>
      <c r="C26" s="1199"/>
      <c r="D26" s="1199"/>
      <c r="E26" s="1199"/>
      <c r="F26" s="1199"/>
      <c r="G26" s="1199"/>
      <c r="H26" s="27"/>
      <c r="I26" s="26"/>
      <c r="J26" s="1461"/>
      <c r="K26" s="1461"/>
      <c r="L26" s="1461"/>
      <c r="M26" s="1461"/>
      <c r="N26" s="1461"/>
      <c r="O26" s="1461"/>
      <c r="P26" s="1461"/>
      <c r="Q26" s="1461"/>
      <c r="R26" s="1461"/>
      <c r="S26" s="1461"/>
      <c r="T26" s="1461"/>
      <c r="U26" s="1461"/>
      <c r="V26" s="1461"/>
      <c r="W26" s="1461"/>
      <c r="X26" s="1461"/>
      <c r="Y26" s="1461"/>
      <c r="Z26" s="1461"/>
      <c r="AA26" s="1461"/>
      <c r="AB26" s="1461"/>
      <c r="AC26" s="1461"/>
      <c r="AD26" s="1461"/>
      <c r="AE26" s="1461"/>
      <c r="AF26" s="1461"/>
      <c r="AG26" s="1461"/>
      <c r="AH26" s="1461"/>
      <c r="AI26" s="1461"/>
      <c r="AJ26" s="1461"/>
      <c r="AK26" s="1461"/>
      <c r="AL26" s="1462"/>
    </row>
    <row r="27" spans="2:38">
      <c r="B27" s="1458"/>
      <c r="C27" s="1199"/>
      <c r="D27" s="1199"/>
      <c r="E27" s="1199"/>
      <c r="F27" s="1199"/>
      <c r="G27" s="1199"/>
      <c r="H27" s="27"/>
      <c r="I27" s="26"/>
      <c r="J27" s="1461" t="s">
        <v>695</v>
      </c>
      <c r="K27" s="1461"/>
      <c r="L27" s="1461"/>
      <c r="M27" s="1461"/>
      <c r="N27" s="1461"/>
      <c r="O27" s="1461"/>
      <c r="P27" s="1461"/>
      <c r="Q27" s="1461"/>
      <c r="R27" s="1461"/>
      <c r="S27" s="1461"/>
      <c r="T27" s="1461"/>
      <c r="U27" s="1461"/>
      <c r="V27" s="1461"/>
      <c r="W27" s="1461"/>
      <c r="X27" s="1461"/>
      <c r="Y27" s="1461"/>
      <c r="Z27" s="1461"/>
      <c r="AA27" s="1461"/>
      <c r="AB27" s="1461"/>
      <c r="AC27" s="1461"/>
      <c r="AD27" s="1461"/>
      <c r="AE27" s="1461"/>
      <c r="AF27" s="1461"/>
      <c r="AG27" s="1461"/>
      <c r="AH27" s="1461"/>
      <c r="AI27" s="1461"/>
      <c r="AJ27" s="1461"/>
      <c r="AK27" s="1461"/>
      <c r="AL27" s="1462"/>
    </row>
    <row r="28" spans="2:38">
      <c r="B28" s="1458"/>
      <c r="C28" s="1199"/>
      <c r="D28" s="1199"/>
      <c r="E28" s="1199"/>
      <c r="F28" s="1199"/>
      <c r="G28" s="1199"/>
      <c r="H28" s="27"/>
      <c r="I28" s="26"/>
      <c r="J28" s="1461"/>
      <c r="K28" s="1461"/>
      <c r="L28" s="1461"/>
      <c r="M28" s="1461"/>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c r="AL28" s="1462"/>
    </row>
    <row r="29" spans="2:38">
      <c r="B29" s="1458"/>
      <c r="C29" s="1199"/>
      <c r="D29" s="1199"/>
      <c r="E29" s="1199"/>
      <c r="F29" s="1199"/>
      <c r="G29" s="1199"/>
      <c r="H29" s="27"/>
      <c r="I29" s="26"/>
      <c r="J29" s="1461" t="s">
        <v>696</v>
      </c>
      <c r="K29" s="146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c r="AL29" s="1462"/>
    </row>
    <row r="30" spans="2:38">
      <c r="B30" s="1260"/>
      <c r="C30" s="1261"/>
      <c r="D30" s="1261"/>
      <c r="E30" s="1261"/>
      <c r="F30" s="1261"/>
      <c r="G30" s="1261"/>
      <c r="H30" s="32"/>
      <c r="I30" s="31"/>
      <c r="J30" s="1463"/>
      <c r="K30" s="1463"/>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1463"/>
      <c r="AH30" s="1463"/>
      <c r="AI30" s="1463"/>
      <c r="AJ30" s="1463"/>
      <c r="AK30" s="1463"/>
      <c r="AL30" s="1464"/>
    </row>
    <row r="31" spans="2:38" ht="13.5" customHeight="1">
      <c r="B31" s="1262" t="s">
        <v>39</v>
      </c>
      <c r="C31" s="1263"/>
      <c r="D31" s="1263"/>
      <c r="E31" s="1263"/>
      <c r="F31" s="1263"/>
      <c r="G31" s="1263"/>
      <c r="H31" s="694"/>
      <c r="I31" s="43"/>
      <c r="J31" s="26"/>
      <c r="K31" s="26"/>
      <c r="L31" s="26"/>
      <c r="M31" s="26"/>
      <c r="N31" s="26"/>
      <c r="O31" s="26"/>
      <c r="P31" s="26"/>
      <c r="Q31" s="26"/>
      <c r="R31" s="695"/>
      <c r="S31" s="695"/>
      <c r="T31" s="26"/>
      <c r="U31" s="26"/>
      <c r="V31" s="26"/>
      <c r="W31" s="26"/>
      <c r="X31" s="26"/>
      <c r="Y31" s="26"/>
      <c r="Z31" s="26"/>
      <c r="AA31" s="26"/>
      <c r="AB31" s="26"/>
      <c r="AC31" s="26"/>
      <c r="AD31" s="26"/>
      <c r="AE31" s="26"/>
      <c r="AF31" s="26"/>
      <c r="AG31" s="26"/>
      <c r="AH31" s="26"/>
      <c r="AI31" s="26"/>
      <c r="AJ31" s="26"/>
      <c r="AK31" s="26"/>
      <c r="AL31" s="38"/>
    </row>
    <row r="32" spans="2:38" ht="13.5" customHeight="1">
      <c r="B32" s="1265"/>
      <c r="C32" s="1421"/>
      <c r="D32" s="1421"/>
      <c r="E32" s="1421"/>
      <c r="F32" s="1421"/>
      <c r="G32" s="1421"/>
      <c r="H32" s="694"/>
      <c r="I32" s="696"/>
      <c r="L32" s="14">
        <v>1</v>
      </c>
      <c r="M32" s="697"/>
      <c r="N32" s="14" t="s">
        <v>36</v>
      </c>
      <c r="R32" s="698"/>
      <c r="S32" s="698"/>
      <c r="Y32" s="14">
        <v>4</v>
      </c>
      <c r="Z32" s="697"/>
      <c r="AA32" s="14" t="s">
        <v>30</v>
      </c>
      <c r="AL32" s="38"/>
    </row>
    <row r="33" spans="2:38">
      <c r="B33" s="1265"/>
      <c r="C33" s="1421"/>
      <c r="D33" s="1421"/>
      <c r="E33" s="1421"/>
      <c r="F33" s="1421"/>
      <c r="G33" s="1421"/>
      <c r="H33" s="694"/>
      <c r="I33" s="696"/>
      <c r="L33" s="14">
        <v>2</v>
      </c>
      <c r="M33" s="697"/>
      <c r="N33" s="14" t="s">
        <v>34</v>
      </c>
      <c r="R33" s="698"/>
      <c r="S33" s="698"/>
      <c r="Y33" s="14">
        <v>5</v>
      </c>
      <c r="Z33" s="697"/>
      <c r="AA33" s="14" t="s">
        <v>28</v>
      </c>
      <c r="AL33" s="28"/>
    </row>
    <row r="34" spans="2:38">
      <c r="B34" s="1265"/>
      <c r="C34" s="1421"/>
      <c r="D34" s="1421"/>
      <c r="E34" s="1421"/>
      <c r="F34" s="1421"/>
      <c r="G34" s="1421"/>
      <c r="H34" s="694"/>
      <c r="I34" s="696"/>
      <c r="L34" s="14">
        <v>3</v>
      </c>
      <c r="M34" s="697"/>
      <c r="N34" s="14" t="s">
        <v>32</v>
      </c>
      <c r="R34" s="698"/>
      <c r="S34" s="698"/>
      <c r="AL34" s="38"/>
    </row>
    <row r="35" spans="2:38">
      <c r="B35" s="1268"/>
      <c r="C35" s="1269"/>
      <c r="D35" s="1269"/>
      <c r="E35" s="1269"/>
      <c r="F35" s="1269"/>
      <c r="G35" s="1269"/>
      <c r="H35" s="699"/>
      <c r="I35" s="700"/>
      <c r="J35" s="31"/>
      <c r="K35" s="31"/>
      <c r="L35" s="31"/>
      <c r="M35" s="31"/>
      <c r="N35" s="31"/>
      <c r="O35" s="31"/>
      <c r="P35" s="31"/>
      <c r="Q35" s="31"/>
      <c r="R35" s="701"/>
      <c r="S35" s="701"/>
      <c r="T35" s="31"/>
      <c r="U35" s="31"/>
      <c r="V35" s="31"/>
      <c r="W35" s="31"/>
      <c r="X35" s="31"/>
      <c r="Y35" s="31"/>
      <c r="Z35" s="31"/>
      <c r="AA35" s="31"/>
      <c r="AB35" s="31"/>
      <c r="AC35" s="31"/>
      <c r="AD35" s="31"/>
      <c r="AE35" s="31"/>
      <c r="AF35" s="31"/>
      <c r="AG35" s="31"/>
      <c r="AH35" s="31"/>
      <c r="AI35" s="31"/>
      <c r="AJ35" s="31"/>
      <c r="AK35" s="31"/>
      <c r="AL35" s="658"/>
    </row>
    <row r="36" spans="2:38" ht="21" customHeight="1">
      <c r="B36" s="1183" t="s">
        <v>697</v>
      </c>
      <c r="C36" s="1184"/>
      <c r="D36" s="1262" t="s">
        <v>698</v>
      </c>
      <c r="E36" s="1263"/>
      <c r="F36" s="1263"/>
      <c r="G36" s="1264"/>
      <c r="R36" s="698"/>
      <c r="S36" s="698"/>
      <c r="AL36" s="28"/>
    </row>
    <row r="37" spans="2:38" ht="21" customHeight="1">
      <c r="B37" s="1185"/>
      <c r="C37" s="1186"/>
      <c r="D37" s="1265"/>
      <c r="E37" s="1421"/>
      <c r="F37" s="1421"/>
      <c r="G37" s="1267"/>
      <c r="L37" s="14">
        <v>1</v>
      </c>
      <c r="N37" s="14" t="s">
        <v>699</v>
      </c>
      <c r="R37" s="698"/>
      <c r="S37" s="698"/>
      <c r="Y37" s="14">
        <v>6</v>
      </c>
      <c r="AA37" s="14" t="s">
        <v>700</v>
      </c>
      <c r="AL37" s="28"/>
    </row>
    <row r="38" spans="2:38" ht="21" customHeight="1">
      <c r="B38" s="1185"/>
      <c r="C38" s="1186"/>
      <c r="D38" s="1265"/>
      <c r="E38" s="1421"/>
      <c r="F38" s="1421"/>
      <c r="G38" s="1267"/>
      <c r="L38" s="14">
        <v>2</v>
      </c>
      <c r="N38" s="14" t="s">
        <v>701</v>
      </c>
      <c r="R38" s="698"/>
      <c r="S38" s="698"/>
      <c r="Y38" s="14">
        <v>7</v>
      </c>
      <c r="AA38" s="14" t="s">
        <v>702</v>
      </c>
      <c r="AL38" s="28"/>
    </row>
    <row r="39" spans="2:38" ht="21" customHeight="1">
      <c r="B39" s="1185"/>
      <c r="C39" s="1186"/>
      <c r="D39" s="1265"/>
      <c r="E39" s="1421"/>
      <c r="F39" s="1421"/>
      <c r="G39" s="1267"/>
      <c r="L39" s="14">
        <v>3</v>
      </c>
      <c r="N39" s="14" t="s">
        <v>703</v>
      </c>
      <c r="R39" s="698"/>
      <c r="S39" s="698"/>
      <c r="Y39" s="14">
        <v>8</v>
      </c>
      <c r="AA39" s="14" t="s">
        <v>704</v>
      </c>
      <c r="AL39" s="28"/>
    </row>
    <row r="40" spans="2:38" ht="21" customHeight="1">
      <c r="B40" s="1185"/>
      <c r="C40" s="1186"/>
      <c r="D40" s="1265"/>
      <c r="E40" s="1421"/>
      <c r="F40" s="1421"/>
      <c r="G40" s="1267"/>
      <c r="L40" s="14">
        <v>4</v>
      </c>
      <c r="N40" s="14" t="s">
        <v>705</v>
      </c>
      <c r="R40" s="698"/>
      <c r="S40" s="698"/>
      <c r="Y40" s="14">
        <v>9</v>
      </c>
      <c r="AA40" s="14" t="s">
        <v>25</v>
      </c>
      <c r="AL40" s="28"/>
    </row>
    <row r="41" spans="2:38" ht="21" customHeight="1">
      <c r="B41" s="1185"/>
      <c r="C41" s="1186"/>
      <c r="D41" s="1265"/>
      <c r="E41" s="1421"/>
      <c r="F41" s="1421"/>
      <c r="G41" s="1267"/>
      <c r="L41" s="14">
        <v>5</v>
      </c>
      <c r="N41" s="14" t="s">
        <v>706</v>
      </c>
      <c r="R41" s="698"/>
      <c r="S41" s="698"/>
      <c r="AL41" s="28"/>
    </row>
    <row r="42" spans="2:38" ht="21" customHeight="1">
      <c r="B42" s="1185"/>
      <c r="C42" s="1186"/>
      <c r="D42" s="1268"/>
      <c r="E42" s="1269"/>
      <c r="F42" s="1269"/>
      <c r="G42" s="1270"/>
      <c r="H42" s="32"/>
      <c r="I42" s="31"/>
      <c r="J42" s="31"/>
      <c r="K42" s="31"/>
      <c r="L42" s="31"/>
      <c r="M42" s="31"/>
      <c r="N42" s="31"/>
      <c r="O42" s="31"/>
      <c r="P42" s="31"/>
      <c r="Q42" s="31"/>
      <c r="R42" s="701"/>
      <c r="S42" s="701"/>
      <c r="T42" s="31"/>
      <c r="U42" s="31"/>
      <c r="V42" s="31"/>
      <c r="W42" s="31"/>
      <c r="X42" s="31"/>
      <c r="Y42" s="31"/>
      <c r="Z42" s="31"/>
      <c r="AA42" s="31"/>
      <c r="AB42" s="31"/>
      <c r="AC42" s="31"/>
      <c r="AD42" s="31"/>
      <c r="AE42" s="31"/>
      <c r="AF42" s="31"/>
      <c r="AG42" s="31"/>
      <c r="AH42" s="31"/>
      <c r="AI42" s="31"/>
      <c r="AJ42" s="31"/>
      <c r="AK42" s="31"/>
      <c r="AL42" s="658"/>
    </row>
    <row r="43" spans="2:38" ht="10.5" customHeight="1">
      <c r="B43" s="1185"/>
      <c r="C43" s="1186"/>
      <c r="D43" s="1262" t="s">
        <v>707</v>
      </c>
      <c r="E43" s="1263"/>
      <c r="F43" s="1263"/>
      <c r="G43" s="1264"/>
      <c r="H43" s="23"/>
      <c r="I43" s="23"/>
      <c r="J43" s="23"/>
      <c r="K43" s="23"/>
      <c r="L43" s="23"/>
      <c r="M43" s="23"/>
      <c r="N43" s="23"/>
      <c r="O43" s="23"/>
      <c r="P43" s="23"/>
      <c r="Q43" s="23"/>
      <c r="R43" s="702"/>
      <c r="S43" s="702"/>
      <c r="T43" s="23"/>
      <c r="U43" s="23"/>
      <c r="V43" s="23"/>
      <c r="W43" s="660"/>
      <c r="X43" s="660"/>
      <c r="Y43" s="660"/>
      <c r="Z43" s="660"/>
      <c r="AA43" s="660"/>
      <c r="AB43" s="660"/>
      <c r="AC43" s="660"/>
      <c r="AD43" s="660"/>
      <c r="AE43" s="660"/>
      <c r="AF43" s="660"/>
      <c r="AG43" s="660"/>
      <c r="AH43" s="660"/>
      <c r="AI43" s="660"/>
      <c r="AJ43" s="660"/>
      <c r="AK43" s="660"/>
      <c r="AL43" s="25"/>
    </row>
    <row r="44" spans="2:38" ht="10.5" customHeight="1">
      <c r="B44" s="1185"/>
      <c r="C44" s="1186"/>
      <c r="D44" s="1265"/>
      <c r="E44" s="1421"/>
      <c r="F44" s="1421"/>
      <c r="G44" s="1267"/>
      <c r="H44" s="703"/>
      <c r="I44" s="1450" t="s">
        <v>708</v>
      </c>
      <c r="J44" s="1451"/>
      <c r="K44" s="1451"/>
      <c r="L44" s="1452"/>
      <c r="M44" s="1444">
        <v>4</v>
      </c>
      <c r="N44" s="1445"/>
      <c r="O44" s="1446"/>
      <c r="P44" s="1444">
        <v>5</v>
      </c>
      <c r="Q44" s="1445"/>
      <c r="R44" s="1446"/>
      <c r="S44" s="1444">
        <v>6</v>
      </c>
      <c r="T44" s="1445"/>
      <c r="U44" s="1446"/>
      <c r="V44" s="1444">
        <v>7</v>
      </c>
      <c r="W44" s="1445"/>
      <c r="X44" s="1446"/>
      <c r="Y44" s="1444">
        <v>8</v>
      </c>
      <c r="Z44" s="1445"/>
      <c r="AA44" s="1446"/>
      <c r="AB44" s="1444">
        <v>9</v>
      </c>
      <c r="AC44" s="1445"/>
      <c r="AD44" s="1446"/>
      <c r="AE44" s="1444">
        <v>10</v>
      </c>
      <c r="AF44" s="1445"/>
      <c r="AG44" s="1446"/>
      <c r="AH44" s="1444">
        <v>11</v>
      </c>
      <c r="AI44" s="1445"/>
      <c r="AJ44" s="1446"/>
      <c r="AL44" s="38"/>
    </row>
    <row r="45" spans="2:38" ht="10.5" customHeight="1">
      <c r="B45" s="1185"/>
      <c r="C45" s="1186"/>
      <c r="D45" s="1265"/>
      <c r="E45" s="1421"/>
      <c r="F45" s="1421"/>
      <c r="G45" s="1267"/>
      <c r="H45" s="703"/>
      <c r="I45" s="1453"/>
      <c r="J45" s="1454"/>
      <c r="K45" s="1454"/>
      <c r="L45" s="1455"/>
      <c r="M45" s="1447"/>
      <c r="N45" s="1448"/>
      <c r="O45" s="1449"/>
      <c r="P45" s="1447"/>
      <c r="Q45" s="1448"/>
      <c r="R45" s="1449"/>
      <c r="S45" s="1447"/>
      <c r="T45" s="1448"/>
      <c r="U45" s="1449"/>
      <c r="V45" s="1447"/>
      <c r="W45" s="1448"/>
      <c r="X45" s="1449"/>
      <c r="Y45" s="1447"/>
      <c r="Z45" s="1448"/>
      <c r="AA45" s="1449"/>
      <c r="AB45" s="1447"/>
      <c r="AC45" s="1448"/>
      <c r="AD45" s="1449"/>
      <c r="AE45" s="1447"/>
      <c r="AF45" s="1448"/>
      <c r="AG45" s="1449"/>
      <c r="AH45" s="1447"/>
      <c r="AI45" s="1448"/>
      <c r="AJ45" s="1449"/>
      <c r="AL45" s="38"/>
    </row>
    <row r="46" spans="2:38" ht="10.5" customHeight="1">
      <c r="B46" s="1185"/>
      <c r="C46" s="1186"/>
      <c r="D46" s="1265"/>
      <c r="E46" s="1421"/>
      <c r="F46" s="1421"/>
      <c r="G46" s="1267"/>
      <c r="I46" s="1424" t="s">
        <v>709</v>
      </c>
      <c r="J46" s="1424"/>
      <c r="K46" s="1424"/>
      <c r="L46" s="1424"/>
      <c r="M46" s="1400"/>
      <c r="N46" s="1400"/>
      <c r="O46" s="1400"/>
      <c r="P46" s="1400"/>
      <c r="Q46" s="1400"/>
      <c r="R46" s="1400"/>
      <c r="S46" s="1400"/>
      <c r="T46" s="1400"/>
      <c r="U46" s="1400"/>
      <c r="V46" s="1400"/>
      <c r="W46" s="1400"/>
      <c r="X46" s="1400"/>
      <c r="Y46" s="1400"/>
      <c r="Z46" s="1400"/>
      <c r="AA46" s="1400"/>
      <c r="AB46" s="1400"/>
      <c r="AC46" s="1400"/>
      <c r="AD46" s="1400"/>
      <c r="AE46" s="1400"/>
      <c r="AF46" s="1400"/>
      <c r="AG46" s="1400"/>
      <c r="AH46" s="1400"/>
      <c r="AI46" s="1400"/>
      <c r="AJ46" s="1400"/>
      <c r="AL46" s="38"/>
    </row>
    <row r="47" spans="2:38" ht="10.5" customHeight="1">
      <c r="B47" s="1185"/>
      <c r="C47" s="1186"/>
      <c r="D47" s="1265"/>
      <c r="E47" s="1421"/>
      <c r="F47" s="1421"/>
      <c r="G47" s="1267"/>
      <c r="I47" s="1424"/>
      <c r="J47" s="1424"/>
      <c r="K47" s="1424"/>
      <c r="L47" s="1424"/>
      <c r="M47" s="1400"/>
      <c r="N47" s="1400"/>
      <c r="O47" s="1400"/>
      <c r="P47" s="1400"/>
      <c r="Q47" s="1400"/>
      <c r="R47" s="1400"/>
      <c r="S47" s="1400"/>
      <c r="T47" s="1400"/>
      <c r="U47" s="1400"/>
      <c r="V47" s="1400"/>
      <c r="W47" s="1400"/>
      <c r="X47" s="1400"/>
      <c r="Y47" s="1400"/>
      <c r="Z47" s="1400"/>
      <c r="AA47" s="1400"/>
      <c r="AB47" s="1400"/>
      <c r="AC47" s="1400"/>
      <c r="AD47" s="1400"/>
      <c r="AE47" s="1400"/>
      <c r="AF47" s="1400"/>
      <c r="AG47" s="1400"/>
      <c r="AH47" s="1400"/>
      <c r="AI47" s="1400"/>
      <c r="AJ47" s="1400"/>
      <c r="AL47" s="38"/>
    </row>
    <row r="48" spans="2:38" ht="10.5" customHeight="1">
      <c r="B48" s="1185"/>
      <c r="C48" s="1186"/>
      <c r="D48" s="1265"/>
      <c r="E48" s="1421"/>
      <c r="F48" s="1421"/>
      <c r="G48" s="1267"/>
      <c r="I48" s="1424" t="s">
        <v>710</v>
      </c>
      <c r="J48" s="1424"/>
      <c r="K48" s="1424"/>
      <c r="L48" s="1424"/>
      <c r="M48" s="1157"/>
      <c r="N48" s="1157"/>
      <c r="O48" s="1157"/>
      <c r="P48" s="1157"/>
      <c r="Q48" s="1157"/>
      <c r="R48" s="1157"/>
      <c r="S48" s="1157"/>
      <c r="T48" s="1157"/>
      <c r="U48" s="1157"/>
      <c r="V48" s="1157"/>
      <c r="W48" s="1157"/>
      <c r="X48" s="1157"/>
      <c r="Y48" s="1157"/>
      <c r="Z48" s="1157"/>
      <c r="AA48" s="1157"/>
      <c r="AB48" s="1157"/>
      <c r="AC48" s="1157"/>
      <c r="AD48" s="1157"/>
      <c r="AE48" s="1157"/>
      <c r="AF48" s="1157"/>
      <c r="AG48" s="1157"/>
      <c r="AH48" s="1157"/>
      <c r="AI48" s="1157"/>
      <c r="AJ48" s="1157"/>
      <c r="AL48" s="38"/>
    </row>
    <row r="49" spans="2:38" ht="10.5" customHeight="1">
      <c r="B49" s="1185"/>
      <c r="C49" s="1186"/>
      <c r="D49" s="1265"/>
      <c r="E49" s="1421"/>
      <c r="F49" s="1421"/>
      <c r="G49" s="1267"/>
      <c r="I49" s="1443"/>
      <c r="J49" s="1443"/>
      <c r="K49" s="1443"/>
      <c r="L49" s="1443"/>
      <c r="M49" s="1158"/>
      <c r="N49" s="1158"/>
      <c r="O49" s="1158"/>
      <c r="P49" s="1158"/>
      <c r="Q49" s="1158"/>
      <c r="R49" s="1158"/>
      <c r="S49" s="1158"/>
      <c r="T49" s="1158"/>
      <c r="U49" s="1158"/>
      <c r="V49" s="1158"/>
      <c r="W49" s="1158"/>
      <c r="X49" s="1158"/>
      <c r="Y49" s="1158"/>
      <c r="Z49" s="1158"/>
      <c r="AA49" s="1158"/>
      <c r="AB49" s="1158"/>
      <c r="AC49" s="1158"/>
      <c r="AD49" s="1158"/>
      <c r="AE49" s="1158"/>
      <c r="AF49" s="1158"/>
      <c r="AG49" s="1158"/>
      <c r="AH49" s="1158"/>
      <c r="AI49" s="1158"/>
      <c r="AJ49" s="1158"/>
      <c r="AL49" s="38"/>
    </row>
    <row r="50" spans="2:38" ht="10.5" customHeight="1">
      <c r="B50" s="1185"/>
      <c r="C50" s="1186"/>
      <c r="D50" s="1265"/>
      <c r="E50" s="1421"/>
      <c r="F50" s="1421"/>
      <c r="G50" s="1267"/>
      <c r="I50" s="1424" t="s">
        <v>711</v>
      </c>
      <c r="J50" s="1424"/>
      <c r="K50" s="1424"/>
      <c r="L50" s="1424"/>
      <c r="M50" s="1157"/>
      <c r="N50" s="1157"/>
      <c r="O50" s="1157"/>
      <c r="P50" s="1157"/>
      <c r="Q50" s="1157"/>
      <c r="R50" s="1157"/>
      <c r="S50" s="1157"/>
      <c r="T50" s="1157"/>
      <c r="U50" s="1157"/>
      <c r="V50" s="1157"/>
      <c r="W50" s="1157"/>
      <c r="X50" s="1157"/>
      <c r="Y50" s="1157"/>
      <c r="Z50" s="1157"/>
      <c r="AA50" s="1157"/>
      <c r="AB50" s="1157"/>
      <c r="AC50" s="1157"/>
      <c r="AD50" s="1157"/>
      <c r="AE50" s="1157"/>
      <c r="AF50" s="1157"/>
      <c r="AG50" s="1157"/>
      <c r="AH50" s="1157"/>
      <c r="AI50" s="1157"/>
      <c r="AJ50" s="1157"/>
      <c r="AL50" s="38"/>
    </row>
    <row r="51" spans="2:38" ht="10.5" customHeight="1">
      <c r="B51" s="1185"/>
      <c r="C51" s="1186"/>
      <c r="D51" s="1265"/>
      <c r="E51" s="1421"/>
      <c r="F51" s="1421"/>
      <c r="G51" s="1267"/>
      <c r="I51" s="1443"/>
      <c r="J51" s="1443"/>
      <c r="K51" s="1443"/>
      <c r="L51" s="1443"/>
      <c r="M51" s="1158"/>
      <c r="N51" s="1158"/>
      <c r="O51" s="1158"/>
      <c r="P51" s="1158"/>
      <c r="Q51" s="1158"/>
      <c r="R51" s="1158"/>
      <c r="S51" s="1158"/>
      <c r="T51" s="1158"/>
      <c r="U51" s="1158"/>
      <c r="V51" s="1158"/>
      <c r="W51" s="1158"/>
      <c r="X51" s="1158"/>
      <c r="Y51" s="1158"/>
      <c r="Z51" s="1158"/>
      <c r="AA51" s="1158"/>
      <c r="AB51" s="1158"/>
      <c r="AC51" s="1158"/>
      <c r="AD51" s="1158"/>
      <c r="AE51" s="1158"/>
      <c r="AF51" s="1158"/>
      <c r="AG51" s="1158"/>
      <c r="AH51" s="1158"/>
      <c r="AI51" s="1158"/>
      <c r="AJ51" s="1158"/>
      <c r="AL51" s="38"/>
    </row>
    <row r="52" spans="2:38" ht="10.5" customHeight="1" thickBot="1">
      <c r="B52" s="1185"/>
      <c r="C52" s="1186"/>
      <c r="D52" s="1265"/>
      <c r="E52" s="1421"/>
      <c r="F52" s="1421"/>
      <c r="G52" s="1267"/>
      <c r="I52" s="704"/>
      <c r="J52" s="704"/>
      <c r="K52" s="704"/>
      <c r="L52" s="704"/>
      <c r="M52" s="23"/>
      <c r="N52" s="23"/>
      <c r="O52" s="23"/>
      <c r="P52" s="23"/>
      <c r="Q52" s="23"/>
      <c r="R52" s="23"/>
      <c r="S52" s="23"/>
      <c r="T52" s="23"/>
      <c r="U52" s="23"/>
      <c r="V52" s="23"/>
      <c r="W52" s="23"/>
      <c r="X52" s="23"/>
      <c r="Y52" s="23"/>
      <c r="Z52" s="23"/>
      <c r="AA52" s="23"/>
      <c r="AB52" s="23"/>
      <c r="AC52" s="23"/>
      <c r="AD52" s="23"/>
      <c r="AE52" s="23"/>
      <c r="AF52" s="23"/>
      <c r="AG52" s="23"/>
      <c r="AH52" s="23"/>
      <c r="AI52" s="23"/>
      <c r="AJ52" s="23"/>
      <c r="AL52" s="38"/>
    </row>
    <row r="53" spans="2:38" ht="10.5" customHeight="1">
      <c r="B53" s="1185"/>
      <c r="C53" s="1186"/>
      <c r="D53" s="1265"/>
      <c r="E53" s="1421"/>
      <c r="F53" s="1421"/>
      <c r="G53" s="1267"/>
      <c r="I53" s="1456" t="s">
        <v>708</v>
      </c>
      <c r="J53" s="1456"/>
      <c r="K53" s="1456"/>
      <c r="L53" s="1456"/>
      <c r="M53" s="1400">
        <v>12</v>
      </c>
      <c r="N53" s="1400"/>
      <c r="O53" s="1400"/>
      <c r="P53" s="1400">
        <v>1</v>
      </c>
      <c r="Q53" s="1400"/>
      <c r="R53" s="1400"/>
      <c r="S53" s="1400">
        <v>2</v>
      </c>
      <c r="T53" s="1400"/>
      <c r="U53" s="1400"/>
      <c r="V53" s="1400">
        <v>3</v>
      </c>
      <c r="W53" s="1400"/>
      <c r="X53" s="1400"/>
      <c r="Y53" s="1400" t="s">
        <v>102</v>
      </c>
      <c r="Z53" s="1400"/>
      <c r="AA53" s="1400"/>
      <c r="AB53" s="1400"/>
      <c r="AC53" s="705"/>
      <c r="AD53" s="1425" t="s">
        <v>712</v>
      </c>
      <c r="AE53" s="1426"/>
      <c r="AF53" s="1426"/>
      <c r="AG53" s="1426"/>
      <c r="AH53" s="1426"/>
      <c r="AI53" s="1426"/>
      <c r="AJ53" s="1426"/>
      <c r="AK53" s="1427"/>
      <c r="AL53" s="38"/>
    </row>
    <row r="54" spans="2:38" ht="10.5" customHeight="1">
      <c r="B54" s="1185"/>
      <c r="C54" s="1186"/>
      <c r="D54" s="1265"/>
      <c r="E54" s="1421"/>
      <c r="F54" s="1421"/>
      <c r="G54" s="1267"/>
      <c r="I54" s="1456"/>
      <c r="J54" s="1456"/>
      <c r="K54" s="1456"/>
      <c r="L54" s="1456"/>
      <c r="M54" s="1400"/>
      <c r="N54" s="1400"/>
      <c r="O54" s="1400"/>
      <c r="P54" s="1400"/>
      <c r="Q54" s="1400"/>
      <c r="R54" s="1400"/>
      <c r="S54" s="1400"/>
      <c r="T54" s="1400"/>
      <c r="U54" s="1400"/>
      <c r="V54" s="1400"/>
      <c r="W54" s="1400"/>
      <c r="X54" s="1400"/>
      <c r="Y54" s="1400"/>
      <c r="Z54" s="1400"/>
      <c r="AA54" s="1400"/>
      <c r="AB54" s="1400"/>
      <c r="AC54" s="705"/>
      <c r="AD54" s="1428"/>
      <c r="AE54" s="1421"/>
      <c r="AF54" s="1421"/>
      <c r="AG54" s="1421"/>
      <c r="AH54" s="1421"/>
      <c r="AI54" s="1421"/>
      <c r="AJ54" s="1421"/>
      <c r="AK54" s="1429"/>
      <c r="AL54" s="38"/>
    </row>
    <row r="55" spans="2:38" ht="10.5" customHeight="1" thickBot="1">
      <c r="B55" s="1185"/>
      <c r="C55" s="1186"/>
      <c r="D55" s="1265"/>
      <c r="E55" s="1421"/>
      <c r="F55" s="1421"/>
      <c r="G55" s="1267"/>
      <c r="I55" s="1424" t="s">
        <v>709</v>
      </c>
      <c r="J55" s="1424"/>
      <c r="K55" s="1424"/>
      <c r="L55" s="1424"/>
      <c r="M55" s="1400"/>
      <c r="N55" s="1400"/>
      <c r="O55" s="1400"/>
      <c r="P55" s="1400"/>
      <c r="Q55" s="1400"/>
      <c r="R55" s="1400"/>
      <c r="S55" s="1400"/>
      <c r="T55" s="1400"/>
      <c r="U55" s="1400"/>
      <c r="V55" s="1400"/>
      <c r="W55" s="1400"/>
      <c r="X55" s="1400"/>
      <c r="Y55" s="1400"/>
      <c r="Z55" s="1400"/>
      <c r="AA55" s="1400"/>
      <c r="AB55" s="1400"/>
      <c r="AC55" s="705"/>
      <c r="AD55" s="1430"/>
      <c r="AE55" s="1431"/>
      <c r="AF55" s="1431"/>
      <c r="AG55" s="1431"/>
      <c r="AH55" s="1431"/>
      <c r="AI55" s="1431"/>
      <c r="AJ55" s="1431"/>
      <c r="AK55" s="1432"/>
      <c r="AL55" s="38"/>
    </row>
    <row r="56" spans="2:38" ht="10.5" customHeight="1">
      <c r="B56" s="1185"/>
      <c r="C56" s="1186"/>
      <c r="D56" s="1265"/>
      <c r="E56" s="1421"/>
      <c r="F56" s="1421"/>
      <c r="G56" s="1267"/>
      <c r="I56" s="1424"/>
      <c r="J56" s="1424"/>
      <c r="K56" s="1424"/>
      <c r="L56" s="1424"/>
      <c r="M56" s="1400"/>
      <c r="N56" s="1400"/>
      <c r="O56" s="1400"/>
      <c r="P56" s="1400"/>
      <c r="Q56" s="1400"/>
      <c r="R56" s="1400"/>
      <c r="S56" s="1400"/>
      <c r="T56" s="1400"/>
      <c r="U56" s="1400"/>
      <c r="V56" s="1400"/>
      <c r="W56" s="1400"/>
      <c r="X56" s="1400"/>
      <c r="Y56" s="1400"/>
      <c r="Z56" s="1400"/>
      <c r="AA56" s="1400"/>
      <c r="AB56" s="1400"/>
      <c r="AC56" s="705"/>
      <c r="AD56" s="1433"/>
      <c r="AE56" s="1434"/>
      <c r="AF56" s="1434"/>
      <c r="AG56" s="1434"/>
      <c r="AH56" s="1434"/>
      <c r="AI56" s="1435"/>
      <c r="AJ56" s="1439" t="s">
        <v>713</v>
      </c>
      <c r="AK56" s="1440"/>
      <c r="AL56" s="38"/>
    </row>
    <row r="57" spans="2:38" ht="10.5" customHeight="1" thickBot="1">
      <c r="B57" s="1185"/>
      <c r="C57" s="1186"/>
      <c r="D57" s="1265"/>
      <c r="E57" s="1421"/>
      <c r="F57" s="1421"/>
      <c r="G57" s="1267"/>
      <c r="I57" s="1424" t="s">
        <v>710</v>
      </c>
      <c r="J57" s="1424"/>
      <c r="K57" s="1424"/>
      <c r="L57" s="1424"/>
      <c r="M57" s="1157"/>
      <c r="N57" s="1157"/>
      <c r="O57" s="1157"/>
      <c r="P57" s="1157"/>
      <c r="Q57" s="1157"/>
      <c r="R57" s="1157"/>
      <c r="S57" s="1157"/>
      <c r="T57" s="1157"/>
      <c r="U57" s="1157"/>
      <c r="V57" s="1157"/>
      <c r="W57" s="1157"/>
      <c r="X57" s="1157"/>
      <c r="Y57" s="1400"/>
      <c r="Z57" s="1400"/>
      <c r="AA57" s="1400"/>
      <c r="AB57" s="1400"/>
      <c r="AC57" s="705"/>
      <c r="AD57" s="1436"/>
      <c r="AE57" s="1437"/>
      <c r="AF57" s="1437"/>
      <c r="AG57" s="1437"/>
      <c r="AH57" s="1437"/>
      <c r="AI57" s="1438"/>
      <c r="AJ57" s="1441"/>
      <c r="AK57" s="1442"/>
      <c r="AL57" s="38"/>
    </row>
    <row r="58" spans="2:38" ht="10.5" customHeight="1" thickBot="1">
      <c r="B58" s="1185"/>
      <c r="C58" s="1186"/>
      <c r="D58" s="1265"/>
      <c r="E58" s="1421"/>
      <c r="F58" s="1421"/>
      <c r="G58" s="1267"/>
      <c r="I58" s="1443"/>
      <c r="J58" s="1443"/>
      <c r="K58" s="1443"/>
      <c r="L58" s="1443"/>
      <c r="M58" s="1157"/>
      <c r="N58" s="1157"/>
      <c r="O58" s="1157"/>
      <c r="P58" s="1157"/>
      <c r="Q58" s="1157"/>
      <c r="R58" s="1157"/>
      <c r="S58" s="1157"/>
      <c r="T58" s="1157"/>
      <c r="U58" s="1157"/>
      <c r="V58" s="1157"/>
      <c r="W58" s="1157"/>
      <c r="X58" s="1157"/>
      <c r="Y58" s="1400"/>
      <c r="Z58" s="1400"/>
      <c r="AA58" s="1400"/>
      <c r="AB58" s="1400"/>
      <c r="AC58" s="705"/>
      <c r="AD58" s="706"/>
      <c r="AL58" s="38"/>
    </row>
    <row r="59" spans="2:38" ht="10.5" customHeight="1">
      <c r="B59" s="1185"/>
      <c r="C59" s="1186"/>
      <c r="D59" s="1265"/>
      <c r="E59" s="1421"/>
      <c r="F59" s="1421"/>
      <c r="G59" s="1267"/>
      <c r="I59" s="1424" t="s">
        <v>711</v>
      </c>
      <c r="J59" s="1424"/>
      <c r="K59" s="1424"/>
      <c r="L59" s="1424"/>
      <c r="M59" s="1157"/>
      <c r="N59" s="1157"/>
      <c r="O59" s="1157"/>
      <c r="P59" s="1157"/>
      <c r="Q59" s="1157"/>
      <c r="R59" s="1157"/>
      <c r="S59" s="1157"/>
      <c r="T59" s="1157"/>
      <c r="U59" s="1157"/>
      <c r="V59" s="1157"/>
      <c r="W59" s="1157"/>
      <c r="X59" s="1157"/>
      <c r="Y59" s="1400"/>
      <c r="Z59" s="1400"/>
      <c r="AA59" s="1400"/>
      <c r="AB59" s="1400"/>
      <c r="AD59" s="1402" t="s">
        <v>714</v>
      </c>
      <c r="AE59" s="1403"/>
      <c r="AF59" s="1403"/>
      <c r="AG59" s="1403"/>
      <c r="AH59" s="1403"/>
      <c r="AI59" s="1403"/>
      <c r="AJ59" s="1403"/>
      <c r="AK59" s="1404"/>
      <c r="AL59" s="38"/>
    </row>
    <row r="60" spans="2:38" ht="10.5" customHeight="1">
      <c r="B60" s="1185"/>
      <c r="C60" s="1186"/>
      <c r="D60" s="1265"/>
      <c r="E60" s="1421"/>
      <c r="F60" s="1421"/>
      <c r="G60" s="1267"/>
      <c r="I60" s="1424"/>
      <c r="J60" s="1424"/>
      <c r="K60" s="1424"/>
      <c r="L60" s="1424"/>
      <c r="M60" s="1157"/>
      <c r="N60" s="1157"/>
      <c r="O60" s="1157"/>
      <c r="P60" s="1157"/>
      <c r="Q60" s="1157"/>
      <c r="R60" s="1157"/>
      <c r="S60" s="1157"/>
      <c r="T60" s="1157"/>
      <c r="U60" s="1157"/>
      <c r="V60" s="1157"/>
      <c r="W60" s="1157"/>
      <c r="X60" s="1157"/>
      <c r="Y60" s="1400"/>
      <c r="Z60" s="1400"/>
      <c r="AA60" s="1400"/>
      <c r="AB60" s="1400"/>
      <c r="AD60" s="1405"/>
      <c r="AE60" s="1406"/>
      <c r="AF60" s="1406"/>
      <c r="AG60" s="1406"/>
      <c r="AH60" s="1406"/>
      <c r="AI60" s="1406"/>
      <c r="AJ60" s="1406"/>
      <c r="AK60" s="1407"/>
      <c r="AL60" s="38"/>
    </row>
    <row r="61" spans="2:38" ht="10.5" customHeight="1" thickBot="1">
      <c r="B61" s="1185"/>
      <c r="C61" s="1186"/>
      <c r="D61" s="1265"/>
      <c r="E61" s="1421"/>
      <c r="F61" s="1421"/>
      <c r="G61" s="1267"/>
      <c r="I61" s="707"/>
      <c r="S61" s="703"/>
      <c r="AD61" s="1408"/>
      <c r="AE61" s="1409"/>
      <c r="AF61" s="1409"/>
      <c r="AG61" s="1409"/>
      <c r="AH61" s="1409"/>
      <c r="AI61" s="1409"/>
      <c r="AJ61" s="1409"/>
      <c r="AK61" s="1410"/>
      <c r="AL61" s="38"/>
    </row>
    <row r="62" spans="2:38" ht="10.5" customHeight="1">
      <c r="B62" s="1185"/>
      <c r="C62" s="1186"/>
      <c r="D62" s="1265"/>
      <c r="E62" s="1421"/>
      <c r="F62" s="1421"/>
      <c r="G62" s="1267"/>
      <c r="I62" s="707"/>
      <c r="S62" s="703"/>
      <c r="AD62" s="1411"/>
      <c r="AE62" s="1412"/>
      <c r="AF62" s="1412"/>
      <c r="AG62" s="1412"/>
      <c r="AH62" s="1412"/>
      <c r="AI62" s="1412"/>
      <c r="AJ62" s="1413" t="s">
        <v>713</v>
      </c>
      <c r="AK62" s="1414"/>
      <c r="AL62" s="38"/>
    </row>
    <row r="63" spans="2:38" ht="10.5" customHeight="1" thickBot="1">
      <c r="B63" s="1185"/>
      <c r="C63" s="1186"/>
      <c r="D63" s="1265"/>
      <c r="E63" s="1421"/>
      <c r="F63" s="1421"/>
      <c r="G63" s="1267"/>
      <c r="I63" s="707"/>
      <c r="S63" s="703"/>
      <c r="AD63" s="1174"/>
      <c r="AE63" s="1161"/>
      <c r="AF63" s="1161"/>
      <c r="AG63" s="1161"/>
      <c r="AH63" s="1161"/>
      <c r="AI63" s="1161"/>
      <c r="AJ63" s="1415"/>
      <c r="AK63" s="1416"/>
      <c r="AL63" s="38"/>
    </row>
    <row r="64" spans="2:38" ht="10.5" customHeight="1">
      <c r="B64" s="1187"/>
      <c r="C64" s="1188"/>
      <c r="D64" s="1268"/>
      <c r="E64" s="1269"/>
      <c r="F64" s="1269"/>
      <c r="G64" s="1270"/>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9"/>
    </row>
    <row r="65" spans="2:38" ht="19.5" customHeight="1">
      <c r="B65" s="1417" t="s">
        <v>715</v>
      </c>
      <c r="C65" s="1418"/>
      <c r="D65" s="1262" t="s">
        <v>716</v>
      </c>
      <c r="E65" s="1263"/>
      <c r="F65" s="1263"/>
      <c r="G65" s="1263"/>
      <c r="H65" s="1263"/>
      <c r="I65" s="1263"/>
      <c r="J65" s="1263"/>
      <c r="K65" s="1263"/>
      <c r="L65" s="1263"/>
      <c r="M65" s="1263"/>
      <c r="N65" s="1263"/>
      <c r="O65" s="1263"/>
      <c r="P65" s="1263"/>
      <c r="Q65" s="1263"/>
      <c r="R65" s="1263"/>
      <c r="S65" s="1264"/>
      <c r="T65" s="1259" t="s">
        <v>717</v>
      </c>
      <c r="U65" s="1259"/>
      <c r="V65" s="1259"/>
      <c r="W65" s="1259"/>
      <c r="X65" s="1259"/>
      <c r="Y65" s="1259"/>
      <c r="Z65" s="1259"/>
      <c r="AA65" s="1259"/>
      <c r="AB65" s="1259"/>
      <c r="AC65" s="1259"/>
      <c r="AD65" s="1259"/>
      <c r="AE65" s="1259"/>
      <c r="AF65" s="1259"/>
      <c r="AG65" s="1259"/>
      <c r="AH65" s="1259"/>
      <c r="AI65" s="1259"/>
      <c r="AJ65" s="1259"/>
      <c r="AK65" s="1259"/>
      <c r="AL65" s="1422"/>
    </row>
    <row r="66" spans="2:38" ht="19.5" customHeight="1">
      <c r="B66" s="1419"/>
      <c r="C66" s="1420"/>
      <c r="D66" s="1265"/>
      <c r="E66" s="1421"/>
      <c r="F66" s="1421"/>
      <c r="G66" s="1421"/>
      <c r="H66" s="1421"/>
      <c r="I66" s="1421"/>
      <c r="J66" s="1421"/>
      <c r="K66" s="1421"/>
      <c r="L66" s="1421"/>
      <c r="M66" s="1421"/>
      <c r="N66" s="1421"/>
      <c r="O66" s="1421"/>
      <c r="P66" s="1421"/>
      <c r="Q66" s="1421"/>
      <c r="R66" s="1421"/>
      <c r="S66" s="1267"/>
      <c r="T66" s="1199"/>
      <c r="U66" s="1199"/>
      <c r="V66" s="1199"/>
      <c r="W66" s="1199"/>
      <c r="X66" s="1199"/>
      <c r="Y66" s="1199"/>
      <c r="Z66" s="1199"/>
      <c r="AA66" s="1199"/>
      <c r="AB66" s="1199"/>
      <c r="AC66" s="1199"/>
      <c r="AD66" s="1199"/>
      <c r="AE66" s="1199"/>
      <c r="AF66" s="1199"/>
      <c r="AG66" s="1199"/>
      <c r="AH66" s="1199"/>
      <c r="AI66" s="1199"/>
      <c r="AJ66" s="1199"/>
      <c r="AK66" s="1199"/>
      <c r="AL66" s="1423"/>
    </row>
    <row r="67" spans="2:38" ht="19.5" customHeight="1">
      <c r="B67" s="1419"/>
      <c r="C67" s="1420"/>
      <c r="D67" s="1265"/>
      <c r="E67" s="1421"/>
      <c r="F67" s="1421"/>
      <c r="G67" s="1421"/>
      <c r="H67" s="1421"/>
      <c r="I67" s="1421"/>
      <c r="J67" s="1421"/>
      <c r="K67" s="1421"/>
      <c r="L67" s="1421"/>
      <c r="M67" s="1421"/>
      <c r="N67" s="1421"/>
      <c r="O67" s="1421"/>
      <c r="P67" s="1421"/>
      <c r="Q67" s="1421"/>
      <c r="R67" s="1421"/>
      <c r="S67" s="1267"/>
      <c r="T67" s="1199"/>
      <c r="U67" s="1199"/>
      <c r="V67" s="1199"/>
      <c r="W67" s="1199"/>
      <c r="X67" s="1199"/>
      <c r="Y67" s="1199"/>
      <c r="Z67" s="1199"/>
      <c r="AA67" s="1199"/>
      <c r="AB67" s="1199"/>
      <c r="AC67" s="1199"/>
      <c r="AD67" s="1199"/>
      <c r="AE67" s="1199"/>
      <c r="AF67" s="1199"/>
      <c r="AG67" s="1199"/>
      <c r="AH67" s="1199"/>
      <c r="AI67" s="1199"/>
      <c r="AJ67" s="1199"/>
      <c r="AK67" s="1199"/>
      <c r="AL67" s="1423"/>
    </row>
    <row r="68" spans="2:38" ht="19.5" customHeight="1">
      <c r="B68" s="1419"/>
      <c r="C68" s="1420"/>
      <c r="D68" s="1265"/>
      <c r="E68" s="1421"/>
      <c r="F68" s="1421"/>
      <c r="G68" s="1421"/>
      <c r="H68" s="1421"/>
      <c r="I68" s="1421"/>
      <c r="J68" s="1421"/>
      <c r="K68" s="1421"/>
      <c r="L68" s="1421"/>
      <c r="M68" s="1421"/>
      <c r="N68" s="1421"/>
      <c r="O68" s="1421"/>
      <c r="P68" s="1421"/>
      <c r="Q68" s="1421"/>
      <c r="R68" s="1421"/>
      <c r="S68" s="1267"/>
      <c r="T68" s="1199"/>
      <c r="U68" s="1199"/>
      <c r="V68" s="1199"/>
      <c r="W68" s="1199"/>
      <c r="X68" s="1199"/>
      <c r="Y68" s="1199"/>
      <c r="Z68" s="1199"/>
      <c r="AA68" s="1199"/>
      <c r="AB68" s="1199"/>
      <c r="AC68" s="1199"/>
      <c r="AD68" s="1199"/>
      <c r="AE68" s="1199"/>
      <c r="AF68" s="1199"/>
      <c r="AG68" s="1199"/>
      <c r="AH68" s="1199"/>
      <c r="AI68" s="1199"/>
      <c r="AJ68" s="1199"/>
      <c r="AK68" s="1199"/>
      <c r="AL68" s="1423"/>
    </row>
    <row r="69" spans="2:38" ht="19.5" customHeight="1">
      <c r="B69" s="1419"/>
      <c r="C69" s="1420"/>
      <c r="D69" s="1265"/>
      <c r="E69" s="1421"/>
      <c r="F69" s="1421"/>
      <c r="G69" s="1421"/>
      <c r="H69" s="1421"/>
      <c r="I69" s="1421"/>
      <c r="J69" s="1421"/>
      <c r="K69" s="1421"/>
      <c r="L69" s="1421"/>
      <c r="M69" s="1421"/>
      <c r="N69" s="1421"/>
      <c r="O69" s="1421"/>
      <c r="P69" s="1421"/>
      <c r="Q69" s="1421"/>
      <c r="R69" s="1421"/>
      <c r="S69" s="1267"/>
      <c r="T69" s="1199"/>
      <c r="U69" s="1199"/>
      <c r="V69" s="1199"/>
      <c r="W69" s="1199"/>
      <c r="X69" s="1199"/>
      <c r="Y69" s="1199"/>
      <c r="Z69" s="1199"/>
      <c r="AA69" s="1199"/>
      <c r="AB69" s="1199"/>
      <c r="AC69" s="1199"/>
      <c r="AD69" s="1199"/>
      <c r="AE69" s="1199"/>
      <c r="AF69" s="1199"/>
      <c r="AG69" s="1199"/>
      <c r="AH69" s="1199"/>
      <c r="AI69" s="1199"/>
      <c r="AJ69" s="1199"/>
      <c r="AK69" s="1199"/>
      <c r="AL69" s="1423"/>
    </row>
    <row r="70" spans="2:38" ht="19.5" customHeight="1">
      <c r="B70" s="1419"/>
      <c r="C70" s="1420"/>
      <c r="D70" s="1268"/>
      <c r="E70" s="1269"/>
      <c r="F70" s="1269"/>
      <c r="G70" s="1269"/>
      <c r="H70" s="1269"/>
      <c r="I70" s="1269"/>
      <c r="J70" s="1269"/>
      <c r="K70" s="1269"/>
      <c r="L70" s="1269"/>
      <c r="M70" s="1269"/>
      <c r="N70" s="1269"/>
      <c r="O70" s="1269"/>
      <c r="P70" s="1269"/>
      <c r="Q70" s="1269"/>
      <c r="R70" s="1269"/>
      <c r="S70" s="1270"/>
      <c r="T70" s="1199"/>
      <c r="U70" s="1199"/>
      <c r="V70" s="1199"/>
      <c r="W70" s="1199"/>
      <c r="X70" s="1199"/>
      <c r="Y70" s="1199"/>
      <c r="Z70" s="1199"/>
      <c r="AA70" s="1199"/>
      <c r="AB70" s="1199"/>
      <c r="AC70" s="1199"/>
      <c r="AD70" s="1199"/>
      <c r="AE70" s="1199"/>
      <c r="AF70" s="1199"/>
      <c r="AG70" s="1199"/>
      <c r="AH70" s="1199"/>
      <c r="AI70" s="1199"/>
      <c r="AJ70" s="1199"/>
      <c r="AK70" s="1199"/>
      <c r="AL70" s="1423"/>
    </row>
    <row r="71" spans="2:38" ht="112.5" customHeight="1">
      <c r="B71" s="1401" t="s">
        <v>718</v>
      </c>
      <c r="C71" s="1401"/>
      <c r="D71" s="1401"/>
      <c r="E71" s="1401"/>
      <c r="F71" s="1401"/>
      <c r="G71" s="1401"/>
      <c r="H71" s="1401"/>
      <c r="I71" s="1401"/>
      <c r="J71" s="1401"/>
      <c r="K71" s="1401"/>
      <c r="L71" s="1401"/>
      <c r="M71" s="1401"/>
      <c r="N71" s="1401"/>
      <c r="O71" s="1401"/>
      <c r="P71" s="1401"/>
      <c r="Q71" s="1401"/>
      <c r="R71" s="1401"/>
      <c r="S71" s="1401"/>
      <c r="T71" s="1401"/>
      <c r="U71" s="1401"/>
      <c r="V71" s="1401"/>
      <c r="W71" s="1401"/>
      <c r="X71" s="1401"/>
      <c r="Y71" s="1401"/>
      <c r="Z71" s="1401"/>
      <c r="AA71" s="1401"/>
      <c r="AB71" s="1401"/>
      <c r="AC71" s="1401"/>
      <c r="AD71" s="1401"/>
      <c r="AE71" s="1401"/>
      <c r="AF71" s="1401"/>
      <c r="AG71" s="1401"/>
      <c r="AH71" s="1401"/>
      <c r="AI71" s="1401"/>
      <c r="AJ71" s="1401"/>
      <c r="AK71" s="1401"/>
      <c r="AL71" s="1401"/>
    </row>
    <row r="73" spans="2:38">
      <c r="C73" s="730"/>
      <c r="D73" s="731"/>
      <c r="E73" s="731"/>
      <c r="F73" s="731"/>
      <c r="G73" s="731"/>
      <c r="H73" s="731"/>
      <c r="I73" s="731"/>
      <c r="J73" s="731"/>
      <c r="K73" s="731"/>
      <c r="L73" s="731"/>
      <c r="M73" s="731"/>
      <c r="N73" s="731"/>
      <c r="O73" s="731"/>
      <c r="P73" s="731"/>
      <c r="Q73" s="731"/>
      <c r="R73" s="731"/>
      <c r="S73" s="731"/>
      <c r="T73" s="731"/>
      <c r="U73" s="731"/>
      <c r="V73" s="731"/>
      <c r="W73" s="731"/>
      <c r="X73" s="731"/>
      <c r="Y73" s="731"/>
      <c r="Z73" s="731"/>
      <c r="AA73" s="731"/>
      <c r="AB73" s="731"/>
      <c r="AC73" s="731"/>
      <c r="AD73" s="731"/>
      <c r="AE73" s="731"/>
      <c r="AF73" s="732"/>
    </row>
    <row r="74" spans="2:38">
      <c r="C74" s="733"/>
      <c r="D74" s="734" t="s">
        <v>744</v>
      </c>
      <c r="E74" s="734"/>
      <c r="F74" s="734"/>
      <c r="G74" s="734"/>
      <c r="H74" s="734"/>
      <c r="I74" s="734"/>
      <c r="J74" s="734"/>
      <c r="K74" s="734"/>
      <c r="L74" s="734"/>
      <c r="M74" s="734"/>
      <c r="N74" s="734"/>
      <c r="O74" s="734"/>
      <c r="P74" s="734"/>
      <c r="Q74" s="734"/>
      <c r="R74" s="734"/>
      <c r="S74" s="734"/>
      <c r="T74" s="734"/>
      <c r="U74" s="734"/>
      <c r="V74" s="734"/>
      <c r="W74" s="734"/>
      <c r="X74" s="734"/>
      <c r="Y74" s="734"/>
      <c r="Z74" s="734"/>
      <c r="AA74" s="734"/>
      <c r="AB74" s="734"/>
      <c r="AC74" s="734"/>
      <c r="AD74" s="734"/>
      <c r="AE74" s="734"/>
      <c r="AF74" s="735"/>
    </row>
    <row r="75" spans="2:38">
      <c r="C75" s="733"/>
      <c r="D75" s="734"/>
      <c r="E75" s="734"/>
      <c r="F75" s="734"/>
      <c r="G75" s="734"/>
      <c r="H75" s="734"/>
      <c r="I75" s="734"/>
      <c r="J75" s="734"/>
      <c r="K75" s="734"/>
      <c r="L75" s="734"/>
      <c r="M75" s="734"/>
      <c r="N75" s="734"/>
      <c r="O75" s="734"/>
      <c r="P75" s="734"/>
      <c r="Q75" s="734"/>
      <c r="R75" s="734"/>
      <c r="S75" s="734"/>
      <c r="T75" s="734"/>
      <c r="U75" s="734"/>
      <c r="V75" s="734"/>
      <c r="W75" s="734"/>
      <c r="X75" s="734"/>
      <c r="Y75" s="734"/>
      <c r="Z75" s="734"/>
      <c r="AA75" s="734"/>
      <c r="AB75" s="734"/>
      <c r="AC75" s="734"/>
      <c r="AD75" s="734"/>
      <c r="AE75" s="734"/>
      <c r="AF75" s="735"/>
    </row>
    <row r="76" spans="2:38">
      <c r="C76" s="733"/>
      <c r="D76" s="734"/>
      <c r="E76" s="734" t="s">
        <v>745</v>
      </c>
      <c r="F76" s="734"/>
      <c r="G76" s="734"/>
      <c r="H76" s="734"/>
      <c r="I76" s="734"/>
      <c r="J76" s="734"/>
      <c r="K76" s="734"/>
      <c r="L76" s="734"/>
      <c r="M76" s="734"/>
      <c r="N76" s="734"/>
      <c r="O76" s="734"/>
      <c r="P76" s="734"/>
      <c r="Q76" s="734"/>
      <c r="R76" s="734"/>
      <c r="S76" s="734"/>
      <c r="T76" s="734"/>
      <c r="U76" s="734"/>
      <c r="V76" s="734"/>
      <c r="W76" s="734"/>
      <c r="X76" s="734"/>
      <c r="Y76" s="734"/>
      <c r="Z76" s="734"/>
      <c r="AA76" s="734"/>
      <c r="AB76" s="734"/>
      <c r="AC76" s="734"/>
      <c r="AD76" s="734"/>
      <c r="AE76" s="734"/>
      <c r="AF76" s="735"/>
    </row>
    <row r="77" spans="2:38">
      <c r="C77" s="733"/>
      <c r="D77" s="734"/>
      <c r="E77" s="734"/>
      <c r="F77" s="734"/>
      <c r="G77" s="734"/>
      <c r="H77" s="734"/>
      <c r="I77" s="734"/>
      <c r="J77" s="734"/>
      <c r="K77" s="734"/>
      <c r="L77" s="734"/>
      <c r="M77" s="734"/>
      <c r="N77" s="734"/>
      <c r="O77" s="734"/>
      <c r="P77" s="734"/>
      <c r="Q77" s="734"/>
      <c r="R77" s="734"/>
      <c r="S77" s="734"/>
      <c r="T77" s="734"/>
      <c r="U77" s="734"/>
      <c r="V77" s="734"/>
      <c r="W77" s="734"/>
      <c r="X77" s="734"/>
      <c r="Y77" s="734"/>
      <c r="Z77" s="734"/>
      <c r="AA77" s="734"/>
      <c r="AB77" s="734"/>
      <c r="AC77" s="734"/>
      <c r="AD77" s="734"/>
      <c r="AE77" s="734"/>
      <c r="AF77" s="735"/>
    </row>
    <row r="78" spans="2:38">
      <c r="C78" s="736"/>
      <c r="D78" s="737"/>
      <c r="E78" s="737"/>
      <c r="F78" s="737"/>
      <c r="G78" s="737"/>
      <c r="H78" s="737"/>
      <c r="I78" s="737"/>
      <c r="J78" s="737"/>
      <c r="K78" s="737"/>
      <c r="L78" s="737"/>
      <c r="M78" s="737"/>
      <c r="N78" s="737"/>
      <c r="O78" s="737"/>
      <c r="P78" s="737"/>
      <c r="Q78" s="737"/>
      <c r="R78" s="737"/>
      <c r="S78" s="737"/>
      <c r="T78" s="737"/>
      <c r="U78" s="737"/>
      <c r="V78" s="737"/>
      <c r="W78" s="737"/>
      <c r="X78" s="737"/>
      <c r="Y78" s="737"/>
      <c r="Z78" s="737"/>
      <c r="AA78" s="737"/>
      <c r="AB78" s="737"/>
      <c r="AC78" s="737"/>
      <c r="AD78" s="737"/>
      <c r="AE78" s="737"/>
      <c r="AF78" s="738"/>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I57:L58"/>
    <mergeCell ref="I55:L56"/>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s>
  <phoneticPr fontId="4"/>
  <dataValidations count="1">
    <dataValidation type="list" allowBlank="1" showInputMessage="1" showErrorMessage="1" sqref="N19:AD19">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7"/>
  <sheetViews>
    <sheetView showGridLines="0" view="pageBreakPreview" topLeftCell="A61" zoomScaleNormal="100" zoomScaleSheetLayoutView="100" workbookViewId="0">
      <selection activeCell="Y71" sqref="Y71"/>
    </sheetView>
  </sheetViews>
  <sheetFormatPr defaultColWidth="2.25" defaultRowHeight="13.5"/>
  <cols>
    <col min="1" max="1" width="2.25" style="14" customWidth="1"/>
    <col min="2" max="2" width="2.25" style="657" customWidth="1"/>
    <col min="3" max="5" width="2.25" style="14"/>
    <col min="6" max="6" width="2.5" style="14" bestFit="1" customWidth="1"/>
    <col min="7" max="8" width="2.25" style="14"/>
    <col min="9" max="26" width="2.375" style="14" customWidth="1"/>
    <col min="27" max="27" width="3.5" style="14" customWidth="1"/>
    <col min="28" max="38" width="3.875" style="14" customWidth="1"/>
    <col min="39" max="39" width="2.25" style="14"/>
    <col min="40" max="40" width="2.25" style="14" customWidth="1"/>
    <col min="41"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18.75" customHeight="1">
      <c r="A1" s="662" t="s">
        <v>719</v>
      </c>
      <c r="AL1" s="656" t="s">
        <v>674</v>
      </c>
    </row>
    <row r="2" spans="1:39" ht="12.75" customHeight="1"/>
    <row r="3" spans="1:39" ht="12.75" customHeight="1">
      <c r="A3" s="1255" t="s">
        <v>675</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663"/>
    </row>
    <row r="4" spans="1:39" ht="12.75" customHeight="1">
      <c r="A4" s="1255"/>
      <c r="B4" s="1255"/>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663"/>
    </row>
    <row r="5" spans="1:39" ht="12.75" customHeight="1"/>
    <row r="6" spans="1:39">
      <c r="B6" s="1258" t="s">
        <v>16</v>
      </c>
      <c r="C6" s="1259"/>
      <c r="D6" s="1259"/>
      <c r="E6" s="1259"/>
      <c r="F6" s="1259"/>
      <c r="G6" s="1259"/>
      <c r="H6" s="24"/>
      <c r="I6" s="23"/>
      <c r="J6" s="1259"/>
      <c r="K6" s="1259"/>
      <c r="L6" s="1259"/>
      <c r="M6" s="1259"/>
      <c r="N6" s="1259"/>
      <c r="O6" s="1259"/>
      <c r="P6" s="1259"/>
      <c r="Q6" s="1259"/>
      <c r="R6" s="1259"/>
      <c r="S6" s="1259"/>
      <c r="T6" s="1259"/>
      <c r="U6" s="1259"/>
      <c r="V6" s="1259"/>
      <c r="W6" s="1259"/>
      <c r="X6" s="1259"/>
      <c r="Y6" s="1259"/>
      <c r="Z6" s="1259"/>
      <c r="AA6" s="1259"/>
      <c r="AB6" s="1259"/>
      <c r="AC6" s="1259"/>
      <c r="AD6" s="1259"/>
      <c r="AE6" s="1259"/>
      <c r="AF6" s="1259"/>
      <c r="AG6" s="1259"/>
      <c r="AH6" s="1259"/>
      <c r="AI6" s="1259"/>
      <c r="AJ6" s="1259"/>
      <c r="AK6" s="1259"/>
      <c r="AL6" s="1422"/>
    </row>
    <row r="7" spans="1:39">
      <c r="B7" s="1260"/>
      <c r="C7" s="1261"/>
      <c r="D7" s="1261"/>
      <c r="E7" s="1261"/>
      <c r="F7" s="1261"/>
      <c r="G7" s="1261"/>
      <c r="H7" s="32"/>
      <c r="I7" s="31"/>
      <c r="J7" s="1261"/>
      <c r="K7" s="1261"/>
      <c r="L7" s="1261"/>
      <c r="M7" s="1261"/>
      <c r="N7" s="1261"/>
      <c r="O7" s="1261"/>
      <c r="P7" s="1261"/>
      <c r="Q7" s="1261"/>
      <c r="R7" s="1261"/>
      <c r="S7" s="1261"/>
      <c r="T7" s="1261"/>
      <c r="U7" s="1261"/>
      <c r="V7" s="1261"/>
      <c r="W7" s="1261"/>
      <c r="X7" s="1261"/>
      <c r="Y7" s="1261"/>
      <c r="Z7" s="1261"/>
      <c r="AA7" s="1261"/>
      <c r="AB7" s="1261"/>
      <c r="AC7" s="1261"/>
      <c r="AD7" s="1261"/>
      <c r="AE7" s="1261"/>
      <c r="AF7" s="1261"/>
      <c r="AG7" s="1261"/>
      <c r="AH7" s="1261"/>
      <c r="AI7" s="1261"/>
      <c r="AJ7" s="1261"/>
      <c r="AK7" s="1261"/>
      <c r="AL7" s="1457"/>
    </row>
    <row r="8" spans="1:39">
      <c r="B8" s="1258" t="s">
        <v>693</v>
      </c>
      <c r="C8" s="1259"/>
      <c r="D8" s="1259"/>
      <c r="E8" s="1259"/>
      <c r="F8" s="1259"/>
      <c r="G8" s="1259"/>
      <c r="H8" s="24"/>
      <c r="I8" s="23"/>
      <c r="J8" s="1459" t="s">
        <v>694</v>
      </c>
      <c r="K8" s="1459"/>
      <c r="L8" s="1459"/>
      <c r="M8" s="1459"/>
      <c r="N8" s="1459"/>
      <c r="O8" s="1459"/>
      <c r="P8" s="1459"/>
      <c r="Q8" s="1459"/>
      <c r="R8" s="1459"/>
      <c r="S8" s="1459"/>
      <c r="T8" s="1459"/>
      <c r="U8" s="1459"/>
      <c r="V8" s="1459"/>
      <c r="W8" s="1459"/>
      <c r="X8" s="1459"/>
      <c r="Y8" s="1459"/>
      <c r="Z8" s="1459"/>
      <c r="AA8" s="1459"/>
      <c r="AB8" s="1459"/>
      <c r="AC8" s="1459"/>
      <c r="AD8" s="1459"/>
      <c r="AE8" s="1459"/>
      <c r="AF8" s="1459"/>
      <c r="AG8" s="1459"/>
      <c r="AH8" s="1459"/>
      <c r="AI8" s="1459"/>
      <c r="AJ8" s="1459"/>
      <c r="AK8" s="1459"/>
      <c r="AL8" s="1460"/>
    </row>
    <row r="9" spans="1:39">
      <c r="B9" s="1458"/>
      <c r="C9" s="1199"/>
      <c r="D9" s="1199"/>
      <c r="E9" s="1199"/>
      <c r="F9" s="1199"/>
      <c r="G9" s="1199"/>
      <c r="H9" s="27"/>
      <c r="J9" s="1461"/>
      <c r="K9" s="1461"/>
      <c r="L9" s="1461"/>
      <c r="M9" s="1461"/>
      <c r="N9" s="1461"/>
      <c r="O9" s="1461"/>
      <c r="P9" s="1461"/>
      <c r="Q9" s="1461"/>
      <c r="R9" s="1461"/>
      <c r="S9" s="1461"/>
      <c r="T9" s="1461"/>
      <c r="U9" s="1461"/>
      <c r="V9" s="1461"/>
      <c r="W9" s="1461"/>
      <c r="X9" s="1461"/>
      <c r="Y9" s="1461"/>
      <c r="Z9" s="1461"/>
      <c r="AA9" s="1461"/>
      <c r="AB9" s="1461"/>
      <c r="AC9" s="1461"/>
      <c r="AD9" s="1461"/>
      <c r="AE9" s="1461"/>
      <c r="AF9" s="1461"/>
      <c r="AG9" s="1461"/>
      <c r="AH9" s="1461"/>
      <c r="AI9" s="1461"/>
      <c r="AJ9" s="1461"/>
      <c r="AK9" s="1461"/>
      <c r="AL9" s="1462"/>
    </row>
    <row r="10" spans="1:39">
      <c r="B10" s="1458"/>
      <c r="C10" s="1199"/>
      <c r="D10" s="1199"/>
      <c r="E10" s="1199"/>
      <c r="F10" s="1199"/>
      <c r="G10" s="1199"/>
      <c r="H10" s="27"/>
      <c r="J10" s="1461" t="s">
        <v>695</v>
      </c>
      <c r="K10" s="1461"/>
      <c r="L10" s="1461"/>
      <c r="M10" s="1461"/>
      <c r="N10" s="1461"/>
      <c r="O10" s="1461"/>
      <c r="P10" s="1461"/>
      <c r="Q10" s="1461"/>
      <c r="R10" s="1461"/>
      <c r="S10" s="1461"/>
      <c r="T10" s="1461"/>
      <c r="U10" s="1461"/>
      <c r="V10" s="1461"/>
      <c r="W10" s="1461"/>
      <c r="X10" s="1461"/>
      <c r="Y10" s="1461"/>
      <c r="Z10" s="1461"/>
      <c r="AA10" s="1461"/>
      <c r="AB10" s="1461"/>
      <c r="AC10" s="1461"/>
      <c r="AD10" s="1461"/>
      <c r="AE10" s="1461"/>
      <c r="AF10" s="1461"/>
      <c r="AG10" s="1461"/>
      <c r="AH10" s="1461"/>
      <c r="AI10" s="1461"/>
      <c r="AJ10" s="1461"/>
      <c r="AK10" s="1461"/>
      <c r="AL10" s="1462"/>
    </row>
    <row r="11" spans="1:39">
      <c r="B11" s="1458"/>
      <c r="C11" s="1199"/>
      <c r="D11" s="1199"/>
      <c r="E11" s="1199"/>
      <c r="F11" s="1199"/>
      <c r="G11" s="1199"/>
      <c r="H11" s="27"/>
      <c r="J11" s="1461"/>
      <c r="K11" s="1461"/>
      <c r="L11" s="1461"/>
      <c r="M11" s="1461"/>
      <c r="N11" s="1461"/>
      <c r="O11" s="1461"/>
      <c r="P11" s="1461"/>
      <c r="Q11" s="1461"/>
      <c r="R11" s="1461"/>
      <c r="S11" s="1461"/>
      <c r="T11" s="1461"/>
      <c r="U11" s="1461"/>
      <c r="V11" s="1461"/>
      <c r="W11" s="1461"/>
      <c r="X11" s="1461"/>
      <c r="Y11" s="1461"/>
      <c r="Z11" s="1461"/>
      <c r="AA11" s="1461"/>
      <c r="AB11" s="1461"/>
      <c r="AC11" s="1461"/>
      <c r="AD11" s="1461"/>
      <c r="AE11" s="1461"/>
      <c r="AF11" s="1461"/>
      <c r="AG11" s="1461"/>
      <c r="AH11" s="1461"/>
      <c r="AI11" s="1461"/>
      <c r="AJ11" s="1461"/>
      <c r="AK11" s="1461"/>
      <c r="AL11" s="1462"/>
    </row>
    <row r="12" spans="1:39">
      <c r="B12" s="1458"/>
      <c r="C12" s="1199"/>
      <c r="D12" s="1199"/>
      <c r="E12" s="1199"/>
      <c r="F12" s="1199"/>
      <c r="G12" s="1199"/>
      <c r="H12" s="27"/>
      <c r="J12" s="1461" t="s">
        <v>696</v>
      </c>
      <c r="K12" s="1461"/>
      <c r="L12" s="1461"/>
      <c r="M12" s="1461"/>
      <c r="N12" s="1461"/>
      <c r="O12" s="1461"/>
      <c r="P12" s="1461"/>
      <c r="Q12" s="1461"/>
      <c r="R12" s="1461"/>
      <c r="S12" s="1461"/>
      <c r="T12" s="1461"/>
      <c r="U12" s="1461"/>
      <c r="V12" s="1461"/>
      <c r="W12" s="1461"/>
      <c r="X12" s="1461"/>
      <c r="Y12" s="1461"/>
      <c r="Z12" s="1461"/>
      <c r="AA12" s="1461"/>
      <c r="AB12" s="1461"/>
      <c r="AC12" s="1461"/>
      <c r="AD12" s="1461"/>
      <c r="AE12" s="1461"/>
      <c r="AF12" s="1461"/>
      <c r="AG12" s="1461"/>
      <c r="AH12" s="1461"/>
      <c r="AI12" s="1461"/>
      <c r="AJ12" s="1461"/>
      <c r="AK12" s="1461"/>
      <c r="AL12" s="1462"/>
    </row>
    <row r="13" spans="1:39">
      <c r="B13" s="1260"/>
      <c r="C13" s="1261"/>
      <c r="D13" s="1261"/>
      <c r="E13" s="1261"/>
      <c r="F13" s="1261"/>
      <c r="G13" s="1261"/>
      <c r="H13" s="32"/>
      <c r="I13" s="31"/>
      <c r="J13" s="1463"/>
      <c r="K13" s="1463"/>
      <c r="L13" s="1463"/>
      <c r="M13" s="1463"/>
      <c r="N13" s="1463"/>
      <c r="O13" s="1463"/>
      <c r="P13" s="1463"/>
      <c r="Q13" s="1463"/>
      <c r="R13" s="1463"/>
      <c r="S13" s="1463"/>
      <c r="T13" s="1463"/>
      <c r="U13" s="1463"/>
      <c r="V13" s="1463"/>
      <c r="W13" s="1463"/>
      <c r="X13" s="1463"/>
      <c r="Y13" s="1463"/>
      <c r="Z13" s="1463"/>
      <c r="AA13" s="1463"/>
      <c r="AB13" s="1463"/>
      <c r="AC13" s="1463"/>
      <c r="AD13" s="1463"/>
      <c r="AE13" s="1463"/>
      <c r="AF13" s="1463"/>
      <c r="AG13" s="1463"/>
      <c r="AH13" s="1463"/>
      <c r="AI13" s="1463"/>
      <c r="AJ13" s="1463"/>
      <c r="AK13" s="1463"/>
      <c r="AL13" s="1464"/>
    </row>
    <row r="14" spans="1:39" ht="13.5" customHeight="1">
      <c r="B14" s="1262" t="s">
        <v>39</v>
      </c>
      <c r="C14" s="1263"/>
      <c r="D14" s="1263"/>
      <c r="E14" s="1263"/>
      <c r="F14" s="1263"/>
      <c r="G14" s="1263"/>
      <c r="H14" s="708"/>
      <c r="I14" s="709"/>
      <c r="J14" s="23"/>
      <c r="K14" s="23"/>
      <c r="L14" s="23"/>
      <c r="M14" s="23"/>
      <c r="N14" s="23"/>
      <c r="O14" s="23"/>
      <c r="P14" s="23"/>
      <c r="Q14" s="23"/>
      <c r="R14" s="710"/>
      <c r="S14" s="710"/>
      <c r="T14" s="23"/>
      <c r="U14" s="23"/>
      <c r="V14" s="23"/>
      <c r="W14" s="23"/>
      <c r="X14" s="23"/>
      <c r="Y14" s="23"/>
      <c r="Z14" s="23"/>
      <c r="AA14" s="23"/>
      <c r="AB14" s="23"/>
      <c r="AC14" s="23"/>
      <c r="AD14" s="23"/>
      <c r="AE14" s="23"/>
      <c r="AF14" s="23"/>
      <c r="AG14" s="23"/>
      <c r="AH14" s="23"/>
      <c r="AI14" s="23"/>
      <c r="AJ14" s="23"/>
      <c r="AK14" s="23"/>
      <c r="AL14" s="25"/>
    </row>
    <row r="15" spans="1:39" ht="13.5" customHeight="1">
      <c r="B15" s="1265"/>
      <c r="C15" s="1421"/>
      <c r="D15" s="1421"/>
      <c r="E15" s="1421"/>
      <c r="F15" s="1421"/>
      <c r="G15" s="1421"/>
      <c r="H15" s="694"/>
      <c r="I15" s="696"/>
      <c r="L15" s="14">
        <v>1</v>
      </c>
      <c r="M15" s="697"/>
      <c r="N15" s="14" t="s">
        <v>36</v>
      </c>
      <c r="R15" s="698"/>
      <c r="S15" s="698"/>
      <c r="Y15" s="14">
        <v>4</v>
      </c>
      <c r="Z15" s="697"/>
      <c r="AA15" s="14" t="s">
        <v>30</v>
      </c>
      <c r="AL15" s="38"/>
    </row>
    <row r="16" spans="1:39">
      <c r="B16" s="1265"/>
      <c r="C16" s="1421"/>
      <c r="D16" s="1421"/>
      <c r="E16" s="1421"/>
      <c r="F16" s="1421"/>
      <c r="G16" s="1421"/>
      <c r="H16" s="694"/>
      <c r="I16" s="696"/>
      <c r="L16" s="14">
        <v>2</v>
      </c>
      <c r="M16" s="697"/>
      <c r="N16" s="14" t="s">
        <v>34</v>
      </c>
      <c r="R16" s="698"/>
      <c r="S16" s="698"/>
      <c r="Y16" s="14">
        <v>5</v>
      </c>
      <c r="Z16" s="697"/>
      <c r="AA16" s="14" t="s">
        <v>28</v>
      </c>
      <c r="AL16" s="28"/>
    </row>
    <row r="17" spans="2:44">
      <c r="B17" s="1265"/>
      <c r="C17" s="1421"/>
      <c r="D17" s="1421"/>
      <c r="E17" s="1421"/>
      <c r="F17" s="1421"/>
      <c r="G17" s="1421"/>
      <c r="H17" s="694"/>
      <c r="I17" s="696"/>
      <c r="L17" s="14">
        <v>3</v>
      </c>
      <c r="M17" s="697"/>
      <c r="N17" s="14" t="s">
        <v>32</v>
      </c>
      <c r="R17" s="698"/>
      <c r="S17" s="698"/>
      <c r="AL17" s="38"/>
    </row>
    <row r="18" spans="2:44">
      <c r="B18" s="1268"/>
      <c r="C18" s="1269"/>
      <c r="D18" s="1269"/>
      <c r="E18" s="1269"/>
      <c r="F18" s="1269"/>
      <c r="G18" s="1269"/>
      <c r="H18" s="699"/>
      <c r="I18" s="700"/>
      <c r="J18" s="31"/>
      <c r="K18" s="31"/>
      <c r="L18" s="31"/>
      <c r="M18" s="31"/>
      <c r="N18" s="31"/>
      <c r="O18" s="31"/>
      <c r="P18" s="31"/>
      <c r="Q18" s="31"/>
      <c r="R18" s="701"/>
      <c r="S18" s="701"/>
      <c r="T18" s="31"/>
      <c r="U18" s="31"/>
      <c r="V18" s="31"/>
      <c r="W18" s="31"/>
      <c r="X18" s="31"/>
      <c r="Y18" s="31"/>
      <c r="Z18" s="31"/>
      <c r="AA18" s="31"/>
      <c r="AB18" s="31"/>
      <c r="AC18" s="31"/>
      <c r="AD18" s="31"/>
      <c r="AE18" s="31"/>
      <c r="AF18" s="31"/>
      <c r="AG18" s="31"/>
      <c r="AH18" s="31"/>
      <c r="AI18" s="31"/>
      <c r="AJ18" s="31"/>
      <c r="AK18" s="31"/>
      <c r="AL18" s="658"/>
    </row>
    <row r="19" spans="2:44" ht="21" customHeight="1">
      <c r="B19" s="1183" t="s">
        <v>697</v>
      </c>
      <c r="C19" s="1184"/>
      <c r="D19" s="1262" t="s">
        <v>698</v>
      </c>
      <c r="E19" s="1263"/>
      <c r="F19" s="1263"/>
      <c r="G19" s="1264"/>
      <c r="R19" s="698"/>
      <c r="S19" s="698"/>
      <c r="AL19" s="28"/>
    </row>
    <row r="20" spans="2:44" ht="21" customHeight="1">
      <c r="B20" s="1185"/>
      <c r="C20" s="1186"/>
      <c r="D20" s="1265"/>
      <c r="E20" s="1421"/>
      <c r="F20" s="1421"/>
      <c r="G20" s="1267"/>
      <c r="I20" s="711" t="s">
        <v>720</v>
      </c>
      <c r="J20" s="712"/>
      <c r="K20" s="712"/>
      <c r="L20" s="712"/>
      <c r="M20" s="712"/>
      <c r="N20" s="712"/>
      <c r="O20" s="713"/>
      <c r="P20" s="713"/>
      <c r="Q20" s="712"/>
      <c r="R20" s="712"/>
      <c r="S20" s="712"/>
      <c r="T20" s="712"/>
      <c r="U20" s="712"/>
      <c r="V20" s="712"/>
      <c r="W20" s="712"/>
      <c r="X20" s="712"/>
      <c r="Y20" s="712"/>
      <c r="Z20" s="712"/>
      <c r="AA20" s="675"/>
      <c r="AB20" s="714" t="s">
        <v>721</v>
      </c>
      <c r="AC20" s="714"/>
      <c r="AD20" s="714"/>
      <c r="AE20" s="714"/>
      <c r="AF20" s="714"/>
      <c r="AG20" s="714"/>
      <c r="AH20" s="714"/>
      <c r="AI20" s="714"/>
      <c r="AJ20" s="714"/>
      <c r="AK20" s="714"/>
      <c r="AL20" s="715"/>
      <c r="AM20" s="714"/>
      <c r="AN20" s="675"/>
      <c r="AO20" s="47"/>
      <c r="AP20" s="26"/>
      <c r="AQ20" s="26"/>
      <c r="AR20" s="26"/>
    </row>
    <row r="21" spans="2:44" ht="21" customHeight="1">
      <c r="B21" s="1185"/>
      <c r="C21" s="1186"/>
      <c r="D21" s="1265"/>
      <c r="E21" s="1421"/>
      <c r="F21" s="1421"/>
      <c r="G21" s="1267"/>
      <c r="I21" s="711" t="s">
        <v>722</v>
      </c>
      <c r="J21" s="712"/>
      <c r="K21" s="712"/>
      <c r="L21" s="712"/>
      <c r="M21" s="712"/>
      <c r="N21" s="712"/>
      <c r="O21" s="713"/>
      <c r="P21" s="713"/>
      <c r="Q21" s="712"/>
      <c r="R21" s="712"/>
      <c r="S21" s="712"/>
      <c r="T21" s="712"/>
      <c r="U21" s="712"/>
      <c r="V21" s="712"/>
      <c r="W21" s="712"/>
      <c r="X21" s="712"/>
      <c r="Y21" s="712"/>
      <c r="Z21" s="712"/>
      <c r="AA21" s="675"/>
      <c r="AB21" s="714" t="s">
        <v>723</v>
      </c>
      <c r="AC21" s="714"/>
      <c r="AD21" s="714"/>
      <c r="AE21" s="714"/>
      <c r="AF21" s="714"/>
      <c r="AG21" s="714"/>
      <c r="AH21" s="714"/>
      <c r="AI21" s="714"/>
      <c r="AJ21" s="714"/>
      <c r="AK21" s="714"/>
      <c r="AL21" s="715"/>
      <c r="AM21" s="714"/>
      <c r="AN21" s="714"/>
      <c r="AO21" s="47"/>
      <c r="AP21" s="26"/>
      <c r="AQ21" s="26"/>
      <c r="AR21" s="26"/>
    </row>
    <row r="22" spans="2:44" ht="21" customHeight="1">
      <c r="B22" s="1185"/>
      <c r="C22" s="1186"/>
      <c r="D22" s="1265"/>
      <c r="E22" s="1421"/>
      <c r="F22" s="1421"/>
      <c r="G22" s="1267"/>
      <c r="I22" s="711" t="s">
        <v>724</v>
      </c>
      <c r="J22" s="712"/>
      <c r="K22" s="712"/>
      <c r="L22" s="712"/>
      <c r="M22" s="712"/>
      <c r="N22" s="712"/>
      <c r="O22" s="713"/>
      <c r="P22" s="713"/>
      <c r="Q22" s="712"/>
      <c r="R22" s="712"/>
      <c r="S22" s="712"/>
      <c r="T22" s="712"/>
      <c r="U22" s="712"/>
      <c r="V22" s="712"/>
      <c r="W22" s="712"/>
      <c r="X22" s="712"/>
      <c r="Y22" s="712"/>
      <c r="Z22" s="712"/>
      <c r="AA22" s="675"/>
      <c r="AB22" s="714" t="s">
        <v>725</v>
      </c>
      <c r="AC22" s="714"/>
      <c r="AD22" s="714"/>
      <c r="AE22" s="714"/>
      <c r="AF22" s="714"/>
      <c r="AG22" s="714"/>
      <c r="AH22" s="714"/>
      <c r="AI22" s="714"/>
      <c r="AJ22" s="714"/>
      <c r="AK22" s="714"/>
      <c r="AL22" s="715"/>
      <c r="AM22" s="714"/>
      <c r="AN22" s="714"/>
      <c r="AO22" s="47"/>
      <c r="AP22" s="26"/>
      <c r="AQ22" s="26"/>
      <c r="AR22" s="26"/>
    </row>
    <row r="23" spans="2:44" ht="21" customHeight="1">
      <c r="B23" s="1185"/>
      <c r="C23" s="1186"/>
      <c r="D23" s="1265"/>
      <c r="E23" s="1421"/>
      <c r="F23" s="1421"/>
      <c r="G23" s="1267"/>
      <c r="I23" s="711" t="s">
        <v>726</v>
      </c>
      <c r="J23" s="712"/>
      <c r="K23" s="712"/>
      <c r="L23" s="712"/>
      <c r="M23" s="712"/>
      <c r="N23" s="712"/>
      <c r="O23" s="713"/>
      <c r="P23" s="713"/>
      <c r="Q23" s="712"/>
      <c r="R23" s="712"/>
      <c r="S23" s="712"/>
      <c r="T23" s="712"/>
      <c r="U23" s="712"/>
      <c r="V23" s="712"/>
      <c r="W23" s="712"/>
      <c r="X23" s="712"/>
      <c r="Y23" s="712"/>
      <c r="Z23" s="712"/>
      <c r="AA23" s="675"/>
      <c r="AB23" s="714" t="s">
        <v>727</v>
      </c>
      <c r="AC23" s="714"/>
      <c r="AD23" s="714"/>
      <c r="AE23" s="714"/>
      <c r="AF23" s="714"/>
      <c r="AG23" s="714"/>
      <c r="AH23" s="714"/>
      <c r="AI23" s="714"/>
      <c r="AJ23" s="714"/>
      <c r="AK23" s="714"/>
      <c r="AL23" s="715"/>
      <c r="AM23" s="714"/>
      <c r="AN23" s="714"/>
      <c r="AO23" s="47"/>
      <c r="AP23" s="26"/>
      <c r="AQ23" s="26"/>
      <c r="AR23" s="26"/>
    </row>
    <row r="24" spans="2:44" ht="21" customHeight="1">
      <c r="B24" s="1185"/>
      <c r="C24" s="1186"/>
      <c r="D24" s="1265"/>
      <c r="E24" s="1421"/>
      <c r="F24" s="1421"/>
      <c r="G24" s="1267"/>
      <c r="I24" s="711" t="s">
        <v>728</v>
      </c>
      <c r="J24" s="712"/>
      <c r="K24" s="712"/>
      <c r="L24" s="712"/>
      <c r="M24" s="712"/>
      <c r="N24" s="712"/>
      <c r="O24" s="713"/>
      <c r="P24" s="713"/>
      <c r="Q24" s="712"/>
      <c r="R24" s="712"/>
      <c r="S24" s="712"/>
      <c r="T24" s="712"/>
      <c r="U24" s="712"/>
      <c r="V24" s="712"/>
      <c r="W24" s="712"/>
      <c r="X24" s="712"/>
      <c r="Y24" s="712"/>
      <c r="Z24" s="712"/>
      <c r="AA24" s="675"/>
      <c r="AB24" s="714" t="s">
        <v>729</v>
      </c>
      <c r="AC24" s="714"/>
      <c r="AD24" s="714"/>
      <c r="AE24" s="714"/>
      <c r="AF24" s="714"/>
      <c r="AG24" s="714"/>
      <c r="AH24" s="714"/>
      <c r="AI24" s="714"/>
      <c r="AJ24" s="714"/>
      <c r="AK24" s="714"/>
      <c r="AL24" s="715"/>
      <c r="AM24" s="714"/>
      <c r="AN24" s="714"/>
      <c r="AO24" s="47"/>
      <c r="AP24" s="26"/>
      <c r="AQ24" s="26"/>
      <c r="AR24" s="26"/>
    </row>
    <row r="25" spans="2:44" ht="21" customHeight="1">
      <c r="B25" s="1185"/>
      <c r="C25" s="1186"/>
      <c r="D25" s="1265"/>
      <c r="E25" s="1421"/>
      <c r="F25" s="1421"/>
      <c r="G25" s="1267"/>
      <c r="I25" s="711" t="s">
        <v>730</v>
      </c>
      <c r="J25" s="712"/>
      <c r="K25" s="712"/>
      <c r="L25" s="712"/>
      <c r="M25" s="712"/>
      <c r="N25" s="712"/>
      <c r="O25" s="713"/>
      <c r="P25" s="713"/>
      <c r="Q25" s="712"/>
      <c r="R25" s="712"/>
      <c r="S25" s="712"/>
      <c r="T25" s="712"/>
      <c r="U25" s="712"/>
      <c r="V25" s="712"/>
      <c r="W25" s="712"/>
      <c r="X25" s="712"/>
      <c r="Y25" s="712"/>
      <c r="Z25" s="712"/>
      <c r="AA25" s="675"/>
      <c r="AB25" s="714" t="s">
        <v>731</v>
      </c>
      <c r="AC25" s="714"/>
      <c r="AD25" s="714"/>
      <c r="AE25" s="714"/>
      <c r="AF25" s="714"/>
      <c r="AG25" s="714"/>
      <c r="AH25" s="714"/>
      <c r="AI25" s="714"/>
      <c r="AJ25" s="714"/>
      <c r="AK25" s="714"/>
      <c r="AL25" s="715"/>
      <c r="AM25" s="714"/>
      <c r="AN25" s="714"/>
      <c r="AO25" s="47"/>
      <c r="AP25" s="26"/>
      <c r="AQ25" s="26"/>
      <c r="AR25" s="26"/>
    </row>
    <row r="26" spans="2:44" ht="21" customHeight="1">
      <c r="B26" s="1185"/>
      <c r="C26" s="1186"/>
      <c r="D26" s="1265"/>
      <c r="E26" s="1421"/>
      <c r="F26" s="1421"/>
      <c r="G26" s="1267"/>
      <c r="I26" s="716" t="s">
        <v>732</v>
      </c>
      <c r="J26" s="675"/>
      <c r="K26" s="675"/>
      <c r="L26" s="675"/>
      <c r="M26" s="675"/>
      <c r="N26" s="675"/>
      <c r="O26" s="717"/>
      <c r="P26" s="717"/>
      <c r="Q26" s="675"/>
      <c r="R26" s="675"/>
      <c r="S26" s="675"/>
      <c r="T26" s="675"/>
      <c r="U26" s="675"/>
      <c r="V26" s="675"/>
      <c r="W26" s="675"/>
      <c r="X26" s="675"/>
      <c r="Y26" s="675"/>
      <c r="Z26" s="675"/>
      <c r="AA26" s="675"/>
      <c r="AB26" s="714" t="s">
        <v>733</v>
      </c>
      <c r="AC26" s="714"/>
      <c r="AD26" s="714"/>
      <c r="AE26" s="714"/>
      <c r="AF26" s="714"/>
      <c r="AG26" s="714"/>
      <c r="AH26" s="714"/>
      <c r="AI26" s="714"/>
      <c r="AJ26" s="714"/>
      <c r="AK26" s="714"/>
      <c r="AL26" s="715"/>
      <c r="AM26" s="714"/>
      <c r="AN26" s="714"/>
      <c r="AO26" s="47"/>
      <c r="AP26" s="26"/>
      <c r="AQ26" s="26"/>
      <c r="AR26" s="26"/>
    </row>
    <row r="27" spans="2:44" ht="21" customHeight="1">
      <c r="B27" s="1185"/>
      <c r="C27" s="1186"/>
      <c r="D27" s="1265"/>
      <c r="E27" s="1421"/>
      <c r="F27" s="1421"/>
      <c r="G27" s="1267"/>
      <c r="I27" s="716" t="s">
        <v>734</v>
      </c>
      <c r="J27" s="675"/>
      <c r="K27" s="675"/>
      <c r="L27" s="675"/>
      <c r="M27" s="675"/>
      <c r="N27" s="675"/>
      <c r="O27" s="717"/>
      <c r="P27" s="717"/>
      <c r="Q27" s="675"/>
      <c r="R27" s="675"/>
      <c r="S27" s="675"/>
      <c r="T27" s="675"/>
      <c r="U27" s="675"/>
      <c r="V27" s="675"/>
      <c r="W27" s="675"/>
      <c r="X27" s="675"/>
      <c r="Y27" s="675"/>
      <c r="Z27" s="675"/>
      <c r="AA27" s="675"/>
      <c r="AB27" s="714" t="s">
        <v>735</v>
      </c>
      <c r="AC27" s="714"/>
      <c r="AD27" s="714"/>
      <c r="AE27" s="714"/>
      <c r="AF27" s="714"/>
      <c r="AG27" s="714"/>
      <c r="AH27" s="714"/>
      <c r="AI27" s="714"/>
      <c r="AJ27" s="714"/>
      <c r="AK27" s="714"/>
      <c r="AL27" s="715"/>
      <c r="AM27" s="714"/>
      <c r="AN27" s="714"/>
      <c r="AO27" s="47"/>
      <c r="AP27" s="26"/>
      <c r="AQ27" s="26"/>
      <c r="AR27" s="26"/>
    </row>
    <row r="28" spans="2:44" ht="21" customHeight="1">
      <c r="B28" s="1185"/>
      <c r="C28" s="1186"/>
      <c r="D28" s="1265"/>
      <c r="E28" s="1421"/>
      <c r="F28" s="1421"/>
      <c r="G28" s="1267"/>
      <c r="I28" s="716" t="s">
        <v>736</v>
      </c>
      <c r="J28" s="675"/>
      <c r="K28" s="675"/>
      <c r="L28" s="675"/>
      <c r="M28" s="675"/>
      <c r="N28" s="675"/>
      <c r="O28" s="717"/>
      <c r="P28" s="717"/>
      <c r="Q28" s="675"/>
      <c r="R28" s="675"/>
      <c r="S28" s="675"/>
      <c r="T28" s="675"/>
      <c r="U28" s="675"/>
      <c r="V28" s="675"/>
      <c r="W28" s="675"/>
      <c r="X28" s="675"/>
      <c r="Y28" s="675"/>
      <c r="Z28" s="675"/>
      <c r="AA28" s="675"/>
      <c r="AB28" s="714" t="s">
        <v>737</v>
      </c>
      <c r="AC28" s="714"/>
      <c r="AD28" s="714"/>
      <c r="AE28" s="714"/>
      <c r="AF28" s="714"/>
      <c r="AG28" s="714"/>
      <c r="AH28" s="714"/>
      <c r="AI28" s="714"/>
      <c r="AJ28" s="714"/>
      <c r="AK28" s="714"/>
      <c r="AL28" s="715"/>
      <c r="AM28" s="714"/>
      <c r="AN28" s="714"/>
      <c r="AO28" s="47"/>
      <c r="AP28" s="26"/>
      <c r="AQ28" s="26"/>
      <c r="AR28" s="26"/>
    </row>
    <row r="29" spans="2:44" ht="21" customHeight="1">
      <c r="B29" s="1185"/>
      <c r="C29" s="1186"/>
      <c r="D29" s="1265"/>
      <c r="E29" s="1421"/>
      <c r="F29" s="1421"/>
      <c r="G29" s="1267"/>
      <c r="I29" s="716"/>
      <c r="J29" s="675"/>
      <c r="K29" s="675"/>
      <c r="L29" s="675"/>
      <c r="M29" s="675"/>
      <c r="N29" s="675"/>
      <c r="O29" s="717"/>
      <c r="P29" s="717"/>
      <c r="Q29" s="675"/>
      <c r="R29" s="675"/>
      <c r="S29" s="675"/>
      <c r="T29" s="675"/>
      <c r="U29" s="675"/>
      <c r="V29" s="675"/>
      <c r="W29" s="675"/>
      <c r="X29" s="675"/>
      <c r="Y29" s="675"/>
      <c r="Z29" s="675"/>
      <c r="AA29" s="675"/>
      <c r="AB29" s="714" t="s">
        <v>738</v>
      </c>
      <c r="AC29" s="714"/>
      <c r="AD29" s="714"/>
      <c r="AE29" s="714"/>
      <c r="AF29" s="714"/>
      <c r="AG29" s="714"/>
      <c r="AH29" s="714"/>
      <c r="AI29" s="714"/>
      <c r="AJ29" s="714"/>
      <c r="AK29" s="714"/>
      <c r="AL29" s="715"/>
      <c r="AM29" s="714"/>
      <c r="AN29" s="714"/>
      <c r="AO29" s="47"/>
      <c r="AP29" s="26"/>
      <c r="AQ29" s="26"/>
      <c r="AR29" s="26"/>
    </row>
    <row r="30" spans="2:44" ht="21" customHeight="1">
      <c r="B30" s="1185"/>
      <c r="C30" s="1186"/>
      <c r="D30" s="1265"/>
      <c r="E30" s="1421"/>
      <c r="F30" s="1421"/>
      <c r="G30" s="1267"/>
      <c r="I30" s="716"/>
      <c r="J30" s="675"/>
      <c r="K30" s="675"/>
      <c r="L30" s="675"/>
      <c r="M30" s="675"/>
      <c r="N30" s="675"/>
      <c r="O30" s="717"/>
      <c r="P30" s="717"/>
      <c r="Q30" s="675"/>
      <c r="R30" s="675"/>
      <c r="S30" s="675"/>
      <c r="T30" s="675"/>
      <c r="U30" s="675"/>
      <c r="V30" s="675"/>
      <c r="W30" s="675"/>
      <c r="X30" s="675"/>
      <c r="Y30" s="675"/>
      <c r="Z30" s="675"/>
      <c r="AA30" s="675"/>
      <c r="AB30" s="714" t="s">
        <v>739</v>
      </c>
      <c r="AC30" s="714"/>
      <c r="AD30" s="714"/>
      <c r="AE30" s="714"/>
      <c r="AF30" s="714"/>
      <c r="AG30" s="714"/>
      <c r="AH30" s="714"/>
      <c r="AI30" s="714"/>
      <c r="AJ30" s="714"/>
      <c r="AK30" s="714"/>
      <c r="AL30" s="715"/>
      <c r="AM30" s="714"/>
      <c r="AN30" s="714"/>
      <c r="AO30" s="47"/>
      <c r="AP30" s="26"/>
      <c r="AQ30" s="26"/>
      <c r="AR30" s="26"/>
    </row>
    <row r="31" spans="2:44" ht="21" customHeight="1">
      <c r="B31" s="1185"/>
      <c r="C31" s="1186"/>
      <c r="D31" s="1265"/>
      <c r="E31" s="1421"/>
      <c r="F31" s="1421"/>
      <c r="G31" s="1267"/>
      <c r="I31" s="675"/>
      <c r="J31" s="675"/>
      <c r="K31" s="675"/>
      <c r="L31" s="675"/>
      <c r="M31" s="675"/>
      <c r="N31" s="675"/>
      <c r="O31" s="717"/>
      <c r="P31" s="717"/>
      <c r="Q31" s="675"/>
      <c r="R31" s="675"/>
      <c r="S31" s="675"/>
      <c r="T31" s="675"/>
      <c r="U31" s="675"/>
      <c r="V31" s="675"/>
      <c r="W31" s="675"/>
      <c r="X31" s="675"/>
      <c r="Y31" s="675"/>
      <c r="Z31" s="675"/>
      <c r="AA31" s="675"/>
      <c r="AB31" s="714" t="s">
        <v>740</v>
      </c>
      <c r="AC31" s="714"/>
      <c r="AD31" s="714"/>
      <c r="AE31" s="714"/>
      <c r="AF31" s="714"/>
      <c r="AG31" s="714"/>
      <c r="AH31" s="714"/>
      <c r="AI31" s="714"/>
      <c r="AJ31" s="714"/>
      <c r="AK31" s="714"/>
      <c r="AL31" s="715"/>
      <c r="AM31" s="714"/>
      <c r="AN31" s="714"/>
      <c r="AO31" s="47"/>
      <c r="AP31" s="26"/>
      <c r="AQ31" s="26"/>
      <c r="AR31" s="26"/>
    </row>
    <row r="32" spans="2:44" ht="21" customHeight="1">
      <c r="B32" s="1185"/>
      <c r="C32" s="1186"/>
      <c r="D32" s="1268"/>
      <c r="E32" s="1269"/>
      <c r="F32" s="1269"/>
      <c r="G32" s="1270"/>
      <c r="H32" s="31"/>
      <c r="I32" s="31"/>
      <c r="J32" s="31"/>
      <c r="K32" s="31"/>
      <c r="O32" s="31"/>
      <c r="P32" s="31"/>
      <c r="Q32" s="31"/>
      <c r="R32" s="701"/>
      <c r="S32" s="701"/>
      <c r="T32" s="31"/>
      <c r="U32" s="31"/>
      <c r="V32" s="31"/>
      <c r="W32" s="31"/>
      <c r="X32" s="31"/>
      <c r="Y32" s="31"/>
      <c r="Z32" s="31"/>
      <c r="AA32" s="31"/>
      <c r="AB32" s="31"/>
      <c r="AC32" s="31"/>
      <c r="AD32" s="31"/>
      <c r="AE32" s="31"/>
      <c r="AF32" s="31"/>
      <c r="AG32" s="31"/>
      <c r="AH32" s="31"/>
      <c r="AI32" s="31"/>
      <c r="AJ32" s="31"/>
      <c r="AK32" s="31"/>
      <c r="AL32" s="658"/>
    </row>
    <row r="33" spans="2:38" ht="10.5" customHeight="1">
      <c r="B33" s="1185"/>
      <c r="C33" s="1186"/>
      <c r="D33" s="1262" t="s">
        <v>741</v>
      </c>
      <c r="E33" s="1263"/>
      <c r="F33" s="1263"/>
      <c r="G33" s="1264"/>
      <c r="H33" s="23"/>
      <c r="I33" s="23"/>
      <c r="J33" s="23"/>
      <c r="K33" s="23"/>
      <c r="L33" s="23"/>
      <c r="M33" s="23"/>
      <c r="N33" s="23"/>
      <c r="O33" s="23"/>
      <c r="P33" s="23"/>
      <c r="Q33" s="23"/>
      <c r="R33" s="702"/>
      <c r="S33" s="702"/>
      <c r="T33" s="23"/>
      <c r="U33" s="23"/>
      <c r="V33" s="23"/>
      <c r="W33" s="660"/>
      <c r="X33" s="660"/>
      <c r="Y33" s="660"/>
      <c r="Z33" s="660"/>
      <c r="AA33" s="660"/>
      <c r="AB33" s="660"/>
      <c r="AC33" s="660"/>
      <c r="AD33" s="660"/>
      <c r="AE33" s="660"/>
      <c r="AF33" s="660"/>
      <c r="AG33" s="660"/>
      <c r="AH33" s="660"/>
      <c r="AI33" s="660"/>
      <c r="AJ33" s="660"/>
      <c r="AK33" s="660"/>
      <c r="AL33" s="25"/>
    </row>
    <row r="34" spans="2:38" ht="10.5" customHeight="1">
      <c r="B34" s="1185"/>
      <c r="C34" s="1186"/>
      <c r="D34" s="1265"/>
      <c r="E34" s="1421"/>
      <c r="F34" s="1421"/>
      <c r="G34" s="1267"/>
      <c r="H34" s="703"/>
      <c r="I34" s="1450" t="s">
        <v>708</v>
      </c>
      <c r="J34" s="1451"/>
      <c r="K34" s="1451"/>
      <c r="L34" s="1452"/>
      <c r="M34" s="1444">
        <v>4</v>
      </c>
      <c r="N34" s="1445"/>
      <c r="O34" s="1446"/>
      <c r="P34" s="1444">
        <v>5</v>
      </c>
      <c r="Q34" s="1445"/>
      <c r="R34" s="1446"/>
      <c r="S34" s="1444">
        <v>6</v>
      </c>
      <c r="T34" s="1445"/>
      <c r="U34" s="1446"/>
      <c r="V34" s="1444">
        <v>7</v>
      </c>
      <c r="W34" s="1445"/>
      <c r="X34" s="1446"/>
      <c r="Y34" s="1444">
        <v>8</v>
      </c>
      <c r="Z34" s="1445"/>
      <c r="AA34" s="1446"/>
      <c r="AB34" s="1444">
        <v>9</v>
      </c>
      <c r="AC34" s="1445"/>
      <c r="AD34" s="1446"/>
      <c r="AE34" s="1444">
        <v>10</v>
      </c>
      <c r="AF34" s="1445"/>
      <c r="AG34" s="1446"/>
      <c r="AH34" s="1444">
        <v>11</v>
      </c>
      <c r="AI34" s="1445"/>
      <c r="AJ34" s="1446"/>
      <c r="AL34" s="38"/>
    </row>
    <row r="35" spans="2:38" ht="10.5" customHeight="1">
      <c r="B35" s="1185"/>
      <c r="C35" s="1186"/>
      <c r="D35" s="1265"/>
      <c r="E35" s="1421"/>
      <c r="F35" s="1421"/>
      <c r="G35" s="1267"/>
      <c r="H35" s="703"/>
      <c r="I35" s="1453"/>
      <c r="J35" s="1454"/>
      <c r="K35" s="1454"/>
      <c r="L35" s="1455"/>
      <c r="M35" s="1447"/>
      <c r="N35" s="1448"/>
      <c r="O35" s="1449"/>
      <c r="P35" s="1447"/>
      <c r="Q35" s="1448"/>
      <c r="R35" s="1449"/>
      <c r="S35" s="1447"/>
      <c r="T35" s="1448"/>
      <c r="U35" s="1449"/>
      <c r="V35" s="1447"/>
      <c r="W35" s="1448"/>
      <c r="X35" s="1449"/>
      <c r="Y35" s="1447"/>
      <c r="Z35" s="1448"/>
      <c r="AA35" s="1449"/>
      <c r="AB35" s="1447"/>
      <c r="AC35" s="1448"/>
      <c r="AD35" s="1449"/>
      <c r="AE35" s="1447"/>
      <c r="AF35" s="1448"/>
      <c r="AG35" s="1449"/>
      <c r="AH35" s="1447"/>
      <c r="AI35" s="1448"/>
      <c r="AJ35" s="1449"/>
      <c r="AL35" s="38"/>
    </row>
    <row r="36" spans="2:38" ht="10.5" customHeight="1">
      <c r="B36" s="1185"/>
      <c r="C36" s="1186"/>
      <c r="D36" s="1265"/>
      <c r="E36" s="1421"/>
      <c r="F36" s="1421"/>
      <c r="G36" s="1267"/>
      <c r="I36" s="1424" t="s">
        <v>709</v>
      </c>
      <c r="J36" s="1424"/>
      <c r="K36" s="1424"/>
      <c r="L36" s="1424"/>
      <c r="M36" s="1400"/>
      <c r="N36" s="1400"/>
      <c r="O36" s="1400"/>
      <c r="P36" s="1400"/>
      <c r="Q36" s="1400"/>
      <c r="R36" s="1400"/>
      <c r="S36" s="1400"/>
      <c r="T36" s="1400"/>
      <c r="U36" s="1400"/>
      <c r="V36" s="1400"/>
      <c r="W36" s="1400"/>
      <c r="X36" s="1400"/>
      <c r="Y36" s="1400"/>
      <c r="Z36" s="1400"/>
      <c r="AA36" s="1400"/>
      <c r="AB36" s="1400"/>
      <c r="AC36" s="1400"/>
      <c r="AD36" s="1400"/>
      <c r="AE36" s="1400"/>
      <c r="AF36" s="1400"/>
      <c r="AG36" s="1400"/>
      <c r="AH36" s="1400"/>
      <c r="AI36" s="1400"/>
      <c r="AJ36" s="1400"/>
      <c r="AL36" s="38"/>
    </row>
    <row r="37" spans="2:38" ht="10.5" customHeight="1">
      <c r="B37" s="1185"/>
      <c r="C37" s="1186"/>
      <c r="D37" s="1265"/>
      <c r="E37" s="1421"/>
      <c r="F37" s="1421"/>
      <c r="G37" s="1267"/>
      <c r="I37" s="1424"/>
      <c r="J37" s="1424"/>
      <c r="K37" s="1424"/>
      <c r="L37" s="1424"/>
      <c r="M37" s="1400"/>
      <c r="N37" s="1400"/>
      <c r="O37" s="1400"/>
      <c r="P37" s="1400"/>
      <c r="Q37" s="1400"/>
      <c r="R37" s="1400"/>
      <c r="S37" s="1400"/>
      <c r="T37" s="1400"/>
      <c r="U37" s="1400"/>
      <c r="V37" s="1400"/>
      <c r="W37" s="1400"/>
      <c r="X37" s="1400"/>
      <c r="Y37" s="1400"/>
      <c r="Z37" s="1400"/>
      <c r="AA37" s="1400"/>
      <c r="AB37" s="1400"/>
      <c r="AC37" s="1400"/>
      <c r="AD37" s="1400"/>
      <c r="AE37" s="1400"/>
      <c r="AF37" s="1400"/>
      <c r="AG37" s="1400"/>
      <c r="AH37" s="1400"/>
      <c r="AI37" s="1400"/>
      <c r="AJ37" s="1400"/>
      <c r="AL37" s="38"/>
    </row>
    <row r="38" spans="2:38" ht="10.5" customHeight="1">
      <c r="B38" s="1185"/>
      <c r="C38" s="1186"/>
      <c r="D38" s="1265"/>
      <c r="E38" s="1421"/>
      <c r="F38" s="1421"/>
      <c r="G38" s="1267"/>
      <c r="I38" s="1424" t="s">
        <v>710</v>
      </c>
      <c r="J38" s="1424"/>
      <c r="K38" s="1424"/>
      <c r="L38" s="1424"/>
      <c r="M38" s="1157"/>
      <c r="N38" s="1157"/>
      <c r="O38" s="1157"/>
      <c r="P38" s="1157"/>
      <c r="Q38" s="1157"/>
      <c r="R38" s="1157"/>
      <c r="S38" s="1157"/>
      <c r="T38" s="1157"/>
      <c r="U38" s="1157"/>
      <c r="V38" s="1157"/>
      <c r="W38" s="1157"/>
      <c r="X38" s="1157"/>
      <c r="Y38" s="1157"/>
      <c r="Z38" s="1157"/>
      <c r="AA38" s="1157"/>
      <c r="AB38" s="1157"/>
      <c r="AC38" s="1157"/>
      <c r="AD38" s="1157"/>
      <c r="AE38" s="1157"/>
      <c r="AF38" s="1157"/>
      <c r="AG38" s="1157"/>
      <c r="AH38" s="1157"/>
      <c r="AI38" s="1157"/>
      <c r="AJ38" s="1157"/>
      <c r="AL38" s="38"/>
    </row>
    <row r="39" spans="2:38" ht="10.5" customHeight="1">
      <c r="B39" s="1185"/>
      <c r="C39" s="1186"/>
      <c r="D39" s="1265"/>
      <c r="E39" s="1421"/>
      <c r="F39" s="1421"/>
      <c r="G39" s="1267"/>
      <c r="I39" s="1443"/>
      <c r="J39" s="1443"/>
      <c r="K39" s="1443"/>
      <c r="L39" s="1443"/>
      <c r="M39" s="1158"/>
      <c r="N39" s="1158"/>
      <c r="O39" s="1158"/>
      <c r="P39" s="1158"/>
      <c r="Q39" s="1158"/>
      <c r="R39" s="1158"/>
      <c r="S39" s="1158"/>
      <c r="T39" s="1158"/>
      <c r="U39" s="1158"/>
      <c r="V39" s="1158"/>
      <c r="W39" s="1158"/>
      <c r="X39" s="1158"/>
      <c r="Y39" s="1158"/>
      <c r="Z39" s="1158"/>
      <c r="AA39" s="1158"/>
      <c r="AB39" s="1158"/>
      <c r="AC39" s="1158"/>
      <c r="AD39" s="1158"/>
      <c r="AE39" s="1158"/>
      <c r="AF39" s="1158"/>
      <c r="AG39" s="1158"/>
      <c r="AH39" s="1158"/>
      <c r="AI39" s="1158"/>
      <c r="AJ39" s="1158"/>
      <c r="AL39" s="38"/>
    </row>
    <row r="40" spans="2:38" ht="10.5" customHeight="1">
      <c r="B40" s="1185"/>
      <c r="C40" s="1186"/>
      <c r="D40" s="1265"/>
      <c r="E40" s="1421"/>
      <c r="F40" s="1421"/>
      <c r="G40" s="1267"/>
      <c r="I40" s="1424" t="s">
        <v>711</v>
      </c>
      <c r="J40" s="1424"/>
      <c r="K40" s="1424"/>
      <c r="L40" s="1424"/>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1157"/>
      <c r="AL40" s="38"/>
    </row>
    <row r="41" spans="2:38" ht="10.5" customHeight="1">
      <c r="B41" s="1185"/>
      <c r="C41" s="1186"/>
      <c r="D41" s="1265"/>
      <c r="E41" s="1421"/>
      <c r="F41" s="1421"/>
      <c r="G41" s="1267"/>
      <c r="I41" s="1443"/>
      <c r="J41" s="1443"/>
      <c r="K41" s="1443"/>
      <c r="L41" s="1443"/>
      <c r="M41" s="1158"/>
      <c r="N41" s="1158"/>
      <c r="O41" s="1158"/>
      <c r="P41" s="1158"/>
      <c r="Q41" s="1158"/>
      <c r="R41" s="1158"/>
      <c r="S41" s="1158"/>
      <c r="T41" s="1158"/>
      <c r="U41" s="1158"/>
      <c r="V41" s="1158"/>
      <c r="W41" s="1158"/>
      <c r="X41" s="1158"/>
      <c r="Y41" s="1158"/>
      <c r="Z41" s="1158"/>
      <c r="AA41" s="1158"/>
      <c r="AB41" s="1158"/>
      <c r="AC41" s="1158"/>
      <c r="AD41" s="1158"/>
      <c r="AE41" s="1158"/>
      <c r="AF41" s="1158"/>
      <c r="AG41" s="1158"/>
      <c r="AH41" s="1158"/>
      <c r="AI41" s="1158"/>
      <c r="AJ41" s="1158"/>
      <c r="AL41" s="38"/>
    </row>
    <row r="42" spans="2:38" ht="10.5" customHeight="1" thickBot="1">
      <c r="B42" s="1185"/>
      <c r="C42" s="1186"/>
      <c r="D42" s="1265"/>
      <c r="E42" s="1421"/>
      <c r="F42" s="1421"/>
      <c r="G42" s="1267"/>
      <c r="I42" s="704"/>
      <c r="J42" s="704"/>
      <c r="K42" s="704"/>
      <c r="L42" s="704"/>
      <c r="M42" s="23"/>
      <c r="N42" s="23"/>
      <c r="O42" s="23"/>
      <c r="P42" s="23"/>
      <c r="Q42" s="23"/>
      <c r="R42" s="23"/>
      <c r="S42" s="23"/>
      <c r="T42" s="23"/>
      <c r="U42" s="23"/>
      <c r="V42" s="23"/>
      <c r="W42" s="23"/>
      <c r="X42" s="23"/>
      <c r="Y42" s="23"/>
      <c r="Z42" s="23"/>
      <c r="AA42" s="23"/>
      <c r="AB42" s="23"/>
      <c r="AC42" s="23"/>
      <c r="AD42" s="23"/>
      <c r="AE42" s="23"/>
      <c r="AF42" s="23"/>
      <c r="AG42" s="23"/>
      <c r="AH42" s="23"/>
      <c r="AI42" s="23"/>
      <c r="AJ42" s="23"/>
      <c r="AL42" s="38"/>
    </row>
    <row r="43" spans="2:38" ht="10.5" customHeight="1">
      <c r="B43" s="1185"/>
      <c r="C43" s="1186"/>
      <c r="D43" s="1265"/>
      <c r="E43" s="1421"/>
      <c r="F43" s="1421"/>
      <c r="G43" s="1267"/>
      <c r="I43" s="1456" t="s">
        <v>708</v>
      </c>
      <c r="J43" s="1456"/>
      <c r="K43" s="1456"/>
      <c r="L43" s="1456"/>
      <c r="M43" s="1400">
        <v>12</v>
      </c>
      <c r="N43" s="1400"/>
      <c r="O43" s="1400"/>
      <c r="P43" s="1400">
        <v>1</v>
      </c>
      <c r="Q43" s="1400"/>
      <c r="R43" s="1400"/>
      <c r="S43" s="1400">
        <v>2</v>
      </c>
      <c r="T43" s="1400"/>
      <c r="U43" s="1400"/>
      <c r="V43" s="1400">
        <v>3</v>
      </c>
      <c r="W43" s="1400"/>
      <c r="X43" s="1400"/>
      <c r="Y43" s="1400" t="s">
        <v>102</v>
      </c>
      <c r="Z43" s="1400"/>
      <c r="AA43" s="1400"/>
      <c r="AB43" s="1400"/>
      <c r="AC43" s="705"/>
      <c r="AD43" s="1425" t="s">
        <v>712</v>
      </c>
      <c r="AE43" s="1426"/>
      <c r="AF43" s="1426"/>
      <c r="AG43" s="1426"/>
      <c r="AH43" s="1426"/>
      <c r="AI43" s="1426"/>
      <c r="AJ43" s="1426"/>
      <c r="AK43" s="1427"/>
      <c r="AL43" s="38"/>
    </row>
    <row r="44" spans="2:38" ht="10.5" customHeight="1">
      <c r="B44" s="1185"/>
      <c r="C44" s="1186"/>
      <c r="D44" s="1265"/>
      <c r="E44" s="1421"/>
      <c r="F44" s="1421"/>
      <c r="G44" s="1267"/>
      <c r="I44" s="1456"/>
      <c r="J44" s="1456"/>
      <c r="K44" s="1456"/>
      <c r="L44" s="1456"/>
      <c r="M44" s="1400"/>
      <c r="N44" s="1400"/>
      <c r="O44" s="1400"/>
      <c r="P44" s="1400"/>
      <c r="Q44" s="1400"/>
      <c r="R44" s="1400"/>
      <c r="S44" s="1400"/>
      <c r="T44" s="1400"/>
      <c r="U44" s="1400"/>
      <c r="V44" s="1400"/>
      <c r="W44" s="1400"/>
      <c r="X44" s="1400"/>
      <c r="Y44" s="1400"/>
      <c r="Z44" s="1400"/>
      <c r="AA44" s="1400"/>
      <c r="AB44" s="1400"/>
      <c r="AC44" s="705"/>
      <c r="AD44" s="1428"/>
      <c r="AE44" s="1421"/>
      <c r="AF44" s="1421"/>
      <c r="AG44" s="1421"/>
      <c r="AH44" s="1421"/>
      <c r="AI44" s="1421"/>
      <c r="AJ44" s="1421"/>
      <c r="AK44" s="1429"/>
      <c r="AL44" s="38"/>
    </row>
    <row r="45" spans="2:38" ht="10.5" customHeight="1" thickBot="1">
      <c r="B45" s="1185"/>
      <c r="C45" s="1186"/>
      <c r="D45" s="1265"/>
      <c r="E45" s="1421"/>
      <c r="F45" s="1421"/>
      <c r="G45" s="1267"/>
      <c r="I45" s="1424" t="s">
        <v>709</v>
      </c>
      <c r="J45" s="1424"/>
      <c r="K45" s="1424"/>
      <c r="L45" s="1424"/>
      <c r="M45" s="1400"/>
      <c r="N45" s="1400"/>
      <c r="O45" s="1400"/>
      <c r="P45" s="1400"/>
      <c r="Q45" s="1400"/>
      <c r="R45" s="1400"/>
      <c r="S45" s="1400"/>
      <c r="T45" s="1400"/>
      <c r="U45" s="1400"/>
      <c r="V45" s="1400"/>
      <c r="W45" s="1400"/>
      <c r="X45" s="1400"/>
      <c r="Y45" s="1400"/>
      <c r="Z45" s="1400"/>
      <c r="AA45" s="1400"/>
      <c r="AB45" s="1400"/>
      <c r="AC45" s="705"/>
      <c r="AD45" s="1430"/>
      <c r="AE45" s="1431"/>
      <c r="AF45" s="1431"/>
      <c r="AG45" s="1431"/>
      <c r="AH45" s="1431"/>
      <c r="AI45" s="1431"/>
      <c r="AJ45" s="1431"/>
      <c r="AK45" s="1432"/>
      <c r="AL45" s="38"/>
    </row>
    <row r="46" spans="2:38" ht="10.5" customHeight="1">
      <c r="B46" s="1185"/>
      <c r="C46" s="1186"/>
      <c r="D46" s="1265"/>
      <c r="E46" s="1421"/>
      <c r="F46" s="1421"/>
      <c r="G46" s="1267"/>
      <c r="I46" s="1424"/>
      <c r="J46" s="1424"/>
      <c r="K46" s="1424"/>
      <c r="L46" s="1424"/>
      <c r="M46" s="1400"/>
      <c r="N46" s="1400"/>
      <c r="O46" s="1400"/>
      <c r="P46" s="1400"/>
      <c r="Q46" s="1400"/>
      <c r="R46" s="1400"/>
      <c r="S46" s="1400"/>
      <c r="T46" s="1400"/>
      <c r="U46" s="1400"/>
      <c r="V46" s="1400"/>
      <c r="W46" s="1400"/>
      <c r="X46" s="1400"/>
      <c r="Y46" s="1400"/>
      <c r="Z46" s="1400"/>
      <c r="AA46" s="1400"/>
      <c r="AB46" s="1400"/>
      <c r="AC46" s="705"/>
      <c r="AD46" s="1433"/>
      <c r="AE46" s="1434"/>
      <c r="AF46" s="1434"/>
      <c r="AG46" s="1434"/>
      <c r="AH46" s="1434"/>
      <c r="AI46" s="1435"/>
      <c r="AJ46" s="1439" t="s">
        <v>713</v>
      </c>
      <c r="AK46" s="1440"/>
      <c r="AL46" s="38"/>
    </row>
    <row r="47" spans="2:38" ht="10.5" customHeight="1" thickBot="1">
      <c r="B47" s="1185"/>
      <c r="C47" s="1186"/>
      <c r="D47" s="1265"/>
      <c r="E47" s="1421"/>
      <c r="F47" s="1421"/>
      <c r="G47" s="1267"/>
      <c r="I47" s="1424" t="s">
        <v>710</v>
      </c>
      <c r="J47" s="1424"/>
      <c r="K47" s="1424"/>
      <c r="L47" s="1424"/>
      <c r="M47" s="1157"/>
      <c r="N47" s="1157"/>
      <c r="O47" s="1157"/>
      <c r="P47" s="1157"/>
      <c r="Q47" s="1157"/>
      <c r="R47" s="1157"/>
      <c r="S47" s="1157"/>
      <c r="T47" s="1157"/>
      <c r="U47" s="1157"/>
      <c r="V47" s="1157"/>
      <c r="W47" s="1157"/>
      <c r="X47" s="1157"/>
      <c r="Y47" s="1400"/>
      <c r="Z47" s="1400"/>
      <c r="AA47" s="1400"/>
      <c r="AB47" s="1400"/>
      <c r="AC47" s="705"/>
      <c r="AD47" s="1436"/>
      <c r="AE47" s="1437"/>
      <c r="AF47" s="1437"/>
      <c r="AG47" s="1437"/>
      <c r="AH47" s="1437"/>
      <c r="AI47" s="1438"/>
      <c r="AJ47" s="1441"/>
      <c r="AK47" s="1442"/>
      <c r="AL47" s="38"/>
    </row>
    <row r="48" spans="2:38" ht="10.5" customHeight="1" thickBot="1">
      <c r="B48" s="1185"/>
      <c r="C48" s="1186"/>
      <c r="D48" s="1265"/>
      <c r="E48" s="1421"/>
      <c r="F48" s="1421"/>
      <c r="G48" s="1267"/>
      <c r="I48" s="1424"/>
      <c r="J48" s="1424"/>
      <c r="K48" s="1424"/>
      <c r="L48" s="1424"/>
      <c r="M48" s="1157"/>
      <c r="N48" s="1157"/>
      <c r="O48" s="1157"/>
      <c r="P48" s="1157"/>
      <c r="Q48" s="1157"/>
      <c r="R48" s="1157"/>
      <c r="S48" s="1157"/>
      <c r="T48" s="1157"/>
      <c r="U48" s="1157"/>
      <c r="V48" s="1157"/>
      <c r="W48" s="1157"/>
      <c r="X48" s="1157"/>
      <c r="Y48" s="1400"/>
      <c r="Z48" s="1400"/>
      <c r="AA48" s="1400"/>
      <c r="AB48" s="1400"/>
      <c r="AC48" s="705"/>
      <c r="AD48" s="706"/>
      <c r="AL48" s="38"/>
    </row>
    <row r="49" spans="2:38" ht="10.5" customHeight="1">
      <c r="B49" s="1185"/>
      <c r="C49" s="1186"/>
      <c r="D49" s="1265"/>
      <c r="E49" s="1421"/>
      <c r="F49" s="1421"/>
      <c r="G49" s="1267"/>
      <c r="I49" s="1424" t="s">
        <v>711</v>
      </c>
      <c r="J49" s="1424"/>
      <c r="K49" s="1424"/>
      <c r="L49" s="1424"/>
      <c r="M49" s="1157"/>
      <c r="N49" s="1157"/>
      <c r="O49" s="1157"/>
      <c r="P49" s="1157"/>
      <c r="Q49" s="1157"/>
      <c r="R49" s="1157"/>
      <c r="S49" s="1157"/>
      <c r="T49" s="1157"/>
      <c r="U49" s="1157"/>
      <c r="V49" s="1157"/>
      <c r="W49" s="1157"/>
      <c r="X49" s="1157"/>
      <c r="Y49" s="1400"/>
      <c r="Z49" s="1400"/>
      <c r="AA49" s="1400"/>
      <c r="AB49" s="1400"/>
      <c r="AD49" s="1402" t="s">
        <v>714</v>
      </c>
      <c r="AE49" s="1403"/>
      <c r="AF49" s="1403"/>
      <c r="AG49" s="1403"/>
      <c r="AH49" s="1403"/>
      <c r="AI49" s="1403"/>
      <c r="AJ49" s="1403"/>
      <c r="AK49" s="1404"/>
      <c r="AL49" s="38"/>
    </row>
    <row r="50" spans="2:38" ht="10.5" customHeight="1">
      <c r="B50" s="1185"/>
      <c r="C50" s="1186"/>
      <c r="D50" s="1265"/>
      <c r="E50" s="1421"/>
      <c r="F50" s="1421"/>
      <c r="G50" s="1267"/>
      <c r="I50" s="1424"/>
      <c r="J50" s="1424"/>
      <c r="K50" s="1424"/>
      <c r="L50" s="1424"/>
      <c r="M50" s="1157"/>
      <c r="N50" s="1157"/>
      <c r="O50" s="1157"/>
      <c r="P50" s="1157"/>
      <c r="Q50" s="1157"/>
      <c r="R50" s="1157"/>
      <c r="S50" s="1157"/>
      <c r="T50" s="1157"/>
      <c r="U50" s="1157"/>
      <c r="V50" s="1157"/>
      <c r="W50" s="1157"/>
      <c r="X50" s="1157"/>
      <c r="Y50" s="1400"/>
      <c r="Z50" s="1400"/>
      <c r="AA50" s="1400"/>
      <c r="AB50" s="1400"/>
      <c r="AD50" s="1405"/>
      <c r="AE50" s="1406"/>
      <c r="AF50" s="1406"/>
      <c r="AG50" s="1406"/>
      <c r="AH50" s="1406"/>
      <c r="AI50" s="1406"/>
      <c r="AJ50" s="1406"/>
      <c r="AK50" s="1407"/>
      <c r="AL50" s="38"/>
    </row>
    <row r="51" spans="2:38" ht="10.5" customHeight="1" thickBot="1">
      <c r="B51" s="1185"/>
      <c r="C51" s="1186"/>
      <c r="D51" s="1265"/>
      <c r="E51" s="1421"/>
      <c r="F51" s="1421"/>
      <c r="G51" s="1267"/>
      <c r="I51" s="707"/>
      <c r="S51" s="703"/>
      <c r="AD51" s="1408"/>
      <c r="AE51" s="1409"/>
      <c r="AF51" s="1409"/>
      <c r="AG51" s="1409"/>
      <c r="AH51" s="1409"/>
      <c r="AI51" s="1409"/>
      <c r="AJ51" s="1409"/>
      <c r="AK51" s="1410"/>
      <c r="AL51" s="38"/>
    </row>
    <row r="52" spans="2:38" ht="10.5" customHeight="1">
      <c r="B52" s="1185"/>
      <c r="C52" s="1186"/>
      <c r="D52" s="1265"/>
      <c r="E52" s="1421"/>
      <c r="F52" s="1421"/>
      <c r="G52" s="1267"/>
      <c r="I52" s="707"/>
      <c r="S52" s="703"/>
      <c r="AD52" s="1411"/>
      <c r="AE52" s="1412"/>
      <c r="AF52" s="1412"/>
      <c r="AG52" s="1412"/>
      <c r="AH52" s="1412"/>
      <c r="AI52" s="1412"/>
      <c r="AJ52" s="1413" t="s">
        <v>713</v>
      </c>
      <c r="AK52" s="1414"/>
      <c r="AL52" s="38"/>
    </row>
    <row r="53" spans="2:38" ht="10.5" customHeight="1" thickBot="1">
      <c r="B53" s="1185"/>
      <c r="C53" s="1186"/>
      <c r="D53" s="1265"/>
      <c r="E53" s="1421"/>
      <c r="F53" s="1421"/>
      <c r="G53" s="1267"/>
      <c r="I53" s="707"/>
      <c r="S53" s="703"/>
      <c r="AD53" s="1174"/>
      <c r="AE53" s="1161"/>
      <c r="AF53" s="1161"/>
      <c r="AG53" s="1161"/>
      <c r="AH53" s="1161"/>
      <c r="AI53" s="1161"/>
      <c r="AJ53" s="1415"/>
      <c r="AK53" s="1416"/>
      <c r="AL53" s="38"/>
    </row>
    <row r="54" spans="2:38" ht="10.5" customHeight="1">
      <c r="B54" s="1187"/>
      <c r="C54" s="1188"/>
      <c r="D54" s="1268"/>
      <c r="E54" s="1269"/>
      <c r="F54" s="1269"/>
      <c r="G54" s="1270"/>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9"/>
    </row>
    <row r="55" spans="2:38" ht="19.5" customHeight="1">
      <c r="B55" s="1417" t="s">
        <v>715</v>
      </c>
      <c r="C55" s="1418"/>
      <c r="D55" s="1262" t="s">
        <v>716</v>
      </c>
      <c r="E55" s="1263"/>
      <c r="F55" s="1263"/>
      <c r="G55" s="1263"/>
      <c r="H55" s="1263"/>
      <c r="I55" s="1263"/>
      <c r="J55" s="1263"/>
      <c r="K55" s="1263"/>
      <c r="L55" s="1263"/>
      <c r="M55" s="1263"/>
      <c r="N55" s="1263"/>
      <c r="O55" s="1263"/>
      <c r="P55" s="1263"/>
      <c r="Q55" s="1263"/>
      <c r="R55" s="1263"/>
      <c r="S55" s="1264"/>
      <c r="T55" s="1259" t="s">
        <v>717</v>
      </c>
      <c r="U55" s="1259"/>
      <c r="V55" s="1259"/>
      <c r="W55" s="1259"/>
      <c r="X55" s="1259"/>
      <c r="Y55" s="1259"/>
      <c r="Z55" s="1259"/>
      <c r="AA55" s="1259"/>
      <c r="AB55" s="1259"/>
      <c r="AC55" s="1259"/>
      <c r="AD55" s="1259"/>
      <c r="AE55" s="1259"/>
      <c r="AF55" s="1259"/>
      <c r="AG55" s="1259"/>
      <c r="AH55" s="1259"/>
      <c r="AI55" s="1259"/>
      <c r="AJ55" s="1259"/>
      <c r="AK55" s="1259"/>
      <c r="AL55" s="1422"/>
    </row>
    <row r="56" spans="2:38" ht="19.5" customHeight="1">
      <c r="B56" s="1419"/>
      <c r="C56" s="1420"/>
      <c r="D56" s="1265"/>
      <c r="E56" s="1421"/>
      <c r="F56" s="1421"/>
      <c r="G56" s="1421"/>
      <c r="H56" s="1421"/>
      <c r="I56" s="1421"/>
      <c r="J56" s="1421"/>
      <c r="K56" s="1421"/>
      <c r="L56" s="1421"/>
      <c r="M56" s="1421"/>
      <c r="N56" s="1421"/>
      <c r="O56" s="1421"/>
      <c r="P56" s="1421"/>
      <c r="Q56" s="1421"/>
      <c r="R56" s="1421"/>
      <c r="S56" s="1267"/>
      <c r="T56" s="1199"/>
      <c r="U56" s="1199"/>
      <c r="V56" s="1199"/>
      <c r="W56" s="1199"/>
      <c r="X56" s="1199"/>
      <c r="Y56" s="1199"/>
      <c r="Z56" s="1199"/>
      <c r="AA56" s="1199"/>
      <c r="AB56" s="1199"/>
      <c r="AC56" s="1199"/>
      <c r="AD56" s="1199"/>
      <c r="AE56" s="1199"/>
      <c r="AF56" s="1199"/>
      <c r="AG56" s="1199"/>
      <c r="AH56" s="1199"/>
      <c r="AI56" s="1199"/>
      <c r="AJ56" s="1199"/>
      <c r="AK56" s="1199"/>
      <c r="AL56" s="1423"/>
    </row>
    <row r="57" spans="2:38" ht="19.5" customHeight="1">
      <c r="B57" s="1419"/>
      <c r="C57" s="1420"/>
      <c r="D57" s="1265"/>
      <c r="E57" s="1421"/>
      <c r="F57" s="1421"/>
      <c r="G57" s="1421"/>
      <c r="H57" s="1421"/>
      <c r="I57" s="1421"/>
      <c r="J57" s="1421"/>
      <c r="K57" s="1421"/>
      <c r="L57" s="1421"/>
      <c r="M57" s="1421"/>
      <c r="N57" s="1421"/>
      <c r="O57" s="1421"/>
      <c r="P57" s="1421"/>
      <c r="Q57" s="1421"/>
      <c r="R57" s="1421"/>
      <c r="S57" s="1267"/>
      <c r="T57" s="1199"/>
      <c r="U57" s="1199"/>
      <c r="V57" s="1199"/>
      <c r="W57" s="1199"/>
      <c r="X57" s="1199"/>
      <c r="Y57" s="1199"/>
      <c r="Z57" s="1199"/>
      <c r="AA57" s="1199"/>
      <c r="AB57" s="1199"/>
      <c r="AC57" s="1199"/>
      <c r="AD57" s="1199"/>
      <c r="AE57" s="1199"/>
      <c r="AF57" s="1199"/>
      <c r="AG57" s="1199"/>
      <c r="AH57" s="1199"/>
      <c r="AI57" s="1199"/>
      <c r="AJ57" s="1199"/>
      <c r="AK57" s="1199"/>
      <c r="AL57" s="1423"/>
    </row>
    <row r="58" spans="2:38" ht="19.5" customHeight="1">
      <c r="B58" s="1419"/>
      <c r="C58" s="1420"/>
      <c r="D58" s="1265"/>
      <c r="E58" s="1421"/>
      <c r="F58" s="1421"/>
      <c r="G58" s="1421"/>
      <c r="H58" s="1421"/>
      <c r="I58" s="1421"/>
      <c r="J58" s="1421"/>
      <c r="K58" s="1421"/>
      <c r="L58" s="1421"/>
      <c r="M58" s="1421"/>
      <c r="N58" s="1421"/>
      <c r="O58" s="1421"/>
      <c r="P58" s="1421"/>
      <c r="Q58" s="1421"/>
      <c r="R58" s="1421"/>
      <c r="S58" s="1267"/>
      <c r="T58" s="1199"/>
      <c r="U58" s="1199"/>
      <c r="V58" s="1199"/>
      <c r="W58" s="1199"/>
      <c r="X58" s="1199"/>
      <c r="Y58" s="1199"/>
      <c r="Z58" s="1199"/>
      <c r="AA58" s="1199"/>
      <c r="AB58" s="1199"/>
      <c r="AC58" s="1199"/>
      <c r="AD58" s="1199"/>
      <c r="AE58" s="1199"/>
      <c r="AF58" s="1199"/>
      <c r="AG58" s="1199"/>
      <c r="AH58" s="1199"/>
      <c r="AI58" s="1199"/>
      <c r="AJ58" s="1199"/>
      <c r="AK58" s="1199"/>
      <c r="AL58" s="1423"/>
    </row>
    <row r="59" spans="2:38" ht="19.5" customHeight="1">
      <c r="B59" s="1419"/>
      <c r="C59" s="1420"/>
      <c r="D59" s="1265"/>
      <c r="E59" s="1421"/>
      <c r="F59" s="1421"/>
      <c r="G59" s="1421"/>
      <c r="H59" s="1421"/>
      <c r="I59" s="1421"/>
      <c r="J59" s="1421"/>
      <c r="K59" s="1421"/>
      <c r="L59" s="1421"/>
      <c r="M59" s="1421"/>
      <c r="N59" s="1421"/>
      <c r="O59" s="1421"/>
      <c r="P59" s="1421"/>
      <c r="Q59" s="1421"/>
      <c r="R59" s="1421"/>
      <c r="S59" s="1267"/>
      <c r="T59" s="1199"/>
      <c r="U59" s="1199"/>
      <c r="V59" s="1199"/>
      <c r="W59" s="1199"/>
      <c r="X59" s="1199"/>
      <c r="Y59" s="1199"/>
      <c r="Z59" s="1199"/>
      <c r="AA59" s="1199"/>
      <c r="AB59" s="1199"/>
      <c r="AC59" s="1199"/>
      <c r="AD59" s="1199"/>
      <c r="AE59" s="1199"/>
      <c r="AF59" s="1199"/>
      <c r="AG59" s="1199"/>
      <c r="AH59" s="1199"/>
      <c r="AI59" s="1199"/>
      <c r="AJ59" s="1199"/>
      <c r="AK59" s="1199"/>
      <c r="AL59" s="1423"/>
    </row>
    <row r="60" spans="2:38" ht="19.5" customHeight="1">
      <c r="B60" s="1419"/>
      <c r="C60" s="1420"/>
      <c r="D60" s="1268"/>
      <c r="E60" s="1269"/>
      <c r="F60" s="1269"/>
      <c r="G60" s="1269"/>
      <c r="H60" s="1269"/>
      <c r="I60" s="1269"/>
      <c r="J60" s="1269"/>
      <c r="K60" s="1269"/>
      <c r="L60" s="1269"/>
      <c r="M60" s="1269"/>
      <c r="N60" s="1269"/>
      <c r="O60" s="1269"/>
      <c r="P60" s="1269"/>
      <c r="Q60" s="1269"/>
      <c r="R60" s="1269"/>
      <c r="S60" s="1270"/>
      <c r="T60" s="1199"/>
      <c r="U60" s="1199"/>
      <c r="V60" s="1199"/>
      <c r="W60" s="1199"/>
      <c r="X60" s="1199"/>
      <c r="Y60" s="1199"/>
      <c r="Z60" s="1199"/>
      <c r="AA60" s="1199"/>
      <c r="AB60" s="1199"/>
      <c r="AC60" s="1199"/>
      <c r="AD60" s="1199"/>
      <c r="AE60" s="1199"/>
      <c r="AF60" s="1199"/>
      <c r="AG60" s="1199"/>
      <c r="AH60" s="1199"/>
      <c r="AI60" s="1199"/>
      <c r="AJ60" s="1199"/>
      <c r="AK60" s="1199"/>
      <c r="AL60" s="1423"/>
    </row>
    <row r="61" spans="2:38" ht="151.5" customHeight="1">
      <c r="B61" s="1401" t="s">
        <v>742</v>
      </c>
      <c r="C61" s="1401"/>
      <c r="D61" s="1401"/>
      <c r="E61" s="1401"/>
      <c r="F61" s="1401"/>
      <c r="G61" s="1401"/>
      <c r="H61" s="1401"/>
      <c r="I61" s="1401"/>
      <c r="J61" s="1401"/>
      <c r="K61" s="1401"/>
      <c r="L61" s="1401"/>
      <c r="M61" s="1401"/>
      <c r="N61" s="1401"/>
      <c r="O61" s="1401"/>
      <c r="P61" s="1401"/>
      <c r="Q61" s="1401"/>
      <c r="R61" s="1401"/>
      <c r="S61" s="1401"/>
      <c r="T61" s="1401"/>
      <c r="U61" s="1401"/>
      <c r="V61" s="1401"/>
      <c r="W61" s="1401"/>
      <c r="X61" s="1401"/>
      <c r="Y61" s="1401"/>
      <c r="Z61" s="1401"/>
      <c r="AA61" s="1401"/>
      <c r="AB61" s="1401"/>
      <c r="AC61" s="1401"/>
      <c r="AD61" s="1401"/>
      <c r="AE61" s="1401"/>
      <c r="AF61" s="1401"/>
      <c r="AG61" s="1401"/>
      <c r="AH61" s="1401"/>
      <c r="AI61" s="1401"/>
      <c r="AJ61" s="1401"/>
      <c r="AK61" s="1401"/>
      <c r="AL61" s="1401"/>
    </row>
    <row r="62" spans="2:38">
      <c r="B62" s="657" t="s">
        <v>743</v>
      </c>
      <c r="D62" s="730"/>
      <c r="E62" s="731"/>
      <c r="F62" s="731"/>
      <c r="G62" s="731"/>
      <c r="H62" s="731"/>
      <c r="I62" s="731"/>
      <c r="J62" s="731"/>
      <c r="K62" s="731"/>
      <c r="L62" s="731"/>
      <c r="M62" s="731"/>
      <c r="N62" s="731"/>
      <c r="O62" s="731"/>
      <c r="P62" s="731"/>
      <c r="Q62" s="731"/>
      <c r="R62" s="731"/>
      <c r="S62" s="731"/>
      <c r="T62" s="731"/>
      <c r="U62" s="731"/>
      <c r="V62" s="731"/>
      <c r="W62" s="731"/>
      <c r="X62" s="731"/>
      <c r="Y62" s="731"/>
      <c r="Z62" s="731"/>
      <c r="AA62" s="731"/>
      <c r="AB62" s="731"/>
      <c r="AC62" s="731"/>
      <c r="AD62" s="731"/>
      <c r="AE62" s="731"/>
      <c r="AF62" s="731"/>
      <c r="AG62" s="732"/>
    </row>
    <row r="63" spans="2:38">
      <c r="D63" s="733"/>
      <c r="E63" s="734" t="s">
        <v>744</v>
      </c>
      <c r="F63" s="734"/>
      <c r="G63" s="734"/>
      <c r="H63" s="734"/>
      <c r="I63" s="734"/>
      <c r="J63" s="734"/>
      <c r="K63" s="734"/>
      <c r="L63" s="734"/>
      <c r="M63" s="734"/>
      <c r="N63" s="734"/>
      <c r="O63" s="734"/>
      <c r="P63" s="734"/>
      <c r="Q63" s="734"/>
      <c r="R63" s="734"/>
      <c r="S63" s="734"/>
      <c r="T63" s="734"/>
      <c r="U63" s="734"/>
      <c r="V63" s="734"/>
      <c r="W63" s="734"/>
      <c r="X63" s="734"/>
      <c r="Y63" s="734"/>
      <c r="Z63" s="734"/>
      <c r="AA63" s="734"/>
      <c r="AB63" s="734"/>
      <c r="AC63" s="734"/>
      <c r="AD63" s="734"/>
      <c r="AE63" s="734"/>
      <c r="AF63" s="734"/>
      <c r="AG63" s="735"/>
    </row>
    <row r="64" spans="2:38">
      <c r="D64" s="733"/>
      <c r="E64" s="734"/>
      <c r="F64" s="734"/>
      <c r="G64" s="734"/>
      <c r="H64" s="734"/>
      <c r="I64" s="734"/>
      <c r="J64" s="734"/>
      <c r="K64" s="734"/>
      <c r="L64" s="734"/>
      <c r="M64" s="734"/>
      <c r="N64" s="734"/>
      <c r="O64" s="734"/>
      <c r="P64" s="734"/>
      <c r="Q64" s="734"/>
      <c r="R64" s="734"/>
      <c r="S64" s="734"/>
      <c r="T64" s="734"/>
      <c r="U64" s="734"/>
      <c r="V64" s="734"/>
      <c r="W64" s="734"/>
      <c r="X64" s="734"/>
      <c r="Y64" s="734"/>
      <c r="Z64" s="734"/>
      <c r="AA64" s="734"/>
      <c r="AB64" s="734"/>
      <c r="AC64" s="734"/>
      <c r="AD64" s="734"/>
      <c r="AE64" s="734"/>
      <c r="AF64" s="734"/>
      <c r="AG64" s="735"/>
    </row>
    <row r="65" spans="4:33">
      <c r="D65" s="733"/>
      <c r="E65" s="734"/>
      <c r="F65" s="734" t="s">
        <v>745</v>
      </c>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4"/>
      <c r="AF65" s="734"/>
      <c r="AG65" s="735"/>
    </row>
    <row r="66" spans="4:33">
      <c r="D66" s="733"/>
      <c r="E66" s="734"/>
      <c r="F66" s="734"/>
      <c r="G66" s="734"/>
      <c r="H66" s="734"/>
      <c r="I66" s="734"/>
      <c r="J66" s="734"/>
      <c r="K66" s="734"/>
      <c r="L66" s="734"/>
      <c r="M66" s="734"/>
      <c r="N66" s="734"/>
      <c r="O66" s="734"/>
      <c r="P66" s="734"/>
      <c r="Q66" s="734"/>
      <c r="R66" s="734"/>
      <c r="S66" s="734"/>
      <c r="T66" s="734"/>
      <c r="U66" s="734"/>
      <c r="V66" s="734"/>
      <c r="W66" s="734"/>
      <c r="X66" s="734"/>
      <c r="Y66" s="734"/>
      <c r="Z66" s="734"/>
      <c r="AA66" s="734"/>
      <c r="AB66" s="734"/>
      <c r="AC66" s="734"/>
      <c r="AD66" s="734"/>
      <c r="AE66" s="734"/>
      <c r="AF66" s="734"/>
      <c r="AG66" s="735"/>
    </row>
    <row r="67" spans="4:33">
      <c r="D67" s="739"/>
      <c r="E67" s="739"/>
      <c r="F67" s="739"/>
      <c r="G67" s="739"/>
      <c r="H67" s="739"/>
      <c r="I67" s="739"/>
      <c r="J67" s="739"/>
      <c r="K67" s="739"/>
      <c r="L67" s="739"/>
      <c r="M67" s="739"/>
      <c r="N67" s="739"/>
      <c r="O67" s="739"/>
      <c r="P67" s="739"/>
      <c r="Q67" s="739"/>
      <c r="R67" s="739"/>
      <c r="S67" s="739"/>
      <c r="T67" s="739"/>
      <c r="U67" s="739"/>
      <c r="V67" s="739"/>
      <c r="W67" s="739"/>
      <c r="X67" s="739"/>
      <c r="Y67" s="739"/>
      <c r="Z67" s="739"/>
      <c r="AA67" s="739"/>
      <c r="AB67" s="739"/>
      <c r="AC67" s="739"/>
      <c r="AD67" s="739"/>
      <c r="AE67" s="739"/>
      <c r="AF67" s="739"/>
      <c r="AG67" s="739"/>
    </row>
  </sheetData>
  <mergeCells count="8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I47:L48"/>
    <mergeCell ref="I45:L46"/>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D43:AK45"/>
    <mergeCell ref="P45:R46"/>
    <mergeCell ref="S45:U46"/>
    <mergeCell ref="V45:X46"/>
    <mergeCell ref="Y45:AB46"/>
    <mergeCell ref="AD46:AI47"/>
    <mergeCell ref="AJ46:AK47"/>
    <mergeCell ref="S47:U48"/>
    <mergeCell ref="V47:X48"/>
    <mergeCell ref="Y47:AB48"/>
    <mergeCell ref="P43:R44"/>
    <mergeCell ref="S43:U44"/>
    <mergeCell ref="V43:X44"/>
    <mergeCell ref="Y43:AB44"/>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s>
  <phoneticPr fontId="4"/>
  <pageMargins left="0.70866141732283472" right="0.70866141732283472" top="0.59055118110236227" bottom="0" header="0.31496062992125984" footer="0.31496062992125984"/>
  <pageSetup paperSize="9"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T59"/>
  <sheetViews>
    <sheetView showGridLines="0" view="pageBreakPreview" zoomScaleNormal="100" zoomScaleSheetLayoutView="100" workbookViewId="0">
      <selection activeCell="AE55" sqref="AE55"/>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625" style="14" bestFit="1" customWidth="1"/>
    <col min="22" max="38" width="2.125" style="14"/>
    <col min="39" max="39" width="2.125" style="14" customWidth="1"/>
    <col min="40" max="256" width="2.125" style="14"/>
    <col min="257" max="258" width="2.125" style="14" customWidth="1"/>
    <col min="259" max="261" width="2.125" style="14"/>
    <col min="262" max="262" width="2.5" style="14" bestFit="1" customWidth="1"/>
    <col min="263" max="276" width="2.125" style="14"/>
    <col min="277" max="277" width="2.625" style="14" bestFit="1" customWidth="1"/>
    <col min="278" max="512" width="2.125" style="14"/>
    <col min="513" max="514" width="2.125" style="14" customWidth="1"/>
    <col min="515" max="517" width="2.125" style="14"/>
    <col min="518" max="518" width="2.5" style="14" bestFit="1" customWidth="1"/>
    <col min="519" max="532" width="2.125" style="14"/>
    <col min="533" max="533" width="2.625" style="14" bestFit="1" customWidth="1"/>
    <col min="534" max="768" width="2.125" style="14"/>
    <col min="769" max="770" width="2.125" style="14" customWidth="1"/>
    <col min="771" max="773" width="2.125" style="14"/>
    <col min="774" max="774" width="2.5" style="14" bestFit="1" customWidth="1"/>
    <col min="775" max="788" width="2.125" style="14"/>
    <col min="789" max="789" width="2.625" style="14" bestFit="1" customWidth="1"/>
    <col min="790" max="1024" width="2.125" style="14"/>
    <col min="1025" max="1026" width="2.125" style="14" customWidth="1"/>
    <col min="1027" max="1029" width="2.125" style="14"/>
    <col min="1030" max="1030" width="2.5" style="14" bestFit="1" customWidth="1"/>
    <col min="1031" max="1044" width="2.125" style="14"/>
    <col min="1045" max="1045" width="2.625" style="14" bestFit="1" customWidth="1"/>
    <col min="1046" max="1280" width="2.125" style="14"/>
    <col min="1281" max="1282" width="2.125" style="14" customWidth="1"/>
    <col min="1283" max="1285" width="2.125" style="14"/>
    <col min="1286" max="1286" width="2.5" style="14" bestFit="1" customWidth="1"/>
    <col min="1287" max="1300" width="2.125" style="14"/>
    <col min="1301" max="1301" width="2.625" style="14" bestFit="1" customWidth="1"/>
    <col min="1302" max="1536" width="2.125" style="14"/>
    <col min="1537" max="1538" width="2.125" style="14" customWidth="1"/>
    <col min="1539" max="1541" width="2.125" style="14"/>
    <col min="1542" max="1542" width="2.5" style="14" bestFit="1" customWidth="1"/>
    <col min="1543" max="1556" width="2.125" style="14"/>
    <col min="1557" max="1557" width="2.625" style="14" bestFit="1" customWidth="1"/>
    <col min="1558" max="1792" width="2.125" style="14"/>
    <col min="1793" max="1794" width="2.125" style="14" customWidth="1"/>
    <col min="1795" max="1797" width="2.125" style="14"/>
    <col min="1798" max="1798" width="2.5" style="14" bestFit="1" customWidth="1"/>
    <col min="1799" max="1812" width="2.125" style="14"/>
    <col min="1813" max="1813" width="2.625" style="14" bestFit="1" customWidth="1"/>
    <col min="1814" max="2048" width="2.125" style="14"/>
    <col min="2049" max="2050" width="2.125" style="14" customWidth="1"/>
    <col min="2051" max="2053" width="2.125" style="14"/>
    <col min="2054" max="2054" width="2.5" style="14" bestFit="1" customWidth="1"/>
    <col min="2055" max="2068" width="2.125" style="14"/>
    <col min="2069" max="2069" width="2.625" style="14" bestFit="1" customWidth="1"/>
    <col min="2070" max="2304" width="2.125" style="14"/>
    <col min="2305" max="2306" width="2.125" style="14" customWidth="1"/>
    <col min="2307" max="2309" width="2.125" style="14"/>
    <col min="2310" max="2310" width="2.5" style="14" bestFit="1" customWidth="1"/>
    <col min="2311" max="2324" width="2.125" style="14"/>
    <col min="2325" max="2325" width="2.625" style="14" bestFit="1" customWidth="1"/>
    <col min="2326" max="2560" width="2.125" style="14"/>
    <col min="2561" max="2562" width="2.125" style="14" customWidth="1"/>
    <col min="2563" max="2565" width="2.125" style="14"/>
    <col min="2566" max="2566" width="2.5" style="14" bestFit="1" customWidth="1"/>
    <col min="2567" max="2580" width="2.125" style="14"/>
    <col min="2581" max="2581" width="2.625" style="14" bestFit="1" customWidth="1"/>
    <col min="2582" max="2816" width="2.125" style="14"/>
    <col min="2817" max="2818" width="2.125" style="14" customWidth="1"/>
    <col min="2819" max="2821" width="2.125" style="14"/>
    <col min="2822" max="2822" width="2.5" style="14" bestFit="1" customWidth="1"/>
    <col min="2823" max="2836" width="2.125" style="14"/>
    <col min="2837" max="2837" width="2.625" style="14" bestFit="1" customWidth="1"/>
    <col min="2838" max="3072" width="2.125" style="14"/>
    <col min="3073" max="3074" width="2.125" style="14" customWidth="1"/>
    <col min="3075" max="3077" width="2.125" style="14"/>
    <col min="3078" max="3078" width="2.5" style="14" bestFit="1" customWidth="1"/>
    <col min="3079" max="3092" width="2.125" style="14"/>
    <col min="3093" max="3093" width="2.625" style="14" bestFit="1" customWidth="1"/>
    <col min="3094" max="3328" width="2.125" style="14"/>
    <col min="3329" max="3330" width="2.125" style="14" customWidth="1"/>
    <col min="3331" max="3333" width="2.125" style="14"/>
    <col min="3334" max="3334" width="2.5" style="14" bestFit="1" customWidth="1"/>
    <col min="3335" max="3348" width="2.125" style="14"/>
    <col min="3349" max="3349" width="2.625" style="14" bestFit="1" customWidth="1"/>
    <col min="3350" max="3584" width="2.125" style="14"/>
    <col min="3585" max="3586" width="2.125" style="14" customWidth="1"/>
    <col min="3587" max="3589" width="2.125" style="14"/>
    <col min="3590" max="3590" width="2.5" style="14" bestFit="1" customWidth="1"/>
    <col min="3591" max="3604" width="2.125" style="14"/>
    <col min="3605" max="3605" width="2.625" style="14" bestFit="1" customWidth="1"/>
    <col min="3606" max="3840" width="2.125" style="14"/>
    <col min="3841" max="3842" width="2.125" style="14" customWidth="1"/>
    <col min="3843" max="3845" width="2.125" style="14"/>
    <col min="3846" max="3846" width="2.5" style="14" bestFit="1" customWidth="1"/>
    <col min="3847" max="3860" width="2.125" style="14"/>
    <col min="3861" max="3861" width="2.625" style="14" bestFit="1" customWidth="1"/>
    <col min="3862" max="4096" width="2.125" style="14"/>
    <col min="4097" max="4098" width="2.125" style="14" customWidth="1"/>
    <col min="4099" max="4101" width="2.125" style="14"/>
    <col min="4102" max="4102" width="2.5" style="14" bestFit="1" customWidth="1"/>
    <col min="4103" max="4116" width="2.125" style="14"/>
    <col min="4117" max="4117" width="2.625" style="14" bestFit="1" customWidth="1"/>
    <col min="4118" max="4352" width="2.125" style="14"/>
    <col min="4353" max="4354" width="2.125" style="14" customWidth="1"/>
    <col min="4355" max="4357" width="2.125" style="14"/>
    <col min="4358" max="4358" width="2.5" style="14" bestFit="1" customWidth="1"/>
    <col min="4359" max="4372" width="2.125" style="14"/>
    <col min="4373" max="4373" width="2.625" style="14" bestFit="1" customWidth="1"/>
    <col min="4374" max="4608" width="2.125" style="14"/>
    <col min="4609" max="4610" width="2.125" style="14" customWidth="1"/>
    <col min="4611" max="4613" width="2.125" style="14"/>
    <col min="4614" max="4614" width="2.5" style="14" bestFit="1" customWidth="1"/>
    <col min="4615" max="4628" width="2.125" style="14"/>
    <col min="4629" max="4629" width="2.625" style="14" bestFit="1" customWidth="1"/>
    <col min="4630" max="4864" width="2.125" style="14"/>
    <col min="4865" max="4866" width="2.125" style="14" customWidth="1"/>
    <col min="4867" max="4869" width="2.125" style="14"/>
    <col min="4870" max="4870" width="2.5" style="14" bestFit="1" customWidth="1"/>
    <col min="4871" max="4884" width="2.125" style="14"/>
    <col min="4885" max="4885" width="2.625" style="14" bestFit="1" customWidth="1"/>
    <col min="4886" max="5120" width="2.125" style="14"/>
    <col min="5121" max="5122" width="2.125" style="14" customWidth="1"/>
    <col min="5123" max="5125" width="2.125" style="14"/>
    <col min="5126" max="5126" width="2.5" style="14" bestFit="1" customWidth="1"/>
    <col min="5127" max="5140" width="2.125" style="14"/>
    <col min="5141" max="5141" width="2.625" style="14" bestFit="1" customWidth="1"/>
    <col min="5142" max="5376" width="2.125" style="14"/>
    <col min="5377" max="5378" width="2.125" style="14" customWidth="1"/>
    <col min="5379" max="5381" width="2.125" style="14"/>
    <col min="5382" max="5382" width="2.5" style="14" bestFit="1" customWidth="1"/>
    <col min="5383" max="5396" width="2.125" style="14"/>
    <col min="5397" max="5397" width="2.625" style="14" bestFit="1" customWidth="1"/>
    <col min="5398" max="5632" width="2.125" style="14"/>
    <col min="5633" max="5634" width="2.125" style="14" customWidth="1"/>
    <col min="5635" max="5637" width="2.125" style="14"/>
    <col min="5638" max="5638" width="2.5" style="14" bestFit="1" customWidth="1"/>
    <col min="5639" max="5652" width="2.125" style="14"/>
    <col min="5653" max="5653" width="2.625" style="14" bestFit="1" customWidth="1"/>
    <col min="5654" max="5888" width="2.125" style="14"/>
    <col min="5889" max="5890" width="2.125" style="14" customWidth="1"/>
    <col min="5891" max="5893" width="2.125" style="14"/>
    <col min="5894" max="5894" width="2.5" style="14" bestFit="1" customWidth="1"/>
    <col min="5895" max="5908" width="2.125" style="14"/>
    <col min="5909" max="5909" width="2.625" style="14" bestFit="1" customWidth="1"/>
    <col min="5910" max="6144" width="2.125" style="14"/>
    <col min="6145" max="6146" width="2.125" style="14" customWidth="1"/>
    <col min="6147" max="6149" width="2.125" style="14"/>
    <col min="6150" max="6150" width="2.5" style="14" bestFit="1" customWidth="1"/>
    <col min="6151" max="6164" width="2.125" style="14"/>
    <col min="6165" max="6165" width="2.625" style="14" bestFit="1" customWidth="1"/>
    <col min="6166" max="6400" width="2.125" style="14"/>
    <col min="6401" max="6402" width="2.125" style="14" customWidth="1"/>
    <col min="6403" max="6405" width="2.125" style="14"/>
    <col min="6406" max="6406" width="2.5" style="14" bestFit="1" customWidth="1"/>
    <col min="6407" max="6420" width="2.125" style="14"/>
    <col min="6421" max="6421" width="2.625" style="14" bestFit="1" customWidth="1"/>
    <col min="6422" max="6656" width="2.125" style="14"/>
    <col min="6657" max="6658" width="2.125" style="14" customWidth="1"/>
    <col min="6659" max="6661" width="2.125" style="14"/>
    <col min="6662" max="6662" width="2.5" style="14" bestFit="1" customWidth="1"/>
    <col min="6663" max="6676" width="2.125" style="14"/>
    <col min="6677" max="6677" width="2.625" style="14" bestFit="1" customWidth="1"/>
    <col min="6678" max="6912" width="2.125" style="14"/>
    <col min="6913" max="6914" width="2.125" style="14" customWidth="1"/>
    <col min="6915" max="6917" width="2.125" style="14"/>
    <col min="6918" max="6918" width="2.5" style="14" bestFit="1" customWidth="1"/>
    <col min="6919" max="6932" width="2.125" style="14"/>
    <col min="6933" max="6933" width="2.625" style="14" bestFit="1" customWidth="1"/>
    <col min="6934" max="7168" width="2.125" style="14"/>
    <col min="7169" max="7170" width="2.125" style="14" customWidth="1"/>
    <col min="7171" max="7173" width="2.125" style="14"/>
    <col min="7174" max="7174" width="2.5" style="14" bestFit="1" customWidth="1"/>
    <col min="7175" max="7188" width="2.125" style="14"/>
    <col min="7189" max="7189" width="2.625" style="14" bestFit="1" customWidth="1"/>
    <col min="7190" max="7424" width="2.125" style="14"/>
    <col min="7425" max="7426" width="2.125" style="14" customWidth="1"/>
    <col min="7427" max="7429" width="2.125" style="14"/>
    <col min="7430" max="7430" width="2.5" style="14" bestFit="1" customWidth="1"/>
    <col min="7431" max="7444" width="2.125" style="14"/>
    <col min="7445" max="7445" width="2.625" style="14" bestFit="1" customWidth="1"/>
    <col min="7446" max="7680" width="2.125" style="14"/>
    <col min="7681" max="7682" width="2.125" style="14" customWidth="1"/>
    <col min="7683" max="7685" width="2.125" style="14"/>
    <col min="7686" max="7686" width="2.5" style="14" bestFit="1" customWidth="1"/>
    <col min="7687" max="7700" width="2.125" style="14"/>
    <col min="7701" max="7701" width="2.625" style="14" bestFit="1" customWidth="1"/>
    <col min="7702" max="7936" width="2.125" style="14"/>
    <col min="7937" max="7938" width="2.125" style="14" customWidth="1"/>
    <col min="7939" max="7941" width="2.125" style="14"/>
    <col min="7942" max="7942" width="2.5" style="14" bestFit="1" customWidth="1"/>
    <col min="7943" max="7956" width="2.125" style="14"/>
    <col min="7957" max="7957" width="2.625" style="14" bestFit="1" customWidth="1"/>
    <col min="7958" max="8192" width="2.125" style="14"/>
    <col min="8193" max="8194" width="2.125" style="14" customWidth="1"/>
    <col min="8195" max="8197" width="2.125" style="14"/>
    <col min="8198" max="8198" width="2.5" style="14" bestFit="1" customWidth="1"/>
    <col min="8199" max="8212" width="2.125" style="14"/>
    <col min="8213" max="8213" width="2.625" style="14" bestFit="1" customWidth="1"/>
    <col min="8214" max="8448" width="2.125" style="14"/>
    <col min="8449" max="8450" width="2.125" style="14" customWidth="1"/>
    <col min="8451" max="8453" width="2.125" style="14"/>
    <col min="8454" max="8454" width="2.5" style="14" bestFit="1" customWidth="1"/>
    <col min="8455" max="8468" width="2.125" style="14"/>
    <col min="8469" max="8469" width="2.625" style="14" bestFit="1" customWidth="1"/>
    <col min="8470" max="8704" width="2.125" style="14"/>
    <col min="8705" max="8706" width="2.125" style="14" customWidth="1"/>
    <col min="8707" max="8709" width="2.125" style="14"/>
    <col min="8710" max="8710" width="2.5" style="14" bestFit="1" customWidth="1"/>
    <col min="8711" max="8724" width="2.125" style="14"/>
    <col min="8725" max="8725" width="2.625" style="14" bestFit="1" customWidth="1"/>
    <col min="8726" max="8960" width="2.125" style="14"/>
    <col min="8961" max="8962" width="2.125" style="14" customWidth="1"/>
    <col min="8963" max="8965" width="2.125" style="14"/>
    <col min="8966" max="8966" width="2.5" style="14" bestFit="1" customWidth="1"/>
    <col min="8967" max="8980" width="2.125" style="14"/>
    <col min="8981" max="8981" width="2.625" style="14" bestFit="1" customWidth="1"/>
    <col min="8982" max="9216" width="2.125" style="14"/>
    <col min="9217" max="9218" width="2.125" style="14" customWidth="1"/>
    <col min="9219" max="9221" width="2.125" style="14"/>
    <col min="9222" max="9222" width="2.5" style="14" bestFit="1" customWidth="1"/>
    <col min="9223" max="9236" width="2.125" style="14"/>
    <col min="9237" max="9237" width="2.625" style="14" bestFit="1" customWidth="1"/>
    <col min="9238" max="9472" width="2.125" style="14"/>
    <col min="9473" max="9474" width="2.125" style="14" customWidth="1"/>
    <col min="9475" max="9477" width="2.125" style="14"/>
    <col min="9478" max="9478" width="2.5" style="14" bestFit="1" customWidth="1"/>
    <col min="9479" max="9492" width="2.125" style="14"/>
    <col min="9493" max="9493" width="2.625" style="14" bestFit="1" customWidth="1"/>
    <col min="9494" max="9728" width="2.125" style="14"/>
    <col min="9729" max="9730" width="2.125" style="14" customWidth="1"/>
    <col min="9731" max="9733" width="2.125" style="14"/>
    <col min="9734" max="9734" width="2.5" style="14" bestFit="1" customWidth="1"/>
    <col min="9735" max="9748" width="2.125" style="14"/>
    <col min="9749" max="9749" width="2.625" style="14" bestFit="1" customWidth="1"/>
    <col min="9750" max="9984" width="2.125" style="14"/>
    <col min="9985" max="9986" width="2.125" style="14" customWidth="1"/>
    <col min="9987" max="9989" width="2.125" style="14"/>
    <col min="9990" max="9990" width="2.5" style="14" bestFit="1" customWidth="1"/>
    <col min="9991" max="10004" width="2.125" style="14"/>
    <col min="10005" max="10005" width="2.625" style="14" bestFit="1" customWidth="1"/>
    <col min="10006" max="10240" width="2.125" style="14"/>
    <col min="10241" max="10242" width="2.125" style="14" customWidth="1"/>
    <col min="10243" max="10245" width="2.125" style="14"/>
    <col min="10246" max="10246" width="2.5" style="14" bestFit="1" customWidth="1"/>
    <col min="10247" max="10260" width="2.125" style="14"/>
    <col min="10261" max="10261" width="2.625" style="14" bestFit="1" customWidth="1"/>
    <col min="10262" max="10496" width="2.125" style="14"/>
    <col min="10497" max="10498" width="2.125" style="14" customWidth="1"/>
    <col min="10499" max="10501" width="2.125" style="14"/>
    <col min="10502" max="10502" width="2.5" style="14" bestFit="1" customWidth="1"/>
    <col min="10503" max="10516" width="2.125" style="14"/>
    <col min="10517" max="10517" width="2.625" style="14" bestFit="1" customWidth="1"/>
    <col min="10518" max="10752" width="2.125" style="14"/>
    <col min="10753" max="10754" width="2.125" style="14" customWidth="1"/>
    <col min="10755" max="10757" width="2.125" style="14"/>
    <col min="10758" max="10758" width="2.5" style="14" bestFit="1" customWidth="1"/>
    <col min="10759" max="10772" width="2.125" style="14"/>
    <col min="10773" max="10773" width="2.625" style="14" bestFit="1" customWidth="1"/>
    <col min="10774" max="11008" width="2.125" style="14"/>
    <col min="11009" max="11010" width="2.125" style="14" customWidth="1"/>
    <col min="11011" max="11013" width="2.125" style="14"/>
    <col min="11014" max="11014" width="2.5" style="14" bestFit="1" customWidth="1"/>
    <col min="11015" max="11028" width="2.125" style="14"/>
    <col min="11029" max="11029" width="2.625" style="14" bestFit="1" customWidth="1"/>
    <col min="11030" max="11264" width="2.125" style="14"/>
    <col min="11265" max="11266" width="2.125" style="14" customWidth="1"/>
    <col min="11267" max="11269" width="2.125" style="14"/>
    <col min="11270" max="11270" width="2.5" style="14" bestFit="1" customWidth="1"/>
    <col min="11271" max="11284" width="2.125" style="14"/>
    <col min="11285" max="11285" width="2.625" style="14" bestFit="1" customWidth="1"/>
    <col min="11286" max="11520" width="2.125" style="14"/>
    <col min="11521" max="11522" width="2.125" style="14" customWidth="1"/>
    <col min="11523" max="11525" width="2.125" style="14"/>
    <col min="11526" max="11526" width="2.5" style="14" bestFit="1" customWidth="1"/>
    <col min="11527" max="11540" width="2.125" style="14"/>
    <col min="11541" max="11541" width="2.625" style="14" bestFit="1" customWidth="1"/>
    <col min="11542" max="11776" width="2.125" style="14"/>
    <col min="11777" max="11778" width="2.125" style="14" customWidth="1"/>
    <col min="11779" max="11781" width="2.125" style="14"/>
    <col min="11782" max="11782" width="2.5" style="14" bestFit="1" customWidth="1"/>
    <col min="11783" max="11796" width="2.125" style="14"/>
    <col min="11797" max="11797" width="2.625" style="14" bestFit="1" customWidth="1"/>
    <col min="11798" max="12032" width="2.125" style="14"/>
    <col min="12033" max="12034" width="2.125" style="14" customWidth="1"/>
    <col min="12035" max="12037" width="2.125" style="14"/>
    <col min="12038" max="12038" width="2.5" style="14" bestFit="1" customWidth="1"/>
    <col min="12039" max="12052" width="2.125" style="14"/>
    <col min="12053" max="12053" width="2.625" style="14" bestFit="1" customWidth="1"/>
    <col min="12054" max="12288" width="2.125" style="14"/>
    <col min="12289" max="12290" width="2.125" style="14" customWidth="1"/>
    <col min="12291" max="12293" width="2.125" style="14"/>
    <col min="12294" max="12294" width="2.5" style="14" bestFit="1" customWidth="1"/>
    <col min="12295" max="12308" width="2.125" style="14"/>
    <col min="12309" max="12309" width="2.625" style="14" bestFit="1" customWidth="1"/>
    <col min="12310" max="12544" width="2.125" style="14"/>
    <col min="12545" max="12546" width="2.125" style="14" customWidth="1"/>
    <col min="12547" max="12549" width="2.125" style="14"/>
    <col min="12550" max="12550" width="2.5" style="14" bestFit="1" customWidth="1"/>
    <col min="12551" max="12564" width="2.125" style="14"/>
    <col min="12565" max="12565" width="2.625" style="14" bestFit="1" customWidth="1"/>
    <col min="12566" max="12800" width="2.125" style="14"/>
    <col min="12801" max="12802" width="2.125" style="14" customWidth="1"/>
    <col min="12803" max="12805" width="2.125" style="14"/>
    <col min="12806" max="12806" width="2.5" style="14" bestFit="1" customWidth="1"/>
    <col min="12807" max="12820" width="2.125" style="14"/>
    <col min="12821" max="12821" width="2.625" style="14" bestFit="1" customWidth="1"/>
    <col min="12822" max="13056" width="2.125" style="14"/>
    <col min="13057" max="13058" width="2.125" style="14" customWidth="1"/>
    <col min="13059" max="13061" width="2.125" style="14"/>
    <col min="13062" max="13062" width="2.5" style="14" bestFit="1" customWidth="1"/>
    <col min="13063" max="13076" width="2.125" style="14"/>
    <col min="13077" max="13077" width="2.625" style="14" bestFit="1" customWidth="1"/>
    <col min="13078" max="13312" width="2.125" style="14"/>
    <col min="13313" max="13314" width="2.125" style="14" customWidth="1"/>
    <col min="13315" max="13317" width="2.125" style="14"/>
    <col min="13318" max="13318" width="2.5" style="14" bestFit="1" customWidth="1"/>
    <col min="13319" max="13332" width="2.125" style="14"/>
    <col min="13333" max="13333" width="2.625" style="14" bestFit="1" customWidth="1"/>
    <col min="13334" max="13568" width="2.125" style="14"/>
    <col min="13569" max="13570" width="2.125" style="14" customWidth="1"/>
    <col min="13571" max="13573" width="2.125" style="14"/>
    <col min="13574" max="13574" width="2.5" style="14" bestFit="1" customWidth="1"/>
    <col min="13575" max="13588" width="2.125" style="14"/>
    <col min="13589" max="13589" width="2.625" style="14" bestFit="1" customWidth="1"/>
    <col min="13590" max="13824" width="2.125" style="14"/>
    <col min="13825" max="13826" width="2.125" style="14" customWidth="1"/>
    <col min="13827" max="13829" width="2.125" style="14"/>
    <col min="13830" max="13830" width="2.5" style="14" bestFit="1" customWidth="1"/>
    <col min="13831" max="13844" width="2.125" style="14"/>
    <col min="13845" max="13845" width="2.625" style="14" bestFit="1" customWidth="1"/>
    <col min="13846" max="14080" width="2.125" style="14"/>
    <col min="14081" max="14082" width="2.125" style="14" customWidth="1"/>
    <col min="14083" max="14085" width="2.125" style="14"/>
    <col min="14086" max="14086" width="2.5" style="14" bestFit="1" customWidth="1"/>
    <col min="14087" max="14100" width="2.125" style="14"/>
    <col min="14101" max="14101" width="2.625" style="14" bestFit="1" customWidth="1"/>
    <col min="14102" max="14336" width="2.125" style="14"/>
    <col min="14337" max="14338" width="2.125" style="14" customWidth="1"/>
    <col min="14339" max="14341" width="2.125" style="14"/>
    <col min="14342" max="14342" width="2.5" style="14" bestFit="1" customWidth="1"/>
    <col min="14343" max="14356" width="2.125" style="14"/>
    <col min="14357" max="14357" width="2.625" style="14" bestFit="1" customWidth="1"/>
    <col min="14358" max="14592" width="2.125" style="14"/>
    <col min="14593" max="14594" width="2.125" style="14" customWidth="1"/>
    <col min="14595" max="14597" width="2.125" style="14"/>
    <col min="14598" max="14598" width="2.5" style="14" bestFit="1" customWidth="1"/>
    <col min="14599" max="14612" width="2.125" style="14"/>
    <col min="14613" max="14613" width="2.625" style="14" bestFit="1" customWidth="1"/>
    <col min="14614" max="14848" width="2.125" style="14"/>
    <col min="14849" max="14850" width="2.125" style="14" customWidth="1"/>
    <col min="14851" max="14853" width="2.125" style="14"/>
    <col min="14854" max="14854" width="2.5" style="14" bestFit="1" customWidth="1"/>
    <col min="14855" max="14868" width="2.125" style="14"/>
    <col min="14869" max="14869" width="2.625" style="14" bestFit="1" customWidth="1"/>
    <col min="14870" max="15104" width="2.125" style="14"/>
    <col min="15105" max="15106" width="2.125" style="14" customWidth="1"/>
    <col min="15107" max="15109" width="2.125" style="14"/>
    <col min="15110" max="15110" width="2.5" style="14" bestFit="1" customWidth="1"/>
    <col min="15111" max="15124" width="2.125" style="14"/>
    <col min="15125" max="15125" width="2.625" style="14" bestFit="1" customWidth="1"/>
    <col min="15126" max="15360" width="2.125" style="14"/>
    <col min="15361" max="15362" width="2.125" style="14" customWidth="1"/>
    <col min="15363" max="15365" width="2.125" style="14"/>
    <col min="15366" max="15366" width="2.5" style="14" bestFit="1" customWidth="1"/>
    <col min="15367" max="15380" width="2.125" style="14"/>
    <col min="15381" max="15381" width="2.625" style="14" bestFit="1" customWidth="1"/>
    <col min="15382" max="15616" width="2.125" style="14"/>
    <col min="15617" max="15618" width="2.125" style="14" customWidth="1"/>
    <col min="15619" max="15621" width="2.125" style="14"/>
    <col min="15622" max="15622" width="2.5" style="14" bestFit="1" customWidth="1"/>
    <col min="15623" max="15636" width="2.125" style="14"/>
    <col min="15637" max="15637" width="2.625" style="14" bestFit="1" customWidth="1"/>
    <col min="15638" max="15872" width="2.125" style="14"/>
    <col min="15873" max="15874" width="2.125" style="14" customWidth="1"/>
    <col min="15875" max="15877" width="2.125" style="14"/>
    <col min="15878" max="15878" width="2.5" style="14" bestFit="1" customWidth="1"/>
    <col min="15879" max="15892" width="2.125" style="14"/>
    <col min="15893" max="15893" width="2.625" style="14" bestFit="1" customWidth="1"/>
    <col min="15894" max="16128" width="2.125" style="14"/>
    <col min="16129" max="16130" width="2.125" style="14" customWidth="1"/>
    <col min="16131" max="16133" width="2.125" style="14"/>
    <col min="16134" max="16134" width="2.5" style="14" bestFit="1" customWidth="1"/>
    <col min="16135" max="16148" width="2.125" style="14"/>
    <col min="16149" max="16149" width="2.625" style="14" bestFit="1" customWidth="1"/>
    <col min="16150" max="16384" width="2.125" style="14"/>
  </cols>
  <sheetData>
    <row r="1" spans="1:46">
      <c r="A1" s="19" t="s">
        <v>386</v>
      </c>
      <c r="B1" s="314"/>
      <c r="AJ1" s="14" t="s">
        <v>360</v>
      </c>
    </row>
    <row r="2" spans="1:46">
      <c r="B2" s="14"/>
      <c r="AC2" s="97" t="s">
        <v>82</v>
      </c>
      <c r="AD2" s="97"/>
      <c r="AE2" s="97" t="s">
        <v>83</v>
      </c>
      <c r="AF2" s="97"/>
      <c r="AG2" s="97"/>
      <c r="AH2" s="97"/>
      <c r="AI2" s="97"/>
      <c r="AJ2" s="97"/>
      <c r="AK2" s="97"/>
      <c r="AL2" s="97"/>
      <c r="AM2" s="97"/>
    </row>
    <row r="3" spans="1:46" ht="24" customHeight="1"/>
    <row r="4" spans="1:46">
      <c r="A4" s="1255" t="s">
        <v>65</v>
      </c>
      <c r="B4" s="1255"/>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row>
    <row r="5" spans="1:46">
      <c r="A5" s="1255"/>
      <c r="B5" s="1255"/>
      <c r="C5" s="1255"/>
      <c r="D5" s="1255"/>
      <c r="E5" s="1255"/>
      <c r="F5" s="1255"/>
      <c r="G5" s="1255"/>
      <c r="H5" s="1255"/>
      <c r="I5" s="1255"/>
      <c r="J5" s="1255"/>
      <c r="K5" s="1255"/>
      <c r="L5" s="1255"/>
      <c r="M5" s="1255"/>
      <c r="N5" s="1255"/>
      <c r="O5" s="1255"/>
      <c r="P5" s="1255"/>
      <c r="Q5" s="1255"/>
      <c r="R5" s="1255"/>
      <c r="S5" s="1255"/>
      <c r="T5" s="1255"/>
      <c r="U5" s="1255"/>
      <c r="V5" s="1255"/>
      <c r="W5" s="1255"/>
      <c r="X5" s="1255"/>
      <c r="Y5" s="1255"/>
      <c r="Z5" s="1255"/>
      <c r="AA5" s="1255"/>
      <c r="AB5" s="1255"/>
      <c r="AC5" s="1255"/>
      <c r="AD5" s="1255"/>
      <c r="AE5" s="1255"/>
      <c r="AF5" s="1255"/>
      <c r="AG5" s="1255"/>
      <c r="AH5" s="1255"/>
      <c r="AI5" s="1255"/>
      <c r="AJ5" s="1255"/>
      <c r="AK5" s="1255"/>
      <c r="AL5" s="1255"/>
      <c r="AM5" s="1255"/>
    </row>
    <row r="6" spans="1:46" s="1" customFormat="1" ht="12" customHeight="1">
      <c r="Y6" s="71"/>
      <c r="Z6" s="71"/>
      <c r="AA6" s="71"/>
      <c r="AB6" s="71"/>
      <c r="AC6" s="71"/>
      <c r="AD6" s="71"/>
      <c r="AE6" s="66"/>
      <c r="AF6" s="66"/>
      <c r="AG6" s="66"/>
      <c r="AH6" s="66"/>
      <c r="AI6" s="66"/>
      <c r="AJ6" s="66"/>
      <c r="AK6" s="66"/>
      <c r="AL6" s="66"/>
      <c r="AM6" s="66"/>
    </row>
    <row r="7" spans="1:46" s="1" customFormat="1" ht="12" customHeight="1">
      <c r="Y7" s="3"/>
      <c r="Z7" s="3"/>
      <c r="AA7" s="3"/>
      <c r="AB7" s="68"/>
      <c r="AC7" s="73" t="s">
        <v>359</v>
      </c>
      <c r="AD7" s="71"/>
      <c r="AF7" s="71"/>
      <c r="AG7" s="71"/>
      <c r="AH7" s="71"/>
      <c r="AI7" s="71"/>
      <c r="AJ7" s="71"/>
      <c r="AK7" s="71"/>
      <c r="AL7" s="71"/>
      <c r="AM7" s="66"/>
      <c r="AN7" s="66"/>
      <c r="AO7" s="66"/>
      <c r="AP7" s="66"/>
      <c r="AQ7" s="66"/>
      <c r="AR7" s="66"/>
      <c r="AS7" s="66"/>
      <c r="AT7" s="66"/>
    </row>
    <row r="8" spans="1:46" s="1" customFormat="1" ht="12" customHeight="1">
      <c r="Y8" s="3"/>
      <c r="Z8" s="3"/>
      <c r="AA8" s="3"/>
      <c r="AB8" s="89"/>
      <c r="AC8" s="73" t="s">
        <v>132</v>
      </c>
      <c r="AD8" s="71"/>
      <c r="AE8" s="71"/>
      <c r="AF8" s="71"/>
      <c r="AG8" s="71"/>
      <c r="AH8" s="71"/>
      <c r="AI8" s="71"/>
      <c r="AJ8" s="71"/>
      <c r="AK8" s="71"/>
      <c r="AL8" s="75"/>
      <c r="AM8" s="66"/>
      <c r="AN8" s="66"/>
      <c r="AO8" s="66"/>
      <c r="AP8" s="66"/>
      <c r="AQ8" s="66"/>
      <c r="AR8" s="66"/>
      <c r="AS8" s="66"/>
      <c r="AT8" s="66"/>
    </row>
    <row r="9" spans="1:46" s="1" customFormat="1" ht="12" customHeight="1">
      <c r="Y9" s="71"/>
      <c r="Z9" s="71"/>
      <c r="AA9" s="71"/>
      <c r="AB9" s="71"/>
      <c r="AC9" s="71"/>
      <c r="AD9" s="71"/>
      <c r="AE9" s="66"/>
      <c r="AF9" s="66"/>
      <c r="AG9" s="66"/>
      <c r="AH9" s="66"/>
      <c r="AI9" s="66"/>
      <c r="AJ9" s="66"/>
      <c r="AK9" s="66"/>
      <c r="AL9" s="66"/>
      <c r="AM9" s="66"/>
    </row>
    <row r="10" spans="1:46">
      <c r="B10" s="1157" t="s">
        <v>16</v>
      </c>
      <c r="C10" s="1157"/>
      <c r="D10" s="1157"/>
      <c r="E10" s="1157"/>
      <c r="F10" s="1157"/>
      <c r="G10" s="1157"/>
      <c r="H10" s="1157"/>
      <c r="I10" s="1157"/>
      <c r="J10" s="1157"/>
      <c r="K10" s="1157"/>
      <c r="L10" s="1514"/>
      <c r="M10" s="1514"/>
      <c r="N10" s="1514"/>
      <c r="O10" s="1514"/>
      <c r="P10" s="1514"/>
      <c r="Q10" s="1514"/>
      <c r="R10" s="1514"/>
      <c r="S10" s="1514"/>
      <c r="T10" s="1514"/>
      <c r="U10" s="1514"/>
      <c r="V10" s="1514"/>
      <c r="W10" s="1514"/>
      <c r="X10" s="1514"/>
      <c r="Y10" s="1514"/>
      <c r="Z10" s="1514"/>
      <c r="AA10" s="1514"/>
      <c r="AB10" s="1514"/>
      <c r="AC10" s="1514"/>
      <c r="AD10" s="1514"/>
      <c r="AE10" s="1514"/>
      <c r="AF10" s="1514"/>
      <c r="AG10" s="1514"/>
      <c r="AH10" s="1514"/>
      <c r="AI10" s="1514"/>
      <c r="AJ10" s="1514"/>
      <c r="AK10" s="1514"/>
      <c r="AL10" s="1514"/>
    </row>
    <row r="11" spans="1:46">
      <c r="B11" s="1157"/>
      <c r="C11" s="1157"/>
      <c r="D11" s="1157"/>
      <c r="E11" s="1157"/>
      <c r="F11" s="1157"/>
      <c r="G11" s="1157"/>
      <c r="H11" s="1157"/>
      <c r="I11" s="1157"/>
      <c r="J11" s="1157"/>
      <c r="K11" s="1157"/>
      <c r="L11" s="1514"/>
      <c r="M11" s="1514"/>
      <c r="N11" s="1514"/>
      <c r="O11" s="1514"/>
      <c r="P11" s="1514"/>
      <c r="Q11" s="1514"/>
      <c r="R11" s="1514"/>
      <c r="S11" s="1514"/>
      <c r="T11" s="1522"/>
      <c r="U11" s="1522"/>
      <c r="V11" s="1522"/>
      <c r="W11" s="1522"/>
      <c r="X11" s="1522"/>
      <c r="Y11" s="1522"/>
      <c r="Z11" s="1522"/>
      <c r="AA11" s="1522"/>
      <c r="AB11" s="1522"/>
      <c r="AC11" s="1522"/>
      <c r="AD11" s="1522"/>
      <c r="AE11" s="1522"/>
      <c r="AF11" s="1522"/>
      <c r="AG11" s="1522"/>
      <c r="AH11" s="1522"/>
      <c r="AI11" s="1522"/>
      <c r="AJ11" s="1522"/>
      <c r="AK11" s="1522"/>
      <c r="AL11" s="1522"/>
    </row>
    <row r="12" spans="1:46" ht="5.0999999999999996" customHeight="1">
      <c r="B12" s="1183" t="s">
        <v>64</v>
      </c>
      <c r="C12" s="1184"/>
      <c r="D12" s="23"/>
      <c r="E12" s="23"/>
      <c r="F12" s="23"/>
      <c r="G12" s="23"/>
      <c r="H12" s="23"/>
      <c r="I12" s="23"/>
      <c r="J12" s="23"/>
      <c r="K12" s="23"/>
      <c r="L12" s="23"/>
      <c r="M12" s="23"/>
      <c r="N12" s="23"/>
      <c r="O12" s="23"/>
      <c r="P12" s="23"/>
      <c r="Q12" s="23"/>
      <c r="R12" s="1202" t="s">
        <v>63</v>
      </c>
      <c r="S12" s="1203"/>
      <c r="T12" s="24"/>
      <c r="U12" s="23"/>
      <c r="V12" s="23"/>
      <c r="W12" s="23"/>
      <c r="X12" s="23"/>
      <c r="Y12" s="23"/>
      <c r="Z12" s="23"/>
      <c r="AA12" s="23"/>
      <c r="AB12" s="23"/>
      <c r="AC12" s="23"/>
      <c r="AD12" s="23"/>
      <c r="AE12" s="23"/>
      <c r="AF12" s="23"/>
      <c r="AG12" s="23"/>
      <c r="AH12" s="23"/>
      <c r="AI12" s="23"/>
      <c r="AJ12" s="23"/>
      <c r="AK12" s="23"/>
      <c r="AL12" s="25"/>
    </row>
    <row r="13" spans="1:46" ht="18" customHeight="1">
      <c r="B13" s="1185"/>
      <c r="C13" s="1186"/>
      <c r="D13" s="26"/>
      <c r="E13" s="26"/>
      <c r="F13" s="1523" t="s">
        <v>101</v>
      </c>
      <c r="G13" s="1524"/>
      <c r="H13" s="1200" t="s">
        <v>28</v>
      </c>
      <c r="I13" s="1200"/>
      <c r="J13" s="1200"/>
      <c r="K13" s="1200"/>
      <c r="L13" s="1200"/>
      <c r="M13" s="1200"/>
      <c r="N13" s="1200"/>
      <c r="O13" s="1201"/>
      <c r="P13" s="26"/>
      <c r="Q13" s="26"/>
      <c r="R13" s="1204"/>
      <c r="S13" s="1205"/>
      <c r="T13" s="27"/>
      <c r="U13" s="1523" t="s">
        <v>101</v>
      </c>
      <c r="V13" s="1524"/>
      <c r="W13" s="1200" t="s">
        <v>103</v>
      </c>
      <c r="X13" s="1200"/>
      <c r="Y13" s="1200"/>
      <c r="Z13" s="1200"/>
      <c r="AA13" s="1200"/>
      <c r="AB13" s="1200"/>
      <c r="AC13" s="1200"/>
      <c r="AD13" s="1200"/>
      <c r="AE13" s="1200"/>
      <c r="AF13" s="1200"/>
      <c r="AG13" s="1200"/>
      <c r="AH13" s="1200"/>
      <c r="AI13" s="1200"/>
      <c r="AJ13" s="1201"/>
      <c r="AK13" s="26"/>
      <c r="AL13" s="38"/>
    </row>
    <row r="14" spans="1:46" ht="18" customHeight="1">
      <c r="B14" s="1185"/>
      <c r="C14" s="1186"/>
      <c r="D14" s="26"/>
      <c r="E14" s="26"/>
      <c r="F14" s="1503"/>
      <c r="G14" s="1504"/>
      <c r="H14" s="1179" t="s">
        <v>36</v>
      </c>
      <c r="I14" s="1179"/>
      <c r="J14" s="1179"/>
      <c r="K14" s="1179"/>
      <c r="L14" s="1179"/>
      <c r="M14" s="1179"/>
      <c r="N14" s="1179"/>
      <c r="O14" s="1180"/>
      <c r="P14" s="26"/>
      <c r="Q14" s="26"/>
      <c r="R14" s="1204"/>
      <c r="S14" s="1205"/>
      <c r="T14" s="27"/>
      <c r="U14" s="1503"/>
      <c r="V14" s="1504"/>
      <c r="W14" s="1179" t="s">
        <v>104</v>
      </c>
      <c r="X14" s="1179"/>
      <c r="Y14" s="1179"/>
      <c r="Z14" s="1179"/>
      <c r="AA14" s="1179"/>
      <c r="AB14" s="1179"/>
      <c r="AC14" s="1179"/>
      <c r="AD14" s="1179"/>
      <c r="AE14" s="1179"/>
      <c r="AF14" s="1179"/>
      <c r="AG14" s="1179"/>
      <c r="AH14" s="1179"/>
      <c r="AI14" s="1179"/>
      <c r="AJ14" s="1180"/>
      <c r="AK14" s="26"/>
      <c r="AL14" s="38"/>
    </row>
    <row r="15" spans="1:46" ht="18" customHeight="1">
      <c r="B15" s="1185"/>
      <c r="C15" s="1186"/>
      <c r="D15" s="26"/>
      <c r="E15" s="26"/>
      <c r="F15" s="1505" t="s">
        <v>101</v>
      </c>
      <c r="G15" s="1506"/>
      <c r="H15" s="1181" t="s">
        <v>59</v>
      </c>
      <c r="I15" s="1181"/>
      <c r="J15" s="1181"/>
      <c r="K15" s="1181"/>
      <c r="L15" s="1181"/>
      <c r="M15" s="1181"/>
      <c r="N15" s="1181"/>
      <c r="O15" s="1182"/>
      <c r="P15" s="26"/>
      <c r="Q15" s="26"/>
      <c r="R15" s="1204"/>
      <c r="S15" s="1205"/>
      <c r="T15" s="27"/>
      <c r="U15" s="1503"/>
      <c r="V15" s="1504"/>
      <c r="W15" s="1179" t="s">
        <v>62</v>
      </c>
      <c r="X15" s="1179"/>
      <c r="Y15" s="1179"/>
      <c r="Z15" s="1179"/>
      <c r="AA15" s="1179"/>
      <c r="AB15" s="1179"/>
      <c r="AC15" s="1179"/>
      <c r="AD15" s="1179"/>
      <c r="AE15" s="1179"/>
      <c r="AF15" s="1179"/>
      <c r="AG15" s="1179"/>
      <c r="AH15" s="1179"/>
      <c r="AI15" s="1179"/>
      <c r="AJ15" s="1180"/>
      <c r="AK15" s="26"/>
      <c r="AL15" s="38"/>
    </row>
    <row r="16" spans="1:46" ht="18" customHeight="1">
      <c r="B16" s="1185"/>
      <c r="C16" s="1186"/>
      <c r="D16" s="26"/>
      <c r="E16" s="26"/>
      <c r="P16" s="26"/>
      <c r="Q16" s="26"/>
      <c r="R16" s="1204"/>
      <c r="S16" s="1205"/>
      <c r="T16" s="27"/>
      <c r="U16" s="1503"/>
      <c r="V16" s="1504"/>
      <c r="W16" s="1179" t="s">
        <v>61</v>
      </c>
      <c r="X16" s="1179"/>
      <c r="Y16" s="1179"/>
      <c r="Z16" s="1179"/>
      <c r="AA16" s="1179"/>
      <c r="AB16" s="1179"/>
      <c r="AC16" s="1179"/>
      <c r="AD16" s="1179"/>
      <c r="AE16" s="1179"/>
      <c r="AF16" s="1179"/>
      <c r="AG16" s="1179"/>
      <c r="AH16" s="1179"/>
      <c r="AI16" s="1179"/>
      <c r="AJ16" s="1180"/>
      <c r="AK16" s="29"/>
      <c r="AL16" s="28"/>
    </row>
    <row r="17" spans="2:38" ht="18" customHeight="1">
      <c r="B17" s="1185"/>
      <c r="C17" s="1186"/>
      <c r="P17" s="29"/>
      <c r="Q17" s="29"/>
      <c r="R17" s="1204"/>
      <c r="S17" s="1205"/>
      <c r="T17" s="27"/>
      <c r="U17" s="1503"/>
      <c r="V17" s="1504"/>
      <c r="W17" s="1179" t="s">
        <v>60</v>
      </c>
      <c r="X17" s="1179"/>
      <c r="Y17" s="1179"/>
      <c r="Z17" s="1179"/>
      <c r="AA17" s="1179"/>
      <c r="AB17" s="1179"/>
      <c r="AC17" s="1179"/>
      <c r="AD17" s="1179"/>
      <c r="AE17" s="1179"/>
      <c r="AF17" s="1179"/>
      <c r="AG17" s="1179"/>
      <c r="AH17" s="1179"/>
      <c r="AI17" s="1179"/>
      <c r="AJ17" s="1180"/>
      <c r="AK17" s="29"/>
      <c r="AL17" s="28"/>
    </row>
    <row r="18" spans="2:38" ht="18" customHeight="1">
      <c r="B18" s="1185"/>
      <c r="C18" s="1186"/>
      <c r="P18" s="29"/>
      <c r="Q18" s="29"/>
      <c r="R18" s="1204"/>
      <c r="S18" s="1205"/>
      <c r="T18" s="27"/>
      <c r="U18" s="1503"/>
      <c r="V18" s="1504"/>
      <c r="W18" s="1179" t="s">
        <v>58</v>
      </c>
      <c r="X18" s="1179"/>
      <c r="Y18" s="1179"/>
      <c r="Z18" s="1179"/>
      <c r="AA18" s="1179"/>
      <c r="AB18" s="1179"/>
      <c r="AC18" s="1179"/>
      <c r="AD18" s="1179"/>
      <c r="AE18" s="1179"/>
      <c r="AF18" s="1179"/>
      <c r="AG18" s="1179"/>
      <c r="AH18" s="1179"/>
      <c r="AI18" s="1179"/>
      <c r="AJ18" s="1180"/>
      <c r="AK18" s="29"/>
      <c r="AL18" s="28"/>
    </row>
    <row r="19" spans="2:38" ht="18" customHeight="1">
      <c r="B19" s="1185"/>
      <c r="C19" s="1186"/>
      <c r="F19" s="46"/>
      <c r="H19" s="47"/>
      <c r="I19" s="47"/>
      <c r="J19" s="47"/>
      <c r="K19" s="47"/>
      <c r="L19" s="47"/>
      <c r="M19" s="47"/>
      <c r="N19" s="47"/>
      <c r="O19" s="47"/>
      <c r="P19" s="29"/>
      <c r="Q19" s="29"/>
      <c r="R19" s="1204"/>
      <c r="S19" s="1205"/>
      <c r="T19" s="27"/>
      <c r="U19" s="1505" t="s">
        <v>101</v>
      </c>
      <c r="V19" s="1506"/>
      <c r="W19" s="1181" t="s">
        <v>105</v>
      </c>
      <c r="X19" s="1181"/>
      <c r="Y19" s="1181"/>
      <c r="Z19" s="1181"/>
      <c r="AA19" s="1181"/>
      <c r="AB19" s="1181"/>
      <c r="AC19" s="1181"/>
      <c r="AD19" s="1181"/>
      <c r="AE19" s="1181"/>
      <c r="AF19" s="1181"/>
      <c r="AG19" s="1181"/>
      <c r="AH19" s="1181"/>
      <c r="AI19" s="1181"/>
      <c r="AJ19" s="1182"/>
      <c r="AK19" s="29"/>
      <c r="AL19" s="28"/>
    </row>
    <row r="20" spans="2:38" ht="5.0999999999999996" customHeight="1">
      <c r="B20" s="1187"/>
      <c r="C20" s="1188"/>
      <c r="D20" s="31"/>
      <c r="E20" s="31"/>
      <c r="F20" s="31"/>
      <c r="G20" s="31"/>
      <c r="H20" s="31"/>
      <c r="I20" s="31"/>
      <c r="J20" s="31"/>
      <c r="K20" s="31"/>
      <c r="L20" s="31"/>
      <c r="M20" s="31"/>
      <c r="N20" s="31"/>
      <c r="O20" s="31"/>
      <c r="P20" s="31"/>
      <c r="Q20" s="31"/>
      <c r="R20" s="1206"/>
      <c r="S20" s="1207"/>
      <c r="T20" s="32"/>
      <c r="U20" s="33"/>
      <c r="V20" s="31"/>
      <c r="W20" s="34"/>
      <c r="X20" s="34"/>
      <c r="Y20" s="34"/>
      <c r="Z20" s="34"/>
      <c r="AA20" s="34"/>
      <c r="AB20" s="34"/>
      <c r="AC20" s="34"/>
      <c r="AD20" s="34"/>
      <c r="AE20" s="34"/>
      <c r="AF20" s="34"/>
      <c r="AG20" s="34"/>
      <c r="AH20" s="34"/>
      <c r="AI20" s="34"/>
      <c r="AJ20" s="34"/>
      <c r="AK20" s="34"/>
      <c r="AL20" s="35"/>
    </row>
    <row r="21" spans="2:38" ht="13.5" customHeight="1">
      <c r="B21" s="1183" t="s">
        <v>57</v>
      </c>
      <c r="C21" s="1184"/>
      <c r="D21" s="24"/>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5"/>
    </row>
    <row r="22" spans="2:38" ht="5.45" customHeight="1">
      <c r="B22" s="1185"/>
      <c r="C22" s="1186"/>
      <c r="D22" s="27"/>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38"/>
    </row>
    <row r="23" spans="2:38">
      <c r="B23" s="1185"/>
      <c r="C23" s="1186"/>
      <c r="D23" s="27"/>
      <c r="E23" s="1507" t="s">
        <v>56</v>
      </c>
      <c r="F23" s="1507"/>
      <c r="G23" s="1507"/>
      <c r="H23" s="1507"/>
      <c r="I23" s="1507"/>
      <c r="J23" s="1507"/>
      <c r="K23" s="1507"/>
      <c r="L23" s="1507"/>
      <c r="M23" s="1507"/>
      <c r="N23" s="1507"/>
      <c r="O23" s="1507"/>
      <c r="P23" s="1507"/>
      <c r="Q23" s="1507"/>
      <c r="R23" s="1507"/>
      <c r="S23" s="1507"/>
      <c r="T23" s="1507"/>
      <c r="U23" s="1507"/>
      <c r="V23" s="1507"/>
      <c r="W23" s="1507" t="s">
        <v>55</v>
      </c>
      <c r="X23" s="1507"/>
      <c r="Y23" s="1507"/>
      <c r="Z23" s="1507"/>
      <c r="AA23" s="1507"/>
      <c r="AB23" s="1507"/>
      <c r="AC23" s="1507"/>
      <c r="AD23" s="1507"/>
      <c r="AE23" s="1507"/>
      <c r="AF23" s="1507"/>
      <c r="AG23" s="1507"/>
      <c r="AH23" s="1507"/>
      <c r="AI23" s="1507"/>
      <c r="AJ23" s="1507"/>
      <c r="AK23" s="1507"/>
      <c r="AL23" s="38"/>
    </row>
    <row r="24" spans="2:38">
      <c r="B24" s="1185"/>
      <c r="C24" s="1186"/>
      <c r="D24" s="27"/>
      <c r="E24" s="1507"/>
      <c r="F24" s="1507"/>
      <c r="G24" s="1507"/>
      <c r="H24" s="1507"/>
      <c r="I24" s="1507"/>
      <c r="J24" s="1507"/>
      <c r="K24" s="1507"/>
      <c r="L24" s="1507"/>
      <c r="M24" s="1507"/>
      <c r="N24" s="1507"/>
      <c r="O24" s="1507"/>
      <c r="P24" s="1507"/>
      <c r="Q24" s="1507"/>
      <c r="R24" s="1507"/>
      <c r="S24" s="1507"/>
      <c r="T24" s="1507"/>
      <c r="U24" s="1507"/>
      <c r="V24" s="1507"/>
      <c r="W24" s="1507"/>
      <c r="X24" s="1507"/>
      <c r="Y24" s="1507"/>
      <c r="Z24" s="1507"/>
      <c r="AA24" s="1507"/>
      <c r="AB24" s="1507"/>
      <c r="AC24" s="1507"/>
      <c r="AD24" s="1507"/>
      <c r="AE24" s="1507"/>
      <c r="AF24" s="1507"/>
      <c r="AG24" s="1507"/>
      <c r="AH24" s="1507"/>
      <c r="AI24" s="1507"/>
      <c r="AJ24" s="1507"/>
      <c r="AK24" s="1507"/>
      <c r="AL24" s="38"/>
    </row>
    <row r="25" spans="2:38">
      <c r="B25" s="1185"/>
      <c r="C25" s="1186"/>
      <c r="D25" s="27"/>
      <c r="E25" s="1514"/>
      <c r="F25" s="1514"/>
      <c r="G25" s="1514"/>
      <c r="H25" s="1514"/>
      <c r="I25" s="1514"/>
      <c r="J25" s="1514"/>
      <c r="K25" s="1514"/>
      <c r="L25" s="1514"/>
      <c r="M25" s="1514"/>
      <c r="N25" s="1514"/>
      <c r="O25" s="1514"/>
      <c r="P25" s="1514"/>
      <c r="Q25" s="1514"/>
      <c r="R25" s="1514"/>
      <c r="S25" s="1514"/>
      <c r="T25" s="1514"/>
      <c r="U25" s="1157" t="s">
        <v>10</v>
      </c>
      <c r="V25" s="1157"/>
      <c r="W25" s="1514"/>
      <c r="X25" s="1514"/>
      <c r="Y25" s="1514"/>
      <c r="Z25" s="1514"/>
      <c r="AA25" s="1514"/>
      <c r="AB25" s="1514"/>
      <c r="AC25" s="1514"/>
      <c r="AD25" s="1514"/>
      <c r="AE25" s="1514"/>
      <c r="AF25" s="1514"/>
      <c r="AG25" s="1514"/>
      <c r="AH25" s="1514"/>
      <c r="AI25" s="1514"/>
      <c r="AJ25" s="1157" t="s">
        <v>10</v>
      </c>
      <c r="AK25" s="1157"/>
      <c r="AL25" s="38"/>
    </row>
    <row r="26" spans="2:38">
      <c r="B26" s="1185"/>
      <c r="C26" s="1186"/>
      <c r="D26" s="27"/>
      <c r="E26" s="1514"/>
      <c r="F26" s="1514"/>
      <c r="G26" s="1514"/>
      <c r="H26" s="1514"/>
      <c r="I26" s="1514"/>
      <c r="J26" s="1514"/>
      <c r="K26" s="1514"/>
      <c r="L26" s="1514"/>
      <c r="M26" s="1514"/>
      <c r="N26" s="1514"/>
      <c r="O26" s="1514"/>
      <c r="P26" s="1514"/>
      <c r="Q26" s="1514"/>
      <c r="R26" s="1514"/>
      <c r="S26" s="1514"/>
      <c r="T26" s="1514"/>
      <c r="U26" s="1157"/>
      <c r="V26" s="1157"/>
      <c r="W26" s="1514"/>
      <c r="X26" s="1514"/>
      <c r="Y26" s="1514"/>
      <c r="Z26" s="1514"/>
      <c r="AA26" s="1514"/>
      <c r="AB26" s="1514"/>
      <c r="AC26" s="1514"/>
      <c r="AD26" s="1514"/>
      <c r="AE26" s="1514"/>
      <c r="AF26" s="1514"/>
      <c r="AG26" s="1514"/>
      <c r="AH26" s="1514"/>
      <c r="AI26" s="1514"/>
      <c r="AJ26" s="1157"/>
      <c r="AK26" s="1157"/>
      <c r="AL26" s="38"/>
    </row>
    <row r="27" spans="2:38" ht="22.5" customHeight="1" thickBot="1">
      <c r="B27" s="1185"/>
      <c r="C27" s="1186"/>
      <c r="D27" s="317"/>
      <c r="E27" s="318"/>
      <c r="F27" s="318"/>
      <c r="G27" s="318"/>
      <c r="H27" s="318"/>
      <c r="I27" s="318"/>
      <c r="J27" s="318"/>
      <c r="K27" s="318"/>
      <c r="L27" s="318"/>
      <c r="M27" s="318"/>
      <c r="N27" s="318"/>
      <c r="O27" s="318"/>
      <c r="P27" s="318"/>
      <c r="Q27" s="318"/>
      <c r="R27" s="318"/>
      <c r="S27" s="318"/>
      <c r="T27" s="318"/>
      <c r="U27" s="318"/>
      <c r="V27" s="26"/>
      <c r="W27" s="26"/>
      <c r="X27" s="26"/>
      <c r="Y27" s="26"/>
      <c r="Z27" s="26"/>
      <c r="AA27" s="26"/>
      <c r="AB27" s="26"/>
      <c r="AC27" s="26"/>
      <c r="AD27" s="26"/>
      <c r="AE27" s="26"/>
      <c r="AF27" s="26"/>
      <c r="AG27" s="26"/>
      <c r="AH27" s="26"/>
      <c r="AI27" s="26"/>
      <c r="AJ27" s="26"/>
      <c r="AK27" s="26"/>
      <c r="AL27" s="38"/>
    </row>
    <row r="28" spans="2:38">
      <c r="B28" s="1185"/>
      <c r="C28" s="1186"/>
      <c r="D28" s="134"/>
      <c r="E28" s="320"/>
      <c r="F28" s="320"/>
      <c r="G28" s="320"/>
      <c r="H28" s="320"/>
      <c r="I28" s="320"/>
      <c r="J28" s="320"/>
      <c r="K28" s="320"/>
      <c r="L28" s="320"/>
      <c r="M28" s="320"/>
      <c r="N28" s="320"/>
      <c r="O28" s="320"/>
      <c r="P28" s="320"/>
      <c r="Q28" s="320"/>
      <c r="R28" s="320"/>
      <c r="S28" s="320"/>
      <c r="T28" s="320"/>
      <c r="U28" s="318"/>
      <c r="V28" s="26"/>
      <c r="W28" s="1515" t="s">
        <v>54</v>
      </c>
      <c r="X28" s="1509"/>
      <c r="Y28" s="1509"/>
      <c r="Z28" s="1509"/>
      <c r="AA28" s="1509"/>
      <c r="AB28" s="1509"/>
      <c r="AC28" s="1509"/>
      <c r="AD28" s="1509"/>
      <c r="AE28" s="1509"/>
      <c r="AF28" s="1509"/>
      <c r="AG28" s="1509"/>
      <c r="AH28" s="1509"/>
      <c r="AI28" s="1509"/>
      <c r="AJ28" s="1509"/>
      <c r="AK28" s="1513"/>
      <c r="AL28" s="38"/>
    </row>
    <row r="29" spans="2:38">
      <c r="B29" s="1185"/>
      <c r="C29" s="1186"/>
      <c r="D29" s="134"/>
      <c r="E29" s="320"/>
      <c r="F29" s="320"/>
      <c r="G29" s="320"/>
      <c r="H29" s="320"/>
      <c r="I29" s="320"/>
      <c r="J29" s="320"/>
      <c r="K29" s="320"/>
      <c r="L29" s="320"/>
      <c r="M29" s="320"/>
      <c r="N29" s="320"/>
      <c r="O29" s="320"/>
      <c r="P29" s="320"/>
      <c r="Q29" s="320"/>
      <c r="R29" s="320"/>
      <c r="S29" s="320"/>
      <c r="T29" s="320"/>
      <c r="U29" s="318"/>
      <c r="V29" s="26"/>
      <c r="W29" s="1516"/>
      <c r="X29" s="1157"/>
      <c r="Y29" s="1157"/>
      <c r="Z29" s="1157"/>
      <c r="AA29" s="1157"/>
      <c r="AB29" s="1157"/>
      <c r="AC29" s="1157"/>
      <c r="AD29" s="1157"/>
      <c r="AE29" s="1157"/>
      <c r="AF29" s="1157"/>
      <c r="AG29" s="1157"/>
      <c r="AH29" s="1157"/>
      <c r="AI29" s="1157"/>
      <c r="AJ29" s="1157"/>
      <c r="AK29" s="1502"/>
      <c r="AL29" s="38"/>
    </row>
    <row r="30" spans="2:38">
      <c r="B30" s="1185"/>
      <c r="C30" s="1186"/>
      <c r="D30" s="134"/>
      <c r="E30" s="134"/>
      <c r="F30" s="319"/>
      <c r="G30" s="134"/>
      <c r="H30" s="319"/>
      <c r="I30" s="319"/>
      <c r="J30" s="319"/>
      <c r="K30" s="319"/>
      <c r="L30" s="319"/>
      <c r="M30" s="319"/>
      <c r="N30" s="319"/>
      <c r="O30" s="319"/>
      <c r="P30" s="319"/>
      <c r="Q30" s="319"/>
      <c r="R30" s="319"/>
      <c r="S30" s="319"/>
      <c r="T30" s="319"/>
      <c r="U30" s="318"/>
      <c r="V30" s="26"/>
      <c r="W30" s="1498" t="e">
        <f>W25/E25</f>
        <v>#DIV/0!</v>
      </c>
      <c r="X30" s="1499"/>
      <c r="Y30" s="1499"/>
      <c r="Z30" s="1499"/>
      <c r="AA30" s="1499"/>
      <c r="AB30" s="1499"/>
      <c r="AC30" s="1499"/>
      <c r="AD30" s="1499"/>
      <c r="AE30" s="1499"/>
      <c r="AF30" s="1499"/>
      <c r="AG30" s="1499"/>
      <c r="AH30" s="1499"/>
      <c r="AI30" s="1499"/>
      <c r="AJ30" s="1157" t="s">
        <v>14</v>
      </c>
      <c r="AK30" s="1502"/>
      <c r="AL30" s="38"/>
    </row>
    <row r="31" spans="2:38" ht="14.25" thickBot="1">
      <c r="B31" s="1185"/>
      <c r="C31" s="1186"/>
      <c r="D31" s="134"/>
      <c r="E31" s="319"/>
      <c r="F31" s="319"/>
      <c r="G31" s="134"/>
      <c r="H31" s="319"/>
      <c r="I31" s="319"/>
      <c r="J31" s="319"/>
      <c r="K31" s="319"/>
      <c r="L31" s="319"/>
      <c r="M31" s="319"/>
      <c r="N31" s="319"/>
      <c r="O31" s="319"/>
      <c r="P31" s="319"/>
      <c r="Q31" s="319"/>
      <c r="R31" s="319"/>
      <c r="S31" s="319"/>
      <c r="T31" s="319"/>
      <c r="U31" s="318"/>
      <c r="V31" s="26"/>
      <c r="W31" s="1500"/>
      <c r="X31" s="1501"/>
      <c r="Y31" s="1501"/>
      <c r="Z31" s="1501"/>
      <c r="AA31" s="1501"/>
      <c r="AB31" s="1501"/>
      <c r="AC31" s="1501"/>
      <c r="AD31" s="1501"/>
      <c r="AE31" s="1501"/>
      <c r="AF31" s="1501"/>
      <c r="AG31" s="1501"/>
      <c r="AH31" s="1501"/>
      <c r="AI31" s="1501"/>
      <c r="AJ31" s="1415"/>
      <c r="AK31" s="1416"/>
      <c r="AL31" s="38"/>
    </row>
    <row r="32" spans="2:38">
      <c r="B32" s="1185"/>
      <c r="C32" s="1186"/>
      <c r="D32" s="134"/>
      <c r="E32" s="319"/>
      <c r="F32" s="319"/>
      <c r="G32" s="134"/>
      <c r="H32" s="319"/>
      <c r="I32" s="319"/>
      <c r="J32" s="319"/>
      <c r="K32" s="319"/>
      <c r="L32" s="319"/>
      <c r="M32" s="319"/>
      <c r="N32" s="319"/>
      <c r="O32" s="319"/>
      <c r="P32" s="319"/>
      <c r="Q32" s="319"/>
      <c r="R32" s="319"/>
      <c r="S32" s="319"/>
      <c r="T32" s="319"/>
      <c r="U32" s="318"/>
      <c r="V32" s="26"/>
      <c r="W32" s="26"/>
      <c r="X32" s="26"/>
      <c r="Y32" s="26"/>
      <c r="Z32" s="26"/>
      <c r="AA32" s="26"/>
      <c r="AB32" s="26"/>
      <c r="AC32" s="26"/>
      <c r="AD32" s="26"/>
      <c r="AE32" s="26"/>
      <c r="AF32" s="26"/>
      <c r="AG32" s="26"/>
      <c r="AH32" s="26"/>
      <c r="AI32" s="26"/>
      <c r="AJ32" s="26"/>
      <c r="AK32" s="26"/>
      <c r="AL32" s="38"/>
    </row>
    <row r="33" spans="2:38" ht="69.95" customHeight="1">
      <c r="B33" s="1185"/>
      <c r="C33" s="1186"/>
      <c r="D33" s="27"/>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c r="B34" s="1185"/>
      <c r="C34" s="1186"/>
      <c r="D34" s="23"/>
      <c r="E34" s="23"/>
      <c r="F34" s="23"/>
      <c r="G34" s="23"/>
      <c r="H34" s="23"/>
      <c r="I34" s="23"/>
      <c r="J34" s="23"/>
      <c r="K34" s="23"/>
      <c r="L34" s="23"/>
      <c r="M34" s="23"/>
      <c r="N34" s="23"/>
      <c r="O34" s="23"/>
      <c r="P34" s="23"/>
      <c r="Q34" s="23"/>
      <c r="R34" s="36"/>
      <c r="S34" s="36"/>
      <c r="T34" s="23"/>
      <c r="U34" s="23"/>
      <c r="V34" s="23"/>
      <c r="W34" s="37"/>
      <c r="X34" s="37"/>
      <c r="Y34" s="37"/>
      <c r="Z34" s="37"/>
      <c r="AA34" s="37"/>
      <c r="AB34" s="37"/>
      <c r="AC34" s="37"/>
      <c r="AD34" s="37"/>
      <c r="AE34" s="37"/>
      <c r="AF34" s="37"/>
      <c r="AG34" s="37"/>
      <c r="AH34" s="37"/>
      <c r="AI34" s="37"/>
      <c r="AJ34" s="37"/>
      <c r="AK34" s="37"/>
      <c r="AL34" s="25"/>
    </row>
    <row r="35" spans="2:38">
      <c r="B35" s="1185"/>
      <c r="C35" s="1186"/>
      <c r="D35" s="29"/>
      <c r="E35" s="29"/>
      <c r="F35" s="29" t="s">
        <v>53</v>
      </c>
      <c r="G35" s="29"/>
      <c r="H35" s="29"/>
      <c r="I35" s="29"/>
      <c r="J35" s="29"/>
      <c r="K35" s="29"/>
      <c r="L35" s="29"/>
      <c r="M35" s="29"/>
      <c r="N35" s="29"/>
      <c r="O35" s="29"/>
      <c r="P35" s="29"/>
      <c r="Q35" s="29"/>
      <c r="R35" s="29"/>
      <c r="S35" s="29"/>
      <c r="T35" s="29"/>
      <c r="U35" s="29"/>
      <c r="V35" s="29"/>
      <c r="W35" s="29"/>
      <c r="X35" s="29"/>
      <c r="Y35" s="26"/>
      <c r="Z35" s="26"/>
      <c r="AA35" s="26"/>
      <c r="AB35" s="26"/>
      <c r="AC35" s="26"/>
      <c r="AD35" s="26"/>
      <c r="AE35" s="26"/>
      <c r="AF35" s="26"/>
      <c r="AG35" s="26"/>
      <c r="AH35" s="26"/>
      <c r="AI35" s="26"/>
      <c r="AJ35" s="26"/>
      <c r="AK35" s="26"/>
      <c r="AL35" s="38"/>
    </row>
    <row r="36" spans="2:38">
      <c r="B36" s="1185"/>
      <c r="C36" s="1186"/>
      <c r="D36" s="29"/>
      <c r="E36" s="29"/>
      <c r="F36" s="29"/>
      <c r="G36" s="29"/>
      <c r="H36" s="29"/>
      <c r="I36" s="29"/>
      <c r="J36" s="29"/>
      <c r="K36" s="29"/>
      <c r="L36" s="29"/>
      <c r="M36" s="29"/>
      <c r="N36" s="29"/>
      <c r="O36" s="29"/>
      <c r="P36" s="29"/>
      <c r="Q36" s="29"/>
      <c r="R36" s="29"/>
      <c r="S36" s="29"/>
      <c r="T36" s="29"/>
      <c r="U36" s="29"/>
      <c r="V36" s="29"/>
      <c r="W36" s="29"/>
      <c r="X36" s="29"/>
      <c r="Y36" s="26"/>
      <c r="Z36" s="26"/>
      <c r="AA36" s="26"/>
      <c r="AB36" s="26"/>
      <c r="AC36" s="26"/>
      <c r="AD36" s="26"/>
      <c r="AE36" s="26"/>
      <c r="AF36" s="26"/>
      <c r="AG36" s="26"/>
      <c r="AH36" s="26"/>
      <c r="AI36" s="26"/>
      <c r="AJ36" s="26"/>
      <c r="AK36" s="26"/>
      <c r="AL36" s="38"/>
    </row>
    <row r="37" spans="2:38" ht="15" customHeight="1">
      <c r="B37" s="1185"/>
      <c r="C37" s="1186"/>
      <c r="D37" s="26"/>
      <c r="E37" s="29"/>
      <c r="F37" s="1258" t="s">
        <v>52</v>
      </c>
      <c r="G37" s="1259"/>
      <c r="H37" s="1259"/>
      <c r="I37" s="1259"/>
      <c r="J37" s="1259"/>
      <c r="K37" s="1259"/>
      <c r="L37" s="1259"/>
      <c r="M37" s="1422"/>
      <c r="N37" s="1009"/>
      <c r="O37" s="1010"/>
      <c r="P37" s="1010"/>
      <c r="Q37" s="1010"/>
      <c r="R37" s="1010"/>
      <c r="S37" s="1011"/>
      <c r="T37" s="1258" t="s">
        <v>10</v>
      </c>
      <c r="U37" s="1422"/>
      <c r="V37" s="29"/>
      <c r="W37" s="29"/>
      <c r="X37" s="29"/>
      <c r="Y37" s="1262" t="s">
        <v>51</v>
      </c>
      <c r="Z37" s="1259"/>
      <c r="AA37" s="1259"/>
      <c r="AB37" s="1259"/>
      <c r="AC37" s="1259"/>
      <c r="AD37" s="1259"/>
      <c r="AE37" s="1259"/>
      <c r="AF37" s="1259"/>
      <c r="AG37" s="1259"/>
      <c r="AH37" s="1259"/>
      <c r="AI37" s="1422"/>
      <c r="AJ37" s="26"/>
      <c r="AK37" s="26"/>
      <c r="AL37" s="38"/>
    </row>
    <row r="38" spans="2:38" ht="15" customHeight="1">
      <c r="B38" s="1185"/>
      <c r="C38" s="1186"/>
      <c r="D38" s="26"/>
      <c r="E38" s="29"/>
      <c r="F38" s="1260"/>
      <c r="G38" s="1261"/>
      <c r="H38" s="1261"/>
      <c r="I38" s="1261"/>
      <c r="J38" s="1261"/>
      <c r="K38" s="1261"/>
      <c r="L38" s="1261"/>
      <c r="M38" s="1457"/>
      <c r="N38" s="1012"/>
      <c r="O38" s="1013"/>
      <c r="P38" s="1013"/>
      <c r="Q38" s="1013"/>
      <c r="R38" s="1013"/>
      <c r="S38" s="1014"/>
      <c r="T38" s="1260"/>
      <c r="U38" s="1457"/>
      <c r="V38" s="29"/>
      <c r="W38" s="29"/>
      <c r="X38" s="29"/>
      <c r="Y38" s="1260"/>
      <c r="Z38" s="1261"/>
      <c r="AA38" s="1261"/>
      <c r="AB38" s="1261"/>
      <c r="AC38" s="1261"/>
      <c r="AD38" s="1261"/>
      <c r="AE38" s="1261"/>
      <c r="AF38" s="1261"/>
      <c r="AG38" s="1261"/>
      <c r="AH38" s="1261"/>
      <c r="AI38" s="1457"/>
      <c r="AJ38" s="26"/>
      <c r="AK38" s="26"/>
      <c r="AL38" s="38"/>
    </row>
    <row r="39" spans="2:38" ht="15" customHeight="1">
      <c r="B39" s="1185"/>
      <c r="C39" s="1186"/>
      <c r="D39" s="26"/>
      <c r="E39" s="29"/>
      <c r="F39" s="1258" t="s">
        <v>50</v>
      </c>
      <c r="G39" s="1259"/>
      <c r="H39" s="1259"/>
      <c r="I39" s="1259"/>
      <c r="J39" s="1259"/>
      <c r="K39" s="1259"/>
      <c r="L39" s="1259"/>
      <c r="M39" s="1422"/>
      <c r="N39" s="1009"/>
      <c r="O39" s="1010"/>
      <c r="P39" s="1010"/>
      <c r="Q39" s="1010"/>
      <c r="R39" s="1010"/>
      <c r="S39" s="1011"/>
      <c r="T39" s="1258" t="s">
        <v>10</v>
      </c>
      <c r="U39" s="1422"/>
      <c r="V39" s="29"/>
      <c r="W39" s="29"/>
      <c r="X39" s="29"/>
      <c r="Y39" s="1009"/>
      <c r="Z39" s="1010"/>
      <c r="AA39" s="1010"/>
      <c r="AB39" s="1010"/>
      <c r="AC39" s="1010"/>
      <c r="AD39" s="1010"/>
      <c r="AE39" s="1010"/>
      <c r="AF39" s="1010"/>
      <c r="AG39" s="1011"/>
      <c r="AH39" s="1258" t="s">
        <v>10</v>
      </c>
      <c r="AI39" s="1422"/>
      <c r="AJ39" s="26"/>
      <c r="AK39" s="26"/>
      <c r="AL39" s="38"/>
    </row>
    <row r="40" spans="2:38" ht="15" customHeight="1" thickBot="1">
      <c r="B40" s="1185"/>
      <c r="C40" s="1186"/>
      <c r="D40" s="26"/>
      <c r="E40" s="29"/>
      <c r="F40" s="1260"/>
      <c r="G40" s="1261"/>
      <c r="H40" s="1261"/>
      <c r="I40" s="1261"/>
      <c r="J40" s="1261"/>
      <c r="K40" s="1261"/>
      <c r="L40" s="1261"/>
      <c r="M40" s="1457"/>
      <c r="N40" s="1012"/>
      <c r="O40" s="1013"/>
      <c r="P40" s="1013"/>
      <c r="Q40" s="1013"/>
      <c r="R40" s="1013"/>
      <c r="S40" s="1014"/>
      <c r="T40" s="1260"/>
      <c r="U40" s="1457"/>
      <c r="V40" s="29"/>
      <c r="W40" s="29"/>
      <c r="X40" s="29"/>
      <c r="Y40" s="1517"/>
      <c r="Z40" s="1518"/>
      <c r="AA40" s="1518"/>
      <c r="AB40" s="1518"/>
      <c r="AC40" s="1518"/>
      <c r="AD40" s="1518"/>
      <c r="AE40" s="1518"/>
      <c r="AF40" s="1518"/>
      <c r="AG40" s="1519"/>
      <c r="AH40" s="1458"/>
      <c r="AI40" s="1423"/>
      <c r="AJ40" s="26"/>
      <c r="AK40" s="26"/>
      <c r="AL40" s="38"/>
    </row>
    <row r="41" spans="2:38" ht="15" customHeight="1">
      <c r="B41" s="1185"/>
      <c r="C41" s="1186"/>
      <c r="D41" s="26"/>
      <c r="E41" s="29"/>
      <c r="F41" s="1258" t="s">
        <v>49</v>
      </c>
      <c r="G41" s="1259"/>
      <c r="H41" s="1259"/>
      <c r="I41" s="1259"/>
      <c r="J41" s="1259"/>
      <c r="K41" s="1259"/>
      <c r="L41" s="1259"/>
      <c r="M41" s="1422"/>
      <c r="N41" s="1009"/>
      <c r="O41" s="1010"/>
      <c r="P41" s="1010"/>
      <c r="Q41" s="1010"/>
      <c r="R41" s="1010"/>
      <c r="S41" s="1011"/>
      <c r="T41" s="1258" t="s">
        <v>10</v>
      </c>
      <c r="U41" s="1422"/>
      <c r="V41" s="29"/>
      <c r="W41" s="29"/>
      <c r="X41" s="29"/>
      <c r="Y41" s="1425" t="s">
        <v>48</v>
      </c>
      <c r="Z41" s="1434"/>
      <c r="AA41" s="1434"/>
      <c r="AB41" s="1434"/>
      <c r="AC41" s="1434"/>
      <c r="AD41" s="1434"/>
      <c r="AE41" s="1434"/>
      <c r="AF41" s="1434"/>
      <c r="AG41" s="1434"/>
      <c r="AH41" s="1434"/>
      <c r="AI41" s="1440"/>
      <c r="AJ41" s="26"/>
      <c r="AK41" s="26"/>
      <c r="AL41" s="38"/>
    </row>
    <row r="42" spans="2:38" ht="15" customHeight="1" thickBot="1">
      <c r="B42" s="1185"/>
      <c r="C42" s="1186"/>
      <c r="D42" s="26"/>
      <c r="E42" s="29"/>
      <c r="F42" s="1458"/>
      <c r="G42" s="1136"/>
      <c r="H42" s="1136"/>
      <c r="I42" s="1136"/>
      <c r="J42" s="1136"/>
      <c r="K42" s="1136"/>
      <c r="L42" s="1136"/>
      <c r="M42" s="1423"/>
      <c r="N42" s="1517"/>
      <c r="O42" s="1518"/>
      <c r="P42" s="1518"/>
      <c r="Q42" s="1518"/>
      <c r="R42" s="1518"/>
      <c r="S42" s="1519"/>
      <c r="T42" s="1458"/>
      <c r="U42" s="1423"/>
      <c r="V42" s="29"/>
      <c r="W42" s="29"/>
      <c r="X42" s="29"/>
      <c r="Y42" s="1520"/>
      <c r="Z42" s="1261"/>
      <c r="AA42" s="1261"/>
      <c r="AB42" s="1261"/>
      <c r="AC42" s="1261"/>
      <c r="AD42" s="1261"/>
      <c r="AE42" s="1261"/>
      <c r="AF42" s="1261"/>
      <c r="AG42" s="1261"/>
      <c r="AH42" s="1261"/>
      <c r="AI42" s="1521"/>
      <c r="AJ42" s="26"/>
      <c r="AK42" s="26"/>
      <c r="AL42" s="38"/>
    </row>
    <row r="43" spans="2:38" ht="15" customHeight="1">
      <c r="B43" s="1185"/>
      <c r="C43" s="1186"/>
      <c r="D43" s="26"/>
      <c r="E43" s="29"/>
      <c r="F43" s="1508" t="s">
        <v>47</v>
      </c>
      <c r="G43" s="1509"/>
      <c r="H43" s="1509"/>
      <c r="I43" s="1509"/>
      <c r="J43" s="1509"/>
      <c r="K43" s="1509"/>
      <c r="L43" s="1509"/>
      <c r="M43" s="1509"/>
      <c r="N43" s="1511">
        <f>SUM(N37:S42)</f>
        <v>0</v>
      </c>
      <c r="O43" s="1511"/>
      <c r="P43" s="1511"/>
      <c r="Q43" s="1511"/>
      <c r="R43" s="1511"/>
      <c r="S43" s="1511"/>
      <c r="T43" s="1509" t="s">
        <v>10</v>
      </c>
      <c r="U43" s="1513"/>
      <c r="V43" s="29"/>
      <c r="W43" s="29"/>
      <c r="X43" s="29"/>
      <c r="Y43" s="1498" t="e">
        <f>Y39/N43</f>
        <v>#DIV/0!</v>
      </c>
      <c r="Z43" s="1499"/>
      <c r="AA43" s="1499"/>
      <c r="AB43" s="1499"/>
      <c r="AC43" s="1499"/>
      <c r="AD43" s="1499"/>
      <c r="AE43" s="1499"/>
      <c r="AF43" s="1499"/>
      <c r="AG43" s="1499"/>
      <c r="AH43" s="1157" t="s">
        <v>14</v>
      </c>
      <c r="AI43" s="1502"/>
      <c r="AJ43" s="26"/>
      <c r="AK43" s="26"/>
      <c r="AL43" s="38"/>
    </row>
    <row r="44" spans="2:38" ht="15" customHeight="1" thickBot="1">
      <c r="B44" s="1185"/>
      <c r="C44" s="1186"/>
      <c r="D44" s="26"/>
      <c r="E44" s="29"/>
      <c r="F44" s="1510"/>
      <c r="G44" s="1415"/>
      <c r="H44" s="1415"/>
      <c r="I44" s="1415"/>
      <c r="J44" s="1415"/>
      <c r="K44" s="1415"/>
      <c r="L44" s="1415"/>
      <c r="M44" s="1415"/>
      <c r="N44" s="1512"/>
      <c r="O44" s="1512"/>
      <c r="P44" s="1512"/>
      <c r="Q44" s="1512"/>
      <c r="R44" s="1512"/>
      <c r="S44" s="1512"/>
      <c r="T44" s="1415"/>
      <c r="U44" s="1416"/>
      <c r="V44" s="29"/>
      <c r="W44" s="29"/>
      <c r="X44" s="29"/>
      <c r="Y44" s="1500"/>
      <c r="Z44" s="1501"/>
      <c r="AA44" s="1501"/>
      <c r="AB44" s="1501"/>
      <c r="AC44" s="1501"/>
      <c r="AD44" s="1501"/>
      <c r="AE44" s="1501"/>
      <c r="AF44" s="1501"/>
      <c r="AG44" s="1501"/>
      <c r="AH44" s="1415"/>
      <c r="AI44" s="1416"/>
      <c r="AJ44" s="26"/>
      <c r="AK44" s="26"/>
      <c r="AL44" s="38"/>
    </row>
    <row r="45" spans="2:38">
      <c r="B45" s="1185"/>
      <c r="C45" s="1186"/>
      <c r="D45" s="26"/>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6"/>
      <c r="AI45" s="26"/>
      <c r="AJ45" s="26"/>
      <c r="AK45" s="26"/>
      <c r="AL45" s="38"/>
    </row>
    <row r="46" spans="2:38">
      <c r="B46" s="1187"/>
      <c r="C46" s="1188"/>
      <c r="D46" s="31"/>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1"/>
      <c r="AI46" s="31"/>
      <c r="AJ46" s="31"/>
      <c r="AK46" s="31"/>
      <c r="AL46" s="39"/>
    </row>
    <row r="47" spans="2:38">
      <c r="B47" s="55"/>
      <c r="C47" s="55"/>
      <c r="D47" s="26"/>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6"/>
      <c r="AI47" s="26"/>
      <c r="AJ47" s="26"/>
      <c r="AK47" s="26"/>
      <c r="AL47" s="26"/>
    </row>
    <row r="48" spans="2:38" ht="63.6" customHeight="1">
      <c r="B48" s="1211" t="s">
        <v>108</v>
      </c>
      <c r="C48" s="1213"/>
      <c r="D48" s="1208" t="s">
        <v>398</v>
      </c>
      <c r="E48" s="1209"/>
      <c r="F48" s="1209"/>
      <c r="G48" s="1209"/>
      <c r="H48" s="1209"/>
      <c r="I48" s="1209"/>
      <c r="J48" s="1209"/>
      <c r="K48" s="1209"/>
      <c r="L48" s="1209"/>
      <c r="M48" s="1209"/>
      <c r="N48" s="1209"/>
      <c r="O48" s="1209"/>
      <c r="P48" s="1209"/>
      <c r="Q48" s="1209"/>
      <c r="R48" s="1209"/>
      <c r="S48" s="1209"/>
      <c r="T48" s="1209"/>
      <c r="U48" s="1209"/>
      <c r="V48" s="1209"/>
      <c r="W48" s="1209"/>
      <c r="X48" s="1209"/>
      <c r="Y48" s="1209"/>
      <c r="Z48" s="1209"/>
      <c r="AA48" s="1209"/>
      <c r="AB48" s="1209"/>
      <c r="AC48" s="1209"/>
      <c r="AD48" s="1209"/>
      <c r="AE48" s="1209"/>
      <c r="AF48" s="1209"/>
      <c r="AG48" s="1209"/>
      <c r="AH48" s="1209"/>
      <c r="AI48" s="1209"/>
      <c r="AJ48" s="1209"/>
      <c r="AK48" s="1209"/>
      <c r="AL48" s="1210"/>
    </row>
    <row r="49" spans="1:40" ht="13.35" customHeight="1">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6"/>
      <c r="AN49" s="56"/>
    </row>
    <row r="50" spans="1: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row>
    <row r="51" spans="1: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row>
    <row r="54" spans="1: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row>
    <row r="59" spans="1: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row>
  </sheetData>
  <mergeCells count="55">
    <mergeCell ref="A4:AM5"/>
    <mergeCell ref="B10:K11"/>
    <mergeCell ref="L10:AL11"/>
    <mergeCell ref="B12:C20"/>
    <mergeCell ref="R12:S20"/>
    <mergeCell ref="H13:O13"/>
    <mergeCell ref="H14:O14"/>
    <mergeCell ref="H15:O15"/>
    <mergeCell ref="W18:AJ18"/>
    <mergeCell ref="W19:AJ19"/>
    <mergeCell ref="F13:G13"/>
    <mergeCell ref="F14:G14"/>
    <mergeCell ref="F15:G15"/>
    <mergeCell ref="U13:V13"/>
    <mergeCell ref="U14:V14"/>
    <mergeCell ref="U15:V15"/>
    <mergeCell ref="W13:AJ13"/>
    <mergeCell ref="W14:AJ14"/>
    <mergeCell ref="W15:AJ15"/>
    <mergeCell ref="W16:AJ16"/>
    <mergeCell ref="W17:AJ17"/>
    <mergeCell ref="W23:AK24"/>
    <mergeCell ref="W25:AI26"/>
    <mergeCell ref="AJ25:AK26"/>
    <mergeCell ref="W28:AK29"/>
    <mergeCell ref="F41:M42"/>
    <mergeCell ref="N41:S42"/>
    <mergeCell ref="T41:U42"/>
    <mergeCell ref="Y41:AI42"/>
    <mergeCell ref="AJ30:AK31"/>
    <mergeCell ref="AH39:AI40"/>
    <mergeCell ref="U25:V26"/>
    <mergeCell ref="F39:M40"/>
    <mergeCell ref="N39:S40"/>
    <mergeCell ref="T39:U40"/>
    <mergeCell ref="Y39:AG40"/>
    <mergeCell ref="F37:M38"/>
    <mergeCell ref="U16:V16"/>
    <mergeCell ref="U17:V17"/>
    <mergeCell ref="U18:V18"/>
    <mergeCell ref="U19:V19"/>
    <mergeCell ref="B21:C46"/>
    <mergeCell ref="E23:V24"/>
    <mergeCell ref="F43:M44"/>
    <mergeCell ref="N43:S44"/>
    <mergeCell ref="T43:U44"/>
    <mergeCell ref="E25:T26"/>
    <mergeCell ref="N37:S38"/>
    <mergeCell ref="T37:U38"/>
    <mergeCell ref="B48:C48"/>
    <mergeCell ref="D48:AL48"/>
    <mergeCell ref="Y43:AG44"/>
    <mergeCell ref="AH43:AI44"/>
    <mergeCell ref="W30:AI31"/>
    <mergeCell ref="Y37:AI38"/>
  </mergeCells>
  <phoneticPr fontId="4"/>
  <dataValidations count="1">
    <dataValidation type="list" allowBlank="1" showInputMessage="1" showErrorMessage="1" sqref="F13:G15 U13:V19">
      <formula1>"〇,　"</formula1>
    </dataValidation>
  </dataValidations>
  <pageMargins left="0.70866141732283472" right="0.70866141732283472" top="0.74803149606299213" bottom="0.74803149606299213" header="0.31496062992125984" footer="0.31496062992125984"/>
  <pageSetup paperSize="9" scale="95" orientation="portrait" cellComments="asDisplayed" r:id="rId1"/>
  <headerFooter>
    <oddFooter>&amp;RR030401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4"/>
  <sheetViews>
    <sheetView showGridLines="0" view="pageBreakPreview" zoomScaleNormal="100" zoomScaleSheetLayoutView="100" workbookViewId="0">
      <selection activeCell="A2" sqref="A2:J2"/>
    </sheetView>
  </sheetViews>
  <sheetFormatPr defaultRowHeight="13.5"/>
  <cols>
    <col min="1" max="1" width="5.125" style="14" customWidth="1"/>
    <col min="2" max="3" width="9" style="14" customWidth="1"/>
    <col min="4" max="5" width="8.5" style="14" customWidth="1"/>
    <col min="6" max="6" width="8.375" style="14" customWidth="1"/>
    <col min="7" max="7" width="7.375" style="14" customWidth="1"/>
    <col min="8" max="9" width="8.5" style="14" customWidth="1"/>
    <col min="10" max="10" width="17.125" style="14" customWidth="1"/>
    <col min="11" max="256" width="9" style="14"/>
    <col min="257" max="257" width="5.125" style="14" customWidth="1"/>
    <col min="258" max="259" width="9" style="14" customWidth="1"/>
    <col min="260" max="261" width="8.5" style="14" customWidth="1"/>
    <col min="262" max="262" width="8.375" style="14" customWidth="1"/>
    <col min="263" max="263" width="7.375" style="14" customWidth="1"/>
    <col min="264" max="265" width="8.5" style="14" customWidth="1"/>
    <col min="266" max="266" width="17.125" style="14" customWidth="1"/>
    <col min="267" max="512" width="9" style="14"/>
    <col min="513" max="513" width="5.125" style="14" customWidth="1"/>
    <col min="514" max="515" width="9" style="14" customWidth="1"/>
    <col min="516" max="517" width="8.5" style="14" customWidth="1"/>
    <col min="518" max="518" width="8.375" style="14" customWidth="1"/>
    <col min="519" max="519" width="7.375" style="14" customWidth="1"/>
    <col min="520" max="521" width="8.5" style="14" customWidth="1"/>
    <col min="522" max="522" width="17.125" style="14" customWidth="1"/>
    <col min="523" max="768" width="9" style="14"/>
    <col min="769" max="769" width="5.125" style="14" customWidth="1"/>
    <col min="770" max="771" width="9" style="14" customWidth="1"/>
    <col min="772" max="773" width="8.5" style="14" customWidth="1"/>
    <col min="774" max="774" width="8.375" style="14" customWidth="1"/>
    <col min="775" max="775" width="7.375" style="14" customWidth="1"/>
    <col min="776" max="777" width="8.5" style="14" customWidth="1"/>
    <col min="778" max="778" width="17.125" style="14" customWidth="1"/>
    <col min="779" max="1024" width="9" style="14"/>
    <col min="1025" max="1025" width="5.125" style="14" customWidth="1"/>
    <col min="1026" max="1027" width="9" style="14" customWidth="1"/>
    <col min="1028" max="1029" width="8.5" style="14" customWidth="1"/>
    <col min="1030" max="1030" width="8.375" style="14" customWidth="1"/>
    <col min="1031" max="1031" width="7.375" style="14" customWidth="1"/>
    <col min="1032" max="1033" width="8.5" style="14" customWidth="1"/>
    <col min="1034" max="1034" width="17.125" style="14" customWidth="1"/>
    <col min="1035" max="1280" width="9" style="14"/>
    <col min="1281" max="1281" width="5.125" style="14" customWidth="1"/>
    <col min="1282" max="1283" width="9" style="14" customWidth="1"/>
    <col min="1284" max="1285" width="8.5" style="14" customWidth="1"/>
    <col min="1286" max="1286" width="8.375" style="14" customWidth="1"/>
    <col min="1287" max="1287" width="7.375" style="14" customWidth="1"/>
    <col min="1288" max="1289" width="8.5" style="14" customWidth="1"/>
    <col min="1290" max="1290" width="17.125" style="14" customWidth="1"/>
    <col min="1291" max="1536" width="9" style="14"/>
    <col min="1537" max="1537" width="5.125" style="14" customWidth="1"/>
    <col min="1538" max="1539" width="9" style="14" customWidth="1"/>
    <col min="1540" max="1541" width="8.5" style="14" customWidth="1"/>
    <col min="1542" max="1542" width="8.375" style="14" customWidth="1"/>
    <col min="1543" max="1543" width="7.375" style="14" customWidth="1"/>
    <col min="1544" max="1545" width="8.5" style="14" customWidth="1"/>
    <col min="1546" max="1546" width="17.125" style="14" customWidth="1"/>
    <col min="1547" max="1792" width="9" style="14"/>
    <col min="1793" max="1793" width="5.125" style="14" customWidth="1"/>
    <col min="1794" max="1795" width="9" style="14" customWidth="1"/>
    <col min="1796" max="1797" width="8.5" style="14" customWidth="1"/>
    <col min="1798" max="1798" width="8.375" style="14" customWidth="1"/>
    <col min="1799" max="1799" width="7.375" style="14" customWidth="1"/>
    <col min="1800" max="1801" width="8.5" style="14" customWidth="1"/>
    <col min="1802" max="1802" width="17.125" style="14" customWidth="1"/>
    <col min="1803" max="2048" width="9" style="14"/>
    <col min="2049" max="2049" width="5.125" style="14" customWidth="1"/>
    <col min="2050" max="2051" width="9" style="14" customWidth="1"/>
    <col min="2052" max="2053" width="8.5" style="14" customWidth="1"/>
    <col min="2054" max="2054" width="8.375" style="14" customWidth="1"/>
    <col min="2055" max="2055" width="7.375" style="14" customWidth="1"/>
    <col min="2056" max="2057" width="8.5" style="14" customWidth="1"/>
    <col min="2058" max="2058" width="17.125" style="14" customWidth="1"/>
    <col min="2059" max="2304" width="9" style="14"/>
    <col min="2305" max="2305" width="5.125" style="14" customWidth="1"/>
    <col min="2306" max="2307" width="9" style="14" customWidth="1"/>
    <col min="2308" max="2309" width="8.5" style="14" customWidth="1"/>
    <col min="2310" max="2310" width="8.375" style="14" customWidth="1"/>
    <col min="2311" max="2311" width="7.375" style="14" customWidth="1"/>
    <col min="2312" max="2313" width="8.5" style="14" customWidth="1"/>
    <col min="2314" max="2314" width="17.125" style="14" customWidth="1"/>
    <col min="2315" max="2560" width="9" style="14"/>
    <col min="2561" max="2561" width="5.125" style="14" customWidth="1"/>
    <col min="2562" max="2563" width="9" style="14" customWidth="1"/>
    <col min="2564" max="2565" width="8.5" style="14" customWidth="1"/>
    <col min="2566" max="2566" width="8.375" style="14" customWidth="1"/>
    <col min="2567" max="2567" width="7.375" style="14" customWidth="1"/>
    <col min="2568" max="2569" width="8.5" style="14" customWidth="1"/>
    <col min="2570" max="2570" width="17.125" style="14" customWidth="1"/>
    <col min="2571" max="2816" width="9" style="14"/>
    <col min="2817" max="2817" width="5.125" style="14" customWidth="1"/>
    <col min="2818" max="2819" width="9" style="14" customWidth="1"/>
    <col min="2820" max="2821" width="8.5" style="14" customWidth="1"/>
    <col min="2822" max="2822" width="8.375" style="14" customWidth="1"/>
    <col min="2823" max="2823" width="7.375" style="14" customWidth="1"/>
    <col min="2824" max="2825" width="8.5" style="14" customWidth="1"/>
    <col min="2826" max="2826" width="17.125" style="14" customWidth="1"/>
    <col min="2827" max="3072" width="9" style="14"/>
    <col min="3073" max="3073" width="5.125" style="14" customWidth="1"/>
    <col min="3074" max="3075" width="9" style="14" customWidth="1"/>
    <col min="3076" max="3077" width="8.5" style="14" customWidth="1"/>
    <col min="3078" max="3078" width="8.375" style="14" customWidth="1"/>
    <col min="3079" max="3079" width="7.375" style="14" customWidth="1"/>
    <col min="3080" max="3081" width="8.5" style="14" customWidth="1"/>
    <col min="3082" max="3082" width="17.125" style="14" customWidth="1"/>
    <col min="3083" max="3328" width="9" style="14"/>
    <col min="3329" max="3329" width="5.125" style="14" customWidth="1"/>
    <col min="3330" max="3331" width="9" style="14" customWidth="1"/>
    <col min="3332" max="3333" width="8.5" style="14" customWidth="1"/>
    <col min="3334" max="3334" width="8.375" style="14" customWidth="1"/>
    <col min="3335" max="3335" width="7.375" style="14" customWidth="1"/>
    <col min="3336" max="3337" width="8.5" style="14" customWidth="1"/>
    <col min="3338" max="3338" width="17.125" style="14" customWidth="1"/>
    <col min="3339" max="3584" width="9" style="14"/>
    <col min="3585" max="3585" width="5.125" style="14" customWidth="1"/>
    <col min="3586" max="3587" width="9" style="14" customWidth="1"/>
    <col min="3588" max="3589" width="8.5" style="14" customWidth="1"/>
    <col min="3590" max="3590" width="8.375" style="14" customWidth="1"/>
    <col min="3591" max="3591" width="7.375" style="14" customWidth="1"/>
    <col min="3592" max="3593" width="8.5" style="14" customWidth="1"/>
    <col min="3594" max="3594" width="17.125" style="14" customWidth="1"/>
    <col min="3595" max="3840" width="9" style="14"/>
    <col min="3841" max="3841" width="5.125" style="14" customWidth="1"/>
    <col min="3842" max="3843" width="9" style="14" customWidth="1"/>
    <col min="3844" max="3845" width="8.5" style="14" customWidth="1"/>
    <col min="3846" max="3846" width="8.375" style="14" customWidth="1"/>
    <col min="3847" max="3847" width="7.375" style="14" customWidth="1"/>
    <col min="3848" max="3849" width="8.5" style="14" customWidth="1"/>
    <col min="3850" max="3850" width="17.125" style="14" customWidth="1"/>
    <col min="3851" max="4096" width="9" style="14"/>
    <col min="4097" max="4097" width="5.125" style="14" customWidth="1"/>
    <col min="4098" max="4099" width="9" style="14" customWidth="1"/>
    <col min="4100" max="4101" width="8.5" style="14" customWidth="1"/>
    <col min="4102" max="4102" width="8.375" style="14" customWidth="1"/>
    <col min="4103" max="4103" width="7.375" style="14" customWidth="1"/>
    <col min="4104" max="4105" width="8.5" style="14" customWidth="1"/>
    <col min="4106" max="4106" width="17.125" style="14" customWidth="1"/>
    <col min="4107" max="4352" width="9" style="14"/>
    <col min="4353" max="4353" width="5.125" style="14" customWidth="1"/>
    <col min="4354" max="4355" width="9" style="14" customWidth="1"/>
    <col min="4356" max="4357" width="8.5" style="14" customWidth="1"/>
    <col min="4358" max="4358" width="8.375" style="14" customWidth="1"/>
    <col min="4359" max="4359" width="7.375" style="14" customWidth="1"/>
    <col min="4360" max="4361" width="8.5" style="14" customWidth="1"/>
    <col min="4362" max="4362" width="17.125" style="14" customWidth="1"/>
    <col min="4363" max="4608" width="9" style="14"/>
    <col min="4609" max="4609" width="5.125" style="14" customWidth="1"/>
    <col min="4610" max="4611" width="9" style="14" customWidth="1"/>
    <col min="4612" max="4613" width="8.5" style="14" customWidth="1"/>
    <col min="4614" max="4614" width="8.375" style="14" customWidth="1"/>
    <col min="4615" max="4615" width="7.375" style="14" customWidth="1"/>
    <col min="4616" max="4617" width="8.5" style="14" customWidth="1"/>
    <col min="4618" max="4618" width="17.125" style="14" customWidth="1"/>
    <col min="4619" max="4864" width="9" style="14"/>
    <col min="4865" max="4865" width="5.125" style="14" customWidth="1"/>
    <col min="4866" max="4867" width="9" style="14" customWidth="1"/>
    <col min="4868" max="4869" width="8.5" style="14" customWidth="1"/>
    <col min="4870" max="4870" width="8.375" style="14" customWidth="1"/>
    <col min="4871" max="4871" width="7.375" style="14" customWidth="1"/>
    <col min="4872" max="4873" width="8.5" style="14" customWidth="1"/>
    <col min="4874" max="4874" width="17.125" style="14" customWidth="1"/>
    <col min="4875" max="5120" width="9" style="14"/>
    <col min="5121" max="5121" width="5.125" style="14" customWidth="1"/>
    <col min="5122" max="5123" width="9" style="14" customWidth="1"/>
    <col min="5124" max="5125" width="8.5" style="14" customWidth="1"/>
    <col min="5126" max="5126" width="8.375" style="14" customWidth="1"/>
    <col min="5127" max="5127" width="7.375" style="14" customWidth="1"/>
    <col min="5128" max="5129" width="8.5" style="14" customWidth="1"/>
    <col min="5130" max="5130" width="17.125" style="14" customWidth="1"/>
    <col min="5131" max="5376" width="9" style="14"/>
    <col min="5377" max="5377" width="5.125" style="14" customWidth="1"/>
    <col min="5378" max="5379" width="9" style="14" customWidth="1"/>
    <col min="5380" max="5381" width="8.5" style="14" customWidth="1"/>
    <col min="5382" max="5382" width="8.375" style="14" customWidth="1"/>
    <col min="5383" max="5383" width="7.375" style="14" customWidth="1"/>
    <col min="5384" max="5385" width="8.5" style="14" customWidth="1"/>
    <col min="5386" max="5386" width="17.125" style="14" customWidth="1"/>
    <col min="5387" max="5632" width="9" style="14"/>
    <col min="5633" max="5633" width="5.125" style="14" customWidth="1"/>
    <col min="5634" max="5635" width="9" style="14" customWidth="1"/>
    <col min="5636" max="5637" width="8.5" style="14" customWidth="1"/>
    <col min="5638" max="5638" width="8.375" style="14" customWidth="1"/>
    <col min="5639" max="5639" width="7.375" style="14" customWidth="1"/>
    <col min="5640" max="5641" width="8.5" style="14" customWidth="1"/>
    <col min="5642" max="5642" width="17.125" style="14" customWidth="1"/>
    <col min="5643" max="5888" width="9" style="14"/>
    <col min="5889" max="5889" width="5.125" style="14" customWidth="1"/>
    <col min="5890" max="5891" width="9" style="14" customWidth="1"/>
    <col min="5892" max="5893" width="8.5" style="14" customWidth="1"/>
    <col min="5894" max="5894" width="8.375" style="14" customWidth="1"/>
    <col min="5895" max="5895" width="7.375" style="14" customWidth="1"/>
    <col min="5896" max="5897" width="8.5" style="14" customWidth="1"/>
    <col min="5898" max="5898" width="17.125" style="14" customWidth="1"/>
    <col min="5899" max="6144" width="9" style="14"/>
    <col min="6145" max="6145" width="5.125" style="14" customWidth="1"/>
    <col min="6146" max="6147" width="9" style="14" customWidth="1"/>
    <col min="6148" max="6149" width="8.5" style="14" customWidth="1"/>
    <col min="6150" max="6150" width="8.375" style="14" customWidth="1"/>
    <col min="6151" max="6151" width="7.375" style="14" customWidth="1"/>
    <col min="6152" max="6153" width="8.5" style="14" customWidth="1"/>
    <col min="6154" max="6154" width="17.125" style="14" customWidth="1"/>
    <col min="6155" max="6400" width="9" style="14"/>
    <col min="6401" max="6401" width="5.125" style="14" customWidth="1"/>
    <col min="6402" max="6403" width="9" style="14" customWidth="1"/>
    <col min="6404" max="6405" width="8.5" style="14" customWidth="1"/>
    <col min="6406" max="6406" width="8.375" style="14" customWidth="1"/>
    <col min="6407" max="6407" width="7.375" style="14" customWidth="1"/>
    <col min="6408" max="6409" width="8.5" style="14" customWidth="1"/>
    <col min="6410" max="6410" width="17.125" style="14" customWidth="1"/>
    <col min="6411" max="6656" width="9" style="14"/>
    <col min="6657" max="6657" width="5.125" style="14" customWidth="1"/>
    <col min="6658" max="6659" width="9" style="14" customWidth="1"/>
    <col min="6660" max="6661" width="8.5" style="14" customWidth="1"/>
    <col min="6662" max="6662" width="8.375" style="14" customWidth="1"/>
    <col min="6663" max="6663" width="7.375" style="14" customWidth="1"/>
    <col min="6664" max="6665" width="8.5" style="14" customWidth="1"/>
    <col min="6666" max="6666" width="17.125" style="14" customWidth="1"/>
    <col min="6667" max="6912" width="9" style="14"/>
    <col min="6913" max="6913" width="5.125" style="14" customWidth="1"/>
    <col min="6914" max="6915" width="9" style="14" customWidth="1"/>
    <col min="6916" max="6917" width="8.5" style="14" customWidth="1"/>
    <col min="6918" max="6918" width="8.375" style="14" customWidth="1"/>
    <col min="6919" max="6919" width="7.375" style="14" customWidth="1"/>
    <col min="6920" max="6921" width="8.5" style="14" customWidth="1"/>
    <col min="6922" max="6922" width="17.125" style="14" customWidth="1"/>
    <col min="6923" max="7168" width="9" style="14"/>
    <col min="7169" max="7169" width="5.125" style="14" customWidth="1"/>
    <col min="7170" max="7171" width="9" style="14" customWidth="1"/>
    <col min="7172" max="7173" width="8.5" style="14" customWidth="1"/>
    <col min="7174" max="7174" width="8.375" style="14" customWidth="1"/>
    <col min="7175" max="7175" width="7.375" style="14" customWidth="1"/>
    <col min="7176" max="7177" width="8.5" style="14" customWidth="1"/>
    <col min="7178" max="7178" width="17.125" style="14" customWidth="1"/>
    <col min="7179" max="7424" width="9" style="14"/>
    <col min="7425" max="7425" width="5.125" style="14" customWidth="1"/>
    <col min="7426" max="7427" width="9" style="14" customWidth="1"/>
    <col min="7428" max="7429" width="8.5" style="14" customWidth="1"/>
    <col min="7430" max="7430" width="8.375" style="14" customWidth="1"/>
    <col min="7431" max="7431" width="7.375" style="14" customWidth="1"/>
    <col min="7432" max="7433" width="8.5" style="14" customWidth="1"/>
    <col min="7434" max="7434" width="17.125" style="14" customWidth="1"/>
    <col min="7435" max="7680" width="9" style="14"/>
    <col min="7681" max="7681" width="5.125" style="14" customWidth="1"/>
    <col min="7682" max="7683" width="9" style="14" customWidth="1"/>
    <col min="7684" max="7685" width="8.5" style="14" customWidth="1"/>
    <col min="7686" max="7686" width="8.375" style="14" customWidth="1"/>
    <col min="7687" max="7687" width="7.375" style="14" customWidth="1"/>
    <col min="7688" max="7689" width="8.5" style="14" customWidth="1"/>
    <col min="7690" max="7690" width="17.125" style="14" customWidth="1"/>
    <col min="7691" max="7936" width="9" style="14"/>
    <col min="7937" max="7937" width="5.125" style="14" customWidth="1"/>
    <col min="7938" max="7939" width="9" style="14" customWidth="1"/>
    <col min="7940" max="7941" width="8.5" style="14" customWidth="1"/>
    <col min="7942" max="7942" width="8.375" style="14" customWidth="1"/>
    <col min="7943" max="7943" width="7.375" style="14" customWidth="1"/>
    <col min="7944" max="7945" width="8.5" style="14" customWidth="1"/>
    <col min="7946" max="7946" width="17.125" style="14" customWidth="1"/>
    <col min="7947" max="8192" width="9" style="14"/>
    <col min="8193" max="8193" width="5.125" style="14" customWidth="1"/>
    <col min="8194" max="8195" width="9" style="14" customWidth="1"/>
    <col min="8196" max="8197" width="8.5" style="14" customWidth="1"/>
    <col min="8198" max="8198" width="8.375" style="14" customWidth="1"/>
    <col min="8199" max="8199" width="7.375" style="14" customWidth="1"/>
    <col min="8200" max="8201" width="8.5" style="14" customWidth="1"/>
    <col min="8202" max="8202" width="17.125" style="14" customWidth="1"/>
    <col min="8203" max="8448" width="9" style="14"/>
    <col min="8449" max="8449" width="5.125" style="14" customWidth="1"/>
    <col min="8450" max="8451" width="9" style="14" customWidth="1"/>
    <col min="8452" max="8453" width="8.5" style="14" customWidth="1"/>
    <col min="8454" max="8454" width="8.375" style="14" customWidth="1"/>
    <col min="8455" max="8455" width="7.375" style="14" customWidth="1"/>
    <col min="8456" max="8457" width="8.5" style="14" customWidth="1"/>
    <col min="8458" max="8458" width="17.125" style="14" customWidth="1"/>
    <col min="8459" max="8704" width="9" style="14"/>
    <col min="8705" max="8705" width="5.125" style="14" customWidth="1"/>
    <col min="8706" max="8707" width="9" style="14" customWidth="1"/>
    <col min="8708" max="8709" width="8.5" style="14" customWidth="1"/>
    <col min="8710" max="8710" width="8.375" style="14" customWidth="1"/>
    <col min="8711" max="8711" width="7.375" style="14" customWidth="1"/>
    <col min="8712" max="8713" width="8.5" style="14" customWidth="1"/>
    <col min="8714" max="8714" width="17.125" style="14" customWidth="1"/>
    <col min="8715" max="8960" width="9" style="14"/>
    <col min="8961" max="8961" width="5.125" style="14" customWidth="1"/>
    <col min="8962" max="8963" width="9" style="14" customWidth="1"/>
    <col min="8964" max="8965" width="8.5" style="14" customWidth="1"/>
    <col min="8966" max="8966" width="8.375" style="14" customWidth="1"/>
    <col min="8967" max="8967" width="7.375" style="14" customWidth="1"/>
    <col min="8968" max="8969" width="8.5" style="14" customWidth="1"/>
    <col min="8970" max="8970" width="17.125" style="14" customWidth="1"/>
    <col min="8971" max="9216" width="9" style="14"/>
    <col min="9217" max="9217" width="5.125" style="14" customWidth="1"/>
    <col min="9218" max="9219" width="9" style="14" customWidth="1"/>
    <col min="9220" max="9221" width="8.5" style="14" customWidth="1"/>
    <col min="9222" max="9222" width="8.375" style="14" customWidth="1"/>
    <col min="9223" max="9223" width="7.375" style="14" customWidth="1"/>
    <col min="9224" max="9225" width="8.5" style="14" customWidth="1"/>
    <col min="9226" max="9226" width="17.125" style="14" customWidth="1"/>
    <col min="9227" max="9472" width="9" style="14"/>
    <col min="9473" max="9473" width="5.125" style="14" customWidth="1"/>
    <col min="9474" max="9475" width="9" style="14" customWidth="1"/>
    <col min="9476" max="9477" width="8.5" style="14" customWidth="1"/>
    <col min="9478" max="9478" width="8.375" style="14" customWidth="1"/>
    <col min="9479" max="9479" width="7.375" style="14" customWidth="1"/>
    <col min="9480" max="9481" width="8.5" style="14" customWidth="1"/>
    <col min="9482" max="9482" width="17.125" style="14" customWidth="1"/>
    <col min="9483" max="9728" width="9" style="14"/>
    <col min="9729" max="9729" width="5.125" style="14" customWidth="1"/>
    <col min="9730" max="9731" width="9" style="14" customWidth="1"/>
    <col min="9732" max="9733" width="8.5" style="14" customWidth="1"/>
    <col min="9734" max="9734" width="8.375" style="14" customWidth="1"/>
    <col min="9735" max="9735" width="7.375" style="14" customWidth="1"/>
    <col min="9736" max="9737" width="8.5" style="14" customWidth="1"/>
    <col min="9738" max="9738" width="17.125" style="14" customWidth="1"/>
    <col min="9739" max="9984" width="9" style="14"/>
    <col min="9985" max="9985" width="5.125" style="14" customWidth="1"/>
    <col min="9986" max="9987" width="9" style="14" customWidth="1"/>
    <col min="9988" max="9989" width="8.5" style="14" customWidth="1"/>
    <col min="9990" max="9990" width="8.375" style="14" customWidth="1"/>
    <col min="9991" max="9991" width="7.375" style="14" customWidth="1"/>
    <col min="9992" max="9993" width="8.5" style="14" customWidth="1"/>
    <col min="9994" max="9994" width="17.125" style="14" customWidth="1"/>
    <col min="9995" max="10240" width="9" style="14"/>
    <col min="10241" max="10241" width="5.125" style="14" customWidth="1"/>
    <col min="10242" max="10243" width="9" style="14" customWidth="1"/>
    <col min="10244" max="10245" width="8.5" style="14" customWidth="1"/>
    <col min="10246" max="10246" width="8.375" style="14" customWidth="1"/>
    <col min="10247" max="10247" width="7.375" style="14" customWidth="1"/>
    <col min="10248" max="10249" width="8.5" style="14" customWidth="1"/>
    <col min="10250" max="10250" width="17.125" style="14" customWidth="1"/>
    <col min="10251" max="10496" width="9" style="14"/>
    <col min="10497" max="10497" width="5.125" style="14" customWidth="1"/>
    <col min="10498" max="10499" width="9" style="14" customWidth="1"/>
    <col min="10500" max="10501" width="8.5" style="14" customWidth="1"/>
    <col min="10502" max="10502" width="8.375" style="14" customWidth="1"/>
    <col min="10503" max="10503" width="7.375" style="14" customWidth="1"/>
    <col min="10504" max="10505" width="8.5" style="14" customWidth="1"/>
    <col min="10506" max="10506" width="17.125" style="14" customWidth="1"/>
    <col min="10507" max="10752" width="9" style="14"/>
    <col min="10753" max="10753" width="5.125" style="14" customWidth="1"/>
    <col min="10754" max="10755" width="9" style="14" customWidth="1"/>
    <col min="10756" max="10757" width="8.5" style="14" customWidth="1"/>
    <col min="10758" max="10758" width="8.375" style="14" customWidth="1"/>
    <col min="10759" max="10759" width="7.375" style="14" customWidth="1"/>
    <col min="10760" max="10761" width="8.5" style="14" customWidth="1"/>
    <col min="10762" max="10762" width="17.125" style="14" customWidth="1"/>
    <col min="10763" max="11008" width="9" style="14"/>
    <col min="11009" max="11009" width="5.125" style="14" customWidth="1"/>
    <col min="11010" max="11011" width="9" style="14" customWidth="1"/>
    <col min="11012" max="11013" width="8.5" style="14" customWidth="1"/>
    <col min="11014" max="11014" width="8.375" style="14" customWidth="1"/>
    <col min="11015" max="11015" width="7.375" style="14" customWidth="1"/>
    <col min="11016" max="11017" width="8.5" style="14" customWidth="1"/>
    <col min="11018" max="11018" width="17.125" style="14" customWidth="1"/>
    <col min="11019" max="11264" width="9" style="14"/>
    <col min="11265" max="11265" width="5.125" style="14" customWidth="1"/>
    <col min="11266" max="11267" width="9" style="14" customWidth="1"/>
    <col min="11268" max="11269" width="8.5" style="14" customWidth="1"/>
    <col min="11270" max="11270" width="8.375" style="14" customWidth="1"/>
    <col min="11271" max="11271" width="7.375" style="14" customWidth="1"/>
    <col min="11272" max="11273" width="8.5" style="14" customWidth="1"/>
    <col min="11274" max="11274" width="17.125" style="14" customWidth="1"/>
    <col min="11275" max="11520" width="9" style="14"/>
    <col min="11521" max="11521" width="5.125" style="14" customWidth="1"/>
    <col min="11522" max="11523" width="9" style="14" customWidth="1"/>
    <col min="11524" max="11525" width="8.5" style="14" customWidth="1"/>
    <col min="11526" max="11526" width="8.375" style="14" customWidth="1"/>
    <col min="11527" max="11527" width="7.375" style="14" customWidth="1"/>
    <col min="11528" max="11529" width="8.5" style="14" customWidth="1"/>
    <col min="11530" max="11530" width="17.125" style="14" customWidth="1"/>
    <col min="11531" max="11776" width="9" style="14"/>
    <col min="11777" max="11777" width="5.125" style="14" customWidth="1"/>
    <col min="11778" max="11779" width="9" style="14" customWidth="1"/>
    <col min="11780" max="11781" width="8.5" style="14" customWidth="1"/>
    <col min="11782" max="11782" width="8.375" style="14" customWidth="1"/>
    <col min="11783" max="11783" width="7.375" style="14" customWidth="1"/>
    <col min="11784" max="11785" width="8.5" style="14" customWidth="1"/>
    <col min="11786" max="11786" width="17.125" style="14" customWidth="1"/>
    <col min="11787" max="12032" width="9" style="14"/>
    <col min="12033" max="12033" width="5.125" style="14" customWidth="1"/>
    <col min="12034" max="12035" width="9" style="14" customWidth="1"/>
    <col min="12036" max="12037" width="8.5" style="14" customWidth="1"/>
    <col min="12038" max="12038" width="8.375" style="14" customWidth="1"/>
    <col min="12039" max="12039" width="7.375" style="14" customWidth="1"/>
    <col min="12040" max="12041" width="8.5" style="14" customWidth="1"/>
    <col min="12042" max="12042" width="17.125" style="14" customWidth="1"/>
    <col min="12043" max="12288" width="9" style="14"/>
    <col min="12289" max="12289" width="5.125" style="14" customWidth="1"/>
    <col min="12290" max="12291" width="9" style="14" customWidth="1"/>
    <col min="12292" max="12293" width="8.5" style="14" customWidth="1"/>
    <col min="12294" max="12294" width="8.375" style="14" customWidth="1"/>
    <col min="12295" max="12295" width="7.375" style="14" customWidth="1"/>
    <col min="12296" max="12297" width="8.5" style="14" customWidth="1"/>
    <col min="12298" max="12298" width="17.125" style="14" customWidth="1"/>
    <col min="12299" max="12544" width="9" style="14"/>
    <col min="12545" max="12545" width="5.125" style="14" customWidth="1"/>
    <col min="12546" max="12547" width="9" style="14" customWidth="1"/>
    <col min="12548" max="12549" width="8.5" style="14" customWidth="1"/>
    <col min="12550" max="12550" width="8.375" style="14" customWidth="1"/>
    <col min="12551" max="12551" width="7.375" style="14" customWidth="1"/>
    <col min="12552" max="12553" width="8.5" style="14" customWidth="1"/>
    <col min="12554" max="12554" width="17.125" style="14" customWidth="1"/>
    <col min="12555" max="12800" width="9" style="14"/>
    <col min="12801" max="12801" width="5.125" style="14" customWidth="1"/>
    <col min="12802" max="12803" width="9" style="14" customWidth="1"/>
    <col min="12804" max="12805" width="8.5" style="14" customWidth="1"/>
    <col min="12806" max="12806" width="8.375" style="14" customWidth="1"/>
    <col min="12807" max="12807" width="7.375" style="14" customWidth="1"/>
    <col min="12808" max="12809" width="8.5" style="14" customWidth="1"/>
    <col min="12810" max="12810" width="17.125" style="14" customWidth="1"/>
    <col min="12811" max="13056" width="9" style="14"/>
    <col min="13057" max="13057" width="5.125" style="14" customWidth="1"/>
    <col min="13058" max="13059" width="9" style="14" customWidth="1"/>
    <col min="13060" max="13061" width="8.5" style="14" customWidth="1"/>
    <col min="13062" max="13062" width="8.375" style="14" customWidth="1"/>
    <col min="13063" max="13063" width="7.375" style="14" customWidth="1"/>
    <col min="13064" max="13065" width="8.5" style="14" customWidth="1"/>
    <col min="13066" max="13066" width="17.125" style="14" customWidth="1"/>
    <col min="13067" max="13312" width="9" style="14"/>
    <col min="13313" max="13313" width="5.125" style="14" customWidth="1"/>
    <col min="13314" max="13315" width="9" style="14" customWidth="1"/>
    <col min="13316" max="13317" width="8.5" style="14" customWidth="1"/>
    <col min="13318" max="13318" width="8.375" style="14" customWidth="1"/>
    <col min="13319" max="13319" width="7.375" style="14" customWidth="1"/>
    <col min="13320" max="13321" width="8.5" style="14" customWidth="1"/>
    <col min="13322" max="13322" width="17.125" style="14" customWidth="1"/>
    <col min="13323" max="13568" width="9" style="14"/>
    <col min="13569" max="13569" width="5.125" style="14" customWidth="1"/>
    <col min="13570" max="13571" width="9" style="14" customWidth="1"/>
    <col min="13572" max="13573" width="8.5" style="14" customWidth="1"/>
    <col min="13574" max="13574" width="8.375" style="14" customWidth="1"/>
    <col min="13575" max="13575" width="7.375" style="14" customWidth="1"/>
    <col min="13576" max="13577" width="8.5" style="14" customWidth="1"/>
    <col min="13578" max="13578" width="17.125" style="14" customWidth="1"/>
    <col min="13579" max="13824" width="9" style="14"/>
    <col min="13825" max="13825" width="5.125" style="14" customWidth="1"/>
    <col min="13826" max="13827" width="9" style="14" customWidth="1"/>
    <col min="13828" max="13829" width="8.5" style="14" customWidth="1"/>
    <col min="13830" max="13830" width="8.375" style="14" customWidth="1"/>
    <col min="13831" max="13831" width="7.375" style="14" customWidth="1"/>
    <col min="13832" max="13833" width="8.5" style="14" customWidth="1"/>
    <col min="13834" max="13834" width="17.125" style="14" customWidth="1"/>
    <col min="13835" max="14080" width="9" style="14"/>
    <col min="14081" max="14081" width="5.125" style="14" customWidth="1"/>
    <col min="14082" max="14083" width="9" style="14" customWidth="1"/>
    <col min="14084" max="14085" width="8.5" style="14" customWidth="1"/>
    <col min="14086" max="14086" width="8.375" style="14" customWidth="1"/>
    <col min="14087" max="14087" width="7.375" style="14" customWidth="1"/>
    <col min="14088" max="14089" width="8.5" style="14" customWidth="1"/>
    <col min="14090" max="14090" width="17.125" style="14" customWidth="1"/>
    <col min="14091" max="14336" width="9" style="14"/>
    <col min="14337" max="14337" width="5.125" style="14" customWidth="1"/>
    <col min="14338" max="14339" width="9" style="14" customWidth="1"/>
    <col min="14340" max="14341" width="8.5" style="14" customWidth="1"/>
    <col min="14342" max="14342" width="8.375" style="14" customWidth="1"/>
    <col min="14343" max="14343" width="7.375" style="14" customWidth="1"/>
    <col min="14344" max="14345" width="8.5" style="14" customWidth="1"/>
    <col min="14346" max="14346" width="17.125" style="14" customWidth="1"/>
    <col min="14347" max="14592" width="9" style="14"/>
    <col min="14593" max="14593" width="5.125" style="14" customWidth="1"/>
    <col min="14594" max="14595" width="9" style="14" customWidth="1"/>
    <col min="14596" max="14597" width="8.5" style="14" customWidth="1"/>
    <col min="14598" max="14598" width="8.375" style="14" customWidth="1"/>
    <col min="14599" max="14599" width="7.375" style="14" customWidth="1"/>
    <col min="14600" max="14601" width="8.5" style="14" customWidth="1"/>
    <col min="14602" max="14602" width="17.125" style="14" customWidth="1"/>
    <col min="14603" max="14848" width="9" style="14"/>
    <col min="14849" max="14849" width="5.125" style="14" customWidth="1"/>
    <col min="14850" max="14851" width="9" style="14" customWidth="1"/>
    <col min="14852" max="14853" width="8.5" style="14" customWidth="1"/>
    <col min="14854" max="14854" width="8.375" style="14" customWidth="1"/>
    <col min="14855" max="14855" width="7.375" style="14" customWidth="1"/>
    <col min="14856" max="14857" width="8.5" style="14" customWidth="1"/>
    <col min="14858" max="14858" width="17.125" style="14" customWidth="1"/>
    <col min="14859" max="15104" width="9" style="14"/>
    <col min="15105" max="15105" width="5.125" style="14" customWidth="1"/>
    <col min="15106" max="15107" width="9" style="14" customWidth="1"/>
    <col min="15108" max="15109" width="8.5" style="14" customWidth="1"/>
    <col min="15110" max="15110" width="8.375" style="14" customWidth="1"/>
    <col min="15111" max="15111" width="7.375" style="14" customWidth="1"/>
    <col min="15112" max="15113" width="8.5" style="14" customWidth="1"/>
    <col min="15114" max="15114" width="17.125" style="14" customWidth="1"/>
    <col min="15115" max="15360" width="9" style="14"/>
    <col min="15361" max="15361" width="5.125" style="14" customWidth="1"/>
    <col min="15362" max="15363" width="9" style="14" customWidth="1"/>
    <col min="15364" max="15365" width="8.5" style="14" customWidth="1"/>
    <col min="15366" max="15366" width="8.375" style="14" customWidth="1"/>
    <col min="15367" max="15367" width="7.375" style="14" customWidth="1"/>
    <col min="15368" max="15369" width="8.5" style="14" customWidth="1"/>
    <col min="15370" max="15370" width="17.125" style="14" customWidth="1"/>
    <col min="15371" max="15616" width="9" style="14"/>
    <col min="15617" max="15617" width="5.125" style="14" customWidth="1"/>
    <col min="15618" max="15619" width="9" style="14" customWidth="1"/>
    <col min="15620" max="15621" width="8.5" style="14" customWidth="1"/>
    <col min="15622" max="15622" width="8.375" style="14" customWidth="1"/>
    <col min="15623" max="15623" width="7.375" style="14" customWidth="1"/>
    <col min="15624" max="15625" width="8.5" style="14" customWidth="1"/>
    <col min="15626" max="15626" width="17.125" style="14" customWidth="1"/>
    <col min="15627" max="15872" width="9" style="14"/>
    <col min="15873" max="15873" width="5.125" style="14" customWidth="1"/>
    <col min="15874" max="15875" width="9" style="14" customWidth="1"/>
    <col min="15876" max="15877" width="8.5" style="14" customWidth="1"/>
    <col min="15878" max="15878" width="8.375" style="14" customWidth="1"/>
    <col min="15879" max="15879" width="7.375" style="14" customWidth="1"/>
    <col min="15880" max="15881" width="8.5" style="14" customWidth="1"/>
    <col min="15882" max="15882" width="17.125" style="14" customWidth="1"/>
    <col min="15883" max="16128" width="9" style="14"/>
    <col min="16129" max="16129" width="5.125" style="14" customWidth="1"/>
    <col min="16130" max="16131" width="9" style="14" customWidth="1"/>
    <col min="16132" max="16133" width="8.5" style="14" customWidth="1"/>
    <col min="16134" max="16134" width="8.375" style="14" customWidth="1"/>
    <col min="16135" max="16135" width="7.375" style="14" customWidth="1"/>
    <col min="16136" max="16137" width="8.5" style="14" customWidth="1"/>
    <col min="16138" max="16138" width="17.125" style="14" customWidth="1"/>
    <col min="16139" max="16384" width="9" style="14"/>
  </cols>
  <sheetData>
    <row r="1" spans="1:26" ht="27.75" customHeight="1">
      <c r="A1" s="321" t="s">
        <v>385</v>
      </c>
      <c r="B1" s="321"/>
      <c r="G1" s="1131" t="s">
        <v>79</v>
      </c>
      <c r="H1" s="1131"/>
      <c r="I1" s="1131"/>
      <c r="J1" s="1131"/>
    </row>
    <row r="2" spans="1:26" ht="62.45" customHeight="1">
      <c r="A2" s="1537" t="s">
        <v>70</v>
      </c>
      <c r="B2" s="1255"/>
      <c r="C2" s="1255"/>
      <c r="D2" s="1255"/>
      <c r="E2" s="1255"/>
      <c r="F2" s="1255"/>
      <c r="G2" s="1255"/>
      <c r="H2" s="1255"/>
      <c r="I2" s="1255"/>
      <c r="J2" s="1255"/>
    </row>
    <row r="3" spans="1:26" ht="10.35" customHeight="1">
      <c r="A3" s="1136"/>
      <c r="B3" s="1136"/>
      <c r="C3" s="1136"/>
      <c r="D3" s="1136"/>
      <c r="E3" s="1136"/>
      <c r="F3" s="26"/>
      <c r="H3" s="21"/>
      <c r="I3" s="21"/>
      <c r="J3" s="21"/>
    </row>
    <row r="4" spans="1:26" ht="10.35" customHeight="1" thickBot="1">
      <c r="A4" s="1134"/>
      <c r="B4" s="1134"/>
      <c r="C4" s="1134"/>
      <c r="D4" s="1135"/>
      <c r="E4" s="1136"/>
      <c r="F4" s="15"/>
    </row>
    <row r="5" spans="1:26" ht="17.25" customHeight="1">
      <c r="A5" s="1134"/>
      <c r="B5" s="1134"/>
      <c r="C5" s="1134"/>
      <c r="D5" s="1135"/>
      <c r="E5" s="1135"/>
      <c r="F5" s="15"/>
      <c r="G5" s="1527" t="s">
        <v>69</v>
      </c>
      <c r="H5" s="1528"/>
      <c r="I5" s="1532"/>
      <c r="J5" s="1533"/>
    </row>
    <row r="6" spans="1:26" ht="17.25" customHeight="1">
      <c r="A6" s="1134"/>
      <c r="B6" s="1134"/>
      <c r="C6" s="1134"/>
      <c r="D6" s="1135"/>
      <c r="E6" s="1135"/>
      <c r="F6" s="16"/>
      <c r="G6" s="1529"/>
      <c r="H6" s="1144"/>
      <c r="I6" s="1137"/>
      <c r="J6" s="1534"/>
    </row>
    <row r="7" spans="1:26" ht="17.25" customHeight="1" thickBot="1">
      <c r="A7" s="1134"/>
      <c r="B7" s="1134"/>
      <c r="C7" s="1134"/>
      <c r="D7" s="1135"/>
      <c r="E7" s="1135"/>
      <c r="F7" s="16"/>
      <c r="G7" s="1530"/>
      <c r="H7" s="1531"/>
      <c r="I7" s="1535"/>
      <c r="J7" s="1536"/>
    </row>
    <row r="8" spans="1:26" ht="9" customHeight="1">
      <c r="A8" s="91"/>
      <c r="B8" s="91"/>
      <c r="C8" s="91"/>
      <c r="D8" s="92"/>
      <c r="E8" s="92"/>
      <c r="F8" s="93"/>
      <c r="G8" s="121"/>
      <c r="H8" s="121"/>
      <c r="I8" s="122"/>
      <c r="J8" s="124"/>
    </row>
    <row r="9" spans="1:26" s="99" customFormat="1" ht="12" customHeight="1">
      <c r="A9" s="100"/>
      <c r="B9" s="100"/>
      <c r="C9" s="100"/>
      <c r="D9" s="100"/>
      <c r="E9" s="100"/>
      <c r="F9" s="100"/>
      <c r="G9" s="100"/>
      <c r="H9" s="104"/>
      <c r="I9" s="125" t="s">
        <v>131</v>
      </c>
      <c r="J9" s="101"/>
      <c r="K9" s="101"/>
      <c r="L9" s="101"/>
      <c r="M9" s="101"/>
      <c r="N9" s="101"/>
      <c r="O9" s="101"/>
      <c r="P9" s="101"/>
      <c r="Q9" s="101"/>
      <c r="R9" s="106"/>
      <c r="S9" s="102"/>
      <c r="T9" s="102"/>
      <c r="U9" s="102"/>
      <c r="V9" s="102"/>
      <c r="W9" s="102"/>
      <c r="X9" s="102"/>
      <c r="Y9" s="102"/>
      <c r="Z9" s="102"/>
    </row>
    <row r="10" spans="1:26" ht="9" customHeight="1"/>
    <row r="11" spans="1:26" ht="15.75" customHeight="1">
      <c r="A11" s="17" t="s">
        <v>68</v>
      </c>
      <c r="B11" s="17"/>
      <c r="C11" s="17"/>
      <c r="D11" s="17"/>
      <c r="E11" s="17"/>
      <c r="F11" s="17"/>
      <c r="G11" s="17"/>
      <c r="H11" s="17"/>
      <c r="I11" s="17"/>
      <c r="J11" s="17"/>
    </row>
    <row r="12" spans="1:26" s="17" customFormat="1" ht="30" customHeight="1">
      <c r="A12" s="18"/>
      <c r="B12" s="1145" t="s">
        <v>13</v>
      </c>
      <c r="C12" s="1145"/>
      <c r="D12" s="1145" t="s">
        <v>81</v>
      </c>
      <c r="E12" s="1145"/>
      <c r="F12" s="1145" t="s">
        <v>42</v>
      </c>
      <c r="G12" s="1146"/>
      <c r="H12" s="1144" t="s">
        <v>106</v>
      </c>
      <c r="I12" s="1145"/>
      <c r="J12" s="48" t="s">
        <v>67</v>
      </c>
    </row>
    <row r="13" spans="1:26" s="17" customFormat="1" ht="17.25" customHeight="1">
      <c r="A13" s="18">
        <v>1</v>
      </c>
      <c r="B13" s="1107"/>
      <c r="C13" s="1107"/>
      <c r="D13" s="1118"/>
      <c r="E13" s="1119"/>
      <c r="F13" s="1107"/>
      <c r="G13" s="1108"/>
      <c r="H13" s="1117"/>
      <c r="I13" s="1117"/>
      <c r="J13" s="118"/>
    </row>
    <row r="14" spans="1:26" s="17" customFormat="1" ht="17.25" customHeight="1">
      <c r="A14" s="18">
        <v>2</v>
      </c>
      <c r="B14" s="1107"/>
      <c r="C14" s="1107"/>
      <c r="D14" s="1118"/>
      <c r="E14" s="1119"/>
      <c r="F14" s="1107"/>
      <c r="G14" s="1108"/>
      <c r="H14" s="1117"/>
      <c r="I14" s="1117"/>
      <c r="J14" s="118"/>
    </row>
    <row r="15" spans="1:26" s="17" customFormat="1" ht="17.25" customHeight="1">
      <c r="A15" s="18">
        <v>3</v>
      </c>
      <c r="B15" s="1108"/>
      <c r="C15" s="1122"/>
      <c r="D15" s="1120"/>
      <c r="E15" s="1123"/>
      <c r="F15" s="1108"/>
      <c r="G15" s="1124"/>
      <c r="H15" s="1117"/>
      <c r="I15" s="1117"/>
      <c r="J15" s="118"/>
    </row>
    <row r="16" spans="1:26" s="17" customFormat="1" ht="17.25" customHeight="1">
      <c r="A16" s="18">
        <v>4</v>
      </c>
      <c r="B16" s="1108"/>
      <c r="C16" s="1122"/>
      <c r="D16" s="1120"/>
      <c r="E16" s="1123"/>
      <c r="F16" s="1108"/>
      <c r="G16" s="1124"/>
      <c r="H16" s="1117"/>
      <c r="I16" s="1117"/>
      <c r="J16" s="118"/>
    </row>
    <row r="17" spans="1:10" s="17" customFormat="1" ht="17.25" customHeight="1">
      <c r="A17" s="18">
        <v>5</v>
      </c>
      <c r="B17" s="1108"/>
      <c r="C17" s="1122"/>
      <c r="D17" s="1120"/>
      <c r="E17" s="1123"/>
      <c r="F17" s="1108"/>
      <c r="G17" s="1124"/>
      <c r="H17" s="1117"/>
      <c r="I17" s="1117"/>
      <c r="J17" s="118"/>
    </row>
    <row r="18" spans="1:10" s="17" customFormat="1" ht="17.25" customHeight="1">
      <c r="A18" s="18">
        <v>6</v>
      </c>
      <c r="B18" s="1108"/>
      <c r="C18" s="1122"/>
      <c r="D18" s="1120"/>
      <c r="E18" s="1123"/>
      <c r="F18" s="1108"/>
      <c r="G18" s="1124"/>
      <c r="H18" s="1117"/>
      <c r="I18" s="1117"/>
      <c r="J18" s="119"/>
    </row>
    <row r="19" spans="1:10" s="17" customFormat="1" ht="17.25" customHeight="1">
      <c r="A19" s="18">
        <v>7</v>
      </c>
      <c r="B19" s="1107"/>
      <c r="C19" s="1107"/>
      <c r="D19" s="1107"/>
      <c r="E19" s="1107"/>
      <c r="F19" s="1107"/>
      <c r="G19" s="1108"/>
      <c r="H19" s="1107"/>
      <c r="I19" s="1107"/>
      <c r="J19" s="120"/>
    </row>
    <row r="20" spans="1:10" s="17" customFormat="1" ht="17.25" customHeight="1">
      <c r="A20" s="18">
        <v>8</v>
      </c>
      <c r="B20" s="1107"/>
      <c r="C20" s="1107"/>
      <c r="D20" s="1107"/>
      <c r="E20" s="1107"/>
      <c r="F20" s="1107"/>
      <c r="G20" s="1108"/>
      <c r="H20" s="1107"/>
      <c r="I20" s="1107"/>
      <c r="J20" s="119"/>
    </row>
    <row r="21" spans="1:10" s="17" customFormat="1" ht="17.25" customHeight="1">
      <c r="A21" s="18">
        <v>9</v>
      </c>
      <c r="B21" s="1107"/>
      <c r="C21" s="1107"/>
      <c r="D21" s="1107"/>
      <c r="E21" s="1107"/>
      <c r="F21" s="1107"/>
      <c r="G21" s="1108"/>
      <c r="H21" s="1107"/>
      <c r="I21" s="1107"/>
      <c r="J21" s="119"/>
    </row>
    <row r="22" spans="1:10" s="17" customFormat="1" ht="17.25" customHeight="1">
      <c r="A22" s="18">
        <v>10</v>
      </c>
      <c r="B22" s="1107"/>
      <c r="C22" s="1107"/>
      <c r="D22" s="1107"/>
      <c r="E22" s="1107"/>
      <c r="F22" s="1107"/>
      <c r="G22" s="1108"/>
      <c r="H22" s="1107"/>
      <c r="I22" s="1107"/>
      <c r="J22" s="119"/>
    </row>
    <row r="23" spans="1:10" s="17" customFormat="1" ht="17.25" customHeight="1">
      <c r="A23" s="18">
        <v>11</v>
      </c>
      <c r="B23" s="1108"/>
      <c r="C23" s="1122"/>
      <c r="D23" s="1120"/>
      <c r="E23" s="1123"/>
      <c r="F23" s="1107"/>
      <c r="G23" s="1108"/>
      <c r="H23" s="1117"/>
      <c r="I23" s="1117"/>
      <c r="J23" s="118"/>
    </row>
    <row r="24" spans="1:10" s="17" customFormat="1" ht="17.25" customHeight="1">
      <c r="A24" s="18">
        <v>12</v>
      </c>
      <c r="B24" s="1107"/>
      <c r="C24" s="1107"/>
      <c r="D24" s="1118"/>
      <c r="E24" s="1119"/>
      <c r="F24" s="1107"/>
      <c r="G24" s="1108"/>
      <c r="H24" s="1117"/>
      <c r="I24" s="1117"/>
      <c r="J24" s="118"/>
    </row>
    <row r="25" spans="1:10" s="17" customFormat="1" ht="17.25" customHeight="1">
      <c r="A25" s="18">
        <v>13</v>
      </c>
      <c r="B25" s="1108"/>
      <c r="C25" s="1122"/>
      <c r="D25" s="1120"/>
      <c r="E25" s="1123"/>
      <c r="F25" s="1108"/>
      <c r="G25" s="1124"/>
      <c r="H25" s="1117"/>
      <c r="I25" s="1117"/>
      <c r="J25" s="118"/>
    </row>
    <row r="26" spans="1:10" s="17" customFormat="1" ht="17.25" customHeight="1">
      <c r="A26" s="18">
        <v>14</v>
      </c>
      <c r="B26" s="1107"/>
      <c r="C26" s="1107"/>
      <c r="D26" s="1118"/>
      <c r="E26" s="1119"/>
      <c r="F26" s="1107"/>
      <c r="G26" s="1108"/>
      <c r="H26" s="1117"/>
      <c r="I26" s="1117"/>
      <c r="J26" s="118"/>
    </row>
    <row r="27" spans="1:10" s="17" customFormat="1" ht="17.25" customHeight="1">
      <c r="A27" s="18">
        <v>15</v>
      </c>
      <c r="B27" s="1107"/>
      <c r="C27" s="1107"/>
      <c r="D27" s="1120"/>
      <c r="E27" s="1121"/>
      <c r="F27" s="1107"/>
      <c r="G27" s="1108"/>
      <c r="H27" s="1117"/>
      <c r="I27" s="1117"/>
      <c r="J27" s="119"/>
    </row>
    <row r="28" spans="1:10" s="17" customFormat="1" ht="17.25" customHeight="1">
      <c r="A28" s="18">
        <v>16</v>
      </c>
      <c r="B28" s="1107"/>
      <c r="C28" s="1107"/>
      <c r="D28" s="1117"/>
      <c r="E28" s="1107"/>
      <c r="F28" s="1107"/>
      <c r="G28" s="1108"/>
      <c r="H28" s="1117"/>
      <c r="I28" s="1117"/>
      <c r="J28" s="119"/>
    </row>
    <row r="29" spans="1:10" s="17" customFormat="1" ht="17.25" customHeight="1">
      <c r="A29" s="18">
        <v>17</v>
      </c>
      <c r="B29" s="1107"/>
      <c r="C29" s="1107"/>
      <c r="D29" s="1107"/>
      <c r="E29" s="1107"/>
      <c r="F29" s="1107"/>
      <c r="G29" s="1108"/>
      <c r="H29" s="1117"/>
      <c r="I29" s="1117"/>
      <c r="J29" s="119"/>
    </row>
    <row r="30" spans="1:10" s="17" customFormat="1" ht="17.25" customHeight="1">
      <c r="A30" s="18">
        <v>18</v>
      </c>
      <c r="B30" s="1107"/>
      <c r="C30" s="1107"/>
      <c r="D30" s="1107"/>
      <c r="E30" s="1107"/>
      <c r="F30" s="1107"/>
      <c r="G30" s="1108"/>
      <c r="H30" s="1117"/>
      <c r="I30" s="1117"/>
      <c r="J30" s="119"/>
    </row>
    <row r="31" spans="1:10" s="17" customFormat="1" ht="17.25" customHeight="1">
      <c r="A31" s="18">
        <v>19</v>
      </c>
      <c r="B31" s="1107"/>
      <c r="C31" s="1107"/>
      <c r="D31" s="1107"/>
      <c r="E31" s="1107"/>
      <c r="F31" s="1107"/>
      <c r="G31" s="1108"/>
      <c r="H31" s="1117"/>
      <c r="I31" s="1117"/>
      <c r="J31" s="119"/>
    </row>
    <row r="32" spans="1:10" s="17" customFormat="1" ht="17.25" customHeight="1">
      <c r="A32" s="18">
        <v>20</v>
      </c>
      <c r="B32" s="1107"/>
      <c r="C32" s="1107"/>
      <c r="D32" s="1107"/>
      <c r="E32" s="1107"/>
      <c r="F32" s="1107"/>
      <c r="G32" s="1108"/>
      <c r="H32" s="1117"/>
      <c r="I32" s="1117"/>
      <c r="J32" s="119"/>
    </row>
    <row r="33" spans="1:10" s="17" customFormat="1" ht="17.25" customHeight="1">
      <c r="A33" s="18">
        <v>21</v>
      </c>
      <c r="B33" s="1107"/>
      <c r="C33" s="1107"/>
      <c r="D33" s="1113"/>
      <c r="E33" s="1114"/>
      <c r="F33" s="1107"/>
      <c r="G33" s="1108"/>
      <c r="H33" s="1117"/>
      <c r="I33" s="1117"/>
      <c r="J33" s="118"/>
    </row>
    <row r="34" spans="1:10" s="17" customFormat="1" ht="17.25" customHeight="1">
      <c r="A34" s="18">
        <v>22</v>
      </c>
      <c r="B34" s="1107"/>
      <c r="C34" s="1107"/>
      <c r="D34" s="1113"/>
      <c r="E34" s="1114"/>
      <c r="F34" s="1107"/>
      <c r="G34" s="1108"/>
      <c r="H34" s="1117"/>
      <c r="I34" s="1117"/>
      <c r="J34" s="118"/>
    </row>
    <row r="35" spans="1:10" s="17" customFormat="1" ht="17.25" customHeight="1">
      <c r="A35" s="18">
        <v>23</v>
      </c>
      <c r="B35" s="1107"/>
      <c r="C35" s="1107"/>
      <c r="D35" s="1113"/>
      <c r="E35" s="1114"/>
      <c r="F35" s="1107"/>
      <c r="G35" s="1108"/>
      <c r="H35" s="1117"/>
      <c r="I35" s="1117"/>
      <c r="J35" s="118"/>
    </row>
    <row r="36" spans="1:10" s="17" customFormat="1" ht="17.25" customHeight="1">
      <c r="A36" s="18">
        <v>24</v>
      </c>
      <c r="B36" s="1107"/>
      <c r="C36" s="1107"/>
      <c r="D36" s="1113"/>
      <c r="E36" s="1114"/>
      <c r="F36" s="1107"/>
      <c r="G36" s="1108"/>
      <c r="H36" s="1117"/>
      <c r="I36" s="1117"/>
      <c r="J36" s="119"/>
    </row>
    <row r="37" spans="1:10" s="17" customFormat="1" ht="17.25" customHeight="1">
      <c r="A37" s="18">
        <v>25</v>
      </c>
      <c r="B37" s="1107"/>
      <c r="C37" s="1107"/>
      <c r="D37" s="1113"/>
      <c r="E37" s="1114"/>
      <c r="F37" s="1107"/>
      <c r="G37" s="1108"/>
      <c r="H37" s="1117"/>
      <c r="I37" s="1117"/>
      <c r="J37" s="119"/>
    </row>
    <row r="38" spans="1:10" s="17" customFormat="1" ht="17.25" customHeight="1">
      <c r="A38" s="18">
        <v>26</v>
      </c>
      <c r="B38" s="1107"/>
      <c r="C38" s="1107"/>
      <c r="D38" s="1107"/>
      <c r="E38" s="1107"/>
      <c r="F38" s="1107"/>
      <c r="G38" s="1108"/>
      <c r="H38" s="1117"/>
      <c r="I38" s="1117"/>
      <c r="J38" s="119"/>
    </row>
    <row r="39" spans="1:10" s="17" customFormat="1" ht="17.25" customHeight="1">
      <c r="A39" s="18">
        <v>27</v>
      </c>
      <c r="B39" s="1107"/>
      <c r="C39" s="1107"/>
      <c r="D39" s="1107"/>
      <c r="E39" s="1107"/>
      <c r="F39" s="1107"/>
      <c r="G39" s="1108"/>
      <c r="H39" s="1117"/>
      <c r="I39" s="1117"/>
      <c r="J39" s="119"/>
    </row>
    <row r="40" spans="1:10" s="17" customFormat="1" ht="17.25" customHeight="1">
      <c r="A40" s="18">
        <v>28</v>
      </c>
      <c r="B40" s="1107"/>
      <c r="C40" s="1107"/>
      <c r="D40" s="1107"/>
      <c r="E40" s="1107"/>
      <c r="F40" s="1107"/>
      <c r="G40" s="1108"/>
      <c r="H40" s="1117"/>
      <c r="I40" s="1117"/>
      <c r="J40" s="119"/>
    </row>
    <row r="41" spans="1:10" s="17" customFormat="1" ht="17.25" customHeight="1">
      <c r="A41" s="18">
        <v>29</v>
      </c>
      <c r="B41" s="1107"/>
      <c r="C41" s="1107"/>
      <c r="D41" s="1107"/>
      <c r="E41" s="1107"/>
      <c r="F41" s="1107"/>
      <c r="G41" s="1108"/>
      <c r="H41" s="1117"/>
      <c r="I41" s="1117"/>
      <c r="J41" s="119"/>
    </row>
    <row r="42" spans="1:10" s="17" customFormat="1" ht="17.25" customHeight="1">
      <c r="A42" s="18">
        <v>30</v>
      </c>
      <c r="B42" s="1107"/>
      <c r="C42" s="1107"/>
      <c r="D42" s="1107"/>
      <c r="E42" s="1107"/>
      <c r="F42" s="1107"/>
      <c r="G42" s="1108"/>
      <c r="H42" s="1117"/>
      <c r="I42" s="1117"/>
      <c r="J42" s="119"/>
    </row>
    <row r="43" spans="1:10" ht="20.25" customHeight="1">
      <c r="A43" s="1525" t="s">
        <v>66</v>
      </c>
      <c r="B43" s="1526"/>
      <c r="C43" s="1526"/>
      <c r="D43" s="1526"/>
      <c r="E43" s="1526"/>
      <c r="F43" s="1526"/>
      <c r="G43" s="1526"/>
      <c r="H43" s="1526"/>
      <c r="I43" s="1526"/>
      <c r="J43" s="1526"/>
    </row>
    <row r="44" spans="1:10" ht="20.25" customHeight="1">
      <c r="A44" s="1526"/>
      <c r="B44" s="1526"/>
      <c r="C44" s="1526"/>
      <c r="D44" s="1526"/>
      <c r="E44" s="1526"/>
      <c r="F44" s="1526"/>
      <c r="G44" s="1526"/>
      <c r="H44" s="1526"/>
      <c r="I44" s="1526"/>
      <c r="J44" s="1526"/>
    </row>
  </sheetData>
  <mergeCells count="139">
    <mergeCell ref="A5:C5"/>
    <mergeCell ref="D5:E5"/>
    <mergeCell ref="G5:H7"/>
    <mergeCell ref="I5:J7"/>
    <mergeCell ref="A6:C6"/>
    <mergeCell ref="D6:E6"/>
    <mergeCell ref="A7:C7"/>
    <mergeCell ref="D7:E7"/>
    <mergeCell ref="G1:J1"/>
    <mergeCell ref="A2:J2"/>
    <mergeCell ref="A3:C3"/>
    <mergeCell ref="D3:E3"/>
    <mergeCell ref="A4:C4"/>
    <mergeCell ref="D4:E4"/>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A43:J44"/>
    <mergeCell ref="B40:C40"/>
    <mergeCell ref="D40:E40"/>
    <mergeCell ref="F40:G40"/>
    <mergeCell ref="H40:I40"/>
    <mergeCell ref="B41:C41"/>
    <mergeCell ref="D41:E41"/>
    <mergeCell ref="F41:G41"/>
    <mergeCell ref="H41:I41"/>
  </mergeCells>
  <phoneticPr fontId="4"/>
  <dataValidations count="1">
    <dataValidation type="list" allowBlank="1" showInputMessage="1" showErrorMessage="1" sqref="J13:J42">
      <formula1>"継続,離職"</formula1>
    </dataValidation>
  </dataValidations>
  <pageMargins left="0.7" right="0.7" top="0.75" bottom="0.75" header="0.3" footer="0.3"/>
  <pageSetup paperSize="9" scale="98" orientation="portrait" r:id="rId1"/>
  <headerFooter>
    <oddFooter>&amp;RR030401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view="pageBreakPreview" zoomScaleNormal="100" zoomScaleSheetLayoutView="100" workbookViewId="0">
      <selection activeCell="D32" sqref="D32"/>
    </sheetView>
  </sheetViews>
  <sheetFormatPr defaultColWidth="9" defaultRowHeight="21" customHeight="1"/>
  <cols>
    <col min="1" max="1" width="20.75" style="324" customWidth="1"/>
    <col min="2" max="5" width="8.625" style="324" customWidth="1"/>
    <col min="6" max="6" width="3.625" style="324" customWidth="1"/>
    <col min="7" max="7" width="5.625" style="324" customWidth="1"/>
    <col min="8" max="10" width="8.625" style="324" customWidth="1"/>
    <col min="11" max="11" width="2.375" style="324" customWidth="1"/>
    <col min="12" max="16384" width="9" style="324"/>
  </cols>
  <sheetData>
    <row r="1" spans="1:36" ht="21" customHeight="1">
      <c r="A1" s="323" t="s">
        <v>658</v>
      </c>
      <c r="J1" s="325"/>
      <c r="K1" s="325" t="s">
        <v>659</v>
      </c>
    </row>
    <row r="2" spans="1:36" ht="21" customHeight="1">
      <c r="A2" s="326"/>
      <c r="J2" s="325"/>
      <c r="K2" s="325"/>
    </row>
    <row r="3" spans="1:36" ht="18" customHeight="1">
      <c r="C3" s="326"/>
      <c r="K3" s="325"/>
    </row>
    <row r="4" spans="1:36" ht="18" customHeight="1">
      <c r="A4" s="375" t="s">
        <v>660</v>
      </c>
    </row>
    <row r="5" spans="1:36" ht="18" customHeight="1">
      <c r="J5" s="347" t="s">
        <v>420</v>
      </c>
    </row>
    <row r="6" spans="1:36" ht="18" customHeight="1">
      <c r="A6" s="324" t="s">
        <v>421</v>
      </c>
    </row>
    <row r="7" spans="1:36" ht="18" customHeight="1">
      <c r="C7" s="324" t="s">
        <v>422</v>
      </c>
      <c r="D7" s="376" t="s">
        <v>423</v>
      </c>
    </row>
    <row r="8" spans="1:36" ht="18" customHeight="1"/>
    <row r="9" spans="1:36" ht="18" customHeight="1">
      <c r="D9" s="376" t="s">
        <v>424</v>
      </c>
    </row>
    <row r="10" spans="1:36" ht="18" customHeight="1"/>
    <row r="11" spans="1:36" ht="18" customHeight="1">
      <c r="D11" s="324" t="s">
        <v>425</v>
      </c>
    </row>
    <row r="12" spans="1:36" ht="18" customHeight="1"/>
    <row r="13" spans="1:36" ht="18" customHeight="1">
      <c r="A13" s="324" t="s">
        <v>426</v>
      </c>
    </row>
    <row r="14" spans="1:36" s="355" customFormat="1" ht="6.75"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36" s="355" customFormat="1" ht="15" customHeight="1">
      <c r="A15" s="330"/>
      <c r="B15" s="69"/>
      <c r="C15" s="353"/>
      <c r="D15" s="67"/>
      <c r="E15" s="67"/>
      <c r="F15" s="67"/>
      <c r="G15" s="354"/>
      <c r="H15" s="332" t="s">
        <v>372</v>
      </c>
      <c r="I15" s="67"/>
      <c r="J15" s="67"/>
      <c r="K15" s="67"/>
      <c r="L15" s="67"/>
      <c r="M15" s="67"/>
      <c r="N15" s="67"/>
      <c r="O15" s="67"/>
      <c r="P15" s="67"/>
    </row>
    <row r="16" spans="1:36" s="355" customFormat="1" ht="15" customHeight="1">
      <c r="A16" s="330"/>
      <c r="B16" s="69"/>
      <c r="C16" s="353"/>
      <c r="D16" s="67"/>
      <c r="E16" s="67"/>
      <c r="F16" s="67"/>
      <c r="G16" s="68"/>
      <c r="H16" s="332" t="s">
        <v>131</v>
      </c>
      <c r="I16" s="67"/>
      <c r="J16" s="67"/>
      <c r="K16" s="67"/>
      <c r="L16" s="67"/>
      <c r="M16" s="67"/>
      <c r="N16" s="67"/>
      <c r="O16" s="67"/>
      <c r="P16" s="67"/>
    </row>
    <row r="17" spans="1:36" s="355" customFormat="1" ht="9" customHeight="1">
      <c r="A17" s="330"/>
      <c r="B17" s="37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row>
    <row r="18" spans="1:36" ht="31.5" customHeight="1">
      <c r="A18" s="378" t="s">
        <v>661</v>
      </c>
      <c r="B18" s="748" t="s">
        <v>618</v>
      </c>
      <c r="C18" s="749"/>
      <c r="D18" s="749"/>
      <c r="E18" s="749"/>
      <c r="F18" s="749"/>
      <c r="G18" s="749"/>
      <c r="H18" s="749"/>
      <c r="I18" s="749"/>
      <c r="J18" s="750"/>
    </row>
    <row r="19" spans="1:36" ht="31.5" customHeight="1">
      <c r="A19" s="378" t="s">
        <v>428</v>
      </c>
      <c r="B19" s="642"/>
      <c r="C19" s="379" t="s">
        <v>662</v>
      </c>
      <c r="D19" s="379"/>
      <c r="E19" s="379"/>
      <c r="F19" s="379"/>
      <c r="G19" s="643"/>
      <c r="H19" s="643"/>
      <c r="I19" s="643"/>
      <c r="J19" s="644"/>
    </row>
    <row r="20" spans="1:36" ht="31.5" customHeight="1">
      <c r="A20" s="385" t="s">
        <v>432</v>
      </c>
      <c r="B20" s="645"/>
      <c r="C20" s="387" t="s">
        <v>663</v>
      </c>
      <c r="D20" s="387"/>
      <c r="E20" s="387"/>
      <c r="F20" s="387"/>
      <c r="G20" s="643"/>
      <c r="H20" s="643"/>
      <c r="I20" s="643"/>
      <c r="J20" s="644"/>
    </row>
    <row r="21" spans="1:36" ht="31.5" customHeight="1">
      <c r="A21" s="385"/>
      <c r="B21" s="645"/>
      <c r="C21" s="387" t="s">
        <v>664</v>
      </c>
      <c r="D21" s="358"/>
      <c r="E21" s="358"/>
      <c r="F21" s="358"/>
      <c r="G21" s="643"/>
      <c r="H21" s="643"/>
      <c r="I21" s="643"/>
      <c r="J21" s="644"/>
    </row>
    <row r="22" spans="1:36" ht="31.5" customHeight="1">
      <c r="A22" s="385"/>
      <c r="B22" s="645"/>
      <c r="C22" s="387" t="s">
        <v>665</v>
      </c>
      <c r="D22" s="387"/>
      <c r="E22" s="387"/>
      <c r="F22" s="387"/>
      <c r="G22" s="387"/>
      <c r="H22" s="387"/>
      <c r="I22" s="387"/>
      <c r="J22" s="646" t="s">
        <v>666</v>
      </c>
    </row>
    <row r="23" spans="1:36" ht="9" customHeight="1">
      <c r="A23" s="358"/>
      <c r="B23" s="358"/>
      <c r="C23" s="358"/>
      <c r="D23" s="358"/>
      <c r="E23" s="358"/>
      <c r="F23" s="358"/>
      <c r="G23" s="358"/>
      <c r="H23" s="358"/>
      <c r="I23" s="358"/>
      <c r="J23" s="358"/>
    </row>
    <row r="24" spans="1:36" ht="15.6" customHeight="1">
      <c r="A24" s="647" t="s">
        <v>667</v>
      </c>
      <c r="B24" s="648" t="s">
        <v>668</v>
      </c>
      <c r="C24" s="649"/>
      <c r="D24" s="649"/>
      <c r="E24" s="649"/>
      <c r="F24" s="649"/>
      <c r="G24" s="649"/>
      <c r="H24" s="649"/>
      <c r="I24" s="649"/>
      <c r="J24" s="650"/>
    </row>
    <row r="25" spans="1:36" ht="15.6" customHeight="1">
      <c r="A25" s="651"/>
      <c r="B25" s="751" t="s">
        <v>669</v>
      </c>
      <c r="C25" s="752"/>
      <c r="D25" s="752"/>
      <c r="E25" s="752"/>
      <c r="F25" s="752"/>
      <c r="G25" s="752"/>
      <c r="H25" s="752"/>
      <c r="I25" s="752"/>
      <c r="J25" s="753"/>
    </row>
    <row r="26" spans="1:36" ht="15.6" customHeight="1">
      <c r="A26" s="652"/>
      <c r="B26" s="653" t="s">
        <v>670</v>
      </c>
      <c r="C26" s="654"/>
      <c r="D26" s="654"/>
      <c r="E26" s="654"/>
      <c r="F26" s="654"/>
      <c r="G26" s="654"/>
      <c r="H26" s="654"/>
      <c r="I26" s="654"/>
      <c r="J26" s="655"/>
    </row>
    <row r="31" spans="1:36" ht="21" customHeight="1">
      <c r="K31" s="627"/>
    </row>
  </sheetData>
  <mergeCells count="2">
    <mergeCell ref="B18:J18"/>
    <mergeCell ref="B25:J25"/>
  </mergeCells>
  <phoneticPr fontId="4"/>
  <dataValidations count="1">
    <dataValidation type="list" allowBlank="1" showInputMessage="1" showErrorMessage="1" sqref="B19:B22">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88" orientation="portrait" r:id="rId1"/>
  <headerFooter alignWithMargins="0">
    <oddFooter>&amp;R&amp;"ＭＳ Ｐ明朝,標準"&amp;9自立訓練</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44"/>
  <sheetViews>
    <sheetView showGridLines="0" view="pageBreakPreview" zoomScale="110" zoomScaleNormal="100" zoomScaleSheetLayoutView="110" workbookViewId="0">
      <selection activeCell="A2" sqref="A2:I2"/>
    </sheetView>
  </sheetViews>
  <sheetFormatPr defaultRowHeight="13.5"/>
  <cols>
    <col min="1" max="1" width="5.125" style="14" customWidth="1"/>
    <col min="2" max="9" width="10.5" style="14" customWidth="1"/>
    <col min="10" max="256" width="9" style="14"/>
    <col min="257" max="257" width="5.125" style="14" customWidth="1"/>
    <col min="258" max="265" width="10.5" style="14" customWidth="1"/>
    <col min="266" max="512" width="9" style="14"/>
    <col min="513" max="513" width="5.125" style="14" customWidth="1"/>
    <col min="514" max="521" width="10.5" style="14" customWidth="1"/>
    <col min="522" max="768" width="9" style="14"/>
    <col min="769" max="769" width="5.125" style="14" customWidth="1"/>
    <col min="770" max="777" width="10.5" style="14" customWidth="1"/>
    <col min="778" max="1024" width="9" style="14"/>
    <col min="1025" max="1025" width="5.125" style="14" customWidth="1"/>
    <col min="1026" max="1033" width="10.5" style="14" customWidth="1"/>
    <col min="1034" max="1280" width="9" style="14"/>
    <col min="1281" max="1281" width="5.125" style="14" customWidth="1"/>
    <col min="1282" max="1289" width="10.5" style="14" customWidth="1"/>
    <col min="1290" max="1536" width="9" style="14"/>
    <col min="1537" max="1537" width="5.125" style="14" customWidth="1"/>
    <col min="1538" max="1545" width="10.5" style="14" customWidth="1"/>
    <col min="1546" max="1792" width="9" style="14"/>
    <col min="1793" max="1793" width="5.125" style="14" customWidth="1"/>
    <col min="1794" max="1801" width="10.5" style="14" customWidth="1"/>
    <col min="1802" max="2048" width="9" style="14"/>
    <col min="2049" max="2049" width="5.125" style="14" customWidth="1"/>
    <col min="2050" max="2057" width="10.5" style="14" customWidth="1"/>
    <col min="2058" max="2304" width="9" style="14"/>
    <col min="2305" max="2305" width="5.125" style="14" customWidth="1"/>
    <col min="2306" max="2313" width="10.5" style="14" customWidth="1"/>
    <col min="2314" max="2560" width="9" style="14"/>
    <col min="2561" max="2561" width="5.125" style="14" customWidth="1"/>
    <col min="2562" max="2569" width="10.5" style="14" customWidth="1"/>
    <col min="2570" max="2816" width="9" style="14"/>
    <col min="2817" max="2817" width="5.125" style="14" customWidth="1"/>
    <col min="2818" max="2825" width="10.5" style="14" customWidth="1"/>
    <col min="2826" max="3072" width="9" style="14"/>
    <col min="3073" max="3073" width="5.125" style="14" customWidth="1"/>
    <col min="3074" max="3081" width="10.5" style="14" customWidth="1"/>
    <col min="3082" max="3328" width="9" style="14"/>
    <col min="3329" max="3329" width="5.125" style="14" customWidth="1"/>
    <col min="3330" max="3337" width="10.5" style="14" customWidth="1"/>
    <col min="3338" max="3584" width="9" style="14"/>
    <col min="3585" max="3585" width="5.125" style="14" customWidth="1"/>
    <col min="3586" max="3593" width="10.5" style="14" customWidth="1"/>
    <col min="3594" max="3840" width="9" style="14"/>
    <col min="3841" max="3841" width="5.125" style="14" customWidth="1"/>
    <col min="3842" max="3849" width="10.5" style="14" customWidth="1"/>
    <col min="3850" max="4096" width="9" style="14"/>
    <col min="4097" max="4097" width="5.125" style="14" customWidth="1"/>
    <col min="4098" max="4105" width="10.5" style="14" customWidth="1"/>
    <col min="4106" max="4352" width="9" style="14"/>
    <col min="4353" max="4353" width="5.125" style="14" customWidth="1"/>
    <col min="4354" max="4361" width="10.5" style="14" customWidth="1"/>
    <col min="4362" max="4608" width="9" style="14"/>
    <col min="4609" max="4609" width="5.125" style="14" customWidth="1"/>
    <col min="4610" max="4617" width="10.5" style="14" customWidth="1"/>
    <col min="4618" max="4864" width="9" style="14"/>
    <col min="4865" max="4865" width="5.125" style="14" customWidth="1"/>
    <col min="4866" max="4873" width="10.5" style="14" customWidth="1"/>
    <col min="4874" max="5120" width="9" style="14"/>
    <col min="5121" max="5121" width="5.125" style="14" customWidth="1"/>
    <col min="5122" max="5129" width="10.5" style="14" customWidth="1"/>
    <col min="5130" max="5376" width="9" style="14"/>
    <col min="5377" max="5377" width="5.125" style="14" customWidth="1"/>
    <col min="5378" max="5385" width="10.5" style="14" customWidth="1"/>
    <col min="5386" max="5632" width="9" style="14"/>
    <col min="5633" max="5633" width="5.125" style="14" customWidth="1"/>
    <col min="5634" max="5641" width="10.5" style="14" customWidth="1"/>
    <col min="5642" max="5888" width="9" style="14"/>
    <col min="5889" max="5889" width="5.125" style="14" customWidth="1"/>
    <col min="5890" max="5897" width="10.5" style="14" customWidth="1"/>
    <col min="5898" max="6144" width="9" style="14"/>
    <col min="6145" max="6145" width="5.125" style="14" customWidth="1"/>
    <col min="6146" max="6153" width="10.5" style="14" customWidth="1"/>
    <col min="6154" max="6400" width="9" style="14"/>
    <col min="6401" max="6401" width="5.125" style="14" customWidth="1"/>
    <col min="6402" max="6409" width="10.5" style="14" customWidth="1"/>
    <col min="6410" max="6656" width="9" style="14"/>
    <col min="6657" max="6657" width="5.125" style="14" customWidth="1"/>
    <col min="6658" max="6665" width="10.5" style="14" customWidth="1"/>
    <col min="6666" max="6912" width="9" style="14"/>
    <col min="6913" max="6913" width="5.125" style="14" customWidth="1"/>
    <col min="6914" max="6921" width="10.5" style="14" customWidth="1"/>
    <col min="6922" max="7168" width="9" style="14"/>
    <col min="7169" max="7169" width="5.125" style="14" customWidth="1"/>
    <col min="7170" max="7177" width="10.5" style="14" customWidth="1"/>
    <col min="7178" max="7424" width="9" style="14"/>
    <col min="7425" max="7425" width="5.125" style="14" customWidth="1"/>
    <col min="7426" max="7433" width="10.5" style="14" customWidth="1"/>
    <col min="7434" max="7680" width="9" style="14"/>
    <col min="7681" max="7681" width="5.125" style="14" customWidth="1"/>
    <col min="7682" max="7689" width="10.5" style="14" customWidth="1"/>
    <col min="7690" max="7936" width="9" style="14"/>
    <col min="7937" max="7937" width="5.125" style="14" customWidth="1"/>
    <col min="7938" max="7945" width="10.5" style="14" customWidth="1"/>
    <col min="7946" max="8192" width="9" style="14"/>
    <col min="8193" max="8193" width="5.125" style="14" customWidth="1"/>
    <col min="8194" max="8201" width="10.5" style="14" customWidth="1"/>
    <col min="8202" max="8448" width="9" style="14"/>
    <col min="8449" max="8449" width="5.125" style="14" customWidth="1"/>
    <col min="8450" max="8457" width="10.5" style="14" customWidth="1"/>
    <col min="8458" max="8704" width="9" style="14"/>
    <col min="8705" max="8705" width="5.125" style="14" customWidth="1"/>
    <col min="8706" max="8713" width="10.5" style="14" customWidth="1"/>
    <col min="8714" max="8960" width="9" style="14"/>
    <col min="8961" max="8961" width="5.125" style="14" customWidth="1"/>
    <col min="8962" max="8969" width="10.5" style="14" customWidth="1"/>
    <col min="8970" max="9216" width="9" style="14"/>
    <col min="9217" max="9217" width="5.125" style="14" customWidth="1"/>
    <col min="9218" max="9225" width="10.5" style="14" customWidth="1"/>
    <col min="9226" max="9472" width="9" style="14"/>
    <col min="9473" max="9473" width="5.125" style="14" customWidth="1"/>
    <col min="9474" max="9481" width="10.5" style="14" customWidth="1"/>
    <col min="9482" max="9728" width="9" style="14"/>
    <col min="9729" max="9729" width="5.125" style="14" customWidth="1"/>
    <col min="9730" max="9737" width="10.5" style="14" customWidth="1"/>
    <col min="9738" max="9984" width="9" style="14"/>
    <col min="9985" max="9985" width="5.125" style="14" customWidth="1"/>
    <col min="9986" max="9993" width="10.5" style="14" customWidth="1"/>
    <col min="9994" max="10240" width="9" style="14"/>
    <col min="10241" max="10241" width="5.125" style="14" customWidth="1"/>
    <col min="10242" max="10249" width="10.5" style="14" customWidth="1"/>
    <col min="10250" max="10496" width="9" style="14"/>
    <col min="10497" max="10497" width="5.125" style="14" customWidth="1"/>
    <col min="10498" max="10505" width="10.5" style="14" customWidth="1"/>
    <col min="10506" max="10752" width="9" style="14"/>
    <col min="10753" max="10753" width="5.125" style="14" customWidth="1"/>
    <col min="10754" max="10761" width="10.5" style="14" customWidth="1"/>
    <col min="10762" max="11008" width="9" style="14"/>
    <col min="11009" max="11009" width="5.125" style="14" customWidth="1"/>
    <col min="11010" max="11017" width="10.5" style="14" customWidth="1"/>
    <col min="11018" max="11264" width="9" style="14"/>
    <col min="11265" max="11265" width="5.125" style="14" customWidth="1"/>
    <col min="11266" max="11273" width="10.5" style="14" customWidth="1"/>
    <col min="11274" max="11520" width="9" style="14"/>
    <col min="11521" max="11521" width="5.125" style="14" customWidth="1"/>
    <col min="11522" max="11529" width="10.5" style="14" customWidth="1"/>
    <col min="11530" max="11776" width="9" style="14"/>
    <col min="11777" max="11777" width="5.125" style="14" customWidth="1"/>
    <col min="11778" max="11785" width="10.5" style="14" customWidth="1"/>
    <col min="11786" max="12032" width="9" style="14"/>
    <col min="12033" max="12033" width="5.125" style="14" customWidth="1"/>
    <col min="12034" max="12041" width="10.5" style="14" customWidth="1"/>
    <col min="12042" max="12288" width="9" style="14"/>
    <col min="12289" max="12289" width="5.125" style="14" customWidth="1"/>
    <col min="12290" max="12297" width="10.5" style="14" customWidth="1"/>
    <col min="12298" max="12544" width="9" style="14"/>
    <col min="12545" max="12545" width="5.125" style="14" customWidth="1"/>
    <col min="12546" max="12553" width="10.5" style="14" customWidth="1"/>
    <col min="12554" max="12800" width="9" style="14"/>
    <col min="12801" max="12801" width="5.125" style="14" customWidth="1"/>
    <col min="12802" max="12809" width="10.5" style="14" customWidth="1"/>
    <col min="12810" max="13056" width="9" style="14"/>
    <col min="13057" max="13057" width="5.125" style="14" customWidth="1"/>
    <col min="13058" max="13065" width="10.5" style="14" customWidth="1"/>
    <col min="13066" max="13312" width="9" style="14"/>
    <col min="13313" max="13313" width="5.125" style="14" customWidth="1"/>
    <col min="13314" max="13321" width="10.5" style="14" customWidth="1"/>
    <col min="13322" max="13568" width="9" style="14"/>
    <col min="13569" max="13569" width="5.125" style="14" customWidth="1"/>
    <col min="13570" max="13577" width="10.5" style="14" customWidth="1"/>
    <col min="13578" max="13824" width="9" style="14"/>
    <col min="13825" max="13825" width="5.125" style="14" customWidth="1"/>
    <col min="13826" max="13833" width="10.5" style="14" customWidth="1"/>
    <col min="13834" max="14080" width="9" style="14"/>
    <col min="14081" max="14081" width="5.125" style="14" customWidth="1"/>
    <col min="14082" max="14089" width="10.5" style="14" customWidth="1"/>
    <col min="14090" max="14336" width="9" style="14"/>
    <col min="14337" max="14337" width="5.125" style="14" customWidth="1"/>
    <col min="14338" max="14345" width="10.5" style="14" customWidth="1"/>
    <col min="14346" max="14592" width="9" style="14"/>
    <col min="14593" max="14593" width="5.125" style="14" customWidth="1"/>
    <col min="14594" max="14601" width="10.5" style="14" customWidth="1"/>
    <col min="14602" max="14848" width="9" style="14"/>
    <col min="14849" max="14849" width="5.125" style="14" customWidth="1"/>
    <col min="14850" max="14857" width="10.5" style="14" customWidth="1"/>
    <col min="14858" max="15104" width="9" style="14"/>
    <col min="15105" max="15105" width="5.125" style="14" customWidth="1"/>
    <col min="15106" max="15113" width="10.5" style="14" customWidth="1"/>
    <col min="15114" max="15360" width="9" style="14"/>
    <col min="15361" max="15361" width="5.125" style="14" customWidth="1"/>
    <col min="15362" max="15369" width="10.5" style="14" customWidth="1"/>
    <col min="15370" max="15616" width="9" style="14"/>
    <col min="15617" max="15617" width="5.125" style="14" customWidth="1"/>
    <col min="15618" max="15625" width="10.5" style="14" customWidth="1"/>
    <col min="15626" max="15872" width="9" style="14"/>
    <col min="15873" max="15873" width="5.125" style="14" customWidth="1"/>
    <col min="15874" max="15881" width="10.5" style="14" customWidth="1"/>
    <col min="15882" max="16128" width="9" style="14"/>
    <col min="16129" max="16129" width="5.125" style="14" customWidth="1"/>
    <col min="16130" max="16137" width="10.5" style="14" customWidth="1"/>
    <col min="16138" max="16384" width="9" style="14"/>
  </cols>
  <sheetData>
    <row r="1" spans="1:25" ht="27.75" customHeight="1">
      <c r="A1" s="322" t="s">
        <v>384</v>
      </c>
      <c r="B1" s="322"/>
      <c r="D1" s="21"/>
      <c r="E1" s="21"/>
      <c r="F1" s="21"/>
      <c r="G1" s="1136" t="s">
        <v>79</v>
      </c>
      <c r="H1" s="1136"/>
      <c r="I1" s="1136"/>
    </row>
    <row r="2" spans="1:25" ht="84.75" customHeight="1">
      <c r="A2" s="1537" t="s">
        <v>75</v>
      </c>
      <c r="B2" s="1255"/>
      <c r="C2" s="1255"/>
      <c r="D2" s="1255"/>
      <c r="E2" s="1255"/>
      <c r="F2" s="1255"/>
      <c r="G2" s="1255"/>
      <c r="H2" s="1255"/>
      <c r="I2" s="1255"/>
    </row>
    <row r="3" spans="1:25" ht="8.1" customHeight="1">
      <c r="A3" s="1136"/>
      <c r="B3" s="1136"/>
      <c r="C3" s="1136"/>
      <c r="D3" s="1136"/>
      <c r="E3" s="1136"/>
      <c r="F3" s="26"/>
      <c r="H3" s="21"/>
      <c r="I3" s="21"/>
    </row>
    <row r="4" spans="1:25" ht="8.1" customHeight="1" thickBot="1">
      <c r="A4" s="1134"/>
      <c r="B4" s="1134"/>
      <c r="C4" s="1134"/>
      <c r="D4" s="1135"/>
      <c r="E4" s="1136"/>
      <c r="F4" s="15"/>
    </row>
    <row r="5" spans="1:25" ht="17.25" customHeight="1">
      <c r="A5" s="1134"/>
      <c r="B5" s="1134"/>
      <c r="C5" s="1134"/>
      <c r="D5" s="49"/>
      <c r="E5" s="1540" t="s">
        <v>74</v>
      </c>
      <c r="F5" s="1541"/>
      <c r="G5" s="1433"/>
      <c r="H5" s="1440"/>
      <c r="I5" s="50"/>
    </row>
    <row r="6" spans="1:25" ht="17.25" customHeight="1">
      <c r="A6" s="1134"/>
      <c r="B6" s="1134"/>
      <c r="C6" s="1134"/>
      <c r="D6" s="49"/>
      <c r="E6" s="1542"/>
      <c r="F6" s="1543"/>
      <c r="G6" s="1546"/>
      <c r="H6" s="1547"/>
      <c r="I6" s="50"/>
    </row>
    <row r="7" spans="1:25" ht="17.25" customHeight="1" thickBot="1">
      <c r="A7" s="1134"/>
      <c r="B7" s="1134"/>
      <c r="C7" s="1134"/>
      <c r="D7" s="49"/>
      <c r="E7" s="1544"/>
      <c r="F7" s="1545"/>
      <c r="G7" s="1436"/>
      <c r="H7" s="1442"/>
      <c r="I7" s="50"/>
    </row>
    <row r="8" spans="1:25" ht="15.75" customHeight="1"/>
    <row r="9" spans="1:25" s="99" customFormat="1" ht="12" customHeight="1">
      <c r="A9" s="100"/>
      <c r="B9" s="100"/>
      <c r="C9" s="100"/>
      <c r="D9" s="100"/>
      <c r="E9" s="100"/>
      <c r="F9" s="100"/>
      <c r="G9" s="104"/>
      <c r="H9" s="125" t="s">
        <v>131</v>
      </c>
      <c r="I9" s="101"/>
      <c r="J9" s="101"/>
      <c r="K9" s="101"/>
      <c r="L9" s="101"/>
      <c r="M9" s="101"/>
      <c r="N9" s="101"/>
      <c r="O9" s="101"/>
      <c r="P9" s="101"/>
      <c r="Q9" s="106"/>
      <c r="R9" s="102"/>
      <c r="S9" s="102"/>
      <c r="T9" s="102"/>
      <c r="U9" s="102"/>
      <c r="V9" s="102"/>
      <c r="W9" s="102"/>
      <c r="X9" s="102"/>
      <c r="Y9" s="102"/>
    </row>
    <row r="10" spans="1:25" ht="9" customHeight="1"/>
    <row r="11" spans="1:25" ht="15.75" customHeight="1">
      <c r="A11" s="17" t="s">
        <v>73</v>
      </c>
      <c r="B11" s="17"/>
      <c r="C11" s="17"/>
      <c r="D11" s="17"/>
      <c r="E11" s="17"/>
      <c r="F11" s="17"/>
      <c r="G11" s="17"/>
      <c r="H11" s="17"/>
      <c r="I11" s="17"/>
    </row>
    <row r="12" spans="1:25" s="17" customFormat="1" ht="30" customHeight="1">
      <c r="A12" s="18"/>
      <c r="B12" s="1145" t="s">
        <v>13</v>
      </c>
      <c r="C12" s="1145"/>
      <c r="D12" s="1145" t="s">
        <v>81</v>
      </c>
      <c r="E12" s="1145"/>
      <c r="F12" s="1145" t="s">
        <v>42</v>
      </c>
      <c r="G12" s="1146"/>
      <c r="H12" s="1144" t="s">
        <v>72</v>
      </c>
      <c r="I12" s="1145"/>
    </row>
    <row r="13" spans="1:25" s="17" customFormat="1" ht="17.25" customHeight="1">
      <c r="A13" s="18">
        <v>1</v>
      </c>
      <c r="B13" s="1107"/>
      <c r="C13" s="1107"/>
      <c r="D13" s="1118"/>
      <c r="E13" s="1119"/>
      <c r="F13" s="1107"/>
      <c r="G13" s="1108"/>
      <c r="H13" s="1538"/>
      <c r="I13" s="1538"/>
    </row>
    <row r="14" spans="1:25" s="17" customFormat="1" ht="17.25" customHeight="1">
      <c r="A14" s="18">
        <v>2</v>
      </c>
      <c r="B14" s="1107"/>
      <c r="C14" s="1107"/>
      <c r="D14" s="1118"/>
      <c r="E14" s="1119"/>
      <c r="F14" s="1107"/>
      <c r="G14" s="1108"/>
      <c r="H14" s="1538"/>
      <c r="I14" s="1538"/>
    </row>
    <row r="15" spans="1:25" s="17" customFormat="1" ht="17.25" customHeight="1">
      <c r="A15" s="18">
        <v>3</v>
      </c>
      <c r="B15" s="1108"/>
      <c r="C15" s="1122"/>
      <c r="D15" s="1120"/>
      <c r="E15" s="1123"/>
      <c r="F15" s="1108"/>
      <c r="G15" s="1124"/>
      <c r="H15" s="1538"/>
      <c r="I15" s="1538"/>
    </row>
    <row r="16" spans="1:25" s="17" customFormat="1" ht="17.25" customHeight="1">
      <c r="A16" s="18">
        <v>4</v>
      </c>
      <c r="B16" s="1108"/>
      <c r="C16" s="1122"/>
      <c r="D16" s="1120"/>
      <c r="E16" s="1123"/>
      <c r="F16" s="1108"/>
      <c r="G16" s="1124"/>
      <c r="H16" s="1538"/>
      <c r="I16" s="1538"/>
    </row>
    <row r="17" spans="1:9" s="17" customFormat="1" ht="17.25" customHeight="1">
      <c r="A17" s="18">
        <v>5</v>
      </c>
      <c r="B17" s="1108"/>
      <c r="C17" s="1122"/>
      <c r="D17" s="1120"/>
      <c r="E17" s="1123"/>
      <c r="F17" s="1108"/>
      <c r="G17" s="1124"/>
      <c r="H17" s="1538"/>
      <c r="I17" s="1538"/>
    </row>
    <row r="18" spans="1:9" s="17" customFormat="1" ht="17.25" customHeight="1">
      <c r="A18" s="18">
        <v>6</v>
      </c>
      <c r="B18" s="1108"/>
      <c r="C18" s="1122"/>
      <c r="D18" s="1120"/>
      <c r="E18" s="1123"/>
      <c r="F18" s="1108"/>
      <c r="G18" s="1124"/>
      <c r="H18" s="1538"/>
      <c r="I18" s="1538"/>
    </row>
    <row r="19" spans="1:9" s="17" customFormat="1" ht="17.25" customHeight="1">
      <c r="A19" s="18">
        <v>7</v>
      </c>
      <c r="B19" s="1107"/>
      <c r="C19" s="1107"/>
      <c r="D19" s="1107"/>
      <c r="E19" s="1107"/>
      <c r="F19" s="1107"/>
      <c r="G19" s="1108"/>
      <c r="H19" s="1539"/>
      <c r="I19" s="1539"/>
    </row>
    <row r="20" spans="1:9" s="17" customFormat="1" ht="17.25" customHeight="1">
      <c r="A20" s="18">
        <v>8</v>
      </c>
      <c r="B20" s="1107"/>
      <c r="C20" s="1107"/>
      <c r="D20" s="1107"/>
      <c r="E20" s="1107"/>
      <c r="F20" s="1107"/>
      <c r="G20" s="1108"/>
      <c r="H20" s="1539"/>
      <c r="I20" s="1539"/>
    </row>
    <row r="21" spans="1:9" s="17" customFormat="1" ht="17.25" customHeight="1">
      <c r="A21" s="18">
        <v>9</v>
      </c>
      <c r="B21" s="1107"/>
      <c r="C21" s="1107"/>
      <c r="D21" s="1107"/>
      <c r="E21" s="1107"/>
      <c r="F21" s="1107"/>
      <c r="G21" s="1108"/>
      <c r="H21" s="1539"/>
      <c r="I21" s="1539"/>
    </row>
    <row r="22" spans="1:9" s="17" customFormat="1" ht="17.25" customHeight="1">
      <c r="A22" s="18">
        <v>10</v>
      </c>
      <c r="B22" s="1107"/>
      <c r="C22" s="1107"/>
      <c r="D22" s="1107"/>
      <c r="E22" s="1107"/>
      <c r="F22" s="1107"/>
      <c r="G22" s="1108"/>
      <c r="H22" s="1539"/>
      <c r="I22" s="1539"/>
    </row>
    <row r="23" spans="1:9" s="17" customFormat="1" ht="17.25" customHeight="1">
      <c r="A23" s="18">
        <v>11</v>
      </c>
      <c r="B23" s="1108"/>
      <c r="C23" s="1122"/>
      <c r="D23" s="1120"/>
      <c r="E23" s="1123"/>
      <c r="F23" s="1107"/>
      <c r="G23" s="1108"/>
      <c r="H23" s="1538"/>
      <c r="I23" s="1538"/>
    </row>
    <row r="24" spans="1:9" s="17" customFormat="1" ht="17.25" customHeight="1">
      <c r="A24" s="18">
        <v>12</v>
      </c>
      <c r="B24" s="1107"/>
      <c r="C24" s="1107"/>
      <c r="D24" s="1118"/>
      <c r="E24" s="1119"/>
      <c r="F24" s="1107"/>
      <c r="G24" s="1108"/>
      <c r="H24" s="1538"/>
      <c r="I24" s="1538"/>
    </row>
    <row r="25" spans="1:9" s="17" customFormat="1" ht="17.25" customHeight="1">
      <c r="A25" s="18">
        <v>13</v>
      </c>
      <c r="B25" s="1108"/>
      <c r="C25" s="1122"/>
      <c r="D25" s="1120"/>
      <c r="E25" s="1123"/>
      <c r="F25" s="1108"/>
      <c r="G25" s="1124"/>
      <c r="H25" s="1538"/>
      <c r="I25" s="1538"/>
    </row>
    <row r="26" spans="1:9" s="17" customFormat="1" ht="17.25" customHeight="1">
      <c r="A26" s="18">
        <v>14</v>
      </c>
      <c r="B26" s="1107"/>
      <c r="C26" s="1107"/>
      <c r="D26" s="1118"/>
      <c r="E26" s="1119"/>
      <c r="F26" s="1107"/>
      <c r="G26" s="1108"/>
      <c r="H26" s="1538"/>
      <c r="I26" s="1538"/>
    </row>
    <row r="27" spans="1:9" s="17" customFormat="1" ht="17.25" customHeight="1">
      <c r="A27" s="18">
        <v>15</v>
      </c>
      <c r="B27" s="1107"/>
      <c r="C27" s="1107"/>
      <c r="D27" s="1120"/>
      <c r="E27" s="1121"/>
      <c r="F27" s="1107"/>
      <c r="G27" s="1108"/>
      <c r="H27" s="1538"/>
      <c r="I27" s="1538"/>
    </row>
    <row r="28" spans="1:9" s="17" customFormat="1" ht="17.25" customHeight="1">
      <c r="A28" s="18">
        <v>16</v>
      </c>
      <c r="B28" s="1107"/>
      <c r="C28" s="1107"/>
      <c r="D28" s="1117"/>
      <c r="E28" s="1107"/>
      <c r="F28" s="1107"/>
      <c r="G28" s="1108"/>
      <c r="H28" s="1538"/>
      <c r="I28" s="1538"/>
    </row>
    <row r="29" spans="1:9" s="17" customFormat="1" ht="17.25" customHeight="1">
      <c r="A29" s="18">
        <v>17</v>
      </c>
      <c r="B29" s="1107"/>
      <c r="C29" s="1107"/>
      <c r="D29" s="1107"/>
      <c r="E29" s="1107"/>
      <c r="F29" s="1107"/>
      <c r="G29" s="1108"/>
      <c r="H29" s="1538"/>
      <c r="I29" s="1538"/>
    </row>
    <row r="30" spans="1:9" s="17" customFormat="1" ht="17.25" customHeight="1">
      <c r="A30" s="18">
        <v>18</v>
      </c>
      <c r="B30" s="1107"/>
      <c r="C30" s="1107"/>
      <c r="D30" s="1107"/>
      <c r="E30" s="1107"/>
      <c r="F30" s="1107"/>
      <c r="G30" s="1108"/>
      <c r="H30" s="1538"/>
      <c r="I30" s="1538"/>
    </row>
    <row r="31" spans="1:9" s="17" customFormat="1" ht="17.25" customHeight="1">
      <c r="A31" s="18">
        <v>19</v>
      </c>
      <c r="B31" s="1107"/>
      <c r="C31" s="1107"/>
      <c r="D31" s="1107"/>
      <c r="E31" s="1107"/>
      <c r="F31" s="1107"/>
      <c r="G31" s="1108"/>
      <c r="H31" s="1538"/>
      <c r="I31" s="1538"/>
    </row>
    <row r="32" spans="1:9" s="17" customFormat="1" ht="17.25" customHeight="1">
      <c r="A32" s="18">
        <v>20</v>
      </c>
      <c r="B32" s="1107"/>
      <c r="C32" s="1107"/>
      <c r="D32" s="1107"/>
      <c r="E32" s="1107"/>
      <c r="F32" s="1107"/>
      <c r="G32" s="1108"/>
      <c r="H32" s="1538"/>
      <c r="I32" s="1538"/>
    </row>
    <row r="33" spans="1:9" s="17" customFormat="1" ht="17.25" customHeight="1">
      <c r="A33" s="18">
        <v>21</v>
      </c>
      <c r="B33" s="1107"/>
      <c r="C33" s="1107"/>
      <c r="D33" s="1113"/>
      <c r="E33" s="1114"/>
      <c r="F33" s="1107"/>
      <c r="G33" s="1108"/>
      <c r="H33" s="1538"/>
      <c r="I33" s="1538"/>
    </row>
    <row r="34" spans="1:9" s="17" customFormat="1" ht="17.25" customHeight="1">
      <c r="A34" s="18">
        <v>22</v>
      </c>
      <c r="B34" s="1107"/>
      <c r="C34" s="1107"/>
      <c r="D34" s="1113"/>
      <c r="E34" s="1114"/>
      <c r="F34" s="1107"/>
      <c r="G34" s="1108"/>
      <c r="H34" s="1538"/>
      <c r="I34" s="1538"/>
    </row>
    <row r="35" spans="1:9" s="17" customFormat="1" ht="17.25" customHeight="1">
      <c r="A35" s="18">
        <v>23</v>
      </c>
      <c r="B35" s="1107"/>
      <c r="C35" s="1107"/>
      <c r="D35" s="1113"/>
      <c r="E35" s="1114"/>
      <c r="F35" s="1107"/>
      <c r="G35" s="1108"/>
      <c r="H35" s="1538"/>
      <c r="I35" s="1538"/>
    </row>
    <row r="36" spans="1:9" s="17" customFormat="1" ht="17.25" customHeight="1">
      <c r="A36" s="18">
        <v>24</v>
      </c>
      <c r="B36" s="1107"/>
      <c r="C36" s="1107"/>
      <c r="D36" s="1113"/>
      <c r="E36" s="1114"/>
      <c r="F36" s="1107"/>
      <c r="G36" s="1108"/>
      <c r="H36" s="1538"/>
      <c r="I36" s="1538"/>
    </row>
    <row r="37" spans="1:9" s="17" customFormat="1" ht="17.25" customHeight="1">
      <c r="A37" s="18">
        <v>25</v>
      </c>
      <c r="B37" s="1107"/>
      <c r="C37" s="1107"/>
      <c r="D37" s="1113"/>
      <c r="E37" s="1114"/>
      <c r="F37" s="1107"/>
      <c r="G37" s="1108"/>
      <c r="H37" s="1538"/>
      <c r="I37" s="1538"/>
    </row>
    <row r="38" spans="1:9" s="17" customFormat="1" ht="17.25" customHeight="1">
      <c r="A38" s="18">
        <v>26</v>
      </c>
      <c r="B38" s="1107"/>
      <c r="C38" s="1107"/>
      <c r="D38" s="1107"/>
      <c r="E38" s="1107"/>
      <c r="F38" s="1107"/>
      <c r="G38" s="1108"/>
      <c r="H38" s="1538"/>
      <c r="I38" s="1538"/>
    </row>
    <row r="39" spans="1:9" s="17" customFormat="1" ht="17.25" customHeight="1">
      <c r="A39" s="18">
        <v>27</v>
      </c>
      <c r="B39" s="1107"/>
      <c r="C39" s="1107"/>
      <c r="D39" s="1107"/>
      <c r="E39" s="1107"/>
      <c r="F39" s="1107"/>
      <c r="G39" s="1108"/>
      <c r="H39" s="1538"/>
      <c r="I39" s="1538"/>
    </row>
    <row r="40" spans="1:9" s="17" customFormat="1" ht="17.25" customHeight="1">
      <c r="A40" s="18">
        <v>28</v>
      </c>
      <c r="B40" s="1107"/>
      <c r="C40" s="1107"/>
      <c r="D40" s="1107"/>
      <c r="E40" s="1107"/>
      <c r="F40" s="1107"/>
      <c r="G40" s="1108"/>
      <c r="H40" s="1538"/>
      <c r="I40" s="1538"/>
    </row>
    <row r="41" spans="1:9" s="17" customFormat="1" ht="17.25" customHeight="1">
      <c r="A41" s="18">
        <v>29</v>
      </c>
      <c r="B41" s="1107"/>
      <c r="C41" s="1107"/>
      <c r="D41" s="1107"/>
      <c r="E41" s="1107"/>
      <c r="F41" s="1107"/>
      <c r="G41" s="1108"/>
      <c r="H41" s="1538"/>
      <c r="I41" s="1538"/>
    </row>
    <row r="42" spans="1:9" s="17" customFormat="1" ht="17.25" customHeight="1">
      <c r="A42" s="18">
        <v>30</v>
      </c>
      <c r="B42" s="1107"/>
      <c r="C42" s="1107"/>
      <c r="D42" s="1107"/>
      <c r="E42" s="1107"/>
      <c r="F42" s="1107"/>
      <c r="G42" s="1108"/>
      <c r="H42" s="1538"/>
      <c r="I42" s="1538"/>
    </row>
    <row r="43" spans="1:9" ht="22.5" customHeight="1">
      <c r="A43" s="1525" t="s">
        <v>71</v>
      </c>
      <c r="B43" s="1526"/>
      <c r="C43" s="1526"/>
      <c r="D43" s="1526"/>
      <c r="E43" s="1526"/>
      <c r="F43" s="1526"/>
      <c r="G43" s="1526"/>
      <c r="H43" s="1526"/>
      <c r="I43" s="1526"/>
    </row>
    <row r="44" spans="1:9" ht="22.5" customHeight="1">
      <c r="A44" s="1526"/>
      <c r="B44" s="1526"/>
      <c r="C44" s="1526"/>
      <c r="D44" s="1526"/>
      <c r="E44" s="1526"/>
      <c r="F44" s="1526"/>
      <c r="G44" s="1526"/>
      <c r="H44" s="1526"/>
      <c r="I44" s="1526"/>
    </row>
  </sheetData>
  <mergeCells count="136">
    <mergeCell ref="G1:I1"/>
    <mergeCell ref="A2:I2"/>
    <mergeCell ref="A3:C3"/>
    <mergeCell ref="D3:E3"/>
    <mergeCell ref="A4:C4"/>
    <mergeCell ref="D4:E4"/>
    <mergeCell ref="A5:C5"/>
    <mergeCell ref="E5:F7"/>
    <mergeCell ref="G5:H7"/>
    <mergeCell ref="A6:C6"/>
    <mergeCell ref="A7:C7"/>
    <mergeCell ref="B12:C12"/>
    <mergeCell ref="D12:E12"/>
    <mergeCell ref="F12:G12"/>
    <mergeCell ref="H12:I12"/>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A43:I44"/>
    <mergeCell ref="B41:C41"/>
    <mergeCell ref="D41:E41"/>
    <mergeCell ref="F41:G41"/>
    <mergeCell ref="H41:I41"/>
    <mergeCell ref="B42:C42"/>
    <mergeCell ref="D42:E42"/>
    <mergeCell ref="F42:G42"/>
    <mergeCell ref="H42:I42"/>
  </mergeCells>
  <phoneticPr fontId="4"/>
  <dataValidations count="1">
    <dataValidation type="list" allowBlank="1" showInputMessage="1" showErrorMessage="1" sqref="H13:I42">
      <formula1>"継続,離職"</formula1>
    </dataValidation>
  </dataValidations>
  <pageMargins left="0.8" right="0.7" top="0.75" bottom="0.75" header="0.3" footer="0.3"/>
  <pageSetup paperSize="9" scale="98" orientation="portrait" r:id="rId1"/>
  <headerFooter>
    <oddFooter>&amp;RR030401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B22"/>
  <sheetViews>
    <sheetView showGridLines="0" view="pageBreakPreview" zoomScale="90" zoomScaleNormal="100" zoomScaleSheetLayoutView="90" workbookViewId="0">
      <selection activeCell="B20" sqref="B20:I20"/>
    </sheetView>
  </sheetViews>
  <sheetFormatPr defaultColWidth="9" defaultRowHeight="13.5"/>
  <cols>
    <col min="1" max="1" width="1.5" style="4" customWidth="1"/>
    <col min="2" max="2" width="22" style="4" customWidth="1"/>
    <col min="3" max="3" width="5.375" style="4" customWidth="1"/>
    <col min="4" max="4" width="20.125" style="4" customWidth="1"/>
    <col min="5" max="5" width="22" style="4" customWidth="1"/>
    <col min="6" max="6" width="10.375" style="4" customWidth="1"/>
    <col min="7" max="7" width="3.875" style="4" customWidth="1"/>
    <col min="8" max="8" width="8.875" style="4" customWidth="1"/>
    <col min="9" max="9" width="3.125" style="4" customWidth="1"/>
    <col min="10" max="10" width="3.875" style="4" customWidth="1"/>
    <col min="11" max="11" width="2.5" style="4" customWidth="1"/>
    <col min="12" max="13" width="9" style="4"/>
    <col min="14" max="20" width="21.5" style="4" customWidth="1"/>
    <col min="21" max="16384" width="9" style="4"/>
  </cols>
  <sheetData>
    <row r="1" spans="1:28" ht="27.75" customHeight="1">
      <c r="A1" s="11"/>
      <c r="B1" s="13" t="s">
        <v>366</v>
      </c>
      <c r="F1" s="1548" t="s">
        <v>78</v>
      </c>
      <c r="G1" s="1548"/>
      <c r="H1" s="1549"/>
      <c r="I1" s="1549"/>
    </row>
    <row r="2" spans="1:28" ht="18.75" customHeight="1">
      <c r="A2" s="11"/>
      <c r="F2" s="10"/>
      <c r="G2" s="58"/>
      <c r="H2" s="9"/>
      <c r="I2" s="9"/>
    </row>
    <row r="3" spans="1:28" ht="36" customHeight="1">
      <c r="B3" s="1550" t="s">
        <v>107</v>
      </c>
      <c r="C3" s="1551"/>
      <c r="D3" s="1551"/>
      <c r="E3" s="1551"/>
      <c r="F3" s="1551"/>
      <c r="G3" s="1551"/>
      <c r="H3" s="1551"/>
      <c r="I3" s="1551"/>
    </row>
    <row r="4" spans="1:28" s="1" customFormat="1" ht="12" customHeight="1">
      <c r="B4" s="3"/>
      <c r="C4" s="3"/>
      <c r="D4" s="3"/>
      <c r="E4" s="3"/>
      <c r="F4" s="3"/>
      <c r="G4" s="3"/>
      <c r="H4" s="3"/>
      <c r="I4" s="3"/>
      <c r="J4" s="3"/>
      <c r="K4" s="3"/>
      <c r="L4" s="3"/>
      <c r="M4" s="3"/>
      <c r="N4" s="71"/>
      <c r="O4" s="71"/>
      <c r="P4" s="71"/>
      <c r="Q4" s="71"/>
      <c r="R4" s="71"/>
      <c r="S4" s="71"/>
      <c r="T4" s="66"/>
      <c r="U4" s="66"/>
      <c r="V4" s="66"/>
      <c r="W4" s="66"/>
      <c r="X4" s="66"/>
      <c r="Y4" s="66"/>
      <c r="Z4" s="66"/>
      <c r="AA4" s="66"/>
      <c r="AB4" s="66"/>
    </row>
    <row r="5" spans="1:28" s="1" customFormat="1" ht="12" customHeight="1">
      <c r="B5" s="3"/>
      <c r="C5" s="3"/>
      <c r="D5" s="3"/>
      <c r="E5" s="68"/>
      <c r="F5" s="73" t="s">
        <v>131</v>
      </c>
      <c r="G5" s="71"/>
      <c r="H5" s="71"/>
      <c r="I5" s="71"/>
      <c r="J5" s="71"/>
      <c r="K5" s="71"/>
      <c r="L5" s="71"/>
      <c r="M5" s="71"/>
      <c r="N5" s="71"/>
      <c r="O5" s="75"/>
      <c r="P5" s="66"/>
      <c r="Q5" s="66"/>
      <c r="R5" s="66"/>
      <c r="S5" s="66"/>
      <c r="T5" s="66"/>
      <c r="U5" s="66"/>
      <c r="V5" s="66"/>
      <c r="W5" s="66"/>
    </row>
    <row r="6" spans="1:28" s="1" customFormat="1" ht="12" customHeight="1">
      <c r="B6" s="3"/>
      <c r="C6" s="3"/>
      <c r="D6" s="3"/>
      <c r="E6" s="3"/>
      <c r="F6" s="3"/>
      <c r="G6" s="3"/>
      <c r="H6" s="3"/>
      <c r="I6" s="3"/>
      <c r="J6" s="3"/>
      <c r="K6" s="3"/>
      <c r="L6" s="3"/>
      <c r="M6" s="3"/>
      <c r="N6" s="71"/>
      <c r="O6" s="71"/>
      <c r="P6" s="71"/>
      <c r="Q6" s="71"/>
      <c r="R6" s="71"/>
      <c r="S6" s="71"/>
      <c r="T6" s="66"/>
      <c r="U6" s="66"/>
      <c r="V6" s="66"/>
      <c r="W6" s="66"/>
      <c r="X6" s="66"/>
      <c r="Y6" s="66"/>
      <c r="Z6" s="66"/>
      <c r="AA6" s="66"/>
      <c r="AB6" s="66"/>
    </row>
    <row r="7" spans="1:28" ht="36" customHeight="1">
      <c r="A7" s="8"/>
      <c r="B7" s="7" t="s">
        <v>12</v>
      </c>
      <c r="C7" s="1552"/>
      <c r="D7" s="1553"/>
      <c r="E7" s="1553"/>
      <c r="F7" s="1553"/>
      <c r="G7" s="1553"/>
      <c r="H7" s="1553"/>
      <c r="I7" s="1554"/>
    </row>
    <row r="8" spans="1:28" ht="36.75" customHeight="1">
      <c r="B8" s="12" t="s">
        <v>77</v>
      </c>
      <c r="C8" s="1555"/>
      <c r="D8" s="1555"/>
      <c r="E8" s="1555"/>
      <c r="F8" s="1555"/>
      <c r="G8" s="1555"/>
      <c r="H8" s="1555"/>
      <c r="I8" s="1556"/>
    </row>
    <row r="9" spans="1:28" ht="36.75" customHeight="1">
      <c r="B9" s="1564" t="s">
        <v>120</v>
      </c>
      <c r="C9" s="79"/>
      <c r="D9" s="1566" t="s">
        <v>136</v>
      </c>
      <c r="E9" s="1566"/>
      <c r="F9" s="1568" t="s">
        <v>127</v>
      </c>
      <c r="G9" s="1568"/>
      <c r="H9" s="1568"/>
      <c r="I9" s="1569"/>
    </row>
    <row r="10" spans="1:28" ht="36.75" customHeight="1">
      <c r="B10" s="1565"/>
      <c r="C10" s="80"/>
      <c r="D10" s="1567" t="s">
        <v>137</v>
      </c>
      <c r="E10" s="1567"/>
      <c r="F10" s="1570" t="s">
        <v>128</v>
      </c>
      <c r="G10" s="1570"/>
      <c r="H10" s="1570"/>
      <c r="I10" s="1571"/>
    </row>
    <row r="11" spans="1:28" ht="45" customHeight="1">
      <c r="B11" s="12" t="s">
        <v>121</v>
      </c>
      <c r="C11" s="1557" t="s">
        <v>76</v>
      </c>
      <c r="D11" s="1558"/>
      <c r="E11" s="1558"/>
      <c r="F11" s="1559"/>
      <c r="G11" s="1572"/>
      <c r="H11" s="1573"/>
      <c r="I11" s="1574"/>
      <c r="S11" s="59"/>
    </row>
    <row r="12" spans="1:28" ht="45" customHeight="1">
      <c r="B12" s="1564" t="s">
        <v>122</v>
      </c>
      <c r="C12" s="1561" t="s">
        <v>124</v>
      </c>
      <c r="D12" s="1562"/>
      <c r="E12" s="1562"/>
      <c r="F12" s="1563"/>
      <c r="G12" s="1572"/>
      <c r="H12" s="1573"/>
      <c r="I12" s="1574"/>
      <c r="S12" s="70"/>
    </row>
    <row r="13" spans="1:28" ht="26.25" customHeight="1">
      <c r="B13" s="1565"/>
      <c r="C13" s="1580" t="s">
        <v>126</v>
      </c>
      <c r="D13" s="1570"/>
      <c r="E13" s="1570"/>
      <c r="F13" s="1571"/>
      <c r="G13" s="76"/>
      <c r="H13" s="77"/>
      <c r="I13" s="78" t="s">
        <v>125</v>
      </c>
      <c r="S13" s="59"/>
    </row>
    <row r="14" spans="1:28" ht="40.5" customHeight="1">
      <c r="B14" s="1564" t="s">
        <v>123</v>
      </c>
      <c r="C14" s="1576" t="s">
        <v>129</v>
      </c>
      <c r="D14" s="1577"/>
      <c r="E14" s="1577"/>
      <c r="F14" s="1578"/>
      <c r="G14" s="1579"/>
      <c r="H14" s="1555"/>
      <c r="I14" s="1556"/>
      <c r="S14" s="70"/>
    </row>
    <row r="15" spans="1:28" ht="18.75" customHeight="1">
      <c r="B15" s="1575"/>
      <c r="C15" s="1584" t="s">
        <v>138</v>
      </c>
      <c r="D15" s="1585"/>
      <c r="E15" s="1585"/>
      <c r="F15" s="1585"/>
      <c r="G15" s="1585"/>
      <c r="H15" s="1585"/>
      <c r="I15" s="1586"/>
      <c r="S15" s="95"/>
    </row>
    <row r="16" spans="1:28" ht="75" customHeight="1">
      <c r="B16" s="1565"/>
      <c r="C16" s="1581" t="s">
        <v>139</v>
      </c>
      <c r="D16" s="1582"/>
      <c r="E16" s="1582"/>
      <c r="F16" s="1582"/>
      <c r="G16" s="1582"/>
      <c r="H16" s="1582"/>
      <c r="I16" s="1583"/>
    </row>
    <row r="18" spans="2:14" ht="23.1" customHeight="1">
      <c r="B18" s="81" t="s">
        <v>109</v>
      </c>
      <c r="C18" s="82"/>
      <c r="D18" s="83" t="s">
        <v>140</v>
      </c>
      <c r="E18" s="83"/>
      <c r="F18" s="83"/>
      <c r="G18" s="83"/>
      <c r="H18" s="84"/>
    </row>
    <row r="19" spans="2:14" ht="23.1" customHeight="1">
      <c r="B19" s="85"/>
      <c r="C19" s="86"/>
      <c r="D19" s="87" t="s">
        <v>399</v>
      </c>
      <c r="E19" s="87"/>
      <c r="F19" s="87"/>
      <c r="G19" s="87"/>
      <c r="H19" s="88"/>
    </row>
    <row r="20" spans="2:14" ht="45.75" customHeight="1">
      <c r="B20" s="1560" t="s">
        <v>141</v>
      </c>
      <c r="C20" s="1560"/>
      <c r="D20" s="1560"/>
      <c r="E20" s="1560"/>
      <c r="F20" s="1560"/>
      <c r="G20" s="1560"/>
      <c r="H20" s="1560"/>
      <c r="I20" s="1560"/>
      <c r="J20" s="6"/>
      <c r="K20" s="6"/>
    </row>
    <row r="21" spans="2:14" ht="17.25" customHeight="1">
      <c r="B21" s="60" t="s">
        <v>142</v>
      </c>
      <c r="C21" s="61"/>
      <c r="D21" s="61"/>
      <c r="E21" s="61"/>
      <c r="F21" s="61"/>
      <c r="G21" s="61"/>
      <c r="H21" s="61"/>
      <c r="I21" s="61"/>
      <c r="J21" s="6"/>
      <c r="K21" s="6"/>
    </row>
    <row r="22" spans="2:14">
      <c r="B22" s="5"/>
      <c r="N22" s="59"/>
    </row>
  </sheetData>
  <mergeCells count="21">
    <mergeCell ref="B20:I20"/>
    <mergeCell ref="C12:F12"/>
    <mergeCell ref="B12:B13"/>
    <mergeCell ref="B9:B10"/>
    <mergeCell ref="D9:E9"/>
    <mergeCell ref="D10:E10"/>
    <mergeCell ref="F9:I9"/>
    <mergeCell ref="F10:I10"/>
    <mergeCell ref="G12:I12"/>
    <mergeCell ref="G11:I11"/>
    <mergeCell ref="B14:B16"/>
    <mergeCell ref="C14:F14"/>
    <mergeCell ref="G14:I14"/>
    <mergeCell ref="C13:F13"/>
    <mergeCell ref="C16:I16"/>
    <mergeCell ref="C15:I15"/>
    <mergeCell ref="F1:I1"/>
    <mergeCell ref="B3:I3"/>
    <mergeCell ref="C7:I7"/>
    <mergeCell ref="C8:I8"/>
    <mergeCell ref="C11:F11"/>
  </mergeCells>
  <phoneticPr fontId="4"/>
  <dataValidations count="2">
    <dataValidation type="list" allowBlank="1" showInputMessage="1" showErrorMessage="1" sqref="C8:I8">
      <formula1>"新規,変更,終了"</formula1>
    </dataValidation>
    <dataValidation type="list" allowBlank="1" showInputMessage="1" showErrorMessage="1" sqref="G11:I12 C9:C10 G14:I14">
      <formula1>"〇,　"</formula1>
    </dataValidation>
  </dataValidations>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H77"/>
  <sheetViews>
    <sheetView view="pageBreakPreview" zoomScale="60" zoomScaleNormal="100" workbookViewId="0">
      <selection activeCell="D5" sqref="D5:F5"/>
    </sheetView>
  </sheetViews>
  <sheetFormatPr defaultColWidth="9" defaultRowHeight="21" customHeight="1"/>
  <cols>
    <col min="1" max="1" width="3.75" style="427" customWidth="1"/>
    <col min="2" max="2" width="3" style="427" customWidth="1"/>
    <col min="3" max="3" width="5.375" style="427" customWidth="1"/>
    <col min="4" max="7" width="3.5" style="426" customWidth="1"/>
    <col min="8" max="64" width="3.5" style="427" customWidth="1"/>
    <col min="65" max="65" width="3.375" style="427" customWidth="1"/>
    <col min="66" max="68" width="3.25" style="427" customWidth="1"/>
    <col min="69" max="76" width="3.375" style="427" customWidth="1"/>
    <col min="77" max="78" width="7.625" style="427" customWidth="1"/>
    <col min="79" max="80" width="2.625" style="427" customWidth="1"/>
    <col min="81" max="16384" width="9" style="427"/>
  </cols>
  <sheetData>
    <row r="1" spans="1:112" ht="21" customHeight="1">
      <c r="A1" s="427" t="s">
        <v>746</v>
      </c>
      <c r="B1" s="426"/>
      <c r="C1" s="426"/>
      <c r="G1" s="427"/>
      <c r="W1" s="427" t="s">
        <v>747</v>
      </c>
      <c r="AK1" s="428"/>
      <c r="AO1" s="429"/>
      <c r="AZ1" s="429"/>
      <c r="BA1" s="429"/>
      <c r="BB1" s="429"/>
      <c r="BC1" s="429"/>
      <c r="BD1" s="429"/>
      <c r="BE1" s="429"/>
      <c r="BF1" s="429"/>
      <c r="BG1" s="429"/>
      <c r="BH1" s="429"/>
      <c r="BI1" s="429"/>
      <c r="BJ1" s="429"/>
      <c r="BK1" s="429"/>
      <c r="BL1" s="429"/>
      <c r="BM1" s="429"/>
      <c r="BN1" s="429"/>
      <c r="BO1" s="429"/>
      <c r="BP1" s="429"/>
      <c r="BQ1" s="429"/>
      <c r="BR1" s="429" t="s">
        <v>748</v>
      </c>
      <c r="BS1" s="428"/>
      <c r="BT1" s="428"/>
      <c r="BU1" s="428"/>
      <c r="BV1" s="428"/>
      <c r="BW1" s="428"/>
      <c r="BX1" s="428"/>
      <c r="BY1" s="428"/>
      <c r="BZ1" s="428"/>
      <c r="CA1" s="428"/>
      <c r="CB1" s="428"/>
      <c r="CC1" s="428"/>
      <c r="CD1" s="428"/>
      <c r="CE1" s="428"/>
    </row>
    <row r="2" spans="1:112" ht="21" customHeight="1">
      <c r="B2" s="426"/>
      <c r="C2" s="426"/>
      <c r="G2" s="427"/>
      <c r="Y2" s="427">
        <v>-1</v>
      </c>
      <c r="AO2" s="1884" t="s">
        <v>481</v>
      </c>
      <c r="AP2" s="1884"/>
      <c r="AQ2" s="1884"/>
      <c r="AR2" s="1884"/>
      <c r="AS2" s="1884"/>
      <c r="AT2" s="1884"/>
      <c r="AU2" s="1884"/>
      <c r="AV2" s="1884"/>
      <c r="AW2" s="1885"/>
      <c r="AX2" s="1886"/>
      <c r="AY2" s="1886"/>
      <c r="AZ2" s="1886"/>
      <c r="BA2" s="1886"/>
      <c r="BB2" s="1886"/>
      <c r="BC2" s="1886"/>
      <c r="BD2" s="1886"/>
      <c r="BE2" s="1886"/>
      <c r="BF2" s="1886"/>
      <c r="BG2" s="1886"/>
      <c r="BH2" s="1886"/>
      <c r="BI2" s="1886"/>
      <c r="BJ2" s="1886"/>
      <c r="BK2" s="1886"/>
      <c r="BL2" s="1886"/>
      <c r="BM2" s="1886"/>
      <c r="BN2" s="1886"/>
      <c r="BO2" s="1886"/>
      <c r="BP2" s="1886"/>
      <c r="BQ2" s="1886"/>
      <c r="BR2" s="1887"/>
      <c r="BS2" s="430"/>
      <c r="BT2" s="430"/>
      <c r="BU2" s="430"/>
      <c r="BV2" s="430"/>
      <c r="BW2" s="430"/>
      <c r="BX2" s="430"/>
      <c r="BY2" s="430"/>
      <c r="CA2" s="430"/>
      <c r="CB2" s="430"/>
      <c r="CC2" s="430"/>
      <c r="CD2" s="430"/>
      <c r="CE2" s="430"/>
    </row>
    <row r="3" spans="1:112" ht="21" customHeight="1">
      <c r="B3" s="426"/>
      <c r="C3" s="426"/>
      <c r="G3" s="427"/>
      <c r="AO3" s="1884" t="s">
        <v>482</v>
      </c>
      <c r="AP3" s="1884"/>
      <c r="AQ3" s="1884"/>
      <c r="AR3" s="1884"/>
      <c r="AS3" s="1884"/>
      <c r="AT3" s="1884"/>
      <c r="AU3" s="1884"/>
      <c r="AV3" s="1884"/>
      <c r="AW3" s="1888"/>
      <c r="AX3" s="1888"/>
      <c r="AY3" s="1888"/>
      <c r="AZ3" s="1888"/>
      <c r="BA3" s="1888"/>
      <c r="BB3" s="1888"/>
      <c r="BC3" s="1888"/>
      <c r="BD3" s="1888"/>
      <c r="BE3" s="1888"/>
      <c r="BF3" s="1888"/>
      <c r="BG3" s="1888"/>
      <c r="BH3" s="1888"/>
      <c r="BI3" s="1888"/>
      <c r="BJ3" s="1888"/>
      <c r="BK3" s="1889" t="s">
        <v>483</v>
      </c>
      <c r="BL3" s="1890"/>
      <c r="BM3" s="1890"/>
      <c r="BN3" s="1891"/>
      <c r="BO3" s="1892"/>
      <c r="BP3" s="1893"/>
      <c r="BQ3" s="1893"/>
      <c r="BR3" s="1894"/>
      <c r="BS3" s="430"/>
      <c r="BT3" s="430"/>
      <c r="BU3" s="430"/>
      <c r="BV3" s="430"/>
      <c r="BW3" s="430"/>
      <c r="BX3" s="430"/>
      <c r="BY3" s="430"/>
      <c r="CA3" s="430"/>
      <c r="CB3" s="430"/>
      <c r="CC3" s="430"/>
      <c r="CD3" s="430"/>
      <c r="CE3" s="430"/>
    </row>
    <row r="4" spans="1:112" ht="21" customHeight="1">
      <c r="B4" s="426"/>
      <c r="C4" s="431"/>
      <c r="D4" s="1883" t="s">
        <v>484</v>
      </c>
      <c r="E4" s="1883"/>
      <c r="F4" s="1883"/>
      <c r="G4" s="1883"/>
      <c r="H4" s="1883"/>
      <c r="I4" s="1883"/>
      <c r="J4" s="1883"/>
      <c r="K4" s="432"/>
      <c r="L4" s="432"/>
      <c r="M4" s="433"/>
      <c r="N4" s="433"/>
      <c r="O4" s="433"/>
      <c r="P4" s="433"/>
      <c r="Q4" s="433"/>
      <c r="R4" s="433"/>
      <c r="S4" s="433"/>
      <c r="T4" s="433"/>
      <c r="U4" s="434"/>
      <c r="V4" s="740"/>
      <c r="W4" s="436"/>
      <c r="X4" s="437"/>
      <c r="Y4" s="437"/>
      <c r="Z4" s="741" t="s">
        <v>485</v>
      </c>
      <c r="AA4" s="439"/>
      <c r="CA4" s="1654"/>
      <c r="CB4" s="1654"/>
      <c r="CC4" s="1654"/>
      <c r="CD4" s="1654"/>
      <c r="CE4" s="1654"/>
      <c r="CF4" s="1654"/>
      <c r="CG4" s="1654"/>
      <c r="CH4" s="1882"/>
      <c r="CI4" s="1882"/>
      <c r="CJ4" s="1882"/>
      <c r="CK4" s="1882"/>
      <c r="CL4" s="1654"/>
      <c r="CM4" s="1654"/>
      <c r="CN4" s="1654"/>
      <c r="CO4" s="1654"/>
      <c r="CP4" s="1654"/>
      <c r="CQ4" s="1654"/>
      <c r="CR4" s="1654"/>
      <c r="CS4" s="1654"/>
      <c r="CT4" s="1654"/>
      <c r="CU4" s="1654"/>
      <c r="CV4" s="1654"/>
      <c r="CW4" s="1654"/>
      <c r="CX4" s="1654"/>
      <c r="CY4" s="1654"/>
      <c r="CZ4" s="1654"/>
      <c r="DA4" s="1654"/>
      <c r="DB4" s="1654"/>
      <c r="DC4" s="1654"/>
      <c r="DD4" s="1654"/>
      <c r="DE4" s="1654"/>
      <c r="DF4" s="1654"/>
      <c r="DG4" s="1654"/>
      <c r="DH4" s="1654"/>
    </row>
    <row r="5" spans="1:112" ht="27.75" customHeight="1">
      <c r="B5" s="426"/>
      <c r="C5" s="431"/>
      <c r="D5" s="1880"/>
      <c r="E5" s="1880"/>
      <c r="F5" s="1880"/>
      <c r="G5" s="1839" t="s">
        <v>486</v>
      </c>
      <c r="H5" s="1839"/>
      <c r="I5" s="1839"/>
      <c r="J5" s="1839"/>
      <c r="K5" s="1839"/>
      <c r="L5" s="1839"/>
      <c r="M5" s="1839"/>
      <c r="N5" s="1839"/>
      <c r="O5" s="1839"/>
      <c r="P5" s="1839"/>
      <c r="Q5" s="1839"/>
      <c r="R5" s="1839"/>
      <c r="S5" s="1839"/>
      <c r="T5" s="1840"/>
      <c r="U5" s="434"/>
      <c r="V5" s="434"/>
      <c r="W5" s="436"/>
      <c r="X5" s="437"/>
      <c r="Y5" s="437"/>
      <c r="Z5" s="1838"/>
      <c r="AA5" s="1839"/>
      <c r="AB5" s="1839"/>
      <c r="AC5" s="1839"/>
      <c r="AD5" s="1839"/>
      <c r="AE5" s="1839"/>
      <c r="AF5" s="1840"/>
      <c r="AG5" s="1715" t="s">
        <v>487</v>
      </c>
      <c r="AH5" s="1716"/>
      <c r="AI5" s="1716"/>
      <c r="AJ5" s="1830"/>
      <c r="AK5" s="1838" t="s">
        <v>488</v>
      </c>
      <c r="AL5" s="1839"/>
      <c r="AM5" s="1839"/>
      <c r="AN5" s="1840"/>
      <c r="AO5" s="1838" t="s">
        <v>489</v>
      </c>
      <c r="AP5" s="1839"/>
      <c r="AQ5" s="1839"/>
      <c r="AR5" s="1840"/>
      <c r="AS5" s="1838" t="s">
        <v>490</v>
      </c>
      <c r="AT5" s="1839"/>
      <c r="AU5" s="1839"/>
      <c r="AV5" s="1840"/>
      <c r="AW5" s="1838" t="s">
        <v>491</v>
      </c>
      <c r="AX5" s="1839"/>
      <c r="AY5" s="1839"/>
      <c r="AZ5" s="1840"/>
      <c r="BA5" s="1838" t="s">
        <v>492</v>
      </c>
      <c r="BB5" s="1839"/>
      <c r="BC5" s="1839"/>
      <c r="BD5" s="1840"/>
      <c r="BE5" s="1838" t="s">
        <v>102</v>
      </c>
      <c r="BF5" s="1839"/>
      <c r="BG5" s="1840"/>
      <c r="BK5" s="720"/>
      <c r="BL5" s="720"/>
      <c r="BM5" s="720"/>
      <c r="BN5" s="720"/>
      <c r="BO5" s="729"/>
      <c r="BP5" s="722"/>
      <c r="BQ5" s="443"/>
      <c r="BR5" s="443"/>
      <c r="BS5" s="443"/>
      <c r="CA5" s="1882"/>
      <c r="CB5" s="1882"/>
      <c r="CC5" s="1882"/>
      <c r="CD5" s="1882"/>
      <c r="CE5" s="1882"/>
      <c r="CF5" s="1882"/>
      <c r="CG5" s="1882"/>
      <c r="CH5" s="1875"/>
      <c r="CI5" s="1875"/>
      <c r="CJ5" s="1875"/>
      <c r="CK5" s="1875"/>
      <c r="CL5" s="1875"/>
      <c r="CM5" s="1875"/>
      <c r="CN5" s="1875"/>
      <c r="CO5" s="1875"/>
      <c r="CP5" s="1875"/>
      <c r="CQ5" s="1875"/>
      <c r="CR5" s="1875"/>
      <c r="CS5" s="1875"/>
      <c r="CT5" s="1875"/>
      <c r="CU5" s="1875"/>
      <c r="CV5" s="1875"/>
      <c r="CW5" s="1875"/>
      <c r="CX5" s="1875"/>
      <c r="CY5" s="1875"/>
      <c r="CZ5" s="1875"/>
      <c r="DA5" s="1875"/>
      <c r="DB5" s="1875"/>
      <c r="DC5" s="1875"/>
      <c r="DD5" s="1875"/>
      <c r="DE5" s="1875"/>
      <c r="DF5" s="1865"/>
      <c r="DG5" s="1865"/>
      <c r="DH5" s="1865"/>
    </row>
    <row r="6" spans="1:112" ht="21" customHeight="1">
      <c r="B6" s="426"/>
      <c r="C6" s="431"/>
      <c r="D6" s="1880"/>
      <c r="E6" s="1880"/>
      <c r="F6" s="1880"/>
      <c r="G6" s="1839" t="s">
        <v>493</v>
      </c>
      <c r="H6" s="1839"/>
      <c r="I6" s="1839"/>
      <c r="J6" s="1839"/>
      <c r="K6" s="1839"/>
      <c r="L6" s="1839"/>
      <c r="M6" s="1839"/>
      <c r="N6" s="1839"/>
      <c r="O6" s="1839"/>
      <c r="P6" s="1839"/>
      <c r="Q6" s="1839"/>
      <c r="R6" s="1839"/>
      <c r="S6" s="1839"/>
      <c r="T6" s="1840"/>
      <c r="U6" s="434"/>
      <c r="V6" s="434"/>
      <c r="W6" s="436"/>
      <c r="X6" s="437"/>
      <c r="Y6" s="437"/>
      <c r="Z6" s="1718" t="s">
        <v>494</v>
      </c>
      <c r="AA6" s="1719"/>
      <c r="AB6" s="1719"/>
      <c r="AC6" s="1719"/>
      <c r="AD6" s="1719"/>
      <c r="AE6" s="1719"/>
      <c r="AF6" s="1881"/>
      <c r="AG6" s="1870"/>
      <c r="AH6" s="1871"/>
      <c r="AI6" s="1871"/>
      <c r="AJ6" s="1872"/>
      <c r="AK6" s="1870"/>
      <c r="AL6" s="1871"/>
      <c r="AM6" s="1871"/>
      <c r="AN6" s="1872"/>
      <c r="AO6" s="1870"/>
      <c r="AP6" s="1871"/>
      <c r="AQ6" s="1871"/>
      <c r="AR6" s="1872"/>
      <c r="AS6" s="1870"/>
      <c r="AT6" s="1871"/>
      <c r="AU6" s="1871"/>
      <c r="AV6" s="1872"/>
      <c r="AW6" s="1870"/>
      <c r="AX6" s="1871"/>
      <c r="AY6" s="1871"/>
      <c r="AZ6" s="1872"/>
      <c r="BA6" s="1870"/>
      <c r="BB6" s="1871"/>
      <c r="BC6" s="1871"/>
      <c r="BD6" s="1872"/>
      <c r="BE6" s="1866">
        <f>SUM(AG6:BD6)</f>
        <v>0</v>
      </c>
      <c r="BF6" s="1867"/>
      <c r="BG6" s="1868"/>
      <c r="BL6" s="444"/>
      <c r="BM6" s="444"/>
      <c r="BN6" s="444"/>
      <c r="BW6" s="445"/>
      <c r="CC6" s="444"/>
      <c r="CD6" s="444"/>
      <c r="CE6" s="444"/>
      <c r="CL6" s="1879"/>
      <c r="CM6" s="1879"/>
      <c r="CN6" s="1879"/>
      <c r="CO6" s="1879"/>
      <c r="CP6" s="1879"/>
      <c r="CQ6" s="1879"/>
      <c r="CR6" s="1879"/>
      <c r="CS6" s="1879"/>
      <c r="CT6" s="1875"/>
      <c r="CU6" s="1875"/>
      <c r="CV6" s="1875"/>
      <c r="CW6" s="1875"/>
      <c r="CX6" s="1875"/>
      <c r="CY6" s="1875"/>
      <c r="CZ6" s="1875"/>
      <c r="DA6" s="1875"/>
      <c r="DB6" s="1875"/>
      <c r="DC6" s="1875"/>
      <c r="DD6" s="1875"/>
      <c r="DE6" s="1875"/>
      <c r="DF6" s="1865"/>
      <c r="DG6" s="1865"/>
      <c r="DH6" s="1865"/>
    </row>
    <row r="7" spans="1:112" ht="21" customHeight="1">
      <c r="B7" s="426"/>
      <c r="C7" s="431"/>
      <c r="D7" s="1880"/>
      <c r="E7" s="1880"/>
      <c r="F7" s="1880"/>
      <c r="G7" s="1839" t="s">
        <v>495</v>
      </c>
      <c r="H7" s="1839"/>
      <c r="I7" s="1839"/>
      <c r="J7" s="1839"/>
      <c r="K7" s="1839"/>
      <c r="L7" s="1839"/>
      <c r="M7" s="1839"/>
      <c r="N7" s="1839"/>
      <c r="O7" s="1839"/>
      <c r="P7" s="1839"/>
      <c r="Q7" s="1839"/>
      <c r="R7" s="1839"/>
      <c r="S7" s="1839"/>
      <c r="T7" s="1840"/>
      <c r="U7" s="446"/>
      <c r="V7" s="434"/>
      <c r="W7" s="436"/>
      <c r="X7" s="437"/>
      <c r="Y7" s="437"/>
      <c r="Z7" s="447" t="s">
        <v>408</v>
      </c>
      <c r="AA7" s="1715" t="s">
        <v>496</v>
      </c>
      <c r="AB7" s="1716"/>
      <c r="AC7" s="1716"/>
      <c r="AD7" s="1716"/>
      <c r="AE7" s="1716"/>
      <c r="AF7" s="1830"/>
      <c r="AG7" s="1876"/>
      <c r="AH7" s="1877"/>
      <c r="AI7" s="1877"/>
      <c r="AJ7" s="1878"/>
      <c r="AK7" s="1876"/>
      <c r="AL7" s="1877"/>
      <c r="AM7" s="1877"/>
      <c r="AN7" s="1878"/>
      <c r="AO7" s="1876"/>
      <c r="AP7" s="1877"/>
      <c r="AQ7" s="1877"/>
      <c r="AR7" s="1878"/>
      <c r="AS7" s="1870"/>
      <c r="AT7" s="1871"/>
      <c r="AU7" s="1871"/>
      <c r="AV7" s="1872"/>
      <c r="AW7" s="1870"/>
      <c r="AX7" s="1871"/>
      <c r="AY7" s="1871"/>
      <c r="AZ7" s="1872"/>
      <c r="BA7" s="1870"/>
      <c r="BB7" s="1871"/>
      <c r="BC7" s="1871"/>
      <c r="BD7" s="1872"/>
      <c r="BE7" s="1866">
        <f>SUM(AG7:BD7)</f>
        <v>0</v>
      </c>
      <c r="BF7" s="1867"/>
      <c r="BG7" s="1868"/>
      <c r="CB7" s="1654"/>
      <c r="CC7" s="1654"/>
      <c r="CD7" s="1654"/>
      <c r="CE7" s="1654"/>
      <c r="CF7" s="1654"/>
      <c r="CG7" s="1654"/>
      <c r="CH7" s="1654"/>
      <c r="CI7" s="1874"/>
      <c r="CJ7" s="1874"/>
      <c r="CK7" s="1874"/>
      <c r="CL7" s="1875"/>
      <c r="CM7" s="1875"/>
      <c r="CN7" s="1875"/>
      <c r="CO7" s="1875"/>
      <c r="CP7" s="1875"/>
      <c r="CQ7" s="1875"/>
      <c r="CR7" s="1875"/>
      <c r="CS7" s="1875"/>
      <c r="CT7" s="1875"/>
      <c r="CU7" s="1875"/>
      <c r="CV7" s="1875"/>
      <c r="CW7" s="1875"/>
      <c r="CX7" s="1875"/>
      <c r="CY7" s="1875"/>
      <c r="CZ7" s="1875"/>
      <c r="DA7" s="1875"/>
      <c r="DB7" s="1875"/>
      <c r="DC7" s="1875"/>
      <c r="DD7" s="1875"/>
      <c r="DE7" s="1875"/>
      <c r="DF7" s="1865"/>
      <c r="DG7" s="1865"/>
      <c r="DH7" s="1865"/>
    </row>
    <row r="8" spans="1:112" ht="21" customHeight="1">
      <c r="B8" s="437"/>
      <c r="C8" s="448"/>
      <c r="D8" s="433"/>
      <c r="E8" s="433"/>
      <c r="F8" s="433"/>
      <c r="G8" s="433"/>
      <c r="H8" s="433"/>
      <c r="I8" s="433"/>
      <c r="J8" s="433"/>
      <c r="K8" s="433"/>
      <c r="L8" s="449" t="str">
        <f>IF(COUNTIF(D5:F7,"○")&gt;1,"いずれか１つを選択してください。","")</f>
        <v/>
      </c>
      <c r="M8" s="433"/>
      <c r="N8" s="433"/>
      <c r="O8" s="433"/>
      <c r="P8" s="433"/>
      <c r="Q8" s="433"/>
      <c r="R8" s="433"/>
      <c r="S8" s="433"/>
      <c r="T8" s="433"/>
      <c r="U8" s="450"/>
      <c r="V8" s="450"/>
      <c r="W8" s="436"/>
      <c r="X8" s="437"/>
      <c r="Y8" s="437"/>
      <c r="Z8" s="1715" t="s">
        <v>497</v>
      </c>
      <c r="AA8" s="1716"/>
      <c r="AB8" s="1716"/>
      <c r="AC8" s="1716"/>
      <c r="AD8" s="1716"/>
      <c r="AE8" s="1716"/>
      <c r="AF8" s="1830"/>
      <c r="AG8" s="1870"/>
      <c r="AH8" s="1871"/>
      <c r="AI8" s="1871"/>
      <c r="AJ8" s="1872"/>
      <c r="AK8" s="1870"/>
      <c r="AL8" s="1871"/>
      <c r="AM8" s="1871"/>
      <c r="AN8" s="1872"/>
      <c r="AO8" s="1870"/>
      <c r="AP8" s="1871"/>
      <c r="AQ8" s="1871"/>
      <c r="AR8" s="1872"/>
      <c r="AS8" s="1870"/>
      <c r="AT8" s="1871"/>
      <c r="AU8" s="1871"/>
      <c r="AV8" s="1872"/>
      <c r="AW8" s="1870"/>
      <c r="AX8" s="1871"/>
      <c r="AY8" s="1871"/>
      <c r="AZ8" s="1872"/>
      <c r="BA8" s="1870"/>
      <c r="BB8" s="1871"/>
      <c r="BC8" s="1871"/>
      <c r="BD8" s="1872"/>
      <c r="BE8" s="1866">
        <f>SUM(AG8:BD8)</f>
        <v>0</v>
      </c>
      <c r="BF8" s="1867"/>
      <c r="BG8" s="1868"/>
      <c r="BU8" s="445"/>
      <c r="BW8" s="1873"/>
      <c r="BX8" s="1873"/>
      <c r="BY8" s="1873"/>
      <c r="BZ8" s="1873"/>
      <c r="CA8" s="1873"/>
      <c r="CB8" s="1869"/>
      <c r="CC8" s="1869"/>
      <c r="CD8" s="1869"/>
      <c r="CE8" s="1869"/>
      <c r="CF8" s="1869"/>
      <c r="CG8" s="1869"/>
      <c r="CH8" s="1869"/>
      <c r="CI8" s="1874"/>
      <c r="CJ8" s="1874"/>
      <c r="CK8" s="1874"/>
      <c r="CL8" s="1865"/>
      <c r="CM8" s="1865"/>
      <c r="CN8" s="1865"/>
      <c r="CO8" s="1865"/>
      <c r="CP8" s="1865"/>
      <c r="CQ8" s="1865"/>
      <c r="CR8" s="1865"/>
      <c r="CS8" s="1865"/>
      <c r="CT8" s="1865"/>
      <c r="CU8" s="1865"/>
      <c r="CV8" s="1865"/>
      <c r="CW8" s="1865"/>
      <c r="CX8" s="1865"/>
      <c r="CY8" s="1865"/>
      <c r="CZ8" s="1865"/>
      <c r="DA8" s="1865"/>
      <c r="DB8" s="1865"/>
      <c r="DC8" s="1865"/>
      <c r="DD8" s="1865"/>
      <c r="DE8" s="1865"/>
      <c r="DF8" s="1865"/>
      <c r="DG8" s="1865"/>
      <c r="DH8" s="1865"/>
    </row>
    <row r="9" spans="1:112" ht="21" customHeight="1">
      <c r="B9" s="437"/>
      <c r="C9" s="448"/>
      <c r="D9" s="433"/>
      <c r="E9" s="450"/>
      <c r="F9" s="434"/>
      <c r="G9" s="434"/>
      <c r="H9" s="434"/>
      <c r="I9" s="434"/>
      <c r="J9" s="434"/>
      <c r="K9" s="434"/>
      <c r="L9" s="434"/>
      <c r="M9" s="434"/>
      <c r="N9" s="434"/>
      <c r="O9" s="434"/>
      <c r="P9" s="434"/>
      <c r="Q9" s="434"/>
      <c r="R9" s="434"/>
      <c r="S9" s="434"/>
      <c r="T9" s="434"/>
      <c r="U9" s="434"/>
      <c r="V9" s="450"/>
      <c r="W9" s="436"/>
      <c r="X9" s="437"/>
      <c r="Y9" s="437"/>
      <c r="Z9" s="1715" t="s">
        <v>102</v>
      </c>
      <c r="AA9" s="1716"/>
      <c r="AB9" s="1716"/>
      <c r="AC9" s="1716"/>
      <c r="AD9" s="1716"/>
      <c r="AE9" s="1716"/>
      <c r="AF9" s="1830"/>
      <c r="AG9" s="1866">
        <f>AG6+AG8</f>
        <v>0</v>
      </c>
      <c r="AH9" s="1867"/>
      <c r="AI9" s="1867"/>
      <c r="AJ9" s="1868"/>
      <c r="AK9" s="1866">
        <f t="shared" ref="AK9" si="0">AK6+AK8</f>
        <v>0</v>
      </c>
      <c r="AL9" s="1867"/>
      <c r="AM9" s="1867"/>
      <c r="AN9" s="1868"/>
      <c r="AO9" s="1866">
        <f t="shared" ref="AO9" si="1">AO6+AO8</f>
        <v>0</v>
      </c>
      <c r="AP9" s="1867"/>
      <c r="AQ9" s="1867"/>
      <c r="AR9" s="1868"/>
      <c r="AS9" s="1866">
        <f>AS6+AS8</f>
        <v>0</v>
      </c>
      <c r="AT9" s="1867"/>
      <c r="AU9" s="1867"/>
      <c r="AV9" s="1868"/>
      <c r="AW9" s="1866">
        <f t="shared" ref="AW9" si="2">AW6+AW8</f>
        <v>0</v>
      </c>
      <c r="AX9" s="1867"/>
      <c r="AY9" s="1867"/>
      <c r="AZ9" s="1868"/>
      <c r="BA9" s="1866">
        <f t="shared" ref="BA9" si="3">BA6+BA8</f>
        <v>0</v>
      </c>
      <c r="BB9" s="1867"/>
      <c r="BC9" s="1867"/>
      <c r="BD9" s="1868"/>
      <c r="BE9" s="1866">
        <f>BE6+BE8</f>
        <v>0</v>
      </c>
      <c r="BF9" s="1867"/>
      <c r="BG9" s="1868"/>
      <c r="BW9" s="1654"/>
      <c r="BX9" s="1654"/>
      <c r="BY9" s="1654"/>
      <c r="BZ9" s="1654"/>
      <c r="CA9" s="1654"/>
      <c r="CB9" s="1855"/>
      <c r="CC9" s="1855"/>
      <c r="CD9" s="1855"/>
      <c r="CE9" s="1855"/>
      <c r="CF9" s="1846"/>
      <c r="CG9" s="1846"/>
      <c r="CH9" s="1846"/>
      <c r="CI9" s="1846"/>
      <c r="CJ9" s="1846"/>
      <c r="CK9" s="1846"/>
    </row>
    <row r="10" spans="1:112" ht="21" customHeight="1">
      <c r="B10" s="437"/>
      <c r="C10" s="448"/>
      <c r="D10" s="433"/>
      <c r="E10" s="450"/>
      <c r="F10" s="434"/>
      <c r="G10" s="434"/>
      <c r="H10" s="434"/>
      <c r="I10" s="434"/>
      <c r="J10" s="434"/>
      <c r="K10" s="434"/>
      <c r="L10" s="434"/>
      <c r="M10" s="434"/>
      <c r="N10" s="434"/>
      <c r="O10" s="434"/>
      <c r="P10" s="434"/>
      <c r="Q10" s="434"/>
      <c r="R10" s="434"/>
      <c r="S10" s="434"/>
      <c r="T10" s="434"/>
      <c r="U10" s="434"/>
      <c r="V10" s="450"/>
      <c r="W10" s="451"/>
      <c r="X10" s="437"/>
      <c r="Y10" s="437"/>
      <c r="Z10" s="437"/>
      <c r="AA10" s="437"/>
      <c r="BG10" s="452" t="str">
        <f>IF(AND(BE9&lt;&gt;BO3,D12="○"),"「事業者名簿」の定員数と想定される利用者数が一致しません。","")</f>
        <v/>
      </c>
      <c r="BK10" s="720"/>
      <c r="BL10" s="720"/>
      <c r="BM10" s="720"/>
      <c r="BN10" s="720"/>
      <c r="BO10" s="729"/>
      <c r="BP10" s="722"/>
      <c r="BQ10" s="443"/>
      <c r="BR10" s="443"/>
      <c r="BS10" s="443"/>
      <c r="BW10" s="1654"/>
      <c r="BX10" s="1654"/>
      <c r="BY10" s="1654"/>
      <c r="BZ10" s="1654"/>
      <c r="CA10" s="1654"/>
      <c r="CB10" s="1855"/>
      <c r="CC10" s="1855"/>
      <c r="CD10" s="1855"/>
      <c r="CE10" s="1855"/>
      <c r="CF10" s="1846"/>
      <c r="CG10" s="1846"/>
      <c r="CH10" s="1846"/>
      <c r="CI10" s="1846"/>
      <c r="CJ10" s="1846"/>
      <c r="CK10" s="1846"/>
    </row>
    <row r="11" spans="1:112" ht="21" customHeight="1">
      <c r="B11" s="437"/>
      <c r="C11" s="448"/>
      <c r="D11" s="453" t="s">
        <v>498</v>
      </c>
      <c r="E11" s="454"/>
      <c r="F11" s="454"/>
      <c r="G11" s="454"/>
      <c r="H11" s="454"/>
      <c r="I11" s="454"/>
      <c r="J11" s="434"/>
      <c r="K11" s="434"/>
      <c r="L11" s="434"/>
      <c r="M11" s="434"/>
      <c r="N11" s="434"/>
      <c r="O11" s="434"/>
      <c r="P11" s="434"/>
      <c r="Q11" s="434"/>
      <c r="R11" s="434"/>
      <c r="S11" s="434"/>
      <c r="T11" s="434"/>
      <c r="U11" s="434"/>
      <c r="V11" s="450"/>
      <c r="W11" s="455"/>
      <c r="Z11" s="445" t="s">
        <v>499</v>
      </c>
      <c r="AP11" s="445" t="s">
        <v>500</v>
      </c>
      <c r="AQ11" s="445"/>
      <c r="AW11" s="444"/>
      <c r="AX11" s="444"/>
      <c r="AY11" s="444"/>
      <c r="BG11" s="456"/>
      <c r="BH11" s="445" t="s">
        <v>501</v>
      </c>
      <c r="BN11" s="444"/>
      <c r="BO11" s="444"/>
      <c r="BP11" s="444"/>
      <c r="BW11" s="437"/>
      <c r="BX11" s="437"/>
      <c r="BY11" s="437"/>
      <c r="BZ11" s="437"/>
      <c r="CA11" s="437"/>
      <c r="CB11" s="1855"/>
      <c r="CC11" s="1855"/>
      <c r="CD11" s="1855"/>
      <c r="CE11" s="1855"/>
      <c r="CF11" s="1846"/>
      <c r="CG11" s="1846"/>
      <c r="CH11" s="1846"/>
      <c r="CI11" s="1846"/>
      <c r="CJ11" s="1846"/>
      <c r="CK11" s="1846"/>
    </row>
    <row r="12" spans="1:112" ht="21" customHeight="1">
      <c r="B12" s="437"/>
      <c r="C12" s="448"/>
      <c r="D12" s="1847"/>
      <c r="E12" s="1858"/>
      <c r="F12" s="1849" t="s">
        <v>502</v>
      </c>
      <c r="G12" s="1850"/>
      <c r="H12" s="1850"/>
      <c r="I12" s="1850"/>
      <c r="J12" s="1850"/>
      <c r="K12" s="1850"/>
      <c r="L12" s="1850"/>
      <c r="M12" s="1850"/>
      <c r="N12" s="1850"/>
      <c r="O12" s="1850"/>
      <c r="P12" s="1850"/>
      <c r="Q12" s="1850"/>
      <c r="R12" s="1850"/>
      <c r="S12" s="1850"/>
      <c r="T12" s="1850"/>
      <c r="U12" s="1850"/>
      <c r="V12" s="1851"/>
      <c r="W12" s="451"/>
      <c r="AE12" s="1838" t="s">
        <v>503</v>
      </c>
      <c r="AF12" s="1839"/>
      <c r="AG12" s="1839"/>
      <c r="AH12" s="1839"/>
      <c r="AI12" s="1839"/>
      <c r="AJ12" s="1839"/>
      <c r="AK12" s="1840"/>
      <c r="AL12" s="1859" t="s">
        <v>504</v>
      </c>
      <c r="AM12" s="1860"/>
      <c r="AN12" s="1861"/>
      <c r="AV12" s="1838" t="s">
        <v>503</v>
      </c>
      <c r="AW12" s="1839"/>
      <c r="AX12" s="1839"/>
      <c r="AY12" s="1839"/>
      <c r="AZ12" s="1839"/>
      <c r="BA12" s="1839"/>
      <c r="BB12" s="1840"/>
      <c r="BC12" s="1859" t="s">
        <v>504</v>
      </c>
      <c r="BD12" s="1860"/>
      <c r="BE12" s="1861"/>
      <c r="BF12" s="457"/>
      <c r="BG12" s="456"/>
      <c r="BM12" s="1838" t="s">
        <v>505</v>
      </c>
      <c r="BN12" s="1839"/>
      <c r="BO12" s="1839"/>
      <c r="BP12" s="1839"/>
      <c r="BQ12" s="1839"/>
      <c r="BR12" s="1839"/>
      <c r="BS12" s="1840"/>
      <c r="BW12" s="1856"/>
      <c r="BX12" s="1856"/>
      <c r="BY12" s="1856"/>
      <c r="BZ12" s="1856"/>
      <c r="CA12" s="1856"/>
      <c r="CB12" s="1844"/>
      <c r="CC12" s="1844"/>
      <c r="CD12" s="1844"/>
      <c r="CE12" s="1844"/>
      <c r="CF12" s="1857"/>
      <c r="CG12" s="1857"/>
      <c r="CH12" s="1857"/>
      <c r="CI12" s="1856"/>
      <c r="CJ12" s="1856"/>
      <c r="CK12" s="1856"/>
    </row>
    <row r="13" spans="1:112" ht="26.25" customHeight="1">
      <c r="B13" s="437"/>
      <c r="C13" s="448"/>
      <c r="D13" s="1847"/>
      <c r="E13" s="1848"/>
      <c r="F13" s="1849" t="s">
        <v>506</v>
      </c>
      <c r="G13" s="1850"/>
      <c r="H13" s="1850"/>
      <c r="I13" s="1850"/>
      <c r="J13" s="1850"/>
      <c r="K13" s="1850"/>
      <c r="L13" s="1850"/>
      <c r="M13" s="1850"/>
      <c r="N13" s="1850"/>
      <c r="O13" s="1850"/>
      <c r="P13" s="1850"/>
      <c r="Q13" s="1850"/>
      <c r="R13" s="1850"/>
      <c r="S13" s="1850"/>
      <c r="T13" s="1850"/>
      <c r="U13" s="1850"/>
      <c r="V13" s="1851"/>
      <c r="W13" s="458"/>
      <c r="AE13" s="1852" t="s">
        <v>507</v>
      </c>
      <c r="AF13" s="1853"/>
      <c r="AG13" s="1853"/>
      <c r="AH13" s="1854"/>
      <c r="AI13" s="1852" t="s">
        <v>509</v>
      </c>
      <c r="AJ13" s="1853"/>
      <c r="AK13" s="1854"/>
      <c r="AL13" s="1862"/>
      <c r="AM13" s="1863"/>
      <c r="AN13" s="1864"/>
      <c r="AQ13" s="1849"/>
      <c r="AR13" s="1850"/>
      <c r="AS13" s="1850"/>
      <c r="AT13" s="1850"/>
      <c r="AU13" s="1851"/>
      <c r="AV13" s="1852" t="s">
        <v>507</v>
      </c>
      <c r="AW13" s="1853"/>
      <c r="AX13" s="1853"/>
      <c r="AY13" s="1854"/>
      <c r="AZ13" s="1852" t="s">
        <v>509</v>
      </c>
      <c r="BA13" s="1853"/>
      <c r="BB13" s="1854"/>
      <c r="BC13" s="1862"/>
      <c r="BD13" s="1863"/>
      <c r="BE13" s="1864"/>
      <c r="BF13" s="457"/>
      <c r="BG13" s="459"/>
      <c r="BH13" s="1849"/>
      <c r="BI13" s="1850"/>
      <c r="BJ13" s="1850"/>
      <c r="BK13" s="1850"/>
      <c r="BL13" s="1851"/>
      <c r="BM13" s="1852" t="s">
        <v>508</v>
      </c>
      <c r="BN13" s="1853"/>
      <c r="BO13" s="1853"/>
      <c r="BP13" s="1854"/>
      <c r="BQ13" s="1852" t="s">
        <v>509</v>
      </c>
      <c r="BR13" s="1853"/>
      <c r="BS13" s="1854"/>
      <c r="BW13" s="437"/>
      <c r="BX13" s="437"/>
      <c r="BY13" s="437"/>
      <c r="BZ13" s="1855"/>
      <c r="CA13" s="1855"/>
      <c r="CB13" s="1855"/>
      <c r="CC13" s="1855"/>
      <c r="CD13" s="1846"/>
      <c r="CE13" s="1846"/>
      <c r="CF13" s="1846"/>
      <c r="CG13" s="1846"/>
      <c r="CH13" s="1846"/>
      <c r="CI13" s="1846"/>
    </row>
    <row r="14" spans="1:112" ht="21" customHeight="1">
      <c r="B14" s="437"/>
      <c r="C14" s="448"/>
      <c r="D14" s="1847"/>
      <c r="E14" s="1848"/>
      <c r="F14" s="1849" t="s">
        <v>510</v>
      </c>
      <c r="G14" s="1850"/>
      <c r="H14" s="1850"/>
      <c r="I14" s="1850"/>
      <c r="J14" s="1850"/>
      <c r="K14" s="1850"/>
      <c r="L14" s="1850"/>
      <c r="M14" s="1850"/>
      <c r="N14" s="1850"/>
      <c r="O14" s="1850"/>
      <c r="P14" s="1850"/>
      <c r="Q14" s="1850"/>
      <c r="R14" s="1850"/>
      <c r="S14" s="1850"/>
      <c r="T14" s="1850"/>
      <c r="U14" s="1850"/>
      <c r="V14" s="1851"/>
      <c r="W14" s="458"/>
      <c r="Z14" s="1838" t="s">
        <v>511</v>
      </c>
      <c r="AA14" s="1839"/>
      <c r="AB14" s="1839"/>
      <c r="AC14" s="1839"/>
      <c r="AD14" s="1840"/>
      <c r="AE14" s="1841" t="b">
        <f>IF((OR($D$5="○",$D$6="○")),ROUNDDOWN(((BE$6+BE$8*0.9))/6,1))</f>
        <v>0</v>
      </c>
      <c r="AF14" s="1842"/>
      <c r="AG14" s="1842"/>
      <c r="AH14" s="1843"/>
      <c r="AI14" s="1834">
        <f>AE14*$AY$60</f>
        <v>0</v>
      </c>
      <c r="AJ14" s="1835"/>
      <c r="AK14" s="1836"/>
      <c r="AL14" s="1834">
        <f>AE14*40</f>
        <v>0</v>
      </c>
      <c r="AM14" s="1835"/>
      <c r="AN14" s="1836"/>
      <c r="AQ14" s="1838" t="s">
        <v>511</v>
      </c>
      <c r="AR14" s="1839"/>
      <c r="AS14" s="1839"/>
      <c r="AT14" s="1839"/>
      <c r="AU14" s="1840"/>
      <c r="AV14" s="1831" t="b">
        <f>IF((OR($D$5="○",$D$6="○")),$BE$43)</f>
        <v>0</v>
      </c>
      <c r="AW14" s="1832"/>
      <c r="AX14" s="1832"/>
      <c r="AY14" s="1833"/>
      <c r="AZ14" s="1837">
        <f>AV14*$AY$60</f>
        <v>0</v>
      </c>
      <c r="BA14" s="1837"/>
      <c r="BB14" s="1837"/>
      <c r="BC14" s="1834">
        <f>AV14*40</f>
        <v>0</v>
      </c>
      <c r="BD14" s="1835"/>
      <c r="BE14" s="1836"/>
      <c r="BF14" s="460"/>
      <c r="BG14" s="456"/>
      <c r="BH14" s="1838" t="s">
        <v>512</v>
      </c>
      <c r="BI14" s="1839"/>
      <c r="BJ14" s="1839"/>
      <c r="BK14" s="1839"/>
      <c r="BL14" s="1840"/>
      <c r="BM14" s="1831">
        <f>(ROUNDDOWN(BQ14/40,1))</f>
        <v>0</v>
      </c>
      <c r="BN14" s="1832"/>
      <c r="BO14" s="1832"/>
      <c r="BP14" s="1833"/>
      <c r="BQ14" s="1837">
        <f>$BB$73</f>
        <v>0</v>
      </c>
      <c r="BR14" s="1837"/>
      <c r="BS14" s="1837"/>
      <c r="BU14" s="445"/>
      <c r="BW14" s="445"/>
      <c r="BX14" s="445"/>
      <c r="BY14" s="445"/>
      <c r="BZ14" s="1844"/>
      <c r="CA14" s="1844"/>
      <c r="CB14" s="1844"/>
      <c r="CC14" s="1844"/>
      <c r="CD14" s="1845"/>
      <c r="CE14" s="1845"/>
      <c r="CF14" s="1845"/>
      <c r="CG14" s="1654"/>
      <c r="CH14" s="1654"/>
      <c r="CI14" s="1654"/>
    </row>
    <row r="15" spans="1:112" ht="21" customHeight="1">
      <c r="B15" s="437"/>
      <c r="C15" s="461"/>
      <c r="D15" s="462"/>
      <c r="E15" s="462"/>
      <c r="F15" s="462"/>
      <c r="G15" s="462"/>
      <c r="H15" s="462"/>
      <c r="I15" s="462"/>
      <c r="J15" s="462"/>
      <c r="K15" s="462"/>
      <c r="L15" s="463" t="str">
        <f>IF(COUNTIF(D12:E14,"○")&gt;1,"いずれか１つを選択してください。","")</f>
        <v/>
      </c>
      <c r="M15" s="462"/>
      <c r="N15" s="462"/>
      <c r="O15" s="462"/>
      <c r="P15" s="462"/>
      <c r="Q15" s="462"/>
      <c r="R15" s="462"/>
      <c r="S15" s="462"/>
      <c r="T15" s="462"/>
      <c r="U15" s="462"/>
      <c r="V15" s="464"/>
      <c r="W15" s="465"/>
      <c r="Z15" s="1838" t="s">
        <v>513</v>
      </c>
      <c r="AA15" s="1839"/>
      <c r="AB15" s="1839"/>
      <c r="AC15" s="1839"/>
      <c r="AD15" s="1840"/>
      <c r="AE15" s="1841" t="b">
        <f>IF((OR($D$7="○")),ROUNDDOWN((BE$6+BE$8*0.9)/5,1))</f>
        <v>0</v>
      </c>
      <c r="AF15" s="1842"/>
      <c r="AG15" s="1842"/>
      <c r="AH15" s="1843"/>
      <c r="AI15" s="1834">
        <f>AE15*$AY$60</f>
        <v>0</v>
      </c>
      <c r="AJ15" s="1835"/>
      <c r="AK15" s="1836"/>
      <c r="AL15" s="1834">
        <f>AE15*40</f>
        <v>0</v>
      </c>
      <c r="AM15" s="1835"/>
      <c r="AN15" s="1836"/>
      <c r="AQ15" s="1838" t="s">
        <v>513</v>
      </c>
      <c r="AR15" s="1839"/>
      <c r="AS15" s="1839"/>
      <c r="AT15" s="1839"/>
      <c r="AU15" s="1840"/>
      <c r="AV15" s="1831" t="b">
        <f>IF(($D$7="○"),$BE$43)</f>
        <v>0</v>
      </c>
      <c r="AW15" s="1832"/>
      <c r="AX15" s="1832"/>
      <c r="AY15" s="1833"/>
      <c r="AZ15" s="1837">
        <f>AV15*$AY$60</f>
        <v>0</v>
      </c>
      <c r="BA15" s="1837"/>
      <c r="BB15" s="1837"/>
      <c r="BC15" s="1834">
        <f>AV15*40</f>
        <v>0</v>
      </c>
      <c r="BD15" s="1835"/>
      <c r="BE15" s="1836"/>
      <c r="BF15" s="460"/>
      <c r="BG15" s="456"/>
      <c r="BH15" s="1815" t="s">
        <v>11</v>
      </c>
      <c r="BI15" s="1816"/>
      <c r="BJ15" s="1816"/>
      <c r="BK15" s="1816"/>
      <c r="BL15" s="1817"/>
      <c r="BM15" s="1826">
        <f>SUM(BM12:BP14)</f>
        <v>0</v>
      </c>
      <c r="BN15" s="1827"/>
      <c r="BO15" s="1827"/>
      <c r="BP15" s="1828"/>
      <c r="BQ15" s="1814">
        <f>SUMIF(BQ12:BS14,"&lt;&gt;#VALUE!")</f>
        <v>0</v>
      </c>
      <c r="BR15" s="1814"/>
      <c r="BS15" s="1814"/>
      <c r="BW15" s="466"/>
    </row>
    <row r="16" spans="1:112" ht="21" customHeight="1">
      <c r="B16" s="437"/>
      <c r="C16" s="437"/>
      <c r="D16" s="437"/>
      <c r="E16" s="720"/>
      <c r="F16" s="720"/>
      <c r="G16" s="720"/>
      <c r="H16" s="720"/>
      <c r="I16" s="720"/>
      <c r="J16" s="720"/>
      <c r="K16" s="720"/>
      <c r="L16" s="720"/>
      <c r="M16" s="720"/>
      <c r="N16" s="720"/>
      <c r="O16" s="720"/>
      <c r="P16" s="720"/>
      <c r="Q16" s="720"/>
      <c r="R16" s="720"/>
      <c r="S16" s="720"/>
      <c r="T16" s="720"/>
      <c r="U16" s="720"/>
      <c r="V16" s="437"/>
      <c r="W16" s="437"/>
      <c r="X16" s="437"/>
      <c r="Y16" s="437"/>
      <c r="Z16" s="1715" t="s">
        <v>514</v>
      </c>
      <c r="AA16" s="1716"/>
      <c r="AB16" s="1716"/>
      <c r="AC16" s="1716"/>
      <c r="AD16" s="1830"/>
      <c r="AE16" s="1831">
        <f>IF($D$6="○","",ROUNDDOWN(($AO$6+$AO$8*0.9)/9,1)+ROUNDDOWN(($AS$6-$AS$7+$AS$8*0.9)/6,1)+ROUNDDOWN($AS$7/12,1)+ROUNDDOWN(($AW$6-$AW$7+$AW$8*0.9)/4,1)+ROUNDDOWN($AW$7/8,1)+ROUNDDOWN(($BA$6-$BA$7+$BA$8*0.9)/2.5,1)+ROUNDDOWN($BA$7/5,1))</f>
        <v>0</v>
      </c>
      <c r="AF16" s="1832"/>
      <c r="AG16" s="1832"/>
      <c r="AH16" s="1833"/>
      <c r="AI16" s="1834">
        <f>AE16*$AY$60</f>
        <v>0</v>
      </c>
      <c r="AJ16" s="1835"/>
      <c r="AK16" s="1836"/>
      <c r="AL16" s="1834">
        <f>AE16*40</f>
        <v>0</v>
      </c>
      <c r="AM16" s="1835"/>
      <c r="AN16" s="1836"/>
      <c r="AO16" s="437"/>
      <c r="AP16" s="437"/>
      <c r="AQ16" s="1715" t="s">
        <v>514</v>
      </c>
      <c r="AR16" s="1716"/>
      <c r="AS16" s="1716"/>
      <c r="AT16" s="1716"/>
      <c r="AU16" s="1830"/>
      <c r="AV16" s="1831" t="e">
        <f>IF(($D$6="○"),"",$BE$51)</f>
        <v>#DIV/0!</v>
      </c>
      <c r="AW16" s="1832"/>
      <c r="AX16" s="1832"/>
      <c r="AY16" s="1833"/>
      <c r="AZ16" s="1837" t="e">
        <f>AV16*$AY$60</f>
        <v>#DIV/0!</v>
      </c>
      <c r="BA16" s="1837"/>
      <c r="BB16" s="1837"/>
      <c r="BC16" s="1834" t="e">
        <f>AV16*40</f>
        <v>#DIV/0!</v>
      </c>
      <c r="BD16" s="1835"/>
      <c r="BE16" s="1836"/>
      <c r="BF16" s="460"/>
      <c r="BG16" s="456"/>
      <c r="BH16" s="437"/>
      <c r="BI16" s="437"/>
      <c r="BJ16" s="437"/>
      <c r="BK16" s="437"/>
      <c r="BL16" s="437"/>
      <c r="BM16" s="444"/>
      <c r="BN16" s="444"/>
      <c r="BO16" s="444"/>
      <c r="BP16" s="444"/>
      <c r="BQ16" s="460"/>
      <c r="BR16" s="460"/>
      <c r="BS16" s="460"/>
    </row>
    <row r="17" spans="2:96" ht="21" customHeight="1">
      <c r="B17" s="437"/>
      <c r="C17" s="437"/>
      <c r="D17" s="437"/>
      <c r="E17" s="720"/>
      <c r="F17" s="720"/>
      <c r="G17" s="720"/>
      <c r="H17" s="720"/>
      <c r="I17" s="720"/>
      <c r="J17" s="720"/>
      <c r="K17" s="720"/>
      <c r="L17" s="720"/>
      <c r="M17" s="720"/>
      <c r="N17" s="720"/>
      <c r="O17" s="720"/>
      <c r="P17" s="720"/>
      <c r="Q17" s="720"/>
      <c r="R17" s="720"/>
      <c r="S17" s="720"/>
      <c r="T17" s="720"/>
      <c r="U17" s="720"/>
      <c r="V17" s="437"/>
      <c r="W17" s="445"/>
      <c r="X17" s="445"/>
      <c r="Y17" s="445"/>
      <c r="Z17" s="1815" t="s">
        <v>11</v>
      </c>
      <c r="AA17" s="1816"/>
      <c r="AB17" s="1816"/>
      <c r="AC17" s="1816"/>
      <c r="AD17" s="1817"/>
      <c r="AE17" s="1826">
        <f>SUM(AE14:AH16)</f>
        <v>0</v>
      </c>
      <c r="AF17" s="1827"/>
      <c r="AG17" s="1827"/>
      <c r="AH17" s="1828"/>
      <c r="AI17" s="1829">
        <f>SUMIF(AI14:AK16,"&lt;&gt;#VALUE!")</f>
        <v>0</v>
      </c>
      <c r="AJ17" s="1829"/>
      <c r="AK17" s="1829"/>
      <c r="AL17" s="1829">
        <f>SUMIF(AL14:AN16,"&lt;&gt;#VALUE!")</f>
        <v>0</v>
      </c>
      <c r="AM17" s="1829"/>
      <c r="AN17" s="1829"/>
      <c r="AO17" s="445"/>
      <c r="AP17" s="445"/>
      <c r="AQ17" s="1815" t="s">
        <v>11</v>
      </c>
      <c r="AR17" s="1816"/>
      <c r="AS17" s="1816"/>
      <c r="AT17" s="1816"/>
      <c r="AU17" s="1817"/>
      <c r="AV17" s="1826" t="e">
        <f>SUM(AV14:AY16)</f>
        <v>#DIV/0!</v>
      </c>
      <c r="AW17" s="1827"/>
      <c r="AX17" s="1827"/>
      <c r="AY17" s="1828"/>
      <c r="AZ17" s="1814" t="e">
        <f>SUMIF(AZ14:BB16,"&lt;&gt;#VALUE!")</f>
        <v>#DIV/0!</v>
      </c>
      <c r="BA17" s="1814"/>
      <c r="BB17" s="1814"/>
      <c r="BC17" s="1815" t="e">
        <f>SUMIF(BC14:BE16,"&lt;&gt;#VALUE!")</f>
        <v>#DIV/0!</v>
      </c>
      <c r="BD17" s="1816"/>
      <c r="BE17" s="1817"/>
      <c r="BF17" s="445"/>
      <c r="BG17" s="467"/>
      <c r="BH17" s="445"/>
      <c r="BI17" s="445"/>
      <c r="BJ17" s="445"/>
      <c r="BK17" s="445"/>
      <c r="BL17" s="445"/>
      <c r="BM17" s="468"/>
      <c r="BN17" s="468"/>
      <c r="BO17" s="468"/>
      <c r="BP17" s="468"/>
      <c r="BQ17" s="469"/>
      <c r="BR17" s="469"/>
      <c r="BS17" s="469"/>
      <c r="BT17" s="445"/>
      <c r="BU17" s="445"/>
      <c r="BV17" s="445"/>
      <c r="BW17" s="728"/>
      <c r="BX17" s="471"/>
    </row>
    <row r="18" spans="2:96" ht="21" customHeight="1" thickBot="1">
      <c r="B18" s="437"/>
      <c r="C18" s="437"/>
      <c r="D18" s="437"/>
      <c r="E18" s="720"/>
      <c r="F18" s="720"/>
      <c r="G18" s="720"/>
      <c r="H18" s="720"/>
      <c r="I18" s="720"/>
      <c r="J18" s="720"/>
      <c r="K18" s="720"/>
      <c r="L18" s="720"/>
      <c r="M18" s="720"/>
      <c r="N18" s="720"/>
      <c r="O18" s="720"/>
      <c r="P18" s="720"/>
      <c r="Q18" s="720"/>
      <c r="R18" s="720"/>
      <c r="S18" s="720"/>
      <c r="T18" s="720"/>
      <c r="U18" s="720"/>
      <c r="V18" s="437"/>
      <c r="W18" s="727"/>
      <c r="X18" s="727"/>
      <c r="Y18" s="727"/>
      <c r="Z18" s="727"/>
      <c r="AA18" s="727"/>
      <c r="AB18" s="473"/>
      <c r="AC18" s="473"/>
      <c r="AD18" s="473"/>
      <c r="AE18" s="473"/>
      <c r="AF18" s="720"/>
      <c r="AG18" s="720"/>
      <c r="AH18" s="720"/>
      <c r="AI18" s="720"/>
      <c r="AJ18" s="720"/>
      <c r="AK18" s="720"/>
      <c r="AM18" s="727"/>
      <c r="AN18" s="727"/>
      <c r="AO18" s="727"/>
      <c r="AP18" s="727"/>
      <c r="AQ18" s="727"/>
      <c r="AR18" s="473"/>
      <c r="AS18" s="473"/>
      <c r="AT18" s="473"/>
      <c r="AU18" s="473"/>
      <c r="AV18" s="726"/>
      <c r="AW18" s="726"/>
      <c r="AX18" s="726"/>
      <c r="AY18" s="720"/>
      <c r="AZ18" s="720"/>
      <c r="BA18" s="720"/>
      <c r="BD18" s="467"/>
      <c r="BE18" s="467"/>
      <c r="BF18" s="467"/>
      <c r="BG18" s="467"/>
      <c r="BH18" s="467"/>
      <c r="BI18" s="475"/>
      <c r="BJ18" s="475"/>
      <c r="BK18" s="475"/>
      <c r="BL18" s="475"/>
      <c r="BM18" s="476"/>
      <c r="BN18" s="476"/>
      <c r="BO18" s="476"/>
      <c r="BP18" s="476"/>
      <c r="BQ18" s="439"/>
      <c r="BR18" s="728"/>
      <c r="BS18" s="728"/>
      <c r="BT18" s="728"/>
      <c r="BU18" s="466"/>
      <c r="BV18" s="466"/>
      <c r="BW18" s="466"/>
      <c r="BX18" s="471"/>
    </row>
    <row r="19" spans="2:96" ht="8.25" customHeight="1">
      <c r="B19" s="477"/>
      <c r="C19" s="478"/>
      <c r="D19" s="478"/>
      <c r="E19" s="719"/>
      <c r="F19" s="719"/>
      <c r="G19" s="719"/>
      <c r="H19" s="719"/>
      <c r="I19" s="719"/>
      <c r="J19" s="719"/>
      <c r="K19" s="719"/>
      <c r="L19" s="719"/>
      <c r="M19" s="719"/>
      <c r="N19" s="719"/>
      <c r="O19" s="719"/>
      <c r="P19" s="719"/>
      <c r="Q19" s="719"/>
      <c r="R19" s="719"/>
      <c r="S19" s="719"/>
      <c r="T19" s="719"/>
      <c r="U19" s="719"/>
      <c r="V19" s="478"/>
      <c r="W19" s="480"/>
      <c r="X19" s="480"/>
      <c r="Y19" s="480"/>
      <c r="Z19" s="480"/>
      <c r="AA19" s="480"/>
      <c r="AB19" s="481"/>
      <c r="AC19" s="481"/>
      <c r="AD19" s="481"/>
      <c r="AE19" s="481"/>
      <c r="AF19" s="719"/>
      <c r="AG19" s="719"/>
      <c r="AH19" s="719"/>
      <c r="AI19" s="719"/>
      <c r="AJ19" s="719"/>
      <c r="AK19" s="719"/>
      <c r="AL19" s="482"/>
      <c r="AM19" s="480"/>
      <c r="AN19" s="480"/>
      <c r="AO19" s="480"/>
      <c r="AP19" s="480"/>
      <c r="AQ19" s="480"/>
      <c r="AR19" s="481"/>
      <c r="AS19" s="481"/>
      <c r="AT19" s="481"/>
      <c r="AU19" s="481"/>
      <c r="AV19" s="483"/>
      <c r="AW19" s="483"/>
      <c r="AX19" s="483"/>
      <c r="AY19" s="719"/>
      <c r="AZ19" s="719"/>
      <c r="BA19" s="719"/>
      <c r="BB19" s="482"/>
      <c r="BC19" s="482"/>
      <c r="BD19" s="484"/>
      <c r="BE19" s="484"/>
      <c r="BF19" s="484"/>
      <c r="BG19" s="484"/>
      <c r="BH19" s="484"/>
      <c r="BI19" s="485"/>
      <c r="BJ19" s="485"/>
      <c r="BK19" s="485"/>
      <c r="BL19" s="485"/>
      <c r="BM19" s="486"/>
      <c r="BN19" s="487"/>
      <c r="BO19" s="476"/>
      <c r="BP19" s="476"/>
      <c r="BQ19" s="439"/>
      <c r="BR19" s="728"/>
      <c r="BS19" s="728"/>
      <c r="BT19" s="728"/>
      <c r="BU19" s="466"/>
      <c r="BV19" s="466"/>
      <c r="BW19" s="466"/>
      <c r="BX19" s="471"/>
    </row>
    <row r="20" spans="2:96" ht="21" customHeight="1">
      <c r="B20" s="488"/>
      <c r="D20" s="445" t="s">
        <v>515</v>
      </c>
      <c r="E20" s="489"/>
      <c r="F20" s="489"/>
      <c r="G20" s="489"/>
      <c r="H20" s="489"/>
      <c r="I20" s="490"/>
      <c r="J20" s="475"/>
      <c r="K20" s="475"/>
      <c r="L20" s="475"/>
      <c r="M20" s="476"/>
      <c r="N20" s="476"/>
      <c r="O20" s="490"/>
      <c r="P20" s="476"/>
      <c r="Q20" s="720"/>
      <c r="R20" s="720"/>
      <c r="S20" s="720"/>
      <c r="T20" s="720"/>
      <c r="U20" s="720"/>
      <c r="V20" s="437"/>
      <c r="W20" s="491"/>
      <c r="X20" s="492"/>
      <c r="Y20" s="492"/>
      <c r="Z20" s="1818" t="s">
        <v>516</v>
      </c>
      <c r="AA20" s="1818"/>
      <c r="AB20" s="1818"/>
      <c r="AC20" s="1818"/>
      <c r="AD20" s="1818"/>
      <c r="AE20" s="1818"/>
      <c r="AF20" s="1818"/>
      <c r="AG20" s="1818"/>
      <c r="AH20" s="1818"/>
      <c r="AI20" s="1818"/>
      <c r="AJ20" s="1818"/>
      <c r="AK20" s="1818"/>
      <c r="AL20" s="1818"/>
      <c r="AM20" s="1818"/>
      <c r="AN20" s="1818"/>
      <c r="AO20" s="1818"/>
      <c r="AP20" s="1818"/>
      <c r="AQ20" s="1818"/>
      <c r="AR20" s="1818"/>
      <c r="AS20" s="1818"/>
      <c r="AT20" s="1818"/>
      <c r="AU20" s="1818"/>
      <c r="AV20" s="1818"/>
      <c r="AW20" s="1818"/>
      <c r="AX20" s="1818"/>
      <c r="AY20" s="1818"/>
      <c r="AZ20" s="1818"/>
      <c r="BA20" s="1818"/>
      <c r="BB20" s="1818"/>
      <c r="BC20" s="1818"/>
      <c r="BD20" s="1818"/>
      <c r="BE20" s="1818"/>
      <c r="BF20" s="1818"/>
      <c r="BG20" s="1818"/>
      <c r="BH20" s="1818"/>
      <c r="BI20" s="1818"/>
      <c r="BJ20" s="1818"/>
      <c r="BK20" s="1818"/>
      <c r="BL20" s="1818"/>
      <c r="BM20" s="1819"/>
      <c r="BN20" s="493"/>
      <c r="BO20" s="476"/>
      <c r="BP20" s="476"/>
      <c r="BQ20" s="439"/>
      <c r="BR20" s="728"/>
      <c r="BS20" s="728"/>
      <c r="BT20" s="728"/>
      <c r="BU20" s="466"/>
      <c r="BV20" s="466"/>
      <c r="BW20" s="466"/>
      <c r="BX20" s="476"/>
    </row>
    <row r="21" spans="2:96" ht="16.5" customHeight="1">
      <c r="B21" s="488"/>
      <c r="C21" s="437"/>
      <c r="D21" s="437"/>
      <c r="E21" s="427"/>
      <c r="F21" s="475"/>
      <c r="G21" s="475"/>
      <c r="H21" s="475"/>
      <c r="I21" s="476"/>
      <c r="J21" s="476"/>
      <c r="L21" s="476"/>
      <c r="M21" s="720"/>
      <c r="N21" s="720"/>
      <c r="Q21" s="720"/>
      <c r="S21" s="475"/>
      <c r="T21" s="475"/>
      <c r="U21" s="475"/>
      <c r="V21" s="476"/>
      <c r="W21" s="494" t="s">
        <v>517</v>
      </c>
      <c r="X21" s="495"/>
      <c r="Y21" s="496"/>
      <c r="Z21" s="1820"/>
      <c r="AA21" s="1820"/>
      <c r="AB21" s="1820"/>
      <c r="AC21" s="1820"/>
      <c r="AD21" s="1820"/>
      <c r="AE21" s="1820"/>
      <c r="AF21" s="1820"/>
      <c r="AG21" s="1820"/>
      <c r="AH21" s="1820"/>
      <c r="AI21" s="1820"/>
      <c r="AJ21" s="1820"/>
      <c r="AK21" s="1820"/>
      <c r="AL21" s="1820"/>
      <c r="AM21" s="1820"/>
      <c r="AN21" s="1820"/>
      <c r="AO21" s="1820"/>
      <c r="AP21" s="1820"/>
      <c r="AQ21" s="1820"/>
      <c r="AR21" s="1820"/>
      <c r="AS21" s="1820"/>
      <c r="AT21" s="1820"/>
      <c r="AU21" s="1820"/>
      <c r="AV21" s="1820"/>
      <c r="AW21" s="1820"/>
      <c r="AX21" s="1820"/>
      <c r="AY21" s="1820"/>
      <c r="AZ21" s="1820"/>
      <c r="BA21" s="1820"/>
      <c r="BB21" s="1820"/>
      <c r="BC21" s="1820"/>
      <c r="BD21" s="1820"/>
      <c r="BE21" s="1820"/>
      <c r="BF21" s="1820"/>
      <c r="BG21" s="1820"/>
      <c r="BH21" s="1820"/>
      <c r="BI21" s="1820"/>
      <c r="BJ21" s="1820"/>
      <c r="BK21" s="1820"/>
      <c r="BL21" s="1820"/>
      <c r="BM21" s="1821"/>
      <c r="BN21" s="493"/>
      <c r="BO21" s="476"/>
      <c r="BQ21" s="489"/>
      <c r="BR21" s="497"/>
      <c r="BS21" s="497"/>
      <c r="BT21" s="498"/>
      <c r="BU21" s="498"/>
      <c r="BX21" s="476"/>
    </row>
    <row r="22" spans="2:96" ht="16.5" customHeight="1">
      <c r="B22" s="488"/>
      <c r="C22" s="437"/>
      <c r="D22" s="437"/>
      <c r="E22" s="427"/>
      <c r="F22" s="475"/>
      <c r="G22" s="475"/>
      <c r="H22" s="475"/>
      <c r="I22" s="476"/>
      <c r="J22" s="476"/>
      <c r="L22" s="476"/>
      <c r="M22" s="720"/>
      <c r="N22" s="720"/>
      <c r="Q22" s="720"/>
      <c r="S22" s="475"/>
      <c r="T22" s="475"/>
      <c r="U22" s="475"/>
      <c r="V22" s="476"/>
      <c r="W22" s="499"/>
      <c r="X22" s="500"/>
      <c r="Y22" s="500"/>
      <c r="Z22" s="1822"/>
      <c r="AA22" s="1822"/>
      <c r="AB22" s="1822"/>
      <c r="AC22" s="1822"/>
      <c r="AD22" s="1822"/>
      <c r="AE22" s="1822"/>
      <c r="AF22" s="1822"/>
      <c r="AG22" s="1822"/>
      <c r="AH22" s="1822"/>
      <c r="AI22" s="1822"/>
      <c r="AJ22" s="1822"/>
      <c r="AK22" s="1822"/>
      <c r="AL22" s="1822"/>
      <c r="AM22" s="1822"/>
      <c r="AN22" s="1822"/>
      <c r="AO22" s="1822"/>
      <c r="AP22" s="1822"/>
      <c r="AQ22" s="1822"/>
      <c r="AR22" s="1822"/>
      <c r="AS22" s="1822"/>
      <c r="AT22" s="1822"/>
      <c r="AU22" s="1822"/>
      <c r="AV22" s="1822"/>
      <c r="AW22" s="1822"/>
      <c r="AX22" s="1822"/>
      <c r="AY22" s="1822"/>
      <c r="AZ22" s="1822"/>
      <c r="BA22" s="1822"/>
      <c r="BB22" s="1822"/>
      <c r="BC22" s="1822"/>
      <c r="BD22" s="1822"/>
      <c r="BE22" s="1822"/>
      <c r="BF22" s="1822"/>
      <c r="BG22" s="1822"/>
      <c r="BH22" s="1822"/>
      <c r="BI22" s="1822"/>
      <c r="BJ22" s="1822"/>
      <c r="BK22" s="1822"/>
      <c r="BL22" s="1822"/>
      <c r="BM22" s="1823"/>
      <c r="BN22" s="493"/>
      <c r="BO22" s="728"/>
      <c r="BQ22" s="489"/>
      <c r="BR22" s="497"/>
      <c r="BS22" s="497"/>
      <c r="BT22" s="498"/>
      <c r="BU22" s="498"/>
      <c r="BX22" s="476"/>
    </row>
    <row r="23" spans="2:96" ht="12" customHeight="1">
      <c r="B23" s="488"/>
      <c r="C23" s="437"/>
      <c r="D23" s="437"/>
      <c r="E23" s="427"/>
      <c r="F23" s="475"/>
      <c r="G23" s="475"/>
      <c r="H23" s="475"/>
      <c r="I23" s="476"/>
      <c r="J23" s="476"/>
      <c r="L23" s="476"/>
      <c r="M23" s="720"/>
      <c r="N23" s="720"/>
      <c r="Q23" s="720"/>
      <c r="S23" s="475"/>
      <c r="T23" s="475"/>
      <c r="U23" s="475"/>
      <c r="V23" s="476"/>
      <c r="W23" s="501"/>
      <c r="X23" s="502"/>
      <c r="Y23" s="502"/>
      <c r="Z23" s="67"/>
      <c r="AA23" s="503"/>
      <c r="AB23" s="503"/>
      <c r="AC23" s="503"/>
      <c r="AD23" s="503"/>
      <c r="AE23" s="503"/>
      <c r="AF23" s="503"/>
      <c r="AG23" s="503"/>
      <c r="AH23" s="503"/>
      <c r="AI23" s="503"/>
      <c r="AJ23" s="503"/>
      <c r="AK23" s="503"/>
      <c r="AL23" s="503"/>
      <c r="AM23" s="503"/>
      <c r="AN23" s="503"/>
      <c r="AO23" s="503"/>
      <c r="AP23" s="503"/>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493"/>
      <c r="BO23" s="728"/>
      <c r="BQ23" s="489"/>
      <c r="BR23" s="497"/>
      <c r="BS23" s="497"/>
      <c r="BT23" s="498"/>
      <c r="BU23" s="504"/>
      <c r="BV23" s="505"/>
      <c r="BW23" s="505"/>
      <c r="BX23" s="506"/>
      <c r="BY23" s="505"/>
      <c r="BZ23" s="505"/>
      <c r="CA23" s="505"/>
      <c r="CB23" s="505"/>
      <c r="CC23" s="505"/>
      <c r="CD23" s="505"/>
      <c r="CE23" s="505"/>
      <c r="CF23" s="505"/>
      <c r="CG23" s="505"/>
      <c r="CH23" s="505"/>
      <c r="CI23" s="505"/>
      <c r="CJ23" s="505"/>
      <c r="CK23" s="505"/>
      <c r="CL23" s="505"/>
      <c r="CM23" s="505"/>
      <c r="CN23" s="505"/>
      <c r="CO23" s="505"/>
      <c r="CP23" s="505"/>
      <c r="CQ23" s="505"/>
      <c r="CR23" s="505"/>
    </row>
    <row r="24" spans="2:96" ht="21" customHeight="1">
      <c r="B24" s="488"/>
      <c r="C24" s="507"/>
      <c r="D24" s="1824" t="s">
        <v>518</v>
      </c>
      <c r="E24" s="1824"/>
      <c r="F24" s="1824"/>
      <c r="G24" s="1824"/>
      <c r="H24" s="1824"/>
      <c r="I24" s="1824"/>
      <c r="J24" s="1824"/>
      <c r="K24" s="1824"/>
      <c r="L24" s="1824"/>
      <c r="M24" s="1824"/>
      <c r="N24" s="1824"/>
      <c r="O24" s="1824"/>
      <c r="P24" s="1824"/>
      <c r="Q24" s="1824"/>
      <c r="R24" s="1824"/>
      <c r="S24" s="1824"/>
      <c r="T24" s="1824"/>
      <c r="U24" s="1824"/>
      <c r="V24" s="1824"/>
      <c r="W24" s="1824"/>
      <c r="X24" s="1824"/>
      <c r="Y24" s="1824"/>
      <c r="Z24" s="1824"/>
      <c r="AA24" s="1824"/>
      <c r="AB24" s="1824"/>
      <c r="AC24" s="1824"/>
      <c r="AD24" s="1824"/>
      <c r="AE24" s="1824"/>
      <c r="AF24" s="1824"/>
      <c r="AG24" s="508"/>
      <c r="AH24" s="476"/>
      <c r="AI24" s="509"/>
      <c r="AJ24" s="1825" t="s">
        <v>519</v>
      </c>
      <c r="AK24" s="1825"/>
      <c r="AL24" s="1825"/>
      <c r="AM24" s="1825"/>
      <c r="AN24" s="1825"/>
      <c r="AO24" s="1825"/>
      <c r="AP24" s="1825"/>
      <c r="AQ24" s="1825"/>
      <c r="AR24" s="1825"/>
      <c r="AS24" s="1825"/>
      <c r="AT24" s="1825"/>
      <c r="AU24" s="1825"/>
      <c r="AV24" s="1825"/>
      <c r="AW24" s="1825"/>
      <c r="AX24" s="1825"/>
      <c r="AY24" s="1825"/>
      <c r="AZ24" s="1825"/>
      <c r="BA24" s="1825"/>
      <c r="BB24" s="1825"/>
      <c r="BC24" s="1825"/>
      <c r="BD24" s="1825"/>
      <c r="BE24" s="1825"/>
      <c r="BF24" s="1825"/>
      <c r="BG24" s="1825"/>
      <c r="BH24" s="1825"/>
      <c r="BI24" s="1825"/>
      <c r="BJ24" s="1825"/>
      <c r="BK24" s="1825"/>
      <c r="BL24" s="1825"/>
      <c r="BM24" s="510"/>
      <c r="BN24" s="493"/>
      <c r="BO24" s="728"/>
      <c r="BQ24" s="489"/>
      <c r="BR24" s="497"/>
      <c r="BS24" s="497"/>
      <c r="BT24" s="498"/>
      <c r="BU24" s="504"/>
      <c r="BV24" s="505"/>
      <c r="BW24" s="505"/>
      <c r="BX24" s="505"/>
      <c r="BY24" s="505"/>
      <c r="BZ24" s="505"/>
      <c r="CA24" s="505"/>
      <c r="CB24" s="505"/>
      <c r="CC24" s="505"/>
      <c r="CD24" s="505"/>
      <c r="CE24" s="505"/>
      <c r="CF24" s="505"/>
      <c r="CG24" s="505"/>
      <c r="CH24" s="505"/>
      <c r="CI24" s="505"/>
      <c r="CJ24" s="505"/>
      <c r="CK24" s="505"/>
      <c r="CL24" s="505"/>
      <c r="CM24" s="505"/>
      <c r="CN24" s="505"/>
      <c r="CO24" s="505"/>
      <c r="CP24" s="505"/>
      <c r="CQ24" s="505"/>
      <c r="CR24" s="505"/>
    </row>
    <row r="25" spans="2:96" ht="21" customHeight="1">
      <c r="B25" s="488"/>
      <c r="C25" s="511"/>
      <c r="D25" s="1813" t="s">
        <v>520</v>
      </c>
      <c r="E25" s="1813"/>
      <c r="F25" s="1813"/>
      <c r="G25" s="1813"/>
      <c r="H25" s="1813"/>
      <c r="I25" s="512" t="s">
        <v>521</v>
      </c>
      <c r="J25" s="512"/>
      <c r="K25" s="512"/>
      <c r="L25" s="512"/>
      <c r="M25" s="512" t="s">
        <v>522</v>
      </c>
      <c r="N25" s="512"/>
      <c r="O25" s="512"/>
      <c r="P25" s="512"/>
      <c r="Q25" s="513"/>
      <c r="R25" s="514"/>
      <c r="S25" s="514"/>
      <c r="T25" s="1813" t="s">
        <v>523</v>
      </c>
      <c r="U25" s="1813"/>
      <c r="V25" s="1813"/>
      <c r="W25" s="1813"/>
      <c r="X25" s="1813"/>
      <c r="Y25" s="512" t="s">
        <v>521</v>
      </c>
      <c r="Z25" s="512"/>
      <c r="AA25" s="512"/>
      <c r="AB25" s="512"/>
      <c r="AC25" s="512" t="s">
        <v>522</v>
      </c>
      <c r="AD25" s="512"/>
      <c r="AE25" s="512"/>
      <c r="AF25" s="512"/>
      <c r="AG25" s="515"/>
      <c r="AH25" s="514"/>
      <c r="AI25" s="516"/>
      <c r="AJ25" s="1813" t="s">
        <v>524</v>
      </c>
      <c r="AK25" s="1813"/>
      <c r="AL25" s="1813"/>
      <c r="AM25" s="1813"/>
      <c r="AN25" s="1813"/>
      <c r="AO25" s="512" t="s">
        <v>521</v>
      </c>
      <c r="AP25" s="512"/>
      <c r="AQ25" s="512"/>
      <c r="AR25" s="512"/>
      <c r="AS25" s="512" t="s">
        <v>522</v>
      </c>
      <c r="AT25" s="512"/>
      <c r="AU25" s="512"/>
      <c r="AV25" s="512"/>
      <c r="AW25" s="517"/>
      <c r="AX25" s="518"/>
      <c r="AY25" s="519"/>
      <c r="AZ25" s="1813" t="s">
        <v>525</v>
      </c>
      <c r="BA25" s="1813"/>
      <c r="BB25" s="1813"/>
      <c r="BC25" s="1813"/>
      <c r="BD25" s="1813"/>
      <c r="BE25" s="512" t="s">
        <v>521</v>
      </c>
      <c r="BF25" s="512"/>
      <c r="BG25" s="512"/>
      <c r="BH25" s="512"/>
      <c r="BI25" s="512" t="s">
        <v>522</v>
      </c>
      <c r="BJ25" s="512"/>
      <c r="BK25" s="512"/>
      <c r="BL25" s="512"/>
      <c r="BM25" s="520"/>
      <c r="BN25" s="521"/>
      <c r="BO25" s="476"/>
      <c r="BQ25" s="489"/>
      <c r="BR25" s="497"/>
      <c r="BS25" s="497"/>
      <c r="BT25" s="498"/>
      <c r="BU25" s="504"/>
      <c r="BV25" s="517"/>
      <c r="BW25" s="517"/>
      <c r="BX25" s="517"/>
      <c r="BY25" s="517"/>
      <c r="BZ25" s="505"/>
      <c r="CA25" s="517"/>
      <c r="CB25" s="517"/>
      <c r="CC25" s="517"/>
      <c r="CD25" s="517"/>
      <c r="CE25" s="505"/>
      <c r="CF25" s="517"/>
      <c r="CG25" s="517"/>
      <c r="CH25" s="517"/>
      <c r="CI25" s="517"/>
      <c r="CJ25" s="505"/>
      <c r="CK25" s="517"/>
      <c r="CL25" s="517"/>
      <c r="CM25" s="517"/>
      <c r="CN25" s="517"/>
      <c r="CO25" s="505"/>
      <c r="CP25" s="505"/>
      <c r="CQ25" s="505"/>
      <c r="CR25" s="505"/>
    </row>
    <row r="26" spans="2:96" ht="21" customHeight="1">
      <c r="B26" s="488"/>
      <c r="C26" s="511"/>
      <c r="D26" s="1813" t="s">
        <v>526</v>
      </c>
      <c r="E26" s="1813"/>
      <c r="F26" s="1813"/>
      <c r="G26" s="1813"/>
      <c r="H26" s="1813"/>
      <c r="I26" s="1809">
        <f>(ROUNDDOWN(M26/40,1))</f>
        <v>0</v>
      </c>
      <c r="J26" s="1809"/>
      <c r="K26" s="1809"/>
      <c r="L26" s="1809"/>
      <c r="M26" s="1809">
        <f>((((ROUNDDOWN($BE$9/12,1))*40)))*-1</f>
        <v>0</v>
      </c>
      <c r="N26" s="1809"/>
      <c r="O26" s="1809"/>
      <c r="P26" s="1809"/>
      <c r="Q26" s="513"/>
      <c r="R26" s="514"/>
      <c r="S26" s="514"/>
      <c r="T26" s="1813" t="s">
        <v>526</v>
      </c>
      <c r="U26" s="1813"/>
      <c r="V26" s="1813"/>
      <c r="W26" s="1813"/>
      <c r="X26" s="1813"/>
      <c r="Y26" s="1809">
        <f>(ROUNDDOWN(AC26/40,1))</f>
        <v>0</v>
      </c>
      <c r="Z26" s="1809"/>
      <c r="AA26" s="1809"/>
      <c r="AB26" s="1809"/>
      <c r="AC26" s="1809">
        <f>((((ROUNDDOWN($BE$9/30,1))*40)))*-1</f>
        <v>0</v>
      </c>
      <c r="AD26" s="1809"/>
      <c r="AE26" s="1809"/>
      <c r="AF26" s="1809"/>
      <c r="AG26" s="515"/>
      <c r="AH26" s="514"/>
      <c r="AI26" s="516"/>
      <c r="AJ26" s="1813" t="s">
        <v>526</v>
      </c>
      <c r="AK26" s="1813"/>
      <c r="AL26" s="1813"/>
      <c r="AM26" s="1813"/>
      <c r="AN26" s="1813"/>
      <c r="AO26" s="1809">
        <f>(ROUNDDOWN(AS26/40,1))</f>
        <v>0</v>
      </c>
      <c r="AP26" s="1809"/>
      <c r="AQ26" s="1809"/>
      <c r="AR26" s="1809"/>
      <c r="AS26" s="1809">
        <f>((((ROUNDDOWN($BE$9/7.5,1))*40)))*-1</f>
        <v>0</v>
      </c>
      <c r="AT26" s="1809"/>
      <c r="AU26" s="1809"/>
      <c r="AV26" s="1809"/>
      <c r="AW26" s="522"/>
      <c r="AX26" s="518"/>
      <c r="AY26" s="519"/>
      <c r="AZ26" s="1813" t="s">
        <v>526</v>
      </c>
      <c r="BA26" s="1813"/>
      <c r="BB26" s="1813"/>
      <c r="BC26" s="1813"/>
      <c r="BD26" s="1813"/>
      <c r="BE26" s="1809">
        <f>(ROUNDDOWN(BI26/40,1))</f>
        <v>0</v>
      </c>
      <c r="BF26" s="1809"/>
      <c r="BG26" s="1809"/>
      <c r="BH26" s="1809"/>
      <c r="BI26" s="1810">
        <f>((((ROUNDDOWN($BE$9/20,1))*40)))*-1</f>
        <v>0</v>
      </c>
      <c r="BJ26" s="1811"/>
      <c r="BK26" s="1811"/>
      <c r="BL26" s="1812"/>
      <c r="BM26" s="520"/>
      <c r="BN26" s="521"/>
      <c r="BO26" s="476"/>
      <c r="BQ26" s="489"/>
      <c r="BR26" s="497"/>
      <c r="BS26" s="497"/>
      <c r="BT26" s="498"/>
      <c r="BU26" s="504"/>
      <c r="BV26" s="523"/>
      <c r="BW26" s="523"/>
      <c r="BX26" s="523"/>
      <c r="BY26" s="523"/>
      <c r="BZ26" s="505"/>
      <c r="CA26" s="523"/>
      <c r="CB26" s="523"/>
      <c r="CC26" s="523"/>
      <c r="CD26" s="523"/>
      <c r="CE26" s="505"/>
      <c r="CF26" s="523"/>
      <c r="CG26" s="523"/>
      <c r="CH26" s="523"/>
      <c r="CI26" s="523"/>
      <c r="CJ26" s="505"/>
      <c r="CK26" s="523"/>
      <c r="CL26" s="523"/>
      <c r="CM26" s="523"/>
      <c r="CN26" s="523"/>
      <c r="CO26" s="505"/>
      <c r="CP26" s="505"/>
      <c r="CQ26" s="505"/>
      <c r="CR26" s="505"/>
    </row>
    <row r="27" spans="2:96" ht="21" customHeight="1">
      <c r="B27" s="488"/>
      <c r="C27" s="511"/>
      <c r="D27" s="1806" t="s">
        <v>527</v>
      </c>
      <c r="E27" s="1807"/>
      <c r="F27" s="1807"/>
      <c r="G27" s="1807"/>
      <c r="H27" s="1808"/>
      <c r="I27" s="1809">
        <f>(ROUNDDOWN(M27/40,1))</f>
        <v>0</v>
      </c>
      <c r="J27" s="1809"/>
      <c r="K27" s="1809"/>
      <c r="L27" s="1809"/>
      <c r="M27" s="1810">
        <f>($AL$17-$AI$17)*-1</f>
        <v>0</v>
      </c>
      <c r="N27" s="1811"/>
      <c r="O27" s="1811"/>
      <c r="P27" s="1812"/>
      <c r="Q27" s="513"/>
      <c r="R27" s="514"/>
      <c r="S27" s="514"/>
      <c r="T27" s="1806" t="s">
        <v>527</v>
      </c>
      <c r="U27" s="1807"/>
      <c r="V27" s="1807"/>
      <c r="W27" s="1807"/>
      <c r="X27" s="1808"/>
      <c r="Y27" s="1809">
        <f>(ROUNDDOWN(AC27/40,1))</f>
        <v>0</v>
      </c>
      <c r="Z27" s="1809"/>
      <c r="AA27" s="1809"/>
      <c r="AB27" s="1809"/>
      <c r="AC27" s="1810">
        <f>($AL$17-$AI$17)*-1</f>
        <v>0</v>
      </c>
      <c r="AD27" s="1811"/>
      <c r="AE27" s="1811"/>
      <c r="AF27" s="1812"/>
      <c r="AG27" s="515"/>
      <c r="AH27" s="514"/>
      <c r="AI27" s="516"/>
      <c r="AJ27" s="1806" t="s">
        <v>527</v>
      </c>
      <c r="AK27" s="1807"/>
      <c r="AL27" s="1807"/>
      <c r="AM27" s="1807"/>
      <c r="AN27" s="1808"/>
      <c r="AO27" s="1809">
        <f>(ROUNDDOWN(AS27/40,1))</f>
        <v>0</v>
      </c>
      <c r="AP27" s="1809"/>
      <c r="AQ27" s="1809"/>
      <c r="AR27" s="1809"/>
      <c r="AS27" s="1810">
        <f>($AL$17-$AI$17)*-1</f>
        <v>0</v>
      </c>
      <c r="AT27" s="1811"/>
      <c r="AU27" s="1811"/>
      <c r="AV27" s="1812"/>
      <c r="AW27" s="522"/>
      <c r="AX27" s="518"/>
      <c r="AY27" s="519"/>
      <c r="AZ27" s="1806" t="s">
        <v>527</v>
      </c>
      <c r="BA27" s="1807"/>
      <c r="BB27" s="1807"/>
      <c r="BC27" s="1807"/>
      <c r="BD27" s="1808"/>
      <c r="BE27" s="1809">
        <f>(ROUNDDOWN(BI27/40,1))</f>
        <v>0</v>
      </c>
      <c r="BF27" s="1809"/>
      <c r="BG27" s="1809"/>
      <c r="BH27" s="1809"/>
      <c r="BI27" s="1810">
        <f>($AL$17-$AI$17)*-1</f>
        <v>0</v>
      </c>
      <c r="BJ27" s="1811"/>
      <c r="BK27" s="1811"/>
      <c r="BL27" s="1812"/>
      <c r="BM27" s="520"/>
      <c r="BN27" s="521"/>
      <c r="BO27" s="476"/>
      <c r="BQ27" s="489"/>
      <c r="BR27" s="497"/>
      <c r="BS27" s="497"/>
      <c r="BT27" s="498"/>
      <c r="BU27" s="504"/>
      <c r="BV27" s="523"/>
      <c r="BW27" s="523"/>
      <c r="BX27" s="523"/>
      <c r="BY27" s="523"/>
      <c r="BZ27" s="505"/>
      <c r="CA27" s="523"/>
      <c r="CB27" s="523"/>
      <c r="CC27" s="523"/>
      <c r="CD27" s="523"/>
      <c r="CE27" s="505"/>
      <c r="CF27" s="523"/>
      <c r="CG27" s="523"/>
      <c r="CH27" s="523"/>
      <c r="CI27" s="523"/>
      <c r="CJ27" s="505"/>
      <c r="CK27" s="523"/>
      <c r="CL27" s="523"/>
      <c r="CM27" s="523"/>
      <c r="CN27" s="523"/>
      <c r="CO27" s="505"/>
      <c r="CP27" s="505"/>
      <c r="CQ27" s="505"/>
      <c r="CR27" s="505"/>
    </row>
    <row r="28" spans="2:96" ht="21" customHeight="1" thickBot="1">
      <c r="B28" s="488"/>
      <c r="C28" s="511"/>
      <c r="D28" s="1800" t="s">
        <v>528</v>
      </c>
      <c r="E28" s="1800"/>
      <c r="F28" s="1800"/>
      <c r="G28" s="1800"/>
      <c r="H28" s="1800"/>
      <c r="I28" s="1801">
        <f>(ROUNDDOWN(M28/40,1))</f>
        <v>0</v>
      </c>
      <c r="J28" s="1801"/>
      <c r="K28" s="1801"/>
      <c r="L28" s="1801"/>
      <c r="M28" s="1802">
        <f>$BB$73</f>
        <v>0</v>
      </c>
      <c r="N28" s="1803"/>
      <c r="O28" s="1803"/>
      <c r="P28" s="1804"/>
      <c r="Q28" s="513"/>
      <c r="R28" s="514"/>
      <c r="S28" s="514"/>
      <c r="T28" s="1800" t="s">
        <v>528</v>
      </c>
      <c r="U28" s="1800"/>
      <c r="V28" s="1800"/>
      <c r="W28" s="1800"/>
      <c r="X28" s="1800"/>
      <c r="Y28" s="1801">
        <f>(ROUNDDOWN(AC28/40,1))</f>
        <v>0</v>
      </c>
      <c r="Z28" s="1801"/>
      <c r="AA28" s="1801"/>
      <c r="AB28" s="1801"/>
      <c r="AC28" s="1802">
        <f>$BB$73</f>
        <v>0</v>
      </c>
      <c r="AD28" s="1803"/>
      <c r="AE28" s="1803"/>
      <c r="AF28" s="1804"/>
      <c r="AG28" s="515"/>
      <c r="AH28" s="514"/>
      <c r="AI28" s="516"/>
      <c r="AJ28" s="1800" t="s">
        <v>528</v>
      </c>
      <c r="AK28" s="1800"/>
      <c r="AL28" s="1800"/>
      <c r="AM28" s="1800"/>
      <c r="AN28" s="1800"/>
      <c r="AO28" s="1801">
        <f>(ROUNDDOWN(AS28/40,1))</f>
        <v>0</v>
      </c>
      <c r="AP28" s="1801"/>
      <c r="AQ28" s="1801"/>
      <c r="AR28" s="1801"/>
      <c r="AS28" s="1802">
        <f>$BB$73</f>
        <v>0</v>
      </c>
      <c r="AT28" s="1803"/>
      <c r="AU28" s="1803"/>
      <c r="AV28" s="1804"/>
      <c r="AW28" s="522"/>
      <c r="AX28" s="518"/>
      <c r="AY28" s="519"/>
      <c r="AZ28" s="1800" t="s">
        <v>528</v>
      </c>
      <c r="BA28" s="1800"/>
      <c r="BB28" s="1800"/>
      <c r="BC28" s="1800"/>
      <c r="BD28" s="1800"/>
      <c r="BE28" s="1805">
        <f>(ROUNDDOWN(BI28/40,1))</f>
        <v>0</v>
      </c>
      <c r="BF28" s="1805"/>
      <c r="BG28" s="1805"/>
      <c r="BH28" s="1805"/>
      <c r="BI28" s="1802">
        <f>$BB$73</f>
        <v>0</v>
      </c>
      <c r="BJ28" s="1803"/>
      <c r="BK28" s="1803"/>
      <c r="BL28" s="1804"/>
      <c r="BM28" s="520"/>
      <c r="BN28" s="521"/>
      <c r="BO28" s="476"/>
      <c r="BU28" s="505"/>
      <c r="BV28" s="524"/>
      <c r="BW28" s="524"/>
      <c r="BX28" s="524"/>
      <c r="BY28" s="524"/>
      <c r="BZ28" s="505"/>
      <c r="CA28" s="524"/>
      <c r="CB28" s="524"/>
      <c r="CC28" s="524"/>
      <c r="CD28" s="524"/>
      <c r="CE28" s="505"/>
      <c r="CF28" s="524"/>
      <c r="CG28" s="524"/>
      <c r="CH28" s="524"/>
      <c r="CI28" s="524"/>
      <c r="CJ28" s="505"/>
      <c r="CK28" s="524"/>
      <c r="CL28" s="524"/>
      <c r="CM28" s="524"/>
      <c r="CN28" s="524"/>
      <c r="CO28" s="505"/>
      <c r="CP28" s="505"/>
      <c r="CQ28" s="505"/>
      <c r="CR28" s="505"/>
    </row>
    <row r="29" spans="2:96" ht="30.75" customHeight="1" thickTop="1">
      <c r="B29" s="488"/>
      <c r="C29" s="511"/>
      <c r="D29" s="1796" t="s">
        <v>529</v>
      </c>
      <c r="E29" s="1797"/>
      <c r="F29" s="1797"/>
      <c r="G29" s="1797"/>
      <c r="H29" s="1797"/>
      <c r="I29" s="1799">
        <f>SUM(I26:L28)</f>
        <v>0</v>
      </c>
      <c r="J29" s="1799"/>
      <c r="K29" s="1799"/>
      <c r="L29" s="1799"/>
      <c r="M29" s="1799">
        <f>SUM(M26:P28)</f>
        <v>0</v>
      </c>
      <c r="N29" s="1799"/>
      <c r="O29" s="1799"/>
      <c r="P29" s="1799"/>
      <c r="Q29" s="514"/>
      <c r="R29" s="514"/>
      <c r="S29" s="514"/>
      <c r="T29" s="1796" t="s">
        <v>529</v>
      </c>
      <c r="U29" s="1797"/>
      <c r="V29" s="1797"/>
      <c r="W29" s="1797"/>
      <c r="X29" s="1797"/>
      <c r="Y29" s="1799">
        <f>SUM(Y26:AB28)</f>
        <v>0</v>
      </c>
      <c r="Z29" s="1799"/>
      <c r="AA29" s="1799"/>
      <c r="AB29" s="1799"/>
      <c r="AC29" s="1799">
        <f>SUM(AC26:AF28)</f>
        <v>0</v>
      </c>
      <c r="AD29" s="1799"/>
      <c r="AE29" s="1799"/>
      <c r="AF29" s="1799"/>
      <c r="AG29" s="515"/>
      <c r="AH29" s="514"/>
      <c r="AI29" s="516"/>
      <c r="AJ29" s="1796" t="s">
        <v>530</v>
      </c>
      <c r="AK29" s="1797"/>
      <c r="AL29" s="1797"/>
      <c r="AM29" s="1797"/>
      <c r="AN29" s="1797"/>
      <c r="AO29" s="1798">
        <f>SUM(AO26:AR28)</f>
        <v>0</v>
      </c>
      <c r="AP29" s="1798"/>
      <c r="AQ29" s="1798"/>
      <c r="AR29" s="1798"/>
      <c r="AS29" s="1799">
        <f>SUM(AS26:AV28)</f>
        <v>0</v>
      </c>
      <c r="AT29" s="1799"/>
      <c r="AU29" s="1799"/>
      <c r="AV29" s="1799"/>
      <c r="AW29" s="522"/>
      <c r="AX29" s="518"/>
      <c r="AY29" s="519"/>
      <c r="AZ29" s="1796" t="s">
        <v>530</v>
      </c>
      <c r="BA29" s="1797"/>
      <c r="BB29" s="1797"/>
      <c r="BC29" s="1797"/>
      <c r="BD29" s="1797"/>
      <c r="BE29" s="1798">
        <f>SUM(BE26:BH28)</f>
        <v>0</v>
      </c>
      <c r="BF29" s="1798"/>
      <c r="BG29" s="1798"/>
      <c r="BH29" s="1798"/>
      <c r="BI29" s="1799">
        <f>SUM(BI26:BL28)</f>
        <v>0</v>
      </c>
      <c r="BJ29" s="1799"/>
      <c r="BK29" s="1799"/>
      <c r="BL29" s="1799"/>
      <c r="BM29" s="520"/>
      <c r="BN29" s="521"/>
      <c r="BO29" s="476"/>
      <c r="BQ29" s="489"/>
      <c r="BR29" s="497"/>
      <c r="BS29" s="497"/>
      <c r="BT29" s="498"/>
      <c r="BU29" s="504"/>
      <c r="BV29" s="525"/>
      <c r="BW29" s="525"/>
      <c r="BX29" s="525"/>
      <c r="BY29" s="525"/>
      <c r="BZ29" s="505"/>
      <c r="CA29" s="525"/>
      <c r="CB29" s="525"/>
      <c r="CC29" s="525"/>
      <c r="CD29" s="525"/>
      <c r="CE29" s="505"/>
      <c r="CF29" s="525"/>
      <c r="CG29" s="525"/>
      <c r="CH29" s="525"/>
      <c r="CI29" s="525"/>
      <c r="CJ29" s="505"/>
      <c r="CK29" s="525"/>
      <c r="CL29" s="525"/>
      <c r="CM29" s="525"/>
      <c r="CN29" s="525"/>
      <c r="CO29" s="505"/>
      <c r="CP29" s="505"/>
      <c r="CQ29" s="505"/>
      <c r="CR29" s="505"/>
    </row>
    <row r="30" spans="2:96" ht="20.25" customHeight="1">
      <c r="B30" s="488"/>
      <c r="C30" s="511"/>
      <c r="D30" s="526"/>
      <c r="E30" s="526"/>
      <c r="F30" s="526"/>
      <c r="G30" s="526"/>
      <c r="H30" s="526"/>
      <c r="I30" s="527"/>
      <c r="J30" s="527"/>
      <c r="K30" s="527"/>
      <c r="L30" s="527"/>
      <c r="M30" s="527"/>
      <c r="N30" s="527"/>
      <c r="O30" s="527"/>
      <c r="P30" s="527"/>
      <c r="Q30" s="720"/>
      <c r="R30" s="720"/>
      <c r="S30" s="720"/>
      <c r="T30" s="526"/>
      <c r="U30" s="526"/>
      <c r="V30" s="526"/>
      <c r="W30" s="526"/>
      <c r="X30" s="526"/>
      <c r="Y30" s="527"/>
      <c r="Z30" s="527"/>
      <c r="AA30" s="527"/>
      <c r="AB30" s="527"/>
      <c r="AC30" s="527"/>
      <c r="AD30" s="527"/>
      <c r="AE30" s="527"/>
      <c r="AF30" s="527"/>
      <c r="AG30" s="721"/>
      <c r="AH30" s="720"/>
      <c r="AI30" s="723"/>
      <c r="AJ30" s="530"/>
      <c r="AK30" s="530"/>
      <c r="AL30" s="530"/>
      <c r="AM30" s="530"/>
      <c r="AN30" s="530"/>
      <c r="AO30" s="531"/>
      <c r="AP30" s="531"/>
      <c r="AQ30" s="531"/>
      <c r="AR30" s="531"/>
      <c r="AS30" s="531"/>
      <c r="AT30" s="531"/>
      <c r="AU30" s="531"/>
      <c r="AV30" s="531"/>
      <c r="AW30" s="532"/>
      <c r="AX30" s="533"/>
      <c r="AY30" s="534"/>
      <c r="AZ30" s="530"/>
      <c r="BA30" s="530"/>
      <c r="BB30" s="530"/>
      <c r="BC30" s="530"/>
      <c r="BD30" s="530"/>
      <c r="BE30" s="531"/>
      <c r="BF30" s="531"/>
      <c r="BG30" s="531"/>
      <c r="BH30" s="531"/>
      <c r="BI30" s="531"/>
      <c r="BJ30" s="531"/>
      <c r="BK30" s="531"/>
      <c r="BL30" s="531"/>
      <c r="BM30" s="520"/>
      <c r="BN30" s="521"/>
      <c r="BO30" s="476"/>
      <c r="BQ30" s="489"/>
      <c r="BR30" s="497"/>
      <c r="BS30" s="497"/>
      <c r="BT30" s="498"/>
      <c r="BU30" s="504"/>
      <c r="BV30" s="505"/>
      <c r="BW30" s="505"/>
      <c r="BX30" s="506"/>
      <c r="BY30" s="505"/>
      <c r="BZ30" s="505"/>
      <c r="CA30" s="505"/>
      <c r="CB30" s="505"/>
      <c r="CC30" s="505"/>
      <c r="CD30" s="505"/>
      <c r="CE30" s="505"/>
      <c r="CF30" s="505"/>
      <c r="CG30" s="505"/>
      <c r="CH30" s="505"/>
      <c r="CI30" s="505"/>
      <c r="CJ30" s="505"/>
      <c r="CK30" s="505"/>
      <c r="CL30" s="505"/>
      <c r="CM30" s="505"/>
      <c r="CN30" s="505"/>
      <c r="CO30" s="505"/>
      <c r="CP30" s="505"/>
      <c r="CQ30" s="505"/>
      <c r="CR30" s="505"/>
    </row>
    <row r="31" spans="2:96" ht="20.25" customHeight="1">
      <c r="B31" s="488"/>
      <c r="C31" s="511"/>
      <c r="D31" s="526"/>
      <c r="E31" s="526"/>
      <c r="F31" s="526"/>
      <c r="G31" s="526"/>
      <c r="H31" s="526"/>
      <c r="I31" s="527"/>
      <c r="J31" s="527"/>
      <c r="K31" s="1787" t="s">
        <v>531</v>
      </c>
      <c r="L31" s="1788"/>
      <c r="M31" s="1788"/>
      <c r="N31" s="1790" t="str">
        <f>IF(OR($BE$9&gt;0,),IF(AND(OR($D$5="○",$D$6="○"),$I$29&gt;=0),"可",IF(AND(OR($D$5="○",$D$6="○"),$I$29&lt;0),"不可","")),"")</f>
        <v/>
      </c>
      <c r="O31" s="1791"/>
      <c r="P31" s="1792"/>
      <c r="Q31" s="720"/>
      <c r="R31" s="720"/>
      <c r="S31" s="720"/>
      <c r="T31" s="526"/>
      <c r="U31" s="526"/>
      <c r="V31" s="526"/>
      <c r="W31" s="526"/>
      <c r="X31" s="526"/>
      <c r="Y31" s="527"/>
      <c r="Z31" s="527"/>
      <c r="AA31" s="1787" t="s">
        <v>532</v>
      </c>
      <c r="AB31" s="1788"/>
      <c r="AC31" s="1789"/>
      <c r="AD31" s="1790" t="str">
        <f>IF(OR($BE$9&gt;0,),IF(AND(OR($D$5="○",$D$6="○"),$Y$29&gt;=0),"可",IF(AND(OR($D$5="○",$D$6="○"),$Y$29&lt;0),"不可","")),"")</f>
        <v/>
      </c>
      <c r="AE31" s="1791"/>
      <c r="AF31" s="1792"/>
      <c r="AG31" s="721"/>
      <c r="AH31" s="720"/>
      <c r="AI31" s="723"/>
      <c r="AJ31" s="530"/>
      <c r="AK31" s="530"/>
      <c r="AL31" s="530"/>
      <c r="AM31" s="530"/>
      <c r="AN31" s="530"/>
      <c r="AO31" s="531"/>
      <c r="AP31" s="531"/>
      <c r="AQ31" s="1787" t="s">
        <v>533</v>
      </c>
      <c r="AR31" s="1788"/>
      <c r="AS31" s="1789"/>
      <c r="AT31" s="1790" t="str">
        <f>IF(OR($BE$9&gt;0,),IF(AND(OR($D$7="○"),$AO$29&gt;=0),"可",IF(AND(OR($D$7="○"),$AO$29&lt;0),"不可","")),"")</f>
        <v/>
      </c>
      <c r="AU31" s="1791"/>
      <c r="AV31" s="1792"/>
      <c r="AW31" s="532"/>
      <c r="AX31" s="533"/>
      <c r="AY31" s="534"/>
      <c r="AZ31" s="530"/>
      <c r="BA31" s="530"/>
      <c r="BB31" s="530"/>
      <c r="BC31" s="530"/>
      <c r="BD31" s="530"/>
      <c r="BE31" s="531"/>
      <c r="BF31" s="531"/>
      <c r="BG31" s="1787" t="s">
        <v>534</v>
      </c>
      <c r="BH31" s="1788"/>
      <c r="BI31" s="1789"/>
      <c r="BJ31" s="1790" t="str">
        <f>IF(OR($BE$9&gt;0,),IF(AND(OR($D$7="○"),$BE$29&gt;=0),"可",IF(AND(OR($D$7="○"),$BE$29&lt;0),"不可","")),"")</f>
        <v/>
      </c>
      <c r="BK31" s="1791"/>
      <c r="BL31" s="1792"/>
      <c r="BM31" s="520"/>
      <c r="BN31" s="521"/>
      <c r="BO31" s="476"/>
      <c r="BQ31" s="489"/>
      <c r="BR31" s="497"/>
      <c r="BS31" s="497"/>
      <c r="BT31" s="498"/>
      <c r="BU31" s="504"/>
      <c r="BV31" s="505"/>
      <c r="BW31" s="505"/>
      <c r="BX31" s="506"/>
      <c r="BY31" s="505"/>
      <c r="BZ31" s="505"/>
      <c r="CA31" s="505"/>
      <c r="CB31" s="505"/>
      <c r="CC31" s="505"/>
      <c r="CD31" s="505"/>
      <c r="CE31" s="505"/>
      <c r="CF31" s="505"/>
      <c r="CG31" s="505"/>
      <c r="CH31" s="505"/>
      <c r="CI31" s="505"/>
      <c r="CJ31" s="505"/>
      <c r="CK31" s="505"/>
      <c r="CL31" s="505"/>
      <c r="CM31" s="505"/>
      <c r="CN31" s="505"/>
      <c r="CO31" s="505"/>
      <c r="CP31" s="505"/>
      <c r="CQ31" s="505"/>
      <c r="CR31" s="505"/>
    </row>
    <row r="32" spans="2:96" ht="20.25" customHeight="1">
      <c r="B32" s="488"/>
      <c r="C32" s="535"/>
      <c r="D32" s="536"/>
      <c r="E32" s="536"/>
      <c r="F32" s="536"/>
      <c r="G32" s="536"/>
      <c r="H32" s="536"/>
      <c r="I32" s="537"/>
      <c r="J32" s="537"/>
      <c r="K32" s="537"/>
      <c r="L32" s="537"/>
      <c r="M32" s="537"/>
      <c r="N32" s="537"/>
      <c r="O32" s="537"/>
      <c r="P32" s="537"/>
      <c r="Q32" s="538"/>
      <c r="R32" s="538"/>
      <c r="S32" s="538"/>
      <c r="T32" s="536"/>
      <c r="U32" s="536"/>
      <c r="V32" s="536"/>
      <c r="W32" s="536"/>
      <c r="X32" s="536"/>
      <c r="Y32" s="537"/>
      <c r="Z32" s="537"/>
      <c r="AA32" s="537"/>
      <c r="AB32" s="537"/>
      <c r="AC32" s="537"/>
      <c r="AD32" s="537"/>
      <c r="AE32" s="537"/>
      <c r="AF32" s="537"/>
      <c r="AG32" s="539"/>
      <c r="AH32" s="720"/>
      <c r="AI32" s="540"/>
      <c r="AJ32" s="536"/>
      <c r="AK32" s="536"/>
      <c r="AL32" s="536"/>
      <c r="AM32" s="536"/>
      <c r="AN32" s="536"/>
      <c r="AO32" s="537"/>
      <c r="AP32" s="537"/>
      <c r="AQ32" s="537"/>
      <c r="AR32" s="537"/>
      <c r="AS32" s="537"/>
      <c r="AT32" s="537"/>
      <c r="AU32" s="537"/>
      <c r="AV32" s="537"/>
      <c r="AW32" s="541"/>
      <c r="AX32" s="538"/>
      <c r="AY32" s="542"/>
      <c r="AZ32" s="536"/>
      <c r="BA32" s="536"/>
      <c r="BB32" s="536"/>
      <c r="BC32" s="536"/>
      <c r="BD32" s="536"/>
      <c r="BE32" s="537"/>
      <c r="BF32" s="537"/>
      <c r="BG32" s="537"/>
      <c r="BH32" s="537"/>
      <c r="BI32" s="537"/>
      <c r="BJ32" s="537"/>
      <c r="BK32" s="537"/>
      <c r="BL32" s="537"/>
      <c r="BM32" s="543"/>
      <c r="BN32" s="521"/>
      <c r="BO32" s="476"/>
      <c r="BQ32" s="489"/>
      <c r="BR32" s="497"/>
      <c r="BS32" s="497"/>
      <c r="BT32" s="498"/>
      <c r="BU32" s="504"/>
      <c r="BV32" s="505"/>
      <c r="BW32" s="505"/>
      <c r="BX32" s="506"/>
      <c r="BY32" s="505"/>
      <c r="BZ32" s="505"/>
      <c r="CA32" s="505"/>
      <c r="CB32" s="505"/>
      <c r="CC32" s="505"/>
      <c r="CD32" s="505"/>
      <c r="CE32" s="505"/>
      <c r="CF32" s="505"/>
      <c r="CG32" s="505"/>
      <c r="CH32" s="505"/>
      <c r="CI32" s="505"/>
      <c r="CJ32" s="505"/>
      <c r="CK32" s="505"/>
      <c r="CL32" s="505"/>
      <c r="CM32" s="505"/>
      <c r="CN32" s="505"/>
      <c r="CO32" s="505"/>
      <c r="CP32" s="505"/>
      <c r="CQ32" s="505"/>
      <c r="CR32" s="505"/>
    </row>
    <row r="33" spans="2:96" ht="20.25" customHeight="1" thickBot="1">
      <c r="B33" s="544"/>
      <c r="C33" s="545"/>
      <c r="D33" s="546"/>
      <c r="E33" s="546"/>
      <c r="F33" s="546"/>
      <c r="G33" s="546"/>
      <c r="H33" s="546"/>
      <c r="I33" s="547"/>
      <c r="J33" s="547"/>
      <c r="K33" s="547"/>
      <c r="L33" s="547"/>
      <c r="M33" s="547"/>
      <c r="N33" s="547"/>
      <c r="O33" s="547"/>
      <c r="P33" s="547"/>
      <c r="Q33" s="724"/>
      <c r="R33" s="724"/>
      <c r="S33" s="724"/>
      <c r="T33" s="546"/>
      <c r="U33" s="546"/>
      <c r="V33" s="546"/>
      <c r="W33" s="546"/>
      <c r="X33" s="546"/>
      <c r="Y33" s="547"/>
      <c r="Z33" s="547"/>
      <c r="AA33" s="547"/>
      <c r="AB33" s="547"/>
      <c r="AC33" s="547"/>
      <c r="AD33" s="547"/>
      <c r="AE33" s="547"/>
      <c r="AF33" s="547"/>
      <c r="AG33" s="724"/>
      <c r="AH33" s="724"/>
      <c r="AI33" s="724"/>
      <c r="AJ33" s="546"/>
      <c r="AK33" s="546"/>
      <c r="AL33" s="546"/>
      <c r="AM33" s="546"/>
      <c r="AN33" s="546"/>
      <c r="AO33" s="547"/>
      <c r="AP33" s="547"/>
      <c r="AQ33" s="547"/>
      <c r="AR33" s="547"/>
      <c r="AS33" s="547"/>
      <c r="AT33" s="547"/>
      <c r="AU33" s="547"/>
      <c r="AV33" s="547"/>
      <c r="AW33" s="549"/>
      <c r="AX33" s="724"/>
      <c r="AY33" s="550"/>
      <c r="AZ33" s="546"/>
      <c r="BA33" s="546"/>
      <c r="BB33" s="546"/>
      <c r="BC33" s="546"/>
      <c r="BD33" s="546"/>
      <c r="BE33" s="547"/>
      <c r="BF33" s="547"/>
      <c r="BG33" s="547"/>
      <c r="BH33" s="547"/>
      <c r="BI33" s="547"/>
      <c r="BJ33" s="547"/>
      <c r="BK33" s="547"/>
      <c r="BL33" s="547"/>
      <c r="BM33" s="551"/>
      <c r="BN33" s="552"/>
      <c r="BO33" s="728"/>
      <c r="BQ33" s="489"/>
      <c r="BR33" s="497"/>
      <c r="BS33" s="497"/>
      <c r="BT33" s="498"/>
      <c r="BU33" s="504"/>
      <c r="BV33" s="505"/>
      <c r="BW33" s="505"/>
      <c r="BX33" s="506"/>
      <c r="BY33" s="505"/>
      <c r="BZ33" s="505"/>
      <c r="CA33" s="505"/>
      <c r="CB33" s="505"/>
      <c r="CC33" s="505"/>
      <c r="CD33" s="505"/>
      <c r="CE33" s="505"/>
      <c r="CF33" s="505"/>
      <c r="CG33" s="505"/>
      <c r="CH33" s="505"/>
      <c r="CI33" s="505"/>
      <c r="CJ33" s="505"/>
      <c r="CK33" s="505"/>
      <c r="CL33" s="505"/>
      <c r="CM33" s="505"/>
      <c r="CN33" s="505"/>
      <c r="CO33" s="505"/>
      <c r="CP33" s="505"/>
      <c r="CQ33" s="505"/>
      <c r="CR33" s="505"/>
    </row>
    <row r="34" spans="2:96" ht="21" customHeight="1" thickBot="1">
      <c r="B34" s="445" t="s">
        <v>535</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501"/>
      <c r="BA34" s="490"/>
      <c r="BB34" s="501"/>
      <c r="BC34" s="490"/>
      <c r="BD34" s="490"/>
      <c r="BE34" s="501"/>
      <c r="BF34" s="490"/>
      <c r="BG34" s="501"/>
      <c r="BH34" s="501"/>
      <c r="BI34" s="501"/>
      <c r="BJ34" s="501"/>
      <c r="BK34" s="501"/>
      <c r="BL34" s="501"/>
      <c r="BM34" s="501"/>
      <c r="BN34" s="501"/>
      <c r="BO34" s="728"/>
      <c r="BQ34" s="489"/>
      <c r="BR34" s="497"/>
      <c r="BS34" s="497"/>
      <c r="BT34" s="498"/>
      <c r="BU34" s="504"/>
      <c r="BV34" s="505"/>
      <c r="BW34" s="505"/>
      <c r="BX34" s="505"/>
      <c r="BY34" s="505"/>
      <c r="BZ34" s="505"/>
      <c r="CA34" s="505"/>
      <c r="CB34" s="505"/>
      <c r="CC34" s="505"/>
      <c r="CD34" s="505"/>
      <c r="CE34" s="505"/>
      <c r="CF34" s="505"/>
      <c r="CG34" s="505"/>
      <c r="CH34" s="505"/>
      <c r="CI34" s="505"/>
      <c r="CJ34" s="505"/>
      <c r="CK34" s="505"/>
      <c r="CL34" s="505"/>
      <c r="CM34" s="505"/>
      <c r="CN34" s="505"/>
      <c r="CO34" s="505"/>
      <c r="CP34" s="505"/>
      <c r="CQ34" s="505"/>
      <c r="CR34" s="505"/>
    </row>
    <row r="35" spans="2:96" ht="32.25" customHeight="1" thickBot="1">
      <c r="B35" s="1650"/>
      <c r="C35" s="553"/>
      <c r="D35" s="1652" t="s">
        <v>536</v>
      </c>
      <c r="E35" s="1652"/>
      <c r="F35" s="1652"/>
      <c r="G35" s="1652"/>
      <c r="H35" s="1652"/>
      <c r="I35" s="1653"/>
      <c r="J35" s="1656" t="s">
        <v>537</v>
      </c>
      <c r="K35" s="1657"/>
      <c r="L35" s="1657"/>
      <c r="M35" s="1657"/>
      <c r="N35" s="1657"/>
      <c r="O35" s="1658"/>
      <c r="P35" s="1662" t="s">
        <v>13</v>
      </c>
      <c r="Q35" s="1652"/>
      <c r="R35" s="1652"/>
      <c r="S35" s="1652"/>
      <c r="T35" s="1652"/>
      <c r="U35" s="1652"/>
      <c r="V35" s="1663"/>
      <c r="W35" s="1666" t="s">
        <v>538</v>
      </c>
      <c r="X35" s="1635"/>
      <c r="Y35" s="1635"/>
      <c r="Z35" s="1635"/>
      <c r="AA35" s="1635"/>
      <c r="AB35" s="1635"/>
      <c r="AC35" s="1636"/>
      <c r="AD35" s="1666" t="s">
        <v>539</v>
      </c>
      <c r="AE35" s="1635"/>
      <c r="AF35" s="1635"/>
      <c r="AG35" s="1635"/>
      <c r="AH35" s="1635"/>
      <c r="AI35" s="1635"/>
      <c r="AJ35" s="1636"/>
      <c r="AK35" s="1666" t="s">
        <v>540</v>
      </c>
      <c r="AL35" s="1635"/>
      <c r="AM35" s="1635"/>
      <c r="AN35" s="1635"/>
      <c r="AO35" s="1635"/>
      <c r="AP35" s="1635"/>
      <c r="AQ35" s="1636"/>
      <c r="AR35" s="1650" t="s">
        <v>541</v>
      </c>
      <c r="AS35" s="1652"/>
      <c r="AT35" s="1652"/>
      <c r="AU35" s="1652"/>
      <c r="AV35" s="1652"/>
      <c r="AW35" s="1652"/>
      <c r="AX35" s="1663"/>
      <c r="AY35" s="1657" t="s">
        <v>542</v>
      </c>
      <c r="AZ35" s="1657"/>
      <c r="BA35" s="1658"/>
      <c r="BB35" s="1656" t="s">
        <v>543</v>
      </c>
      <c r="BC35" s="1657"/>
      <c r="BD35" s="1658"/>
      <c r="BE35" s="1656" t="s">
        <v>544</v>
      </c>
      <c r="BF35" s="1657"/>
      <c r="BG35" s="1657"/>
      <c r="BH35" s="1656" t="s">
        <v>545</v>
      </c>
      <c r="BI35" s="1657"/>
      <c r="BJ35" s="1657"/>
      <c r="BK35" s="1662" t="s">
        <v>546</v>
      </c>
      <c r="BL35" s="1652"/>
      <c r="BM35" s="1652"/>
      <c r="BN35" s="1663"/>
      <c r="BQ35" s="489"/>
      <c r="BR35" s="497"/>
      <c r="BS35" s="497"/>
      <c r="BT35" s="498"/>
      <c r="BU35" s="498"/>
    </row>
    <row r="36" spans="2:96" ht="32.25" customHeight="1" thickBot="1">
      <c r="B36" s="1651"/>
      <c r="C36" s="554"/>
      <c r="D36" s="1654"/>
      <c r="E36" s="1654"/>
      <c r="F36" s="1654"/>
      <c r="G36" s="1654"/>
      <c r="H36" s="1654"/>
      <c r="I36" s="1655"/>
      <c r="J36" s="1659"/>
      <c r="K36" s="1660"/>
      <c r="L36" s="1660"/>
      <c r="M36" s="1660"/>
      <c r="N36" s="1660"/>
      <c r="O36" s="1661"/>
      <c r="P36" s="1793"/>
      <c r="Q36" s="1794"/>
      <c r="R36" s="1794"/>
      <c r="S36" s="1794"/>
      <c r="T36" s="1794"/>
      <c r="U36" s="1794"/>
      <c r="V36" s="1795"/>
      <c r="W36" s="555" t="s">
        <v>547</v>
      </c>
      <c r="X36" s="556" t="s">
        <v>548</v>
      </c>
      <c r="Y36" s="556" t="s">
        <v>549</v>
      </c>
      <c r="Z36" s="556" t="s">
        <v>550</v>
      </c>
      <c r="AA36" s="556" t="s">
        <v>551</v>
      </c>
      <c r="AB36" s="556" t="s">
        <v>552</v>
      </c>
      <c r="AC36" s="557" t="s">
        <v>553</v>
      </c>
      <c r="AD36" s="555" t="s">
        <v>547</v>
      </c>
      <c r="AE36" s="556" t="s">
        <v>548</v>
      </c>
      <c r="AF36" s="556" t="s">
        <v>549</v>
      </c>
      <c r="AG36" s="556" t="s">
        <v>550</v>
      </c>
      <c r="AH36" s="556" t="s">
        <v>551</v>
      </c>
      <c r="AI36" s="556" t="s">
        <v>552</v>
      </c>
      <c r="AJ36" s="557" t="s">
        <v>553</v>
      </c>
      <c r="AK36" s="555" t="s">
        <v>547</v>
      </c>
      <c r="AL36" s="556" t="s">
        <v>548</v>
      </c>
      <c r="AM36" s="556" t="s">
        <v>549</v>
      </c>
      <c r="AN36" s="556" t="s">
        <v>550</v>
      </c>
      <c r="AO36" s="556" t="s">
        <v>551</v>
      </c>
      <c r="AP36" s="556" t="s">
        <v>552</v>
      </c>
      <c r="AQ36" s="557" t="s">
        <v>553</v>
      </c>
      <c r="AR36" s="558" t="s">
        <v>547</v>
      </c>
      <c r="AS36" s="559" t="s">
        <v>548</v>
      </c>
      <c r="AT36" s="559" t="s">
        <v>549</v>
      </c>
      <c r="AU36" s="559" t="s">
        <v>550</v>
      </c>
      <c r="AV36" s="559" t="s">
        <v>551</v>
      </c>
      <c r="AW36" s="559" t="s">
        <v>552</v>
      </c>
      <c r="AX36" s="560" t="s">
        <v>553</v>
      </c>
      <c r="AY36" s="1660"/>
      <c r="AZ36" s="1660"/>
      <c r="BA36" s="1661"/>
      <c r="BB36" s="1659"/>
      <c r="BC36" s="1660"/>
      <c r="BD36" s="1661"/>
      <c r="BE36" s="1659"/>
      <c r="BF36" s="1660"/>
      <c r="BG36" s="1660"/>
      <c r="BH36" s="1659"/>
      <c r="BI36" s="1660"/>
      <c r="BJ36" s="1660"/>
      <c r="BK36" s="1664"/>
      <c r="BL36" s="1654"/>
      <c r="BM36" s="1654"/>
      <c r="BN36" s="1665"/>
      <c r="BQ36" s="489"/>
      <c r="BR36" s="497"/>
      <c r="BS36" s="497"/>
      <c r="BT36" s="498"/>
      <c r="BU36" s="498"/>
    </row>
    <row r="37" spans="2:96" ht="21" customHeight="1" thickBot="1">
      <c r="B37" s="1781" t="s">
        <v>554</v>
      </c>
      <c r="C37" s="561"/>
      <c r="D37" s="1783"/>
      <c r="E37" s="1783"/>
      <c r="F37" s="1783"/>
      <c r="G37" s="1783"/>
      <c r="H37" s="1783"/>
      <c r="I37" s="1784"/>
      <c r="J37" s="1785"/>
      <c r="K37" s="1783"/>
      <c r="L37" s="1784"/>
      <c r="M37" s="1785"/>
      <c r="N37" s="1783"/>
      <c r="O37" s="1784"/>
      <c r="P37" s="1786"/>
      <c r="Q37" s="1648"/>
      <c r="R37" s="1648"/>
      <c r="S37" s="1648"/>
      <c r="T37" s="1648"/>
      <c r="U37" s="1648"/>
      <c r="V37" s="1649"/>
      <c r="W37" s="562"/>
      <c r="X37" s="563"/>
      <c r="Y37" s="563"/>
      <c r="Z37" s="563"/>
      <c r="AA37" s="563"/>
      <c r="AB37" s="563"/>
      <c r="AC37" s="564"/>
      <c r="AD37" s="562"/>
      <c r="AE37" s="563"/>
      <c r="AF37" s="563"/>
      <c r="AG37" s="563"/>
      <c r="AH37" s="563"/>
      <c r="AI37" s="563"/>
      <c r="AJ37" s="564"/>
      <c r="AK37" s="562"/>
      <c r="AL37" s="563"/>
      <c r="AM37" s="563"/>
      <c r="AN37" s="563"/>
      <c r="AO37" s="563"/>
      <c r="AP37" s="563"/>
      <c r="AQ37" s="564"/>
      <c r="AR37" s="562"/>
      <c r="AS37" s="563"/>
      <c r="AT37" s="563"/>
      <c r="AU37" s="563"/>
      <c r="AV37" s="563"/>
      <c r="AW37" s="563"/>
      <c r="AX37" s="564"/>
      <c r="AY37" s="1768">
        <f t="shared" ref="AY37:AY56" si="4">SUM(W37:AX37)</f>
        <v>0</v>
      </c>
      <c r="AZ37" s="1768"/>
      <c r="BA37" s="1669"/>
      <c r="BB37" s="1769">
        <f t="shared" ref="BB37:BB57" si="5">AY37/4</f>
        <v>0</v>
      </c>
      <c r="BC37" s="1770"/>
      <c r="BD37" s="1771"/>
      <c r="BE37" s="1772"/>
      <c r="BF37" s="1773"/>
      <c r="BG37" s="1773"/>
      <c r="BH37" s="1772"/>
      <c r="BI37" s="1773"/>
      <c r="BJ37" s="1773"/>
      <c r="BK37" s="1774"/>
      <c r="BL37" s="1775"/>
      <c r="BM37" s="1775"/>
      <c r="BN37" s="1776"/>
      <c r="BQ37" s="489"/>
      <c r="BR37" s="497"/>
      <c r="BS37" s="497"/>
      <c r="BT37" s="498"/>
      <c r="BU37" s="498"/>
    </row>
    <row r="38" spans="2:96" ht="21" customHeight="1">
      <c r="B38" s="1639"/>
      <c r="C38" s="1777" t="s">
        <v>555</v>
      </c>
      <c r="D38" s="1779"/>
      <c r="E38" s="1779"/>
      <c r="F38" s="1779"/>
      <c r="G38" s="1779"/>
      <c r="H38" s="1779"/>
      <c r="I38" s="1696"/>
      <c r="J38" s="1780"/>
      <c r="K38" s="1779"/>
      <c r="L38" s="1696"/>
      <c r="M38" s="1780"/>
      <c r="N38" s="1779"/>
      <c r="O38" s="1696"/>
      <c r="P38" s="1697"/>
      <c r="Q38" s="1698"/>
      <c r="R38" s="1698"/>
      <c r="S38" s="1698"/>
      <c r="T38" s="1698"/>
      <c r="U38" s="1698"/>
      <c r="V38" s="1699"/>
      <c r="W38" s="565"/>
      <c r="X38" s="566"/>
      <c r="Y38" s="566"/>
      <c r="Z38" s="566"/>
      <c r="AA38" s="566"/>
      <c r="AB38" s="566"/>
      <c r="AC38" s="567"/>
      <c r="AD38" s="565"/>
      <c r="AE38" s="566"/>
      <c r="AF38" s="566"/>
      <c r="AG38" s="566"/>
      <c r="AH38" s="566"/>
      <c r="AI38" s="566"/>
      <c r="AJ38" s="567"/>
      <c r="AK38" s="565"/>
      <c r="AL38" s="566"/>
      <c r="AM38" s="566"/>
      <c r="AN38" s="566"/>
      <c r="AO38" s="566"/>
      <c r="AP38" s="566"/>
      <c r="AQ38" s="567"/>
      <c r="AR38" s="565"/>
      <c r="AS38" s="566"/>
      <c r="AT38" s="566"/>
      <c r="AU38" s="566"/>
      <c r="AV38" s="566"/>
      <c r="AW38" s="566"/>
      <c r="AX38" s="567"/>
      <c r="AY38" s="1761">
        <f t="shared" si="4"/>
        <v>0</v>
      </c>
      <c r="AZ38" s="1761"/>
      <c r="BA38" s="1741"/>
      <c r="BB38" s="1762">
        <f t="shared" si="5"/>
        <v>0</v>
      </c>
      <c r="BC38" s="1763"/>
      <c r="BD38" s="1764"/>
      <c r="BE38" s="1765"/>
      <c r="BF38" s="1766"/>
      <c r="BG38" s="1767"/>
      <c r="BH38" s="1765"/>
      <c r="BI38" s="1766"/>
      <c r="BJ38" s="1767"/>
      <c r="BK38" s="1737"/>
      <c r="BL38" s="1738"/>
      <c r="BM38" s="1738"/>
      <c r="BN38" s="1739"/>
      <c r="BO38" s="568"/>
    </row>
    <row r="39" spans="2:96" ht="21" customHeight="1">
      <c r="B39" s="1639"/>
      <c r="C39" s="1778"/>
      <c r="D39" s="1756"/>
      <c r="E39" s="1756"/>
      <c r="F39" s="1756"/>
      <c r="G39" s="1756"/>
      <c r="H39" s="1756"/>
      <c r="I39" s="1685"/>
      <c r="J39" s="1757"/>
      <c r="K39" s="1756"/>
      <c r="L39" s="1685"/>
      <c r="M39" s="1757"/>
      <c r="N39" s="1756"/>
      <c r="O39" s="1685"/>
      <c r="P39" s="1617"/>
      <c r="Q39" s="1618"/>
      <c r="R39" s="1618"/>
      <c r="S39" s="1618"/>
      <c r="T39" s="1618"/>
      <c r="U39" s="1618"/>
      <c r="V39" s="1619"/>
      <c r="W39" s="569"/>
      <c r="X39" s="570"/>
      <c r="Y39" s="570"/>
      <c r="Z39" s="570"/>
      <c r="AA39" s="570"/>
      <c r="AB39" s="570"/>
      <c r="AC39" s="571"/>
      <c r="AD39" s="569"/>
      <c r="AE39" s="570"/>
      <c r="AF39" s="570"/>
      <c r="AG39" s="570"/>
      <c r="AH39" s="570"/>
      <c r="AI39" s="570"/>
      <c r="AJ39" s="571"/>
      <c r="AK39" s="569"/>
      <c r="AL39" s="570"/>
      <c r="AM39" s="570"/>
      <c r="AN39" s="570"/>
      <c r="AO39" s="570"/>
      <c r="AP39" s="570"/>
      <c r="AQ39" s="571"/>
      <c r="AR39" s="569"/>
      <c r="AS39" s="570"/>
      <c r="AT39" s="570"/>
      <c r="AU39" s="570"/>
      <c r="AV39" s="570"/>
      <c r="AW39" s="570"/>
      <c r="AX39" s="571"/>
      <c r="AY39" s="1758">
        <f t="shared" si="4"/>
        <v>0</v>
      </c>
      <c r="AZ39" s="1758"/>
      <c r="BA39" s="1686"/>
      <c r="BB39" s="1623">
        <f t="shared" si="5"/>
        <v>0</v>
      </c>
      <c r="BC39" s="1759"/>
      <c r="BD39" s="1760"/>
      <c r="BE39" s="1744"/>
      <c r="BF39" s="1745"/>
      <c r="BG39" s="1746"/>
      <c r="BH39" s="1744"/>
      <c r="BI39" s="1745"/>
      <c r="BJ39" s="1746"/>
      <c r="BK39" s="1715"/>
      <c r="BL39" s="1716"/>
      <c r="BM39" s="1716"/>
      <c r="BN39" s="1717"/>
      <c r="BO39" s="568"/>
    </row>
    <row r="40" spans="2:96" ht="21" customHeight="1">
      <c r="B40" s="1639"/>
      <c r="C40" s="1778"/>
      <c r="D40" s="1756"/>
      <c r="E40" s="1756"/>
      <c r="F40" s="1756"/>
      <c r="G40" s="1756"/>
      <c r="H40" s="1756"/>
      <c r="I40" s="1685"/>
      <c r="J40" s="1757"/>
      <c r="K40" s="1756"/>
      <c r="L40" s="1685"/>
      <c r="M40" s="1757"/>
      <c r="N40" s="1756"/>
      <c r="O40" s="1685"/>
      <c r="P40" s="1617"/>
      <c r="Q40" s="1618"/>
      <c r="R40" s="1618"/>
      <c r="S40" s="1618"/>
      <c r="T40" s="1618"/>
      <c r="U40" s="1618"/>
      <c r="V40" s="1619"/>
      <c r="W40" s="569"/>
      <c r="X40" s="570"/>
      <c r="Y40" s="570"/>
      <c r="Z40" s="570"/>
      <c r="AA40" s="570"/>
      <c r="AB40" s="570"/>
      <c r="AC40" s="571"/>
      <c r="AD40" s="569"/>
      <c r="AE40" s="570"/>
      <c r="AF40" s="570"/>
      <c r="AG40" s="570"/>
      <c r="AH40" s="570"/>
      <c r="AI40" s="570"/>
      <c r="AJ40" s="571"/>
      <c r="AK40" s="569"/>
      <c r="AL40" s="570"/>
      <c r="AM40" s="570"/>
      <c r="AN40" s="570"/>
      <c r="AO40" s="570"/>
      <c r="AP40" s="570"/>
      <c r="AQ40" s="571"/>
      <c r="AR40" s="569"/>
      <c r="AS40" s="570"/>
      <c r="AT40" s="570"/>
      <c r="AU40" s="570"/>
      <c r="AV40" s="570"/>
      <c r="AW40" s="570"/>
      <c r="AX40" s="571"/>
      <c r="AY40" s="1758">
        <f t="shared" si="4"/>
        <v>0</v>
      </c>
      <c r="AZ40" s="1758"/>
      <c r="BA40" s="1686"/>
      <c r="BB40" s="1623">
        <f t="shared" si="5"/>
        <v>0</v>
      </c>
      <c r="BC40" s="1759"/>
      <c r="BD40" s="1760"/>
      <c r="BE40" s="1744"/>
      <c r="BF40" s="1745"/>
      <c r="BG40" s="1746"/>
      <c r="BH40" s="1744"/>
      <c r="BI40" s="1745"/>
      <c r="BJ40" s="1746"/>
      <c r="BK40" s="1715"/>
      <c r="BL40" s="1716"/>
      <c r="BM40" s="1716"/>
      <c r="BN40" s="1717"/>
      <c r="BO40" s="568"/>
    </row>
    <row r="41" spans="2:96" ht="21" customHeight="1">
      <c r="B41" s="1639"/>
      <c r="C41" s="1778"/>
      <c r="D41" s="1756"/>
      <c r="E41" s="1756"/>
      <c r="F41" s="1756"/>
      <c r="G41" s="1756"/>
      <c r="H41" s="1756"/>
      <c r="I41" s="1685"/>
      <c r="J41" s="1757"/>
      <c r="K41" s="1756"/>
      <c r="L41" s="1685"/>
      <c r="M41" s="1757"/>
      <c r="N41" s="1756"/>
      <c r="O41" s="1685"/>
      <c r="P41" s="1617"/>
      <c r="Q41" s="1618"/>
      <c r="R41" s="1618"/>
      <c r="S41" s="1618"/>
      <c r="T41" s="1618"/>
      <c r="U41" s="1618"/>
      <c r="V41" s="1619"/>
      <c r="W41" s="569"/>
      <c r="X41" s="570"/>
      <c r="Y41" s="570"/>
      <c r="Z41" s="570"/>
      <c r="AA41" s="570"/>
      <c r="AB41" s="570"/>
      <c r="AC41" s="571"/>
      <c r="AD41" s="569"/>
      <c r="AE41" s="570"/>
      <c r="AF41" s="570"/>
      <c r="AG41" s="570"/>
      <c r="AH41" s="570"/>
      <c r="AI41" s="570"/>
      <c r="AJ41" s="571"/>
      <c r="AK41" s="569"/>
      <c r="AL41" s="570"/>
      <c r="AM41" s="570"/>
      <c r="AN41" s="570"/>
      <c r="AO41" s="570"/>
      <c r="AP41" s="570"/>
      <c r="AQ41" s="571"/>
      <c r="AR41" s="569"/>
      <c r="AS41" s="570"/>
      <c r="AT41" s="570"/>
      <c r="AU41" s="570"/>
      <c r="AV41" s="570"/>
      <c r="AW41" s="570"/>
      <c r="AX41" s="571"/>
      <c r="AY41" s="1758">
        <f t="shared" si="4"/>
        <v>0</v>
      </c>
      <c r="AZ41" s="1758"/>
      <c r="BA41" s="1686"/>
      <c r="BB41" s="1623">
        <f t="shared" si="5"/>
        <v>0</v>
      </c>
      <c r="BC41" s="1759"/>
      <c r="BD41" s="1760"/>
      <c r="BE41" s="1744"/>
      <c r="BF41" s="1745"/>
      <c r="BG41" s="1746"/>
      <c r="BH41" s="1744"/>
      <c r="BI41" s="1745"/>
      <c r="BJ41" s="1746"/>
      <c r="BK41" s="1715"/>
      <c r="BL41" s="1716"/>
      <c r="BM41" s="1716"/>
      <c r="BN41" s="1717"/>
      <c r="BO41" s="568"/>
      <c r="CC41" s="572"/>
      <c r="CD41" s="428"/>
      <c r="CE41" s="428"/>
      <c r="CF41" s="428"/>
      <c r="CG41" s="428"/>
      <c r="CH41" s="428"/>
      <c r="CI41" s="428"/>
      <c r="CJ41" s="428"/>
      <c r="CK41" s="428"/>
      <c r="CL41" s="428"/>
      <c r="CM41" s="428"/>
      <c r="CN41" s="428"/>
      <c r="CO41" s="428"/>
      <c r="CP41" s="428"/>
      <c r="CQ41" s="428"/>
      <c r="CR41" s="428"/>
    </row>
    <row r="42" spans="2:96" ht="21" customHeight="1" thickBot="1">
      <c r="B42" s="1639"/>
      <c r="C42" s="1778"/>
      <c r="D42" s="1747"/>
      <c r="E42" s="1747"/>
      <c r="F42" s="1747"/>
      <c r="G42" s="1747"/>
      <c r="H42" s="1747"/>
      <c r="I42" s="1748"/>
      <c r="J42" s="1749"/>
      <c r="K42" s="1747"/>
      <c r="L42" s="1748"/>
      <c r="M42" s="1749"/>
      <c r="N42" s="1747"/>
      <c r="O42" s="1748"/>
      <c r="P42" s="1617"/>
      <c r="Q42" s="1618"/>
      <c r="R42" s="1618"/>
      <c r="S42" s="1618"/>
      <c r="T42" s="1618"/>
      <c r="U42" s="1618"/>
      <c r="V42" s="1619"/>
      <c r="W42" s="573"/>
      <c r="X42" s="574"/>
      <c r="Y42" s="574"/>
      <c r="Z42" s="574"/>
      <c r="AA42" s="574"/>
      <c r="AB42" s="574"/>
      <c r="AC42" s="575"/>
      <c r="AD42" s="573"/>
      <c r="AE42" s="574"/>
      <c r="AF42" s="574"/>
      <c r="AG42" s="574"/>
      <c r="AH42" s="574"/>
      <c r="AI42" s="574"/>
      <c r="AJ42" s="575"/>
      <c r="AK42" s="573"/>
      <c r="AL42" s="574"/>
      <c r="AM42" s="574"/>
      <c r="AN42" s="574"/>
      <c r="AO42" s="574"/>
      <c r="AP42" s="574"/>
      <c r="AQ42" s="575"/>
      <c r="AR42" s="573"/>
      <c r="AS42" s="574"/>
      <c r="AT42" s="574"/>
      <c r="AU42" s="574"/>
      <c r="AV42" s="574"/>
      <c r="AW42" s="574"/>
      <c r="AX42" s="575"/>
      <c r="AY42" s="1750">
        <f t="shared" si="4"/>
        <v>0</v>
      </c>
      <c r="AZ42" s="1750"/>
      <c r="BA42" s="1684"/>
      <c r="BB42" s="1612">
        <f t="shared" si="5"/>
        <v>0</v>
      </c>
      <c r="BC42" s="1751"/>
      <c r="BD42" s="1752"/>
      <c r="BE42" s="1753"/>
      <c r="BF42" s="1754"/>
      <c r="BG42" s="1755"/>
      <c r="BH42" s="1753"/>
      <c r="BI42" s="1754"/>
      <c r="BJ42" s="1755"/>
      <c r="BK42" s="1718"/>
      <c r="BL42" s="1719"/>
      <c r="BM42" s="1719"/>
      <c r="BN42" s="1720"/>
      <c r="BO42" s="568"/>
      <c r="CC42" s="428"/>
      <c r="CD42" s="428"/>
      <c r="CE42" s="1740"/>
      <c r="CF42" s="1740"/>
      <c r="CG42" s="1740"/>
      <c r="CH42" s="1740"/>
      <c r="CI42" s="1740"/>
      <c r="CJ42" s="1740"/>
      <c r="CK42" s="1721"/>
      <c r="CL42" s="1721"/>
      <c r="CM42" s="1721"/>
      <c r="CN42" s="1721"/>
      <c r="CO42" s="1721"/>
      <c r="CP42" s="498"/>
      <c r="CQ42" s="498"/>
      <c r="CR42" s="498"/>
    </row>
    <row r="43" spans="2:96" ht="21" customHeight="1">
      <c r="B43" s="1639"/>
      <c r="C43" s="1640" t="s">
        <v>556</v>
      </c>
      <c r="D43" s="1641"/>
      <c r="E43" s="1642"/>
      <c r="F43" s="1642"/>
      <c r="G43" s="1642"/>
      <c r="H43" s="1642"/>
      <c r="I43" s="1642"/>
      <c r="J43" s="1642"/>
      <c r="K43" s="1642"/>
      <c r="L43" s="1642"/>
      <c r="M43" s="1642"/>
      <c r="N43" s="1642"/>
      <c r="O43" s="1642"/>
      <c r="P43" s="1697"/>
      <c r="Q43" s="1698"/>
      <c r="R43" s="1698"/>
      <c r="S43" s="1698"/>
      <c r="T43" s="1698"/>
      <c r="U43" s="1698"/>
      <c r="V43" s="1699"/>
      <c r="W43" s="565"/>
      <c r="X43" s="566"/>
      <c r="Y43" s="566"/>
      <c r="Z43" s="566"/>
      <c r="AA43" s="566"/>
      <c r="AB43" s="566"/>
      <c r="AC43" s="567"/>
      <c r="AD43" s="565"/>
      <c r="AE43" s="566"/>
      <c r="AF43" s="566"/>
      <c r="AG43" s="566"/>
      <c r="AH43" s="566"/>
      <c r="AI43" s="566"/>
      <c r="AJ43" s="567"/>
      <c r="AK43" s="565"/>
      <c r="AL43" s="566"/>
      <c r="AM43" s="566"/>
      <c r="AN43" s="566"/>
      <c r="AO43" s="566"/>
      <c r="AP43" s="566"/>
      <c r="AQ43" s="567"/>
      <c r="AR43" s="576"/>
      <c r="AS43" s="566"/>
      <c r="AT43" s="566"/>
      <c r="AU43" s="566"/>
      <c r="AV43" s="566"/>
      <c r="AW43" s="566"/>
      <c r="AX43" s="567"/>
      <c r="AY43" s="1741">
        <f t="shared" si="4"/>
        <v>0</v>
      </c>
      <c r="AZ43" s="1742"/>
      <c r="BA43" s="1742"/>
      <c r="BB43" s="1743">
        <f>AY43/4</f>
        <v>0</v>
      </c>
      <c r="BC43" s="1743"/>
      <c r="BD43" s="1743"/>
      <c r="BE43" s="1722" t="e">
        <f>ROUNDDOWN(SUM(BB43:BD50)/AY60,1)</f>
        <v>#DIV/0!</v>
      </c>
      <c r="BF43" s="1723"/>
      <c r="BG43" s="1724"/>
      <c r="BH43" s="1728">
        <f>ROUNDDOWN(SUM(BB43:BD50)/40,1)</f>
        <v>0</v>
      </c>
      <c r="BI43" s="1729"/>
      <c r="BJ43" s="1730"/>
      <c r="BK43" s="1737"/>
      <c r="BL43" s="1738"/>
      <c r="BM43" s="1738"/>
      <c r="BN43" s="1739"/>
      <c r="BO43" s="568"/>
      <c r="BP43" s="577"/>
      <c r="CC43" s="428"/>
      <c r="CD43" s="428"/>
      <c r="CE43" s="1740"/>
      <c r="CF43" s="1740"/>
      <c r="CG43" s="1740"/>
      <c r="CH43" s="1740"/>
      <c r="CI43" s="1740"/>
      <c r="CJ43" s="1740"/>
      <c r="CK43" s="1721"/>
      <c r="CL43" s="1721"/>
      <c r="CM43" s="1721"/>
      <c r="CN43" s="1721"/>
      <c r="CO43" s="1721"/>
      <c r="CP43" s="498"/>
      <c r="CQ43" s="498"/>
      <c r="CR43" s="498"/>
    </row>
    <row r="44" spans="2:96" ht="21" customHeight="1">
      <c r="B44" s="1639"/>
      <c r="C44" s="1639"/>
      <c r="D44" s="1615"/>
      <c r="E44" s="1616"/>
      <c r="F44" s="1616"/>
      <c r="G44" s="1616"/>
      <c r="H44" s="1616"/>
      <c r="I44" s="1616"/>
      <c r="J44" s="1616"/>
      <c r="K44" s="1616"/>
      <c r="L44" s="1616"/>
      <c r="M44" s="1616"/>
      <c r="N44" s="1616"/>
      <c r="O44" s="1616"/>
      <c r="P44" s="1617"/>
      <c r="Q44" s="1618"/>
      <c r="R44" s="1618"/>
      <c r="S44" s="1618"/>
      <c r="T44" s="1618"/>
      <c r="U44" s="1618"/>
      <c r="V44" s="1619"/>
      <c r="W44" s="569"/>
      <c r="X44" s="570"/>
      <c r="Y44" s="570"/>
      <c r="Z44" s="570"/>
      <c r="AA44" s="570"/>
      <c r="AB44" s="570"/>
      <c r="AC44" s="571"/>
      <c r="AD44" s="569"/>
      <c r="AE44" s="570"/>
      <c r="AF44" s="570"/>
      <c r="AG44" s="570"/>
      <c r="AH44" s="570"/>
      <c r="AI44" s="570"/>
      <c r="AJ44" s="571"/>
      <c r="AK44" s="569"/>
      <c r="AL44" s="570"/>
      <c r="AM44" s="570"/>
      <c r="AN44" s="570"/>
      <c r="AO44" s="570"/>
      <c r="AP44" s="570"/>
      <c r="AQ44" s="571"/>
      <c r="AR44" s="578"/>
      <c r="AS44" s="570"/>
      <c r="AT44" s="570"/>
      <c r="AU44" s="570"/>
      <c r="AV44" s="570"/>
      <c r="AW44" s="570"/>
      <c r="AX44" s="571"/>
      <c r="AY44" s="1686">
        <f t="shared" si="4"/>
        <v>0</v>
      </c>
      <c r="AZ44" s="1621"/>
      <c r="BA44" s="1621"/>
      <c r="BB44" s="1622">
        <f>AY44/4</f>
        <v>0</v>
      </c>
      <c r="BC44" s="1622"/>
      <c r="BD44" s="1622"/>
      <c r="BE44" s="1701"/>
      <c r="BF44" s="1702"/>
      <c r="BG44" s="1703"/>
      <c r="BH44" s="1731"/>
      <c r="BI44" s="1732"/>
      <c r="BJ44" s="1733"/>
      <c r="BK44" s="1715"/>
      <c r="BL44" s="1716"/>
      <c r="BM44" s="1716"/>
      <c r="BN44" s="1717"/>
      <c r="BO44" s="568"/>
      <c r="CC44" s="428"/>
      <c r="CD44" s="428"/>
      <c r="CE44" s="1740"/>
      <c r="CF44" s="1740"/>
      <c r="CG44" s="1740"/>
      <c r="CH44" s="1740"/>
      <c r="CI44" s="1740"/>
      <c r="CJ44" s="1740"/>
      <c r="CK44" s="1721"/>
      <c r="CL44" s="1721"/>
      <c r="CM44" s="1721"/>
      <c r="CN44" s="1721"/>
      <c r="CO44" s="1721"/>
      <c r="CP44" s="498"/>
      <c r="CQ44" s="498"/>
      <c r="CR44" s="498"/>
    </row>
    <row r="45" spans="2:96" ht="21" customHeight="1">
      <c r="B45" s="1639"/>
      <c r="C45" s="1639"/>
      <c r="D45" s="1615"/>
      <c r="E45" s="1616"/>
      <c r="F45" s="1616"/>
      <c r="G45" s="1616"/>
      <c r="H45" s="1616"/>
      <c r="I45" s="1616"/>
      <c r="J45" s="1616"/>
      <c r="K45" s="1616"/>
      <c r="L45" s="1616"/>
      <c r="M45" s="1616"/>
      <c r="N45" s="1616"/>
      <c r="O45" s="1616"/>
      <c r="P45" s="1617"/>
      <c r="Q45" s="1618"/>
      <c r="R45" s="1618"/>
      <c r="S45" s="1618"/>
      <c r="T45" s="1618"/>
      <c r="U45" s="1618"/>
      <c r="V45" s="1619"/>
      <c r="W45" s="569"/>
      <c r="X45" s="570"/>
      <c r="Y45" s="570"/>
      <c r="Z45" s="570"/>
      <c r="AA45" s="570"/>
      <c r="AB45" s="570"/>
      <c r="AC45" s="571"/>
      <c r="AD45" s="569"/>
      <c r="AE45" s="570"/>
      <c r="AF45" s="570"/>
      <c r="AG45" s="570"/>
      <c r="AH45" s="570"/>
      <c r="AI45" s="570"/>
      <c r="AJ45" s="571"/>
      <c r="AK45" s="569"/>
      <c r="AL45" s="570"/>
      <c r="AM45" s="570"/>
      <c r="AN45" s="570"/>
      <c r="AO45" s="570"/>
      <c r="AP45" s="570"/>
      <c r="AQ45" s="571"/>
      <c r="AR45" s="578"/>
      <c r="AS45" s="570"/>
      <c r="AT45" s="570"/>
      <c r="AU45" s="570"/>
      <c r="AV45" s="570"/>
      <c r="AW45" s="570"/>
      <c r="AX45" s="571"/>
      <c r="AY45" s="1686">
        <f t="shared" si="4"/>
        <v>0</v>
      </c>
      <c r="AZ45" s="1621"/>
      <c r="BA45" s="1621"/>
      <c r="BB45" s="1622">
        <f t="shared" si="5"/>
        <v>0</v>
      </c>
      <c r="BC45" s="1622"/>
      <c r="BD45" s="1622"/>
      <c r="BE45" s="1701"/>
      <c r="BF45" s="1702"/>
      <c r="BG45" s="1703"/>
      <c r="BH45" s="1731"/>
      <c r="BI45" s="1732"/>
      <c r="BJ45" s="1733"/>
      <c r="BK45" s="1715"/>
      <c r="BL45" s="1716"/>
      <c r="BM45" s="1716"/>
      <c r="BN45" s="1717"/>
      <c r="BO45" s="568"/>
      <c r="CC45" s="579"/>
      <c r="CD45" s="428"/>
      <c r="CE45" s="1740"/>
      <c r="CF45" s="1740"/>
      <c r="CG45" s="1740"/>
      <c r="CH45" s="1740"/>
      <c r="CI45" s="1740"/>
      <c r="CJ45" s="1740"/>
      <c r="CK45" s="1721"/>
      <c r="CL45" s="1721"/>
      <c r="CM45" s="1721"/>
      <c r="CN45" s="1721"/>
      <c r="CO45" s="1721"/>
      <c r="CP45" s="498"/>
      <c r="CQ45" s="498"/>
      <c r="CR45" s="498"/>
    </row>
    <row r="46" spans="2:96" ht="21" customHeight="1">
      <c r="B46" s="1639"/>
      <c r="C46" s="1639"/>
      <c r="D46" s="1615"/>
      <c r="E46" s="1616"/>
      <c r="F46" s="1616"/>
      <c r="G46" s="1616"/>
      <c r="H46" s="1616"/>
      <c r="I46" s="1616"/>
      <c r="J46" s="1616"/>
      <c r="K46" s="1616"/>
      <c r="L46" s="1616"/>
      <c r="M46" s="1616"/>
      <c r="N46" s="1616"/>
      <c r="O46" s="1616"/>
      <c r="P46" s="1617"/>
      <c r="Q46" s="1618"/>
      <c r="R46" s="1618"/>
      <c r="S46" s="1618"/>
      <c r="T46" s="1618"/>
      <c r="U46" s="1618"/>
      <c r="V46" s="1619"/>
      <c r="W46" s="569"/>
      <c r="X46" s="570"/>
      <c r="Y46" s="570"/>
      <c r="Z46" s="570"/>
      <c r="AA46" s="570"/>
      <c r="AB46" s="570"/>
      <c r="AC46" s="571"/>
      <c r="AD46" s="569"/>
      <c r="AE46" s="570"/>
      <c r="AF46" s="570"/>
      <c r="AG46" s="570"/>
      <c r="AH46" s="570"/>
      <c r="AI46" s="570"/>
      <c r="AJ46" s="571"/>
      <c r="AK46" s="569"/>
      <c r="AL46" s="570"/>
      <c r="AM46" s="570"/>
      <c r="AN46" s="570"/>
      <c r="AO46" s="570"/>
      <c r="AP46" s="570"/>
      <c r="AQ46" s="571"/>
      <c r="AR46" s="578"/>
      <c r="AS46" s="570"/>
      <c r="AT46" s="570"/>
      <c r="AU46" s="570"/>
      <c r="AV46" s="570"/>
      <c r="AW46" s="570"/>
      <c r="AX46" s="571"/>
      <c r="AY46" s="1686">
        <f t="shared" si="4"/>
        <v>0</v>
      </c>
      <c r="AZ46" s="1621"/>
      <c r="BA46" s="1621"/>
      <c r="BB46" s="1622">
        <f t="shared" si="5"/>
        <v>0</v>
      </c>
      <c r="BC46" s="1622"/>
      <c r="BD46" s="1622"/>
      <c r="BE46" s="1701"/>
      <c r="BF46" s="1702"/>
      <c r="BG46" s="1703"/>
      <c r="BH46" s="1731"/>
      <c r="BI46" s="1732"/>
      <c r="BJ46" s="1733"/>
      <c r="BK46" s="1718"/>
      <c r="BL46" s="1719"/>
      <c r="BM46" s="1719"/>
      <c r="BN46" s="1720"/>
      <c r="BO46" s="568"/>
    </row>
    <row r="47" spans="2:96" ht="21" customHeight="1">
      <c r="B47" s="1639"/>
      <c r="C47" s="1639"/>
      <c r="D47" s="1615"/>
      <c r="E47" s="1616"/>
      <c r="F47" s="1616"/>
      <c r="G47" s="1616"/>
      <c r="H47" s="1616"/>
      <c r="I47" s="1616"/>
      <c r="J47" s="1616"/>
      <c r="K47" s="1616"/>
      <c r="L47" s="1616"/>
      <c r="M47" s="1616"/>
      <c r="N47" s="1616"/>
      <c r="O47" s="1616"/>
      <c r="P47" s="1617"/>
      <c r="Q47" s="1618"/>
      <c r="R47" s="1618"/>
      <c r="S47" s="1618"/>
      <c r="T47" s="1618"/>
      <c r="U47" s="1618"/>
      <c r="V47" s="1619"/>
      <c r="W47" s="569"/>
      <c r="X47" s="570"/>
      <c r="Y47" s="570"/>
      <c r="Z47" s="570"/>
      <c r="AA47" s="570"/>
      <c r="AB47" s="570"/>
      <c r="AC47" s="571"/>
      <c r="AD47" s="569"/>
      <c r="AE47" s="570"/>
      <c r="AF47" s="570"/>
      <c r="AG47" s="570"/>
      <c r="AH47" s="570"/>
      <c r="AI47" s="570"/>
      <c r="AJ47" s="571"/>
      <c r="AK47" s="569"/>
      <c r="AL47" s="570"/>
      <c r="AM47" s="570"/>
      <c r="AN47" s="570"/>
      <c r="AO47" s="570"/>
      <c r="AP47" s="570"/>
      <c r="AQ47" s="571"/>
      <c r="AR47" s="578"/>
      <c r="AS47" s="570"/>
      <c r="AT47" s="570"/>
      <c r="AU47" s="570"/>
      <c r="AV47" s="570"/>
      <c r="AW47" s="570"/>
      <c r="AX47" s="571"/>
      <c r="AY47" s="1686">
        <f t="shared" si="4"/>
        <v>0</v>
      </c>
      <c r="AZ47" s="1621"/>
      <c r="BA47" s="1621"/>
      <c r="BB47" s="1622">
        <f t="shared" si="5"/>
        <v>0</v>
      </c>
      <c r="BC47" s="1622"/>
      <c r="BD47" s="1622"/>
      <c r="BE47" s="1701"/>
      <c r="BF47" s="1702"/>
      <c r="BG47" s="1703"/>
      <c r="BH47" s="1731"/>
      <c r="BI47" s="1732"/>
      <c r="BJ47" s="1733"/>
      <c r="BK47" s="1715"/>
      <c r="BL47" s="1716"/>
      <c r="BM47" s="1716"/>
      <c r="BN47" s="1717"/>
      <c r="BO47" s="568"/>
    </row>
    <row r="48" spans="2:96" ht="21" customHeight="1">
      <c r="B48" s="1639"/>
      <c r="C48" s="1639"/>
      <c r="D48" s="1615"/>
      <c r="E48" s="1616"/>
      <c r="F48" s="1616"/>
      <c r="G48" s="1616"/>
      <c r="H48" s="1616"/>
      <c r="I48" s="1616"/>
      <c r="J48" s="1616"/>
      <c r="K48" s="1616"/>
      <c r="L48" s="1616"/>
      <c r="M48" s="1616"/>
      <c r="N48" s="1616"/>
      <c r="O48" s="1616"/>
      <c r="P48" s="1617"/>
      <c r="Q48" s="1618"/>
      <c r="R48" s="1618"/>
      <c r="S48" s="1618"/>
      <c r="T48" s="1618"/>
      <c r="U48" s="1618"/>
      <c r="V48" s="1619"/>
      <c r="W48" s="569"/>
      <c r="X48" s="570"/>
      <c r="Y48" s="570"/>
      <c r="Z48" s="570"/>
      <c r="AA48" s="570"/>
      <c r="AB48" s="570"/>
      <c r="AC48" s="571"/>
      <c r="AD48" s="569"/>
      <c r="AE48" s="570"/>
      <c r="AF48" s="570"/>
      <c r="AG48" s="570"/>
      <c r="AH48" s="570"/>
      <c r="AI48" s="570"/>
      <c r="AJ48" s="571"/>
      <c r="AK48" s="569"/>
      <c r="AL48" s="570"/>
      <c r="AM48" s="570"/>
      <c r="AN48" s="570"/>
      <c r="AO48" s="570"/>
      <c r="AP48" s="570"/>
      <c r="AQ48" s="571"/>
      <c r="AR48" s="578"/>
      <c r="AS48" s="570"/>
      <c r="AT48" s="570"/>
      <c r="AU48" s="570"/>
      <c r="AV48" s="570"/>
      <c r="AW48" s="570"/>
      <c r="AX48" s="571"/>
      <c r="AY48" s="1686">
        <f t="shared" si="4"/>
        <v>0</v>
      </c>
      <c r="AZ48" s="1621"/>
      <c r="BA48" s="1621"/>
      <c r="BB48" s="1622">
        <f t="shared" si="5"/>
        <v>0</v>
      </c>
      <c r="BC48" s="1622"/>
      <c r="BD48" s="1622"/>
      <c r="BE48" s="1701"/>
      <c r="BF48" s="1702"/>
      <c r="BG48" s="1703"/>
      <c r="BH48" s="1731"/>
      <c r="BI48" s="1732"/>
      <c r="BJ48" s="1733"/>
      <c r="BK48" s="1715"/>
      <c r="BL48" s="1716"/>
      <c r="BM48" s="1716"/>
      <c r="BN48" s="1717"/>
      <c r="BO48" s="568"/>
    </row>
    <row r="49" spans="2:85" ht="21" customHeight="1">
      <c r="B49" s="1639"/>
      <c r="C49" s="1639"/>
      <c r="D49" s="1615"/>
      <c r="E49" s="1616"/>
      <c r="F49" s="1616"/>
      <c r="G49" s="1616"/>
      <c r="H49" s="1616"/>
      <c r="I49" s="1616"/>
      <c r="J49" s="1616"/>
      <c r="K49" s="1616"/>
      <c r="L49" s="1616"/>
      <c r="M49" s="1616"/>
      <c r="N49" s="1616"/>
      <c r="O49" s="1616"/>
      <c r="P49" s="1617"/>
      <c r="Q49" s="1618"/>
      <c r="R49" s="1618"/>
      <c r="S49" s="1618"/>
      <c r="T49" s="1618"/>
      <c r="U49" s="1618"/>
      <c r="V49" s="1619"/>
      <c r="W49" s="569"/>
      <c r="X49" s="570"/>
      <c r="Y49" s="570"/>
      <c r="Z49" s="570"/>
      <c r="AA49" s="570"/>
      <c r="AB49" s="570"/>
      <c r="AC49" s="571"/>
      <c r="AD49" s="569"/>
      <c r="AE49" s="570"/>
      <c r="AF49" s="570"/>
      <c r="AG49" s="570"/>
      <c r="AH49" s="570"/>
      <c r="AI49" s="570"/>
      <c r="AJ49" s="571"/>
      <c r="AK49" s="569"/>
      <c r="AL49" s="570"/>
      <c r="AM49" s="570"/>
      <c r="AN49" s="570"/>
      <c r="AO49" s="570"/>
      <c r="AP49" s="570"/>
      <c r="AQ49" s="571"/>
      <c r="AR49" s="578"/>
      <c r="AS49" s="570"/>
      <c r="AT49" s="570"/>
      <c r="AU49" s="570"/>
      <c r="AV49" s="570"/>
      <c r="AW49" s="570"/>
      <c r="AX49" s="571"/>
      <c r="AY49" s="1686">
        <f t="shared" si="4"/>
        <v>0</v>
      </c>
      <c r="AZ49" s="1621"/>
      <c r="BA49" s="1621"/>
      <c r="BB49" s="1622">
        <f t="shared" si="5"/>
        <v>0</v>
      </c>
      <c r="BC49" s="1622"/>
      <c r="BD49" s="1622"/>
      <c r="BE49" s="1701"/>
      <c r="BF49" s="1702"/>
      <c r="BG49" s="1703"/>
      <c r="BH49" s="1731"/>
      <c r="BI49" s="1732"/>
      <c r="BJ49" s="1733"/>
      <c r="BK49" s="1715"/>
      <c r="BL49" s="1716"/>
      <c r="BM49" s="1716"/>
      <c r="BN49" s="1717"/>
      <c r="BO49" s="568"/>
    </row>
    <row r="50" spans="2:85" ht="21" customHeight="1" thickBot="1">
      <c r="B50" s="1639"/>
      <c r="C50" s="1639"/>
      <c r="D50" s="1707"/>
      <c r="E50" s="1708"/>
      <c r="F50" s="1708"/>
      <c r="G50" s="1708"/>
      <c r="H50" s="1708"/>
      <c r="I50" s="1708"/>
      <c r="J50" s="1708"/>
      <c r="K50" s="1708"/>
      <c r="L50" s="1708"/>
      <c r="M50" s="1708"/>
      <c r="N50" s="1708"/>
      <c r="O50" s="1708"/>
      <c r="P50" s="1709"/>
      <c r="Q50" s="1710"/>
      <c r="R50" s="1710"/>
      <c r="S50" s="1710"/>
      <c r="T50" s="1710"/>
      <c r="U50" s="1710"/>
      <c r="V50" s="1711"/>
      <c r="W50" s="580"/>
      <c r="X50" s="581"/>
      <c r="Y50" s="581"/>
      <c r="Z50" s="581"/>
      <c r="AA50" s="581"/>
      <c r="AB50" s="581"/>
      <c r="AC50" s="582"/>
      <c r="AD50" s="580"/>
      <c r="AE50" s="581"/>
      <c r="AF50" s="581"/>
      <c r="AG50" s="581"/>
      <c r="AH50" s="581"/>
      <c r="AI50" s="581"/>
      <c r="AJ50" s="582"/>
      <c r="AK50" s="580"/>
      <c r="AL50" s="581"/>
      <c r="AM50" s="581"/>
      <c r="AN50" s="581"/>
      <c r="AO50" s="581"/>
      <c r="AP50" s="581"/>
      <c r="AQ50" s="582"/>
      <c r="AR50" s="583"/>
      <c r="AS50" s="581"/>
      <c r="AT50" s="581"/>
      <c r="AU50" s="581"/>
      <c r="AV50" s="581"/>
      <c r="AW50" s="581"/>
      <c r="AX50" s="582"/>
      <c r="AY50" s="1712">
        <f t="shared" si="4"/>
        <v>0</v>
      </c>
      <c r="AZ50" s="1713"/>
      <c r="BA50" s="1713"/>
      <c r="BB50" s="1714">
        <f t="shared" si="5"/>
        <v>0</v>
      </c>
      <c r="BC50" s="1714"/>
      <c r="BD50" s="1714"/>
      <c r="BE50" s="1725"/>
      <c r="BF50" s="1726"/>
      <c r="BG50" s="1727"/>
      <c r="BH50" s="1734"/>
      <c r="BI50" s="1735"/>
      <c r="BJ50" s="1736"/>
      <c r="BK50" s="1690"/>
      <c r="BL50" s="1691"/>
      <c r="BM50" s="1691"/>
      <c r="BN50" s="1692"/>
      <c r="BO50" s="568"/>
    </row>
    <row r="51" spans="2:85" ht="21" customHeight="1">
      <c r="B51" s="1639"/>
      <c r="C51" s="1693" t="s">
        <v>557</v>
      </c>
      <c r="D51" s="1696"/>
      <c r="E51" s="1642"/>
      <c r="F51" s="1642"/>
      <c r="G51" s="1642"/>
      <c r="H51" s="1642"/>
      <c r="I51" s="1642"/>
      <c r="J51" s="1642"/>
      <c r="K51" s="1642"/>
      <c r="L51" s="1642"/>
      <c r="M51" s="1642"/>
      <c r="N51" s="1642"/>
      <c r="O51" s="1642"/>
      <c r="P51" s="1697"/>
      <c r="Q51" s="1698"/>
      <c r="R51" s="1698"/>
      <c r="S51" s="1698"/>
      <c r="T51" s="1698"/>
      <c r="U51" s="1698"/>
      <c r="V51" s="1699"/>
      <c r="W51" s="584"/>
      <c r="X51" s="585"/>
      <c r="Y51" s="585"/>
      <c r="Z51" s="585"/>
      <c r="AA51" s="585"/>
      <c r="AB51" s="585"/>
      <c r="AC51" s="586"/>
      <c r="AD51" s="584"/>
      <c r="AE51" s="585"/>
      <c r="AF51" s="585"/>
      <c r="AG51" s="585"/>
      <c r="AH51" s="585"/>
      <c r="AI51" s="585"/>
      <c r="AJ51" s="586"/>
      <c r="AK51" s="584"/>
      <c r="AL51" s="585"/>
      <c r="AM51" s="585"/>
      <c r="AN51" s="585"/>
      <c r="AO51" s="585"/>
      <c r="AP51" s="585"/>
      <c r="AQ51" s="586"/>
      <c r="AR51" s="584"/>
      <c r="AS51" s="585"/>
      <c r="AT51" s="585"/>
      <c r="AU51" s="585"/>
      <c r="AV51" s="585"/>
      <c r="AW51" s="585"/>
      <c r="AX51" s="586"/>
      <c r="AY51" s="1700">
        <f t="shared" si="4"/>
        <v>0</v>
      </c>
      <c r="AZ51" s="1646"/>
      <c r="BA51" s="1646"/>
      <c r="BB51" s="1626">
        <f t="shared" si="5"/>
        <v>0</v>
      </c>
      <c r="BC51" s="1626"/>
      <c r="BD51" s="1626"/>
      <c r="BE51" s="1701" t="e">
        <f>ROUNDDOWN(SUM(BB51:BD57)/AY60,1)</f>
        <v>#DIV/0!</v>
      </c>
      <c r="BF51" s="1702"/>
      <c r="BG51" s="1703"/>
      <c r="BH51" s="1704">
        <f>ROUNDDOWN(SUM(BB51:BD57)/40,1)</f>
        <v>0</v>
      </c>
      <c r="BI51" s="1705"/>
      <c r="BJ51" s="1706"/>
      <c r="BK51" s="1687"/>
      <c r="BL51" s="1688"/>
      <c r="BM51" s="1688"/>
      <c r="BN51" s="1689"/>
      <c r="BO51" s="568"/>
    </row>
    <row r="52" spans="2:85" ht="21" customHeight="1">
      <c r="B52" s="1639"/>
      <c r="C52" s="1694"/>
      <c r="D52" s="1685"/>
      <c r="E52" s="1616"/>
      <c r="F52" s="1616"/>
      <c r="G52" s="1616"/>
      <c r="H52" s="1616"/>
      <c r="I52" s="1616"/>
      <c r="J52" s="1616"/>
      <c r="K52" s="1616"/>
      <c r="L52" s="1616"/>
      <c r="M52" s="1616"/>
      <c r="N52" s="1616"/>
      <c r="O52" s="1616"/>
      <c r="P52" s="1617"/>
      <c r="Q52" s="1618"/>
      <c r="R52" s="1618"/>
      <c r="S52" s="1618"/>
      <c r="T52" s="1618"/>
      <c r="U52" s="1618"/>
      <c r="V52" s="1619"/>
      <c r="W52" s="569"/>
      <c r="X52" s="570"/>
      <c r="Y52" s="570"/>
      <c r="Z52" s="570"/>
      <c r="AA52" s="570"/>
      <c r="AB52" s="570"/>
      <c r="AC52" s="571"/>
      <c r="AD52" s="569"/>
      <c r="AE52" s="570"/>
      <c r="AF52" s="570"/>
      <c r="AG52" s="570"/>
      <c r="AH52" s="570"/>
      <c r="AI52" s="570"/>
      <c r="AJ52" s="571"/>
      <c r="AK52" s="569"/>
      <c r="AL52" s="570"/>
      <c r="AM52" s="570"/>
      <c r="AN52" s="570"/>
      <c r="AO52" s="570"/>
      <c r="AP52" s="570"/>
      <c r="AQ52" s="571"/>
      <c r="AR52" s="569"/>
      <c r="AS52" s="570"/>
      <c r="AT52" s="570"/>
      <c r="AU52" s="570"/>
      <c r="AV52" s="570"/>
      <c r="AW52" s="570"/>
      <c r="AX52" s="571"/>
      <c r="AY52" s="1686">
        <f t="shared" si="4"/>
        <v>0</v>
      </c>
      <c r="AZ52" s="1621"/>
      <c r="BA52" s="1621"/>
      <c r="BB52" s="1622">
        <f t="shared" si="5"/>
        <v>0</v>
      </c>
      <c r="BC52" s="1622"/>
      <c r="BD52" s="1622"/>
      <c r="BE52" s="1701"/>
      <c r="BF52" s="1702"/>
      <c r="BG52" s="1703"/>
      <c r="BH52" s="1704"/>
      <c r="BI52" s="1705"/>
      <c r="BJ52" s="1706"/>
      <c r="BK52" s="1602"/>
      <c r="BL52" s="1602"/>
      <c r="BM52" s="1602"/>
      <c r="BN52" s="1603"/>
      <c r="BO52" s="568"/>
    </row>
    <row r="53" spans="2:85" ht="21" customHeight="1">
      <c r="B53" s="1639"/>
      <c r="C53" s="1694"/>
      <c r="D53" s="1685"/>
      <c r="E53" s="1616"/>
      <c r="F53" s="1616"/>
      <c r="G53" s="1616"/>
      <c r="H53" s="1616"/>
      <c r="I53" s="1616"/>
      <c r="J53" s="1616"/>
      <c r="K53" s="1616"/>
      <c r="L53" s="1616"/>
      <c r="M53" s="1616"/>
      <c r="N53" s="1616"/>
      <c r="O53" s="1616"/>
      <c r="P53" s="1617"/>
      <c r="Q53" s="1618"/>
      <c r="R53" s="1618"/>
      <c r="S53" s="1618"/>
      <c r="T53" s="1618"/>
      <c r="U53" s="1618"/>
      <c r="V53" s="1619"/>
      <c r="W53" s="569"/>
      <c r="X53" s="570"/>
      <c r="Y53" s="570"/>
      <c r="Z53" s="570"/>
      <c r="AA53" s="570"/>
      <c r="AB53" s="570"/>
      <c r="AC53" s="571"/>
      <c r="AD53" s="569"/>
      <c r="AE53" s="570"/>
      <c r="AF53" s="570"/>
      <c r="AG53" s="570"/>
      <c r="AH53" s="570"/>
      <c r="AI53" s="570"/>
      <c r="AJ53" s="571"/>
      <c r="AK53" s="569"/>
      <c r="AL53" s="570"/>
      <c r="AM53" s="570"/>
      <c r="AN53" s="570"/>
      <c r="AO53" s="570"/>
      <c r="AP53" s="570"/>
      <c r="AQ53" s="571"/>
      <c r="AR53" s="569"/>
      <c r="AS53" s="570"/>
      <c r="AT53" s="570"/>
      <c r="AU53" s="570"/>
      <c r="AV53" s="570"/>
      <c r="AW53" s="570"/>
      <c r="AX53" s="571"/>
      <c r="AY53" s="1686">
        <f t="shared" si="4"/>
        <v>0</v>
      </c>
      <c r="AZ53" s="1621"/>
      <c r="BA53" s="1621"/>
      <c r="BB53" s="1622">
        <f t="shared" si="5"/>
        <v>0</v>
      </c>
      <c r="BC53" s="1622"/>
      <c r="BD53" s="1622"/>
      <c r="BE53" s="1701"/>
      <c r="BF53" s="1702"/>
      <c r="BG53" s="1703"/>
      <c r="BH53" s="1704"/>
      <c r="BI53" s="1705"/>
      <c r="BJ53" s="1706"/>
      <c r="BK53" s="1602"/>
      <c r="BL53" s="1602"/>
      <c r="BM53" s="1602"/>
      <c r="BN53" s="1603"/>
      <c r="BO53" s="568"/>
    </row>
    <row r="54" spans="2:85" ht="21" customHeight="1">
      <c r="B54" s="1639"/>
      <c r="C54" s="1694"/>
      <c r="D54" s="1685"/>
      <c r="E54" s="1616"/>
      <c r="F54" s="1616"/>
      <c r="G54" s="1616"/>
      <c r="H54" s="1616"/>
      <c r="I54" s="1616"/>
      <c r="J54" s="1616"/>
      <c r="K54" s="1616"/>
      <c r="L54" s="1616"/>
      <c r="M54" s="1616"/>
      <c r="N54" s="1616"/>
      <c r="O54" s="1616"/>
      <c r="P54" s="1617"/>
      <c r="Q54" s="1618"/>
      <c r="R54" s="1618"/>
      <c r="S54" s="1618"/>
      <c r="T54" s="1618"/>
      <c r="U54" s="1618"/>
      <c r="V54" s="1619"/>
      <c r="W54" s="569"/>
      <c r="X54" s="570"/>
      <c r="Y54" s="570"/>
      <c r="Z54" s="570"/>
      <c r="AA54" s="570"/>
      <c r="AB54" s="570"/>
      <c r="AC54" s="571"/>
      <c r="AD54" s="569"/>
      <c r="AE54" s="570"/>
      <c r="AF54" s="570"/>
      <c r="AG54" s="570"/>
      <c r="AH54" s="570"/>
      <c r="AI54" s="570"/>
      <c r="AJ54" s="571"/>
      <c r="AK54" s="569"/>
      <c r="AL54" s="570"/>
      <c r="AM54" s="570"/>
      <c r="AN54" s="570"/>
      <c r="AO54" s="570"/>
      <c r="AP54" s="570"/>
      <c r="AQ54" s="571"/>
      <c r="AR54" s="569"/>
      <c r="AS54" s="570"/>
      <c r="AT54" s="570"/>
      <c r="AU54" s="570"/>
      <c r="AV54" s="570"/>
      <c r="AW54" s="570"/>
      <c r="AX54" s="571"/>
      <c r="AY54" s="1686">
        <f t="shared" si="4"/>
        <v>0</v>
      </c>
      <c r="AZ54" s="1621"/>
      <c r="BA54" s="1621"/>
      <c r="BB54" s="1622">
        <f t="shared" si="5"/>
        <v>0</v>
      </c>
      <c r="BC54" s="1622"/>
      <c r="BD54" s="1622"/>
      <c r="BE54" s="1701"/>
      <c r="BF54" s="1702"/>
      <c r="BG54" s="1703"/>
      <c r="BH54" s="1704"/>
      <c r="BI54" s="1705"/>
      <c r="BJ54" s="1706"/>
      <c r="BK54" s="1602"/>
      <c r="BL54" s="1602"/>
      <c r="BM54" s="1602"/>
      <c r="BN54" s="1603"/>
    </row>
    <row r="55" spans="2:85" ht="21" customHeight="1">
      <c r="B55" s="1639"/>
      <c r="C55" s="1694"/>
      <c r="D55" s="1685"/>
      <c r="E55" s="1616"/>
      <c r="F55" s="1616"/>
      <c r="G55" s="1616"/>
      <c r="H55" s="1616"/>
      <c r="I55" s="1616"/>
      <c r="J55" s="1616"/>
      <c r="K55" s="1616"/>
      <c r="L55" s="1616"/>
      <c r="M55" s="1616"/>
      <c r="N55" s="1616"/>
      <c r="O55" s="1616"/>
      <c r="P55" s="1617"/>
      <c r="Q55" s="1618"/>
      <c r="R55" s="1618"/>
      <c r="S55" s="1618"/>
      <c r="T55" s="1618"/>
      <c r="U55" s="1618"/>
      <c r="V55" s="1619"/>
      <c r="W55" s="569"/>
      <c r="X55" s="570"/>
      <c r="Y55" s="570"/>
      <c r="Z55" s="570"/>
      <c r="AA55" s="570"/>
      <c r="AB55" s="570"/>
      <c r="AC55" s="571"/>
      <c r="AD55" s="569"/>
      <c r="AE55" s="570"/>
      <c r="AF55" s="570"/>
      <c r="AG55" s="570"/>
      <c r="AH55" s="570"/>
      <c r="AI55" s="570"/>
      <c r="AJ55" s="571"/>
      <c r="AK55" s="569"/>
      <c r="AL55" s="570"/>
      <c r="AM55" s="570"/>
      <c r="AN55" s="570"/>
      <c r="AO55" s="570"/>
      <c r="AP55" s="570"/>
      <c r="AQ55" s="571"/>
      <c r="AR55" s="569"/>
      <c r="AS55" s="570"/>
      <c r="AT55" s="570"/>
      <c r="AU55" s="570"/>
      <c r="AV55" s="570"/>
      <c r="AW55" s="570"/>
      <c r="AX55" s="571"/>
      <c r="AY55" s="1686">
        <f t="shared" si="4"/>
        <v>0</v>
      </c>
      <c r="AZ55" s="1621"/>
      <c r="BA55" s="1621"/>
      <c r="BB55" s="1622">
        <f t="shared" si="5"/>
        <v>0</v>
      </c>
      <c r="BC55" s="1622"/>
      <c r="BD55" s="1622"/>
      <c r="BE55" s="1701"/>
      <c r="BF55" s="1702"/>
      <c r="BG55" s="1703"/>
      <c r="BH55" s="1704"/>
      <c r="BI55" s="1705"/>
      <c r="BJ55" s="1706"/>
      <c r="BK55" s="1602"/>
      <c r="BL55" s="1602"/>
      <c r="BM55" s="1602"/>
      <c r="BN55" s="1603"/>
      <c r="CE55" s="426"/>
      <c r="CF55" s="426"/>
      <c r="CG55" s="426"/>
    </row>
    <row r="56" spans="2:85" ht="21" customHeight="1">
      <c r="B56" s="1639"/>
      <c r="C56" s="1694"/>
      <c r="D56" s="1685"/>
      <c r="E56" s="1616"/>
      <c r="F56" s="1616"/>
      <c r="G56" s="1616"/>
      <c r="H56" s="1616"/>
      <c r="I56" s="1616"/>
      <c r="J56" s="1616"/>
      <c r="K56" s="1616"/>
      <c r="L56" s="1616"/>
      <c r="M56" s="1616"/>
      <c r="N56" s="1616"/>
      <c r="O56" s="1616"/>
      <c r="P56" s="1617"/>
      <c r="Q56" s="1618"/>
      <c r="R56" s="1618"/>
      <c r="S56" s="1618"/>
      <c r="T56" s="1618"/>
      <c r="U56" s="1618"/>
      <c r="V56" s="1619"/>
      <c r="W56" s="569"/>
      <c r="X56" s="570"/>
      <c r="Y56" s="570"/>
      <c r="Z56" s="570"/>
      <c r="AA56" s="570"/>
      <c r="AB56" s="570"/>
      <c r="AC56" s="571"/>
      <c r="AD56" s="569"/>
      <c r="AE56" s="570"/>
      <c r="AF56" s="570"/>
      <c r="AG56" s="570"/>
      <c r="AH56" s="570"/>
      <c r="AI56" s="570"/>
      <c r="AJ56" s="571"/>
      <c r="AK56" s="569"/>
      <c r="AL56" s="570"/>
      <c r="AM56" s="570"/>
      <c r="AN56" s="570"/>
      <c r="AO56" s="570"/>
      <c r="AP56" s="570"/>
      <c r="AQ56" s="571"/>
      <c r="AR56" s="569"/>
      <c r="AS56" s="570"/>
      <c r="AT56" s="570"/>
      <c r="AU56" s="570"/>
      <c r="AV56" s="570"/>
      <c r="AW56" s="570"/>
      <c r="AX56" s="571"/>
      <c r="AY56" s="1686">
        <f t="shared" si="4"/>
        <v>0</v>
      </c>
      <c r="AZ56" s="1621"/>
      <c r="BA56" s="1621"/>
      <c r="BB56" s="1622">
        <f t="shared" si="5"/>
        <v>0</v>
      </c>
      <c r="BC56" s="1622"/>
      <c r="BD56" s="1622"/>
      <c r="BE56" s="1701"/>
      <c r="BF56" s="1702"/>
      <c r="BG56" s="1703"/>
      <c r="BH56" s="1704"/>
      <c r="BI56" s="1705"/>
      <c r="BJ56" s="1706"/>
      <c r="BK56" s="1602"/>
      <c r="BL56" s="1602"/>
      <c r="BM56" s="1602"/>
      <c r="BN56" s="1603"/>
      <c r="CE56" s="426"/>
      <c r="CF56" s="426"/>
      <c r="CG56" s="426"/>
    </row>
    <row r="57" spans="2:85" ht="21" customHeight="1" thickBot="1">
      <c r="B57" s="1639"/>
      <c r="C57" s="1695"/>
      <c r="D57" s="1682"/>
      <c r="E57" s="1683"/>
      <c r="F57" s="1683"/>
      <c r="G57" s="1683"/>
      <c r="H57" s="1683"/>
      <c r="I57" s="1683"/>
      <c r="J57" s="1605"/>
      <c r="K57" s="1605"/>
      <c r="L57" s="1605"/>
      <c r="M57" s="1605"/>
      <c r="N57" s="1605"/>
      <c r="O57" s="1605"/>
      <c r="P57" s="1606"/>
      <c r="Q57" s="1607"/>
      <c r="R57" s="1607"/>
      <c r="S57" s="1607"/>
      <c r="T57" s="1607"/>
      <c r="U57" s="1607"/>
      <c r="V57" s="1608"/>
      <c r="W57" s="580"/>
      <c r="X57" s="581"/>
      <c r="Y57" s="581"/>
      <c r="Z57" s="581"/>
      <c r="AA57" s="581"/>
      <c r="AB57" s="581"/>
      <c r="AC57" s="582"/>
      <c r="AD57" s="580"/>
      <c r="AE57" s="581"/>
      <c r="AF57" s="581"/>
      <c r="AG57" s="581"/>
      <c r="AH57" s="581"/>
      <c r="AI57" s="581"/>
      <c r="AJ57" s="582"/>
      <c r="AK57" s="580"/>
      <c r="AL57" s="581"/>
      <c r="AM57" s="581"/>
      <c r="AN57" s="581"/>
      <c r="AO57" s="581"/>
      <c r="AP57" s="581"/>
      <c r="AQ57" s="582"/>
      <c r="AR57" s="580"/>
      <c r="AS57" s="581"/>
      <c r="AT57" s="581"/>
      <c r="AU57" s="581"/>
      <c r="AV57" s="581"/>
      <c r="AW57" s="581"/>
      <c r="AX57" s="582"/>
      <c r="AY57" s="1684">
        <f>SUM(W57:AX57)</f>
        <v>0</v>
      </c>
      <c r="AZ57" s="1610"/>
      <c r="BA57" s="1610"/>
      <c r="BB57" s="1611">
        <f t="shared" si="5"/>
        <v>0</v>
      </c>
      <c r="BC57" s="1611"/>
      <c r="BD57" s="1611"/>
      <c r="BE57" s="1701"/>
      <c r="BF57" s="1702"/>
      <c r="BG57" s="1703"/>
      <c r="BH57" s="1704"/>
      <c r="BI57" s="1705"/>
      <c r="BJ57" s="1706"/>
      <c r="BK57" s="1613"/>
      <c r="BL57" s="1613"/>
      <c r="BM57" s="1613"/>
      <c r="BN57" s="1614"/>
    </row>
    <row r="58" spans="2:85" ht="21" customHeight="1" thickBot="1">
      <c r="B58" s="1639"/>
      <c r="C58" s="1587" t="s">
        <v>558</v>
      </c>
      <c r="D58" s="1588"/>
      <c r="E58" s="1588"/>
      <c r="F58" s="1588"/>
      <c r="G58" s="1588"/>
      <c r="H58" s="1588"/>
      <c r="I58" s="1588"/>
      <c r="J58" s="1588"/>
      <c r="K58" s="1588"/>
      <c r="L58" s="1588"/>
      <c r="M58" s="1588"/>
      <c r="N58" s="1588"/>
      <c r="O58" s="1588"/>
      <c r="P58" s="1588"/>
      <c r="Q58" s="1588"/>
      <c r="R58" s="1588"/>
      <c r="S58" s="1588"/>
      <c r="T58" s="1588"/>
      <c r="U58" s="1588"/>
      <c r="V58" s="1589"/>
      <c r="W58" s="587">
        <f t="shared" ref="W58:AX58" si="6">SUM(W43:W57)</f>
        <v>0</v>
      </c>
      <c r="X58" s="588">
        <f t="shared" si="6"/>
        <v>0</v>
      </c>
      <c r="Y58" s="588">
        <f t="shared" si="6"/>
        <v>0</v>
      </c>
      <c r="Z58" s="588">
        <f t="shared" si="6"/>
        <v>0</v>
      </c>
      <c r="AA58" s="588">
        <f t="shared" si="6"/>
        <v>0</v>
      </c>
      <c r="AB58" s="588">
        <f t="shared" si="6"/>
        <v>0</v>
      </c>
      <c r="AC58" s="589">
        <f t="shared" si="6"/>
        <v>0</v>
      </c>
      <c r="AD58" s="587">
        <f t="shared" si="6"/>
        <v>0</v>
      </c>
      <c r="AE58" s="588">
        <f t="shared" si="6"/>
        <v>0</v>
      </c>
      <c r="AF58" s="588">
        <f t="shared" si="6"/>
        <v>0</v>
      </c>
      <c r="AG58" s="588">
        <f t="shared" si="6"/>
        <v>0</v>
      </c>
      <c r="AH58" s="588">
        <f t="shared" si="6"/>
        <v>0</v>
      </c>
      <c r="AI58" s="588">
        <f t="shared" si="6"/>
        <v>0</v>
      </c>
      <c r="AJ58" s="589">
        <f t="shared" si="6"/>
        <v>0</v>
      </c>
      <c r="AK58" s="587">
        <f t="shared" si="6"/>
        <v>0</v>
      </c>
      <c r="AL58" s="588">
        <f t="shared" si="6"/>
        <v>0</v>
      </c>
      <c r="AM58" s="588">
        <f t="shared" si="6"/>
        <v>0</v>
      </c>
      <c r="AN58" s="588">
        <f t="shared" si="6"/>
        <v>0</v>
      </c>
      <c r="AO58" s="588">
        <f t="shared" si="6"/>
        <v>0</v>
      </c>
      <c r="AP58" s="588">
        <f t="shared" si="6"/>
        <v>0</v>
      </c>
      <c r="AQ58" s="589">
        <f t="shared" si="6"/>
        <v>0</v>
      </c>
      <c r="AR58" s="587">
        <f t="shared" si="6"/>
        <v>0</v>
      </c>
      <c r="AS58" s="588">
        <f t="shared" si="6"/>
        <v>0</v>
      </c>
      <c r="AT58" s="588">
        <f t="shared" si="6"/>
        <v>0</v>
      </c>
      <c r="AU58" s="588">
        <f t="shared" si="6"/>
        <v>0</v>
      </c>
      <c r="AV58" s="588">
        <f t="shared" si="6"/>
        <v>0</v>
      </c>
      <c r="AW58" s="588">
        <f t="shared" si="6"/>
        <v>0</v>
      </c>
      <c r="AX58" s="589">
        <f t="shared" si="6"/>
        <v>0</v>
      </c>
      <c r="AY58" s="1669">
        <f>SUM(AY37:BA53)</f>
        <v>0</v>
      </c>
      <c r="AZ58" s="1670"/>
      <c r="BA58" s="1670"/>
      <c r="BB58" s="1671">
        <f>SUM($BB$43:$BD$57)</f>
        <v>0</v>
      </c>
      <c r="BC58" s="1671"/>
      <c r="BD58" s="1671"/>
      <c r="BE58" s="1679" t="e">
        <f>SUM(BE43:BG57)</f>
        <v>#DIV/0!</v>
      </c>
      <c r="BF58" s="1679"/>
      <c r="BG58" s="1679"/>
      <c r="BH58" s="1680">
        <f>SUM(BH43:BJ57)</f>
        <v>0</v>
      </c>
      <c r="BI58" s="1681"/>
      <c r="BJ58" s="1681"/>
      <c r="BK58" s="1677"/>
      <c r="BL58" s="1677"/>
      <c r="BM58" s="1677"/>
      <c r="BN58" s="1678"/>
    </row>
    <row r="59" spans="2:85" ht="21" customHeight="1" thickBot="1">
      <c r="B59" s="1782"/>
      <c r="C59" s="1587" t="s">
        <v>559</v>
      </c>
      <c r="D59" s="1588"/>
      <c r="E59" s="1588"/>
      <c r="F59" s="1588"/>
      <c r="G59" s="1588"/>
      <c r="H59" s="1588"/>
      <c r="I59" s="1588"/>
      <c r="J59" s="1588"/>
      <c r="K59" s="1588"/>
      <c r="L59" s="1588"/>
      <c r="M59" s="1588"/>
      <c r="N59" s="1588"/>
      <c r="O59" s="1588"/>
      <c r="P59" s="1588"/>
      <c r="Q59" s="1588"/>
      <c r="R59" s="1588"/>
      <c r="S59" s="1588"/>
      <c r="T59" s="1588"/>
      <c r="U59" s="1588"/>
      <c r="V59" s="1589"/>
      <c r="W59" s="590">
        <f t="shared" ref="W59:AM59" si="7">SUM(W37:W54)</f>
        <v>0</v>
      </c>
      <c r="X59" s="591">
        <f t="shared" si="7"/>
        <v>0</v>
      </c>
      <c r="Y59" s="591">
        <f t="shared" si="7"/>
        <v>0</v>
      </c>
      <c r="Z59" s="591">
        <f t="shared" si="7"/>
        <v>0</v>
      </c>
      <c r="AA59" s="591">
        <f t="shared" si="7"/>
        <v>0</v>
      </c>
      <c r="AB59" s="591">
        <f t="shared" si="7"/>
        <v>0</v>
      </c>
      <c r="AC59" s="592">
        <f t="shared" si="7"/>
        <v>0</v>
      </c>
      <c r="AD59" s="590">
        <f t="shared" si="7"/>
        <v>0</v>
      </c>
      <c r="AE59" s="591">
        <f t="shared" si="7"/>
        <v>0</v>
      </c>
      <c r="AF59" s="591">
        <f t="shared" si="7"/>
        <v>0</v>
      </c>
      <c r="AG59" s="591">
        <f t="shared" si="7"/>
        <v>0</v>
      </c>
      <c r="AH59" s="591">
        <f t="shared" si="7"/>
        <v>0</v>
      </c>
      <c r="AI59" s="591">
        <f t="shared" si="7"/>
        <v>0</v>
      </c>
      <c r="AJ59" s="592">
        <f t="shared" si="7"/>
        <v>0</v>
      </c>
      <c r="AK59" s="590">
        <f t="shared" si="7"/>
        <v>0</v>
      </c>
      <c r="AL59" s="591">
        <f t="shared" si="7"/>
        <v>0</v>
      </c>
      <c r="AM59" s="591">
        <f t="shared" si="7"/>
        <v>0</v>
      </c>
      <c r="AN59" s="591">
        <f>SUM(AN37:AN55)</f>
        <v>0</v>
      </c>
      <c r="AO59" s="591">
        <f t="shared" ref="AO59:AX59" si="8">SUM(AO37:AO54)</f>
        <v>0</v>
      </c>
      <c r="AP59" s="591">
        <f t="shared" si="8"/>
        <v>0</v>
      </c>
      <c r="AQ59" s="592">
        <f t="shared" si="8"/>
        <v>0</v>
      </c>
      <c r="AR59" s="590">
        <f t="shared" si="8"/>
        <v>0</v>
      </c>
      <c r="AS59" s="591">
        <f t="shared" si="8"/>
        <v>0</v>
      </c>
      <c r="AT59" s="591">
        <f t="shared" si="8"/>
        <v>0</v>
      </c>
      <c r="AU59" s="591">
        <f t="shared" si="8"/>
        <v>0</v>
      </c>
      <c r="AV59" s="591">
        <f t="shared" si="8"/>
        <v>0</v>
      </c>
      <c r="AW59" s="591">
        <f t="shared" si="8"/>
        <v>0</v>
      </c>
      <c r="AX59" s="592">
        <f t="shared" si="8"/>
        <v>0</v>
      </c>
      <c r="AY59" s="1669">
        <f>SUM(AY38:BA54)</f>
        <v>0</v>
      </c>
      <c r="AZ59" s="1670"/>
      <c r="BA59" s="1670"/>
      <c r="BB59" s="1671">
        <f>SUM($BB$37:$BD$57)</f>
        <v>0</v>
      </c>
      <c r="BC59" s="1671"/>
      <c r="BD59" s="1671"/>
      <c r="BE59" s="1672"/>
      <c r="BF59" s="1673"/>
      <c r="BG59" s="1674"/>
      <c r="BH59" s="1675"/>
      <c r="BI59" s="1676"/>
      <c r="BJ59" s="1676"/>
      <c r="BK59" s="1677"/>
      <c r="BL59" s="1677"/>
      <c r="BM59" s="1677"/>
      <c r="BN59" s="1678"/>
    </row>
    <row r="60" spans="2:85" ht="21" customHeight="1" thickBot="1">
      <c r="B60" s="593" t="s">
        <v>560</v>
      </c>
      <c r="C60" s="594"/>
      <c r="D60" s="595"/>
      <c r="E60" s="718"/>
      <c r="F60" s="718"/>
      <c r="G60" s="718"/>
      <c r="H60" s="718"/>
      <c r="I60" s="718"/>
      <c r="J60" s="718"/>
      <c r="K60" s="718"/>
      <c r="L60" s="718"/>
      <c r="M60" s="718"/>
      <c r="N60" s="718"/>
      <c r="O60" s="718"/>
      <c r="P60" s="718"/>
      <c r="Q60" s="718"/>
      <c r="R60" s="718"/>
      <c r="S60" s="718"/>
      <c r="T60" s="718"/>
      <c r="U60" s="718"/>
      <c r="V60" s="718"/>
      <c r="W60" s="724"/>
      <c r="X60" s="724"/>
      <c r="Y60" s="724"/>
      <c r="Z60" s="724"/>
      <c r="AA60" s="724"/>
      <c r="AB60" s="724"/>
      <c r="AC60" s="724"/>
      <c r="AD60" s="724"/>
      <c r="AE60" s="724"/>
      <c r="AF60" s="724"/>
      <c r="AG60" s="724"/>
      <c r="AH60" s="724"/>
      <c r="AI60" s="724"/>
      <c r="AJ60" s="724"/>
      <c r="AK60" s="724"/>
      <c r="AL60" s="724"/>
      <c r="AM60" s="724"/>
      <c r="AN60" s="724"/>
      <c r="AO60" s="724"/>
      <c r="AP60" s="724"/>
      <c r="AQ60" s="724"/>
      <c r="AR60" s="724"/>
      <c r="AS60" s="724"/>
      <c r="AT60" s="724"/>
      <c r="AU60" s="724"/>
      <c r="AV60" s="724"/>
      <c r="AW60" s="724"/>
      <c r="AX60" s="725"/>
      <c r="AY60" s="1647"/>
      <c r="AZ60" s="1648"/>
      <c r="BA60" s="1648"/>
      <c r="BB60" s="1648"/>
      <c r="BC60" s="1648"/>
      <c r="BD60" s="1648"/>
      <c r="BE60" s="1648"/>
      <c r="BF60" s="1648"/>
      <c r="BG60" s="1648"/>
      <c r="BH60" s="1648"/>
      <c r="BI60" s="1648"/>
      <c r="BJ60" s="1648"/>
      <c r="BK60" s="1648"/>
      <c r="BL60" s="1648"/>
      <c r="BM60" s="1648"/>
      <c r="BN60" s="1649"/>
    </row>
    <row r="61" spans="2:85" ht="21" customHeight="1">
      <c r="G61" s="427"/>
    </row>
    <row r="62" spans="2:85" ht="21" customHeight="1" thickBot="1">
      <c r="B62" s="445" t="s">
        <v>561</v>
      </c>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501"/>
      <c r="AX62" s="501"/>
      <c r="AY62" s="501"/>
      <c r="AZ62" s="501"/>
      <c r="BA62" s="490"/>
      <c r="BB62" s="501"/>
      <c r="BC62" s="490"/>
      <c r="BD62" s="490"/>
      <c r="BE62" s="501"/>
      <c r="BF62" s="490"/>
      <c r="BG62" s="501"/>
      <c r="BH62" s="501"/>
      <c r="BI62" s="501"/>
      <c r="BJ62" s="501"/>
      <c r="BK62" s="501"/>
      <c r="BL62" s="501"/>
      <c r="BM62" s="501"/>
      <c r="BN62" s="501"/>
    </row>
    <row r="63" spans="2:85" ht="21" customHeight="1" thickBot="1">
      <c r="B63" s="1650"/>
      <c r="C63" s="553"/>
      <c r="D63" s="1652" t="s">
        <v>536</v>
      </c>
      <c r="E63" s="1652"/>
      <c r="F63" s="1652"/>
      <c r="G63" s="1652"/>
      <c r="H63" s="1652"/>
      <c r="I63" s="1653"/>
      <c r="J63" s="1656" t="s">
        <v>537</v>
      </c>
      <c r="K63" s="1657"/>
      <c r="L63" s="1657"/>
      <c r="M63" s="1657"/>
      <c r="N63" s="1657"/>
      <c r="O63" s="1658"/>
      <c r="P63" s="1662" t="s">
        <v>13</v>
      </c>
      <c r="Q63" s="1652"/>
      <c r="R63" s="1652"/>
      <c r="S63" s="1652"/>
      <c r="T63" s="1652"/>
      <c r="U63" s="1652"/>
      <c r="V63" s="1663"/>
      <c r="W63" s="1666" t="s">
        <v>538</v>
      </c>
      <c r="X63" s="1635"/>
      <c r="Y63" s="1635"/>
      <c r="Z63" s="1635"/>
      <c r="AA63" s="1635"/>
      <c r="AB63" s="1635"/>
      <c r="AC63" s="1636"/>
      <c r="AD63" s="1666" t="s">
        <v>539</v>
      </c>
      <c r="AE63" s="1635"/>
      <c r="AF63" s="1635"/>
      <c r="AG63" s="1635"/>
      <c r="AH63" s="1635"/>
      <c r="AI63" s="1635"/>
      <c r="AJ63" s="1636"/>
      <c r="AK63" s="1666" t="s">
        <v>540</v>
      </c>
      <c r="AL63" s="1635"/>
      <c r="AM63" s="1635"/>
      <c r="AN63" s="1635"/>
      <c r="AO63" s="1635"/>
      <c r="AP63" s="1635"/>
      <c r="AQ63" s="1636"/>
      <c r="AR63" s="1650" t="s">
        <v>541</v>
      </c>
      <c r="AS63" s="1652"/>
      <c r="AT63" s="1652"/>
      <c r="AU63" s="1652"/>
      <c r="AV63" s="1652"/>
      <c r="AW63" s="1652"/>
      <c r="AX63" s="1652"/>
      <c r="AY63" s="1667" t="s">
        <v>542</v>
      </c>
      <c r="AZ63" s="1633"/>
      <c r="BA63" s="1633"/>
      <c r="BB63" s="1633" t="s">
        <v>543</v>
      </c>
      <c r="BC63" s="1633"/>
      <c r="BD63" s="1633"/>
      <c r="BE63" s="1633" t="s">
        <v>545</v>
      </c>
      <c r="BF63" s="1633"/>
      <c r="BG63" s="1633"/>
      <c r="BH63" s="1633"/>
      <c r="BI63" s="1633"/>
      <c r="BJ63" s="1633"/>
      <c r="BK63" s="1635" t="s">
        <v>546</v>
      </c>
      <c r="BL63" s="1635"/>
      <c r="BM63" s="1635"/>
      <c r="BN63" s="1636"/>
    </row>
    <row r="64" spans="2:85" ht="21" customHeight="1" thickBot="1">
      <c r="B64" s="1651"/>
      <c r="C64" s="554"/>
      <c r="D64" s="1654"/>
      <c r="E64" s="1654"/>
      <c r="F64" s="1654"/>
      <c r="G64" s="1654"/>
      <c r="H64" s="1654"/>
      <c r="I64" s="1655"/>
      <c r="J64" s="1659"/>
      <c r="K64" s="1660"/>
      <c r="L64" s="1660"/>
      <c r="M64" s="1660"/>
      <c r="N64" s="1660"/>
      <c r="O64" s="1661"/>
      <c r="P64" s="1664"/>
      <c r="Q64" s="1654"/>
      <c r="R64" s="1654"/>
      <c r="S64" s="1654"/>
      <c r="T64" s="1654"/>
      <c r="U64" s="1654"/>
      <c r="V64" s="1665"/>
      <c r="W64" s="555" t="s">
        <v>547</v>
      </c>
      <c r="X64" s="556" t="s">
        <v>548</v>
      </c>
      <c r="Y64" s="556" t="s">
        <v>549</v>
      </c>
      <c r="Z64" s="556" t="s">
        <v>550</v>
      </c>
      <c r="AA64" s="556" t="s">
        <v>551</v>
      </c>
      <c r="AB64" s="556" t="s">
        <v>552</v>
      </c>
      <c r="AC64" s="557" t="s">
        <v>553</v>
      </c>
      <c r="AD64" s="555" t="s">
        <v>547</v>
      </c>
      <c r="AE64" s="556" t="s">
        <v>548</v>
      </c>
      <c r="AF64" s="556" t="s">
        <v>549</v>
      </c>
      <c r="AG64" s="556" t="s">
        <v>550</v>
      </c>
      <c r="AH64" s="556" t="s">
        <v>551</v>
      </c>
      <c r="AI64" s="556" t="s">
        <v>552</v>
      </c>
      <c r="AJ64" s="557" t="s">
        <v>553</v>
      </c>
      <c r="AK64" s="555" t="s">
        <v>547</v>
      </c>
      <c r="AL64" s="556" t="s">
        <v>548</v>
      </c>
      <c r="AM64" s="556" t="s">
        <v>549</v>
      </c>
      <c r="AN64" s="556" t="s">
        <v>550</v>
      </c>
      <c r="AO64" s="556" t="s">
        <v>551</v>
      </c>
      <c r="AP64" s="556" t="s">
        <v>552</v>
      </c>
      <c r="AQ64" s="557" t="s">
        <v>553</v>
      </c>
      <c r="AR64" s="558" t="s">
        <v>547</v>
      </c>
      <c r="AS64" s="559" t="s">
        <v>548</v>
      </c>
      <c r="AT64" s="559" t="s">
        <v>549</v>
      </c>
      <c r="AU64" s="559" t="s">
        <v>550</v>
      </c>
      <c r="AV64" s="559" t="s">
        <v>551</v>
      </c>
      <c r="AW64" s="559" t="s">
        <v>552</v>
      </c>
      <c r="AX64" s="598" t="s">
        <v>553</v>
      </c>
      <c r="AY64" s="1668"/>
      <c r="AZ64" s="1634"/>
      <c r="BA64" s="1634"/>
      <c r="BB64" s="1634"/>
      <c r="BC64" s="1634"/>
      <c r="BD64" s="1634"/>
      <c r="BE64" s="1634"/>
      <c r="BF64" s="1634"/>
      <c r="BG64" s="1634"/>
      <c r="BH64" s="1634"/>
      <c r="BI64" s="1634"/>
      <c r="BJ64" s="1634"/>
      <c r="BK64" s="1637"/>
      <c r="BL64" s="1637"/>
      <c r="BM64" s="1637"/>
      <c r="BN64" s="1638"/>
    </row>
    <row r="65" spans="2:66" ht="21" customHeight="1">
      <c r="B65" s="1639"/>
      <c r="C65" s="1640" t="s">
        <v>562</v>
      </c>
      <c r="D65" s="1641"/>
      <c r="E65" s="1642"/>
      <c r="F65" s="1642"/>
      <c r="G65" s="1642"/>
      <c r="H65" s="1642"/>
      <c r="I65" s="1642"/>
      <c r="J65" s="1642"/>
      <c r="K65" s="1642"/>
      <c r="L65" s="1642"/>
      <c r="M65" s="1642"/>
      <c r="N65" s="1642"/>
      <c r="O65" s="1642"/>
      <c r="P65" s="1643"/>
      <c r="Q65" s="1643"/>
      <c r="R65" s="1643"/>
      <c r="S65" s="1643"/>
      <c r="T65" s="1643"/>
      <c r="U65" s="1643"/>
      <c r="V65" s="1644"/>
      <c r="W65" s="576"/>
      <c r="X65" s="566"/>
      <c r="Y65" s="566"/>
      <c r="Z65" s="566"/>
      <c r="AA65" s="566"/>
      <c r="AB65" s="566"/>
      <c r="AC65" s="567"/>
      <c r="AD65" s="565"/>
      <c r="AE65" s="566"/>
      <c r="AF65" s="566"/>
      <c r="AG65" s="566"/>
      <c r="AH65" s="566"/>
      <c r="AI65" s="566"/>
      <c r="AJ65" s="567"/>
      <c r="AK65" s="565"/>
      <c r="AL65" s="566"/>
      <c r="AM65" s="566"/>
      <c r="AN65" s="566"/>
      <c r="AO65" s="566"/>
      <c r="AP65" s="566"/>
      <c r="AQ65" s="567"/>
      <c r="AR65" s="565"/>
      <c r="AS65" s="566"/>
      <c r="AT65" s="566"/>
      <c r="AU65" s="566"/>
      <c r="AV65" s="566"/>
      <c r="AW65" s="566"/>
      <c r="AX65" s="567"/>
      <c r="AY65" s="1645">
        <f t="shared" ref="AY65:AY72" si="9">SUM(W65:AX65)</f>
        <v>0</v>
      </c>
      <c r="AZ65" s="1646"/>
      <c r="BA65" s="1646"/>
      <c r="BB65" s="1626">
        <f>AY65/4</f>
        <v>0</v>
      </c>
      <c r="BC65" s="1626"/>
      <c r="BD65" s="1627"/>
      <c r="BE65" s="1628">
        <f>ROUNDDOWN(SUM($BB$65:$BD$72)/40,1)</f>
        <v>0</v>
      </c>
      <c r="BF65" s="1628"/>
      <c r="BG65" s="1628"/>
      <c r="BH65" s="1628"/>
      <c r="BI65" s="1628"/>
      <c r="BJ65" s="1628"/>
      <c r="BK65" s="1631"/>
      <c r="BL65" s="1631"/>
      <c r="BM65" s="1631"/>
      <c r="BN65" s="1632"/>
    </row>
    <row r="66" spans="2:66" ht="21" customHeight="1">
      <c r="B66" s="1639"/>
      <c r="C66" s="1639"/>
      <c r="D66" s="1615"/>
      <c r="E66" s="1616"/>
      <c r="F66" s="1616"/>
      <c r="G66" s="1616"/>
      <c r="H66" s="1616"/>
      <c r="I66" s="1616"/>
      <c r="J66" s="1616"/>
      <c r="K66" s="1616"/>
      <c r="L66" s="1616"/>
      <c r="M66" s="1616"/>
      <c r="N66" s="1616"/>
      <c r="O66" s="1616"/>
      <c r="P66" s="1624"/>
      <c r="Q66" s="1624"/>
      <c r="R66" s="1624"/>
      <c r="S66" s="1624"/>
      <c r="T66" s="1624"/>
      <c r="U66" s="1624"/>
      <c r="V66" s="1625"/>
      <c r="W66" s="578"/>
      <c r="X66" s="570"/>
      <c r="Y66" s="570"/>
      <c r="Z66" s="570"/>
      <c r="AA66" s="570"/>
      <c r="AB66" s="570"/>
      <c r="AC66" s="571"/>
      <c r="AD66" s="569"/>
      <c r="AE66" s="570"/>
      <c r="AF66" s="570"/>
      <c r="AG66" s="570"/>
      <c r="AH66" s="570"/>
      <c r="AI66" s="570"/>
      <c r="AJ66" s="571"/>
      <c r="AK66" s="569"/>
      <c r="AL66" s="570"/>
      <c r="AM66" s="570"/>
      <c r="AN66" s="570"/>
      <c r="AO66" s="570"/>
      <c r="AP66" s="570"/>
      <c r="AQ66" s="571"/>
      <c r="AR66" s="578"/>
      <c r="AS66" s="570"/>
      <c r="AT66" s="570"/>
      <c r="AU66" s="570"/>
      <c r="AV66" s="570"/>
      <c r="AW66" s="570"/>
      <c r="AX66" s="571"/>
      <c r="AY66" s="1620">
        <f t="shared" si="9"/>
        <v>0</v>
      </c>
      <c r="AZ66" s="1621"/>
      <c r="BA66" s="1621"/>
      <c r="BB66" s="1622">
        <f>AY66/4</f>
        <v>0</v>
      </c>
      <c r="BC66" s="1622"/>
      <c r="BD66" s="1623"/>
      <c r="BE66" s="1629"/>
      <c r="BF66" s="1629"/>
      <c r="BG66" s="1629"/>
      <c r="BH66" s="1629"/>
      <c r="BI66" s="1629"/>
      <c r="BJ66" s="1629"/>
      <c r="BK66" s="1602"/>
      <c r="BL66" s="1602"/>
      <c r="BM66" s="1602"/>
      <c r="BN66" s="1603"/>
    </row>
    <row r="67" spans="2:66" ht="21" customHeight="1">
      <c r="B67" s="1639"/>
      <c r="C67" s="1639"/>
      <c r="D67" s="1615"/>
      <c r="E67" s="1616"/>
      <c r="F67" s="1616"/>
      <c r="G67" s="1616"/>
      <c r="H67" s="1616"/>
      <c r="I67" s="1616"/>
      <c r="J67" s="1616"/>
      <c r="K67" s="1616"/>
      <c r="L67" s="1616"/>
      <c r="M67" s="1616"/>
      <c r="N67" s="1616"/>
      <c r="O67" s="1616"/>
      <c r="P67" s="1624"/>
      <c r="Q67" s="1624"/>
      <c r="R67" s="1624"/>
      <c r="S67" s="1624"/>
      <c r="T67" s="1624"/>
      <c r="U67" s="1624"/>
      <c r="V67" s="1625"/>
      <c r="W67" s="599"/>
      <c r="X67" s="585"/>
      <c r="Y67" s="585"/>
      <c r="Z67" s="585"/>
      <c r="AA67" s="585"/>
      <c r="AB67" s="585"/>
      <c r="AC67" s="586"/>
      <c r="AD67" s="584"/>
      <c r="AE67" s="585"/>
      <c r="AF67" s="585"/>
      <c r="AG67" s="585"/>
      <c r="AH67" s="585"/>
      <c r="AI67" s="585"/>
      <c r="AJ67" s="586"/>
      <c r="AK67" s="584"/>
      <c r="AL67" s="585"/>
      <c r="AM67" s="585"/>
      <c r="AN67" s="585"/>
      <c r="AO67" s="585"/>
      <c r="AP67" s="585"/>
      <c r="AQ67" s="586"/>
      <c r="AR67" s="584"/>
      <c r="AS67" s="585"/>
      <c r="AT67" s="585"/>
      <c r="AU67" s="585"/>
      <c r="AV67" s="585"/>
      <c r="AW67" s="585"/>
      <c r="AX67" s="586"/>
      <c r="AY67" s="1620">
        <f t="shared" si="9"/>
        <v>0</v>
      </c>
      <c r="AZ67" s="1621"/>
      <c r="BA67" s="1621"/>
      <c r="BB67" s="1622">
        <f t="shared" ref="BB67:BB72" si="10">AY67/4</f>
        <v>0</v>
      </c>
      <c r="BC67" s="1622"/>
      <c r="BD67" s="1623"/>
      <c r="BE67" s="1629"/>
      <c r="BF67" s="1629"/>
      <c r="BG67" s="1629"/>
      <c r="BH67" s="1629"/>
      <c r="BI67" s="1629"/>
      <c r="BJ67" s="1629"/>
      <c r="BK67" s="1602"/>
      <c r="BL67" s="1602"/>
      <c r="BM67" s="1602"/>
      <c r="BN67" s="1603"/>
    </row>
    <row r="68" spans="2:66" ht="21" customHeight="1">
      <c r="B68" s="1639"/>
      <c r="C68" s="1639"/>
      <c r="D68" s="1615"/>
      <c r="E68" s="1616"/>
      <c r="F68" s="1616"/>
      <c r="G68" s="1616"/>
      <c r="H68" s="1616"/>
      <c r="I68" s="1616"/>
      <c r="J68" s="1616"/>
      <c r="K68" s="1616"/>
      <c r="L68" s="1616"/>
      <c r="M68" s="1616"/>
      <c r="N68" s="1616"/>
      <c r="O68" s="1616"/>
      <c r="P68" s="1617"/>
      <c r="Q68" s="1618"/>
      <c r="R68" s="1618"/>
      <c r="S68" s="1618"/>
      <c r="T68" s="1618"/>
      <c r="U68" s="1618"/>
      <c r="V68" s="1619"/>
      <c r="W68" s="578"/>
      <c r="X68" s="570"/>
      <c r="Y68" s="570"/>
      <c r="Z68" s="585"/>
      <c r="AA68" s="585"/>
      <c r="AB68" s="570"/>
      <c r="AC68" s="571"/>
      <c r="AD68" s="569"/>
      <c r="AE68" s="570"/>
      <c r="AF68" s="570"/>
      <c r="AG68" s="585"/>
      <c r="AH68" s="585"/>
      <c r="AI68" s="570"/>
      <c r="AJ68" s="571"/>
      <c r="AK68" s="569"/>
      <c r="AL68" s="570"/>
      <c r="AM68" s="570"/>
      <c r="AN68" s="585"/>
      <c r="AO68" s="585"/>
      <c r="AP68" s="570"/>
      <c r="AQ68" s="571"/>
      <c r="AR68" s="578"/>
      <c r="AS68" s="570"/>
      <c r="AT68" s="570"/>
      <c r="AU68" s="585"/>
      <c r="AV68" s="570"/>
      <c r="AW68" s="570"/>
      <c r="AX68" s="571"/>
      <c r="AY68" s="1620">
        <f t="shared" si="9"/>
        <v>0</v>
      </c>
      <c r="AZ68" s="1621"/>
      <c r="BA68" s="1621"/>
      <c r="BB68" s="1622">
        <f t="shared" si="10"/>
        <v>0</v>
      </c>
      <c r="BC68" s="1622"/>
      <c r="BD68" s="1623"/>
      <c r="BE68" s="1629"/>
      <c r="BF68" s="1629"/>
      <c r="BG68" s="1629"/>
      <c r="BH68" s="1629"/>
      <c r="BI68" s="1629"/>
      <c r="BJ68" s="1629"/>
      <c r="BK68" s="1602"/>
      <c r="BL68" s="1602"/>
      <c r="BM68" s="1602"/>
      <c r="BN68" s="1603"/>
    </row>
    <row r="69" spans="2:66" ht="21" customHeight="1">
      <c r="B69" s="1639"/>
      <c r="C69" s="1639"/>
      <c r="D69" s="1615"/>
      <c r="E69" s="1616"/>
      <c r="F69" s="1616"/>
      <c r="G69" s="1616"/>
      <c r="H69" s="1616"/>
      <c r="I69" s="1616"/>
      <c r="J69" s="1616"/>
      <c r="K69" s="1616"/>
      <c r="L69" s="1616"/>
      <c r="M69" s="1616"/>
      <c r="N69" s="1616"/>
      <c r="O69" s="1616"/>
      <c r="P69" s="1624"/>
      <c r="Q69" s="1624"/>
      <c r="R69" s="1624"/>
      <c r="S69" s="1624"/>
      <c r="T69" s="1624"/>
      <c r="U69" s="1624"/>
      <c r="V69" s="1625"/>
      <c r="W69" s="599"/>
      <c r="X69" s="585"/>
      <c r="Y69" s="585"/>
      <c r="Z69" s="585"/>
      <c r="AA69" s="585"/>
      <c r="AB69" s="585"/>
      <c r="AC69" s="586"/>
      <c r="AD69" s="584"/>
      <c r="AE69" s="585"/>
      <c r="AF69" s="585"/>
      <c r="AG69" s="585"/>
      <c r="AH69" s="585"/>
      <c r="AI69" s="585"/>
      <c r="AJ69" s="586"/>
      <c r="AK69" s="584"/>
      <c r="AL69" s="585"/>
      <c r="AM69" s="585"/>
      <c r="AN69" s="585"/>
      <c r="AO69" s="585"/>
      <c r="AP69" s="585"/>
      <c r="AQ69" s="586"/>
      <c r="AR69" s="584"/>
      <c r="AS69" s="585"/>
      <c r="AT69" s="585"/>
      <c r="AU69" s="585"/>
      <c r="AV69" s="585"/>
      <c r="AW69" s="585"/>
      <c r="AX69" s="586"/>
      <c r="AY69" s="1620">
        <f t="shared" si="9"/>
        <v>0</v>
      </c>
      <c r="AZ69" s="1621"/>
      <c r="BA69" s="1621"/>
      <c r="BB69" s="1622">
        <f t="shared" si="10"/>
        <v>0</v>
      </c>
      <c r="BC69" s="1622"/>
      <c r="BD69" s="1623"/>
      <c r="BE69" s="1629"/>
      <c r="BF69" s="1629"/>
      <c r="BG69" s="1629"/>
      <c r="BH69" s="1629"/>
      <c r="BI69" s="1629"/>
      <c r="BJ69" s="1629"/>
      <c r="BK69" s="1602"/>
      <c r="BL69" s="1602"/>
      <c r="BM69" s="1602"/>
      <c r="BN69" s="1603"/>
    </row>
    <row r="70" spans="2:66" ht="21" customHeight="1">
      <c r="B70" s="1639"/>
      <c r="C70" s="1639"/>
      <c r="D70" s="1615"/>
      <c r="E70" s="1616"/>
      <c r="F70" s="1616"/>
      <c r="G70" s="1616"/>
      <c r="H70" s="1616"/>
      <c r="I70" s="1616"/>
      <c r="J70" s="1616"/>
      <c r="K70" s="1616"/>
      <c r="L70" s="1616"/>
      <c r="M70" s="1616"/>
      <c r="N70" s="1616"/>
      <c r="O70" s="1616"/>
      <c r="P70" s="1617"/>
      <c r="Q70" s="1618"/>
      <c r="R70" s="1618"/>
      <c r="S70" s="1618"/>
      <c r="T70" s="1618"/>
      <c r="U70" s="1618"/>
      <c r="V70" s="1619"/>
      <c r="W70" s="578"/>
      <c r="X70" s="570"/>
      <c r="Y70" s="570"/>
      <c r="Z70" s="570"/>
      <c r="AA70" s="570"/>
      <c r="AB70" s="570"/>
      <c r="AC70" s="600"/>
      <c r="AD70" s="569"/>
      <c r="AE70" s="570"/>
      <c r="AF70" s="570"/>
      <c r="AG70" s="570"/>
      <c r="AH70" s="570"/>
      <c r="AI70" s="570"/>
      <c r="AJ70" s="600"/>
      <c r="AK70" s="569"/>
      <c r="AL70" s="570"/>
      <c r="AM70" s="570"/>
      <c r="AN70" s="570"/>
      <c r="AO70" s="570"/>
      <c r="AP70" s="570"/>
      <c r="AQ70" s="600"/>
      <c r="AR70" s="569"/>
      <c r="AS70" s="570"/>
      <c r="AT70" s="570"/>
      <c r="AU70" s="570"/>
      <c r="AV70" s="570"/>
      <c r="AW70" s="570"/>
      <c r="AX70" s="600"/>
      <c r="AY70" s="1620">
        <f t="shared" si="9"/>
        <v>0</v>
      </c>
      <c r="AZ70" s="1621"/>
      <c r="BA70" s="1621"/>
      <c r="BB70" s="1622">
        <f t="shared" si="10"/>
        <v>0</v>
      </c>
      <c r="BC70" s="1622"/>
      <c r="BD70" s="1623"/>
      <c r="BE70" s="1629"/>
      <c r="BF70" s="1629"/>
      <c r="BG70" s="1629"/>
      <c r="BH70" s="1629"/>
      <c r="BI70" s="1629"/>
      <c r="BJ70" s="1629"/>
      <c r="BK70" s="1602"/>
      <c r="BL70" s="1602"/>
      <c r="BM70" s="1602"/>
      <c r="BN70" s="1603"/>
    </row>
    <row r="71" spans="2:66" ht="21" customHeight="1">
      <c r="B71" s="1639"/>
      <c r="C71" s="1639"/>
      <c r="D71" s="1615"/>
      <c r="E71" s="1616"/>
      <c r="F71" s="1616"/>
      <c r="G71" s="1616"/>
      <c r="H71" s="1616"/>
      <c r="I71" s="1616"/>
      <c r="J71" s="1616"/>
      <c r="K71" s="1616"/>
      <c r="L71" s="1616"/>
      <c r="M71" s="1616"/>
      <c r="N71" s="1616"/>
      <c r="O71" s="1616"/>
      <c r="P71" s="1617"/>
      <c r="Q71" s="1618"/>
      <c r="R71" s="1618"/>
      <c r="S71" s="1618"/>
      <c r="T71" s="1618"/>
      <c r="U71" s="1618"/>
      <c r="V71" s="1619"/>
      <c r="W71" s="578"/>
      <c r="X71" s="570"/>
      <c r="Y71" s="570"/>
      <c r="Z71" s="570"/>
      <c r="AA71" s="570"/>
      <c r="AB71" s="570"/>
      <c r="AC71" s="571"/>
      <c r="AD71" s="569"/>
      <c r="AE71" s="570"/>
      <c r="AF71" s="570"/>
      <c r="AG71" s="570"/>
      <c r="AH71" s="570"/>
      <c r="AI71" s="570"/>
      <c r="AJ71" s="571"/>
      <c r="AK71" s="569"/>
      <c r="AL71" s="570"/>
      <c r="AM71" s="570"/>
      <c r="AN71" s="570"/>
      <c r="AO71" s="570"/>
      <c r="AP71" s="570"/>
      <c r="AQ71" s="571"/>
      <c r="AR71" s="578"/>
      <c r="AS71" s="570"/>
      <c r="AT71" s="570"/>
      <c r="AU71" s="570"/>
      <c r="AV71" s="570"/>
      <c r="AW71" s="570"/>
      <c r="AX71" s="571"/>
      <c r="AY71" s="1620">
        <f t="shared" si="9"/>
        <v>0</v>
      </c>
      <c r="AZ71" s="1621"/>
      <c r="BA71" s="1621"/>
      <c r="BB71" s="1622">
        <f t="shared" si="10"/>
        <v>0</v>
      </c>
      <c r="BC71" s="1622"/>
      <c r="BD71" s="1623"/>
      <c r="BE71" s="1629"/>
      <c r="BF71" s="1629"/>
      <c r="BG71" s="1629"/>
      <c r="BH71" s="1629"/>
      <c r="BI71" s="1629"/>
      <c r="BJ71" s="1629"/>
      <c r="BK71" s="1602"/>
      <c r="BL71" s="1602"/>
      <c r="BM71" s="1602"/>
      <c r="BN71" s="1603"/>
    </row>
    <row r="72" spans="2:66" ht="21" customHeight="1" thickBot="1">
      <c r="B72" s="1639"/>
      <c r="C72" s="1639"/>
      <c r="D72" s="1604"/>
      <c r="E72" s="1605"/>
      <c r="F72" s="1605"/>
      <c r="G72" s="1605"/>
      <c r="H72" s="1605"/>
      <c r="I72" s="1605"/>
      <c r="J72" s="1605"/>
      <c r="K72" s="1605"/>
      <c r="L72" s="1605"/>
      <c r="M72" s="1605"/>
      <c r="N72" s="1605"/>
      <c r="O72" s="1605"/>
      <c r="P72" s="1606"/>
      <c r="Q72" s="1607"/>
      <c r="R72" s="1607"/>
      <c r="S72" s="1607"/>
      <c r="T72" s="1607"/>
      <c r="U72" s="1607"/>
      <c r="V72" s="1608"/>
      <c r="W72" s="583"/>
      <c r="X72" s="581"/>
      <c r="Y72" s="581"/>
      <c r="Z72" s="581"/>
      <c r="AA72" s="581"/>
      <c r="AB72" s="581"/>
      <c r="AC72" s="582"/>
      <c r="AD72" s="580"/>
      <c r="AE72" s="581"/>
      <c r="AF72" s="581"/>
      <c r="AG72" s="581"/>
      <c r="AH72" s="581"/>
      <c r="AI72" s="581"/>
      <c r="AJ72" s="582"/>
      <c r="AK72" s="580"/>
      <c r="AL72" s="581"/>
      <c r="AM72" s="581"/>
      <c r="AN72" s="581"/>
      <c r="AO72" s="581"/>
      <c r="AP72" s="581"/>
      <c r="AQ72" s="582"/>
      <c r="AR72" s="583"/>
      <c r="AS72" s="581"/>
      <c r="AT72" s="581"/>
      <c r="AU72" s="581"/>
      <c r="AV72" s="581"/>
      <c r="AW72" s="581"/>
      <c r="AX72" s="582"/>
      <c r="AY72" s="1609">
        <f t="shared" si="9"/>
        <v>0</v>
      </c>
      <c r="AZ72" s="1610"/>
      <c r="BA72" s="1610"/>
      <c r="BB72" s="1611">
        <f t="shared" si="10"/>
        <v>0</v>
      </c>
      <c r="BC72" s="1611"/>
      <c r="BD72" s="1612"/>
      <c r="BE72" s="1630"/>
      <c r="BF72" s="1630"/>
      <c r="BG72" s="1630"/>
      <c r="BH72" s="1630"/>
      <c r="BI72" s="1630"/>
      <c r="BJ72" s="1630"/>
      <c r="BK72" s="1613"/>
      <c r="BL72" s="1613"/>
      <c r="BM72" s="1613"/>
      <c r="BN72" s="1614"/>
    </row>
    <row r="73" spans="2:66" ht="21" customHeight="1" thickBot="1">
      <c r="B73" s="1639"/>
      <c r="C73" s="1587" t="s">
        <v>558</v>
      </c>
      <c r="D73" s="1588"/>
      <c r="E73" s="1588"/>
      <c r="F73" s="1588"/>
      <c r="G73" s="1588"/>
      <c r="H73" s="1588"/>
      <c r="I73" s="1588"/>
      <c r="J73" s="1588"/>
      <c r="K73" s="1588"/>
      <c r="L73" s="1588"/>
      <c r="M73" s="1588"/>
      <c r="N73" s="1588"/>
      <c r="O73" s="1588"/>
      <c r="P73" s="1588"/>
      <c r="Q73" s="1588"/>
      <c r="R73" s="1588"/>
      <c r="S73" s="1588"/>
      <c r="T73" s="1588"/>
      <c r="U73" s="1588"/>
      <c r="V73" s="1589"/>
      <c r="W73" s="587">
        <f t="shared" ref="W73:AX73" si="11">SUM(W65:W72)</f>
        <v>0</v>
      </c>
      <c r="X73" s="588">
        <f t="shared" si="11"/>
        <v>0</v>
      </c>
      <c r="Y73" s="588">
        <f t="shared" si="11"/>
        <v>0</v>
      </c>
      <c r="Z73" s="588">
        <f t="shared" si="11"/>
        <v>0</v>
      </c>
      <c r="AA73" s="588">
        <f t="shared" si="11"/>
        <v>0</v>
      </c>
      <c r="AB73" s="588">
        <f t="shared" si="11"/>
        <v>0</v>
      </c>
      <c r="AC73" s="589">
        <f t="shared" si="11"/>
        <v>0</v>
      </c>
      <c r="AD73" s="587">
        <f t="shared" si="11"/>
        <v>0</v>
      </c>
      <c r="AE73" s="588">
        <f t="shared" si="11"/>
        <v>0</v>
      </c>
      <c r="AF73" s="588">
        <f t="shared" si="11"/>
        <v>0</v>
      </c>
      <c r="AG73" s="588">
        <f t="shared" si="11"/>
        <v>0</v>
      </c>
      <c r="AH73" s="588">
        <f t="shared" si="11"/>
        <v>0</v>
      </c>
      <c r="AI73" s="588">
        <f t="shared" si="11"/>
        <v>0</v>
      </c>
      <c r="AJ73" s="589">
        <f t="shared" si="11"/>
        <v>0</v>
      </c>
      <c r="AK73" s="587">
        <f t="shared" si="11"/>
        <v>0</v>
      </c>
      <c r="AL73" s="588">
        <f t="shared" si="11"/>
        <v>0</v>
      </c>
      <c r="AM73" s="588">
        <f t="shared" si="11"/>
        <v>0</v>
      </c>
      <c r="AN73" s="588">
        <f t="shared" si="11"/>
        <v>0</v>
      </c>
      <c r="AO73" s="588">
        <f t="shared" si="11"/>
        <v>0</v>
      </c>
      <c r="AP73" s="588">
        <f t="shared" si="11"/>
        <v>0</v>
      </c>
      <c r="AQ73" s="589">
        <f t="shared" si="11"/>
        <v>0</v>
      </c>
      <c r="AR73" s="587">
        <f t="shared" si="11"/>
        <v>0</v>
      </c>
      <c r="AS73" s="588">
        <f t="shared" si="11"/>
        <v>0</v>
      </c>
      <c r="AT73" s="588">
        <f t="shared" si="11"/>
        <v>0</v>
      </c>
      <c r="AU73" s="588">
        <f t="shared" si="11"/>
        <v>0</v>
      </c>
      <c r="AV73" s="588">
        <f t="shared" si="11"/>
        <v>0</v>
      </c>
      <c r="AW73" s="588">
        <f t="shared" si="11"/>
        <v>0</v>
      </c>
      <c r="AX73" s="589">
        <f t="shared" si="11"/>
        <v>0</v>
      </c>
      <c r="AY73" s="1590">
        <f>SUM(AY65:BA72)</f>
        <v>0</v>
      </c>
      <c r="AZ73" s="1591"/>
      <c r="BA73" s="1591"/>
      <c r="BB73" s="1592">
        <f>SUM($BB$65:$BD$72)</f>
        <v>0</v>
      </c>
      <c r="BC73" s="1592"/>
      <c r="BD73" s="1593"/>
      <c r="BE73" s="1594">
        <f>SUM(BE65)</f>
        <v>0</v>
      </c>
      <c r="BF73" s="1595"/>
      <c r="BG73" s="1595"/>
      <c r="BH73" s="1595"/>
      <c r="BI73" s="1595"/>
      <c r="BJ73" s="1596"/>
      <c r="BK73" s="1597"/>
      <c r="BL73" s="1597"/>
      <c r="BM73" s="1597"/>
      <c r="BN73" s="1598"/>
    </row>
    <row r="74" spans="2:66" ht="21" customHeight="1" thickBot="1">
      <c r="B74" s="593" t="s">
        <v>560</v>
      </c>
      <c r="C74" s="594"/>
      <c r="D74" s="595"/>
      <c r="E74" s="718"/>
      <c r="F74" s="718"/>
      <c r="G74" s="718"/>
      <c r="H74" s="718"/>
      <c r="I74" s="718"/>
      <c r="J74" s="718"/>
      <c r="K74" s="718"/>
      <c r="L74" s="718"/>
      <c r="M74" s="718"/>
      <c r="N74" s="718"/>
      <c r="O74" s="718"/>
      <c r="P74" s="718"/>
      <c r="Q74" s="718"/>
      <c r="R74" s="718"/>
      <c r="S74" s="718"/>
      <c r="T74" s="718"/>
      <c r="U74" s="718"/>
      <c r="V74" s="718"/>
      <c r="W74" s="724"/>
      <c r="X74" s="724"/>
      <c r="Y74" s="724"/>
      <c r="Z74" s="724"/>
      <c r="AA74" s="724"/>
      <c r="AB74" s="724"/>
      <c r="AC74" s="724"/>
      <c r="AD74" s="724"/>
      <c r="AE74" s="724"/>
      <c r="AF74" s="724"/>
      <c r="AG74" s="724"/>
      <c r="AH74" s="724"/>
      <c r="AI74" s="724"/>
      <c r="AJ74" s="724"/>
      <c r="AK74" s="724"/>
      <c r="AL74" s="724"/>
      <c r="AM74" s="724"/>
      <c r="AN74" s="724"/>
      <c r="AO74" s="724"/>
      <c r="AP74" s="724"/>
      <c r="AQ74" s="724"/>
      <c r="AR74" s="724"/>
      <c r="AS74" s="724"/>
      <c r="AT74" s="724"/>
      <c r="AU74" s="724"/>
      <c r="AV74" s="724"/>
      <c r="AW74" s="724"/>
      <c r="AX74" s="725"/>
      <c r="AY74" s="1599">
        <v>40</v>
      </c>
      <c r="AZ74" s="1600"/>
      <c r="BA74" s="1600"/>
      <c r="BB74" s="1600"/>
      <c r="BC74" s="1600"/>
      <c r="BD74" s="1600"/>
      <c r="BE74" s="1600"/>
      <c r="BF74" s="1600"/>
      <c r="BG74" s="1600"/>
      <c r="BH74" s="1600"/>
      <c r="BI74" s="1600"/>
      <c r="BJ74" s="1600"/>
      <c r="BK74" s="1600"/>
      <c r="BL74" s="1600"/>
      <c r="BM74" s="1600"/>
      <c r="BN74" s="1601"/>
    </row>
    <row r="75" spans="2:66" ht="21" customHeight="1">
      <c r="B75" s="427" t="s">
        <v>563</v>
      </c>
    </row>
    <row r="76" spans="2:66" ht="21" customHeight="1">
      <c r="B76" s="427" t="s">
        <v>564</v>
      </c>
      <c r="G76" s="427"/>
    </row>
    <row r="77" spans="2:66" ht="21" customHeight="1">
      <c r="G77" s="427"/>
    </row>
  </sheetData>
  <mergeCells count="508">
    <mergeCell ref="AO2:AV2"/>
    <mergeCell ref="AW2:BR2"/>
    <mergeCell ref="AO3:AV3"/>
    <mergeCell ref="AW3:BJ3"/>
    <mergeCell ref="BK3:BN3"/>
    <mergeCell ref="BO3:BR3"/>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BK65:BN65"/>
    <mergeCell ref="D66:I66"/>
    <mergeCell ref="J66:L66"/>
    <mergeCell ref="M66:O66"/>
    <mergeCell ref="P66:V66"/>
    <mergeCell ref="AY66:BA66"/>
    <mergeCell ref="BB66:BD66"/>
    <mergeCell ref="BK66:BN66"/>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77"/>
  <sheetViews>
    <sheetView view="pageBreakPreview" zoomScale="77" zoomScaleNormal="100" zoomScaleSheetLayoutView="77" workbookViewId="0">
      <selection activeCell="W1" sqref="W1"/>
    </sheetView>
  </sheetViews>
  <sheetFormatPr defaultColWidth="9" defaultRowHeight="21" customHeight="1"/>
  <cols>
    <col min="1" max="1" width="3.75" style="427" customWidth="1"/>
    <col min="2" max="2" width="3" style="427" customWidth="1"/>
    <col min="3" max="3" width="5.375" style="427" customWidth="1"/>
    <col min="4" max="7" width="3.5" style="426" customWidth="1"/>
    <col min="8" max="64" width="3.5" style="427" customWidth="1"/>
    <col min="65" max="65" width="3.375" style="427" customWidth="1"/>
    <col min="66" max="68" width="3.25" style="427" customWidth="1"/>
    <col min="69" max="76" width="3.375" style="427" customWidth="1"/>
    <col min="77" max="78" width="7.625" style="427" customWidth="1"/>
    <col min="79" max="80" width="2.625" style="427" customWidth="1"/>
    <col min="81" max="16384" width="9" style="427"/>
  </cols>
  <sheetData>
    <row r="1" spans="1:112" ht="21" customHeight="1">
      <c r="A1" s="427" t="s">
        <v>671</v>
      </c>
      <c r="B1" s="426"/>
      <c r="C1" s="426"/>
      <c r="G1" s="427"/>
      <c r="AK1" s="428"/>
      <c r="AO1" s="429"/>
      <c r="AZ1" s="429"/>
      <c r="BA1" s="429"/>
      <c r="BB1" s="429"/>
      <c r="BC1" s="429"/>
      <c r="BD1" s="429"/>
      <c r="BE1" s="429"/>
      <c r="BF1" s="429"/>
      <c r="BG1" s="429"/>
      <c r="BH1" s="429"/>
      <c r="BI1" s="429"/>
      <c r="BJ1" s="429"/>
      <c r="BK1" s="429"/>
      <c r="BL1" s="429"/>
      <c r="BM1" s="429"/>
      <c r="BN1" s="429"/>
      <c r="BO1" s="429"/>
      <c r="BP1" s="429"/>
      <c r="BQ1" s="429"/>
      <c r="BR1" s="429"/>
      <c r="BS1" s="428"/>
      <c r="BT1" s="428"/>
      <c r="BU1" s="428"/>
      <c r="BV1" s="428"/>
      <c r="BW1" s="428"/>
      <c r="BX1" s="428"/>
      <c r="BY1" s="428"/>
      <c r="BZ1" s="428"/>
      <c r="CA1" s="428"/>
      <c r="CB1" s="428"/>
      <c r="CC1" s="428"/>
      <c r="CD1" s="428"/>
      <c r="CE1" s="428"/>
    </row>
    <row r="2" spans="1:112" ht="21" customHeight="1">
      <c r="B2" s="426"/>
      <c r="C2" s="426"/>
      <c r="G2" s="427"/>
      <c r="Y2" s="427">
        <v>-1</v>
      </c>
      <c r="AO2" s="1884" t="s">
        <v>481</v>
      </c>
      <c r="AP2" s="1884"/>
      <c r="AQ2" s="1884"/>
      <c r="AR2" s="1884"/>
      <c r="AS2" s="1884"/>
      <c r="AT2" s="1884"/>
      <c r="AU2" s="1884"/>
      <c r="AV2" s="1884"/>
      <c r="AW2" s="1885"/>
      <c r="AX2" s="1886"/>
      <c r="AY2" s="1886"/>
      <c r="AZ2" s="1886"/>
      <c r="BA2" s="1886"/>
      <c r="BB2" s="1886"/>
      <c r="BC2" s="1886"/>
      <c r="BD2" s="1886"/>
      <c r="BE2" s="1886"/>
      <c r="BF2" s="1886"/>
      <c r="BG2" s="1886"/>
      <c r="BH2" s="1886"/>
      <c r="BI2" s="1886"/>
      <c r="BJ2" s="1886"/>
      <c r="BK2" s="1886"/>
      <c r="BL2" s="1886"/>
      <c r="BM2" s="1886"/>
      <c r="BN2" s="1886"/>
      <c r="BO2" s="1886"/>
      <c r="BP2" s="1886"/>
      <c r="BQ2" s="1886"/>
      <c r="BR2" s="1887"/>
      <c r="BS2" s="430"/>
      <c r="BT2" s="430"/>
      <c r="BU2" s="430"/>
      <c r="BV2" s="430"/>
      <c r="BW2" s="430"/>
      <c r="BX2" s="430"/>
      <c r="BY2" s="430"/>
      <c r="CA2" s="430"/>
      <c r="CB2" s="430"/>
      <c r="CC2" s="430"/>
      <c r="CD2" s="430"/>
      <c r="CE2" s="430"/>
    </row>
    <row r="3" spans="1:112" ht="21" customHeight="1">
      <c r="B3" s="426"/>
      <c r="C3" s="426"/>
      <c r="G3" s="427"/>
      <c r="AO3" s="1884" t="s">
        <v>482</v>
      </c>
      <c r="AP3" s="1884"/>
      <c r="AQ3" s="1884"/>
      <c r="AR3" s="1884"/>
      <c r="AS3" s="1884"/>
      <c r="AT3" s="1884"/>
      <c r="AU3" s="1884"/>
      <c r="AV3" s="1884"/>
      <c r="AW3" s="1888"/>
      <c r="AX3" s="1888"/>
      <c r="AY3" s="1888"/>
      <c r="AZ3" s="1888"/>
      <c r="BA3" s="1888"/>
      <c r="BB3" s="1888"/>
      <c r="BC3" s="1888"/>
      <c r="BD3" s="1888"/>
      <c r="BE3" s="1888"/>
      <c r="BF3" s="1888"/>
      <c r="BG3" s="1888"/>
      <c r="BH3" s="1888"/>
      <c r="BI3" s="1888"/>
      <c r="BJ3" s="1888"/>
      <c r="BK3" s="1889" t="s">
        <v>483</v>
      </c>
      <c r="BL3" s="1890"/>
      <c r="BM3" s="1890"/>
      <c r="BN3" s="1891"/>
      <c r="BO3" s="1892">
        <v>15</v>
      </c>
      <c r="BP3" s="1893"/>
      <c r="BQ3" s="1893"/>
      <c r="BR3" s="1894"/>
      <c r="BS3" s="430"/>
      <c r="BT3" s="430"/>
      <c r="BU3" s="430"/>
      <c r="BV3" s="430"/>
      <c r="BW3" s="430"/>
      <c r="BX3" s="430"/>
      <c r="BY3" s="430"/>
      <c r="CA3" s="430"/>
      <c r="CB3" s="430"/>
      <c r="CC3" s="430"/>
      <c r="CD3" s="430"/>
      <c r="CE3" s="430"/>
    </row>
    <row r="4" spans="1:112" ht="21" customHeight="1">
      <c r="B4" s="426"/>
      <c r="C4" s="431"/>
      <c r="D4" s="1883" t="s">
        <v>484</v>
      </c>
      <c r="E4" s="1883"/>
      <c r="F4" s="1883"/>
      <c r="G4" s="1883"/>
      <c r="H4" s="1883"/>
      <c r="I4" s="1883"/>
      <c r="J4" s="1883"/>
      <c r="K4" s="432"/>
      <c r="L4" s="432"/>
      <c r="M4" s="433"/>
      <c r="N4" s="433"/>
      <c r="O4" s="433"/>
      <c r="P4" s="433"/>
      <c r="Q4" s="433"/>
      <c r="R4" s="433"/>
      <c r="S4" s="433"/>
      <c r="T4" s="433"/>
      <c r="U4" s="434"/>
      <c r="V4" s="435"/>
      <c r="W4" s="436"/>
      <c r="X4" s="437"/>
      <c r="Y4" s="437"/>
      <c r="Z4" s="438" t="s">
        <v>485</v>
      </c>
      <c r="AA4" s="439"/>
      <c r="CA4" s="1654"/>
      <c r="CB4" s="1654"/>
      <c r="CC4" s="1654"/>
      <c r="CD4" s="1654"/>
      <c r="CE4" s="1654"/>
      <c r="CF4" s="1654"/>
      <c r="CG4" s="1654"/>
      <c r="CH4" s="1882"/>
      <c r="CI4" s="1882"/>
      <c r="CJ4" s="1882"/>
      <c r="CK4" s="1882"/>
      <c r="CL4" s="1654"/>
      <c r="CM4" s="1654"/>
      <c r="CN4" s="1654"/>
      <c r="CO4" s="1654"/>
      <c r="CP4" s="1654"/>
      <c r="CQ4" s="1654"/>
      <c r="CR4" s="1654"/>
      <c r="CS4" s="1654"/>
      <c r="CT4" s="1654"/>
      <c r="CU4" s="1654"/>
      <c r="CV4" s="1654"/>
      <c r="CW4" s="1654"/>
      <c r="CX4" s="1654"/>
      <c r="CY4" s="1654"/>
      <c r="CZ4" s="1654"/>
      <c r="DA4" s="1654"/>
      <c r="DB4" s="1654"/>
      <c r="DC4" s="1654"/>
      <c r="DD4" s="1654"/>
      <c r="DE4" s="1654"/>
      <c r="DF4" s="1654"/>
      <c r="DG4" s="1654"/>
      <c r="DH4" s="1654"/>
    </row>
    <row r="5" spans="1:112" ht="27.75" customHeight="1">
      <c r="B5" s="426"/>
      <c r="C5" s="431"/>
      <c r="D5" s="1880" t="s">
        <v>565</v>
      </c>
      <c r="E5" s="1880"/>
      <c r="F5" s="1880"/>
      <c r="G5" s="1839" t="s">
        <v>486</v>
      </c>
      <c r="H5" s="1839"/>
      <c r="I5" s="1839"/>
      <c r="J5" s="1839"/>
      <c r="K5" s="1839"/>
      <c r="L5" s="1839"/>
      <c r="M5" s="1839"/>
      <c r="N5" s="1839"/>
      <c r="O5" s="1839"/>
      <c r="P5" s="1839"/>
      <c r="Q5" s="1839"/>
      <c r="R5" s="1839"/>
      <c r="S5" s="1839"/>
      <c r="T5" s="1840"/>
      <c r="U5" s="434"/>
      <c r="V5" s="434"/>
      <c r="W5" s="436"/>
      <c r="X5" s="437"/>
      <c r="Y5" s="437"/>
      <c r="Z5" s="1838"/>
      <c r="AA5" s="1839"/>
      <c r="AB5" s="1839"/>
      <c r="AC5" s="1839"/>
      <c r="AD5" s="1839"/>
      <c r="AE5" s="1839"/>
      <c r="AF5" s="1840"/>
      <c r="AG5" s="1715" t="s">
        <v>487</v>
      </c>
      <c r="AH5" s="1716"/>
      <c r="AI5" s="1716"/>
      <c r="AJ5" s="1830"/>
      <c r="AK5" s="1838" t="s">
        <v>488</v>
      </c>
      <c r="AL5" s="1839"/>
      <c r="AM5" s="1839"/>
      <c r="AN5" s="1840"/>
      <c r="AO5" s="1838" t="s">
        <v>489</v>
      </c>
      <c r="AP5" s="1839"/>
      <c r="AQ5" s="1839"/>
      <c r="AR5" s="1840"/>
      <c r="AS5" s="1838" t="s">
        <v>490</v>
      </c>
      <c r="AT5" s="1839"/>
      <c r="AU5" s="1839"/>
      <c r="AV5" s="1840"/>
      <c r="AW5" s="1838" t="s">
        <v>491</v>
      </c>
      <c r="AX5" s="1839"/>
      <c r="AY5" s="1839"/>
      <c r="AZ5" s="1840"/>
      <c r="BA5" s="1838" t="s">
        <v>492</v>
      </c>
      <c r="BB5" s="1839"/>
      <c r="BC5" s="1839"/>
      <c r="BD5" s="1840"/>
      <c r="BE5" s="1838" t="s">
        <v>102</v>
      </c>
      <c r="BF5" s="1839"/>
      <c r="BG5" s="1840"/>
      <c r="BK5" s="440"/>
      <c r="BL5" s="440"/>
      <c r="BM5" s="440"/>
      <c r="BN5" s="440"/>
      <c r="BO5" s="441"/>
      <c r="BP5" s="442"/>
      <c r="BQ5" s="443"/>
      <c r="BR5" s="443"/>
      <c r="BS5" s="443"/>
      <c r="CA5" s="1882"/>
      <c r="CB5" s="1882"/>
      <c r="CC5" s="1882"/>
      <c r="CD5" s="1882"/>
      <c r="CE5" s="1882"/>
      <c r="CF5" s="1882"/>
      <c r="CG5" s="1882"/>
      <c r="CH5" s="1875"/>
      <c r="CI5" s="1875"/>
      <c r="CJ5" s="1875"/>
      <c r="CK5" s="1875"/>
      <c r="CL5" s="1875"/>
      <c r="CM5" s="1875"/>
      <c r="CN5" s="1875"/>
      <c r="CO5" s="1875"/>
      <c r="CP5" s="1875"/>
      <c r="CQ5" s="1875"/>
      <c r="CR5" s="1875"/>
      <c r="CS5" s="1875"/>
      <c r="CT5" s="1875"/>
      <c r="CU5" s="1875"/>
      <c r="CV5" s="1875"/>
      <c r="CW5" s="1875"/>
      <c r="CX5" s="1875"/>
      <c r="CY5" s="1875"/>
      <c r="CZ5" s="1875"/>
      <c r="DA5" s="1875"/>
      <c r="DB5" s="1875"/>
      <c r="DC5" s="1875"/>
      <c r="DD5" s="1875"/>
      <c r="DE5" s="1875"/>
      <c r="DF5" s="1865"/>
      <c r="DG5" s="1865"/>
      <c r="DH5" s="1865"/>
    </row>
    <row r="6" spans="1:112" ht="21" customHeight="1">
      <c r="B6" s="426"/>
      <c r="C6" s="431"/>
      <c r="D6" s="1880"/>
      <c r="E6" s="1880"/>
      <c r="F6" s="1880"/>
      <c r="G6" s="1839" t="s">
        <v>493</v>
      </c>
      <c r="H6" s="1839"/>
      <c r="I6" s="1839"/>
      <c r="J6" s="1839"/>
      <c r="K6" s="1839"/>
      <c r="L6" s="1839"/>
      <c r="M6" s="1839"/>
      <c r="N6" s="1839"/>
      <c r="O6" s="1839"/>
      <c r="P6" s="1839"/>
      <c r="Q6" s="1839"/>
      <c r="R6" s="1839"/>
      <c r="S6" s="1839"/>
      <c r="T6" s="1840"/>
      <c r="U6" s="434"/>
      <c r="V6" s="434"/>
      <c r="W6" s="436"/>
      <c r="X6" s="437"/>
      <c r="Y6" s="437"/>
      <c r="Z6" s="1718" t="s">
        <v>494</v>
      </c>
      <c r="AA6" s="1719"/>
      <c r="AB6" s="1719"/>
      <c r="AC6" s="1719"/>
      <c r="AD6" s="1719"/>
      <c r="AE6" s="1719"/>
      <c r="AF6" s="1881"/>
      <c r="AG6" s="1870"/>
      <c r="AH6" s="1871"/>
      <c r="AI6" s="1871"/>
      <c r="AJ6" s="1872"/>
      <c r="AK6" s="1870"/>
      <c r="AL6" s="1871"/>
      <c r="AM6" s="1871"/>
      <c r="AN6" s="1872"/>
      <c r="AO6" s="1870"/>
      <c r="AP6" s="1871"/>
      <c r="AQ6" s="1871"/>
      <c r="AR6" s="1872"/>
      <c r="AS6" s="1870">
        <v>6</v>
      </c>
      <c r="AT6" s="1871"/>
      <c r="AU6" s="1871"/>
      <c r="AV6" s="1872"/>
      <c r="AW6" s="1870">
        <v>4</v>
      </c>
      <c r="AX6" s="1871"/>
      <c r="AY6" s="1871"/>
      <c r="AZ6" s="1872"/>
      <c r="BA6" s="1870">
        <v>5</v>
      </c>
      <c r="BB6" s="1871"/>
      <c r="BC6" s="1871"/>
      <c r="BD6" s="1872"/>
      <c r="BE6" s="1866">
        <f>SUM(AG6:BD6)</f>
        <v>15</v>
      </c>
      <c r="BF6" s="1867"/>
      <c r="BG6" s="1868"/>
      <c r="BL6" s="444"/>
      <c r="BM6" s="444"/>
      <c r="BN6" s="444"/>
      <c r="BW6" s="445"/>
      <c r="CC6" s="444"/>
      <c r="CD6" s="444"/>
      <c r="CE6" s="444"/>
      <c r="CL6" s="1879"/>
      <c r="CM6" s="1879"/>
      <c r="CN6" s="1879"/>
      <c r="CO6" s="1879"/>
      <c r="CP6" s="1879"/>
      <c r="CQ6" s="1879"/>
      <c r="CR6" s="1879"/>
      <c r="CS6" s="1879"/>
      <c r="CT6" s="1875"/>
      <c r="CU6" s="1875"/>
      <c r="CV6" s="1875"/>
      <c r="CW6" s="1875"/>
      <c r="CX6" s="1875"/>
      <c r="CY6" s="1875"/>
      <c r="CZ6" s="1875"/>
      <c r="DA6" s="1875"/>
      <c r="DB6" s="1875"/>
      <c r="DC6" s="1875"/>
      <c r="DD6" s="1875"/>
      <c r="DE6" s="1875"/>
      <c r="DF6" s="1865"/>
      <c r="DG6" s="1865"/>
      <c r="DH6" s="1865"/>
    </row>
    <row r="7" spans="1:112" ht="21" customHeight="1">
      <c r="B7" s="426"/>
      <c r="C7" s="431"/>
      <c r="D7" s="1880"/>
      <c r="E7" s="1880"/>
      <c r="F7" s="1880"/>
      <c r="G7" s="1839" t="s">
        <v>495</v>
      </c>
      <c r="H7" s="1839"/>
      <c r="I7" s="1839"/>
      <c r="J7" s="1839"/>
      <c r="K7" s="1839"/>
      <c r="L7" s="1839"/>
      <c r="M7" s="1839"/>
      <c r="N7" s="1839"/>
      <c r="O7" s="1839"/>
      <c r="P7" s="1839"/>
      <c r="Q7" s="1839"/>
      <c r="R7" s="1839"/>
      <c r="S7" s="1839"/>
      <c r="T7" s="1840"/>
      <c r="U7" s="446"/>
      <c r="V7" s="434"/>
      <c r="W7" s="436"/>
      <c r="X7" s="437"/>
      <c r="Y7" s="437"/>
      <c r="Z7" s="447" t="s">
        <v>408</v>
      </c>
      <c r="AA7" s="1715" t="s">
        <v>496</v>
      </c>
      <c r="AB7" s="1716"/>
      <c r="AC7" s="1716"/>
      <c r="AD7" s="1716"/>
      <c r="AE7" s="1716"/>
      <c r="AF7" s="1830"/>
      <c r="AG7" s="1876"/>
      <c r="AH7" s="1877"/>
      <c r="AI7" s="1877"/>
      <c r="AJ7" s="1878"/>
      <c r="AK7" s="1876"/>
      <c r="AL7" s="1877"/>
      <c r="AM7" s="1877"/>
      <c r="AN7" s="1878"/>
      <c r="AO7" s="1876"/>
      <c r="AP7" s="1877"/>
      <c r="AQ7" s="1877"/>
      <c r="AR7" s="1878"/>
      <c r="AS7" s="1870"/>
      <c r="AT7" s="1871"/>
      <c r="AU7" s="1871"/>
      <c r="AV7" s="1872"/>
      <c r="AW7" s="1870"/>
      <c r="AX7" s="1871"/>
      <c r="AY7" s="1871"/>
      <c r="AZ7" s="1872"/>
      <c r="BA7" s="1870"/>
      <c r="BB7" s="1871"/>
      <c r="BC7" s="1871"/>
      <c r="BD7" s="1872"/>
      <c r="BE7" s="1866">
        <f>SUM(AG7:BD7)</f>
        <v>0</v>
      </c>
      <c r="BF7" s="1867"/>
      <c r="BG7" s="1868"/>
      <c r="CB7" s="1654"/>
      <c r="CC7" s="1654"/>
      <c r="CD7" s="1654"/>
      <c r="CE7" s="1654"/>
      <c r="CF7" s="1654"/>
      <c r="CG7" s="1654"/>
      <c r="CH7" s="1654"/>
      <c r="CI7" s="1874"/>
      <c r="CJ7" s="1874"/>
      <c r="CK7" s="1874"/>
      <c r="CL7" s="1875"/>
      <c r="CM7" s="1875"/>
      <c r="CN7" s="1875"/>
      <c r="CO7" s="1875"/>
      <c r="CP7" s="1875"/>
      <c r="CQ7" s="1875"/>
      <c r="CR7" s="1875"/>
      <c r="CS7" s="1875"/>
      <c r="CT7" s="1875"/>
      <c r="CU7" s="1875"/>
      <c r="CV7" s="1875"/>
      <c r="CW7" s="1875"/>
      <c r="CX7" s="1875"/>
      <c r="CY7" s="1875"/>
      <c r="CZ7" s="1875"/>
      <c r="DA7" s="1875"/>
      <c r="DB7" s="1875"/>
      <c r="DC7" s="1875"/>
      <c r="DD7" s="1875"/>
      <c r="DE7" s="1875"/>
      <c r="DF7" s="1865"/>
      <c r="DG7" s="1865"/>
      <c r="DH7" s="1865"/>
    </row>
    <row r="8" spans="1:112" ht="21" customHeight="1">
      <c r="B8" s="437"/>
      <c r="C8" s="448"/>
      <c r="D8" s="433"/>
      <c r="E8" s="433"/>
      <c r="F8" s="433"/>
      <c r="G8" s="433"/>
      <c r="H8" s="433"/>
      <c r="I8" s="433"/>
      <c r="J8" s="433"/>
      <c r="K8" s="433"/>
      <c r="L8" s="449" t="str">
        <f>IF(COUNTIF(D5:F7,"○")&gt;1,"いずれか１つを選択してください。","")</f>
        <v/>
      </c>
      <c r="M8" s="433"/>
      <c r="N8" s="433"/>
      <c r="O8" s="433"/>
      <c r="P8" s="433"/>
      <c r="Q8" s="433"/>
      <c r="R8" s="433"/>
      <c r="S8" s="433"/>
      <c r="T8" s="433"/>
      <c r="U8" s="450"/>
      <c r="V8" s="450"/>
      <c r="W8" s="436"/>
      <c r="X8" s="437"/>
      <c r="Y8" s="437"/>
      <c r="Z8" s="1715" t="s">
        <v>497</v>
      </c>
      <c r="AA8" s="1716"/>
      <c r="AB8" s="1716"/>
      <c r="AC8" s="1716"/>
      <c r="AD8" s="1716"/>
      <c r="AE8" s="1716"/>
      <c r="AF8" s="1830"/>
      <c r="AG8" s="1870"/>
      <c r="AH8" s="1871"/>
      <c r="AI8" s="1871"/>
      <c r="AJ8" s="1872"/>
      <c r="AK8" s="1870"/>
      <c r="AL8" s="1871"/>
      <c r="AM8" s="1871"/>
      <c r="AN8" s="1872"/>
      <c r="AO8" s="1870"/>
      <c r="AP8" s="1871"/>
      <c r="AQ8" s="1871"/>
      <c r="AR8" s="1872"/>
      <c r="AS8" s="1870"/>
      <c r="AT8" s="1871"/>
      <c r="AU8" s="1871"/>
      <c r="AV8" s="1872"/>
      <c r="AW8" s="1870"/>
      <c r="AX8" s="1871"/>
      <c r="AY8" s="1871"/>
      <c r="AZ8" s="1872"/>
      <c r="BA8" s="1870"/>
      <c r="BB8" s="1871"/>
      <c r="BC8" s="1871"/>
      <c r="BD8" s="1872"/>
      <c r="BE8" s="1866">
        <f>SUM(AG8:BD8)</f>
        <v>0</v>
      </c>
      <c r="BF8" s="1867"/>
      <c r="BG8" s="1868"/>
      <c r="BU8" s="445"/>
      <c r="BW8" s="1873"/>
      <c r="BX8" s="1873"/>
      <c r="BY8" s="1873"/>
      <c r="BZ8" s="1873"/>
      <c r="CA8" s="1873"/>
      <c r="CB8" s="1869"/>
      <c r="CC8" s="1869"/>
      <c r="CD8" s="1869"/>
      <c r="CE8" s="1869"/>
      <c r="CF8" s="1869"/>
      <c r="CG8" s="1869"/>
      <c r="CH8" s="1869"/>
      <c r="CI8" s="1874"/>
      <c r="CJ8" s="1874"/>
      <c r="CK8" s="1874"/>
      <c r="CL8" s="1865"/>
      <c r="CM8" s="1865"/>
      <c r="CN8" s="1865"/>
      <c r="CO8" s="1865"/>
      <c r="CP8" s="1865"/>
      <c r="CQ8" s="1865"/>
      <c r="CR8" s="1865"/>
      <c r="CS8" s="1865"/>
      <c r="CT8" s="1865"/>
      <c r="CU8" s="1865"/>
      <c r="CV8" s="1865"/>
      <c r="CW8" s="1865"/>
      <c r="CX8" s="1865"/>
      <c r="CY8" s="1865"/>
      <c r="CZ8" s="1865"/>
      <c r="DA8" s="1865"/>
      <c r="DB8" s="1865"/>
      <c r="DC8" s="1865"/>
      <c r="DD8" s="1865"/>
      <c r="DE8" s="1865"/>
      <c r="DF8" s="1865"/>
      <c r="DG8" s="1865"/>
      <c r="DH8" s="1865"/>
    </row>
    <row r="9" spans="1:112" ht="21" customHeight="1">
      <c r="B9" s="437"/>
      <c r="C9" s="448"/>
      <c r="D9" s="433"/>
      <c r="E9" s="450"/>
      <c r="F9" s="434"/>
      <c r="G9" s="434"/>
      <c r="H9" s="434"/>
      <c r="I9" s="434"/>
      <c r="J9" s="434"/>
      <c r="K9" s="434"/>
      <c r="L9" s="434"/>
      <c r="M9" s="434"/>
      <c r="N9" s="434"/>
      <c r="O9" s="434"/>
      <c r="P9" s="434"/>
      <c r="Q9" s="434"/>
      <c r="R9" s="434"/>
      <c r="S9" s="434"/>
      <c r="T9" s="434"/>
      <c r="U9" s="434"/>
      <c r="V9" s="450"/>
      <c r="W9" s="436"/>
      <c r="X9" s="437"/>
      <c r="Y9" s="437"/>
      <c r="Z9" s="1715" t="s">
        <v>102</v>
      </c>
      <c r="AA9" s="1716"/>
      <c r="AB9" s="1716"/>
      <c r="AC9" s="1716"/>
      <c r="AD9" s="1716"/>
      <c r="AE9" s="1716"/>
      <c r="AF9" s="1830"/>
      <c r="AG9" s="1866">
        <f>AG6+AG8</f>
        <v>0</v>
      </c>
      <c r="AH9" s="1867"/>
      <c r="AI9" s="1867"/>
      <c r="AJ9" s="1868"/>
      <c r="AK9" s="1866">
        <f t="shared" ref="AK9" si="0">AK6+AK8</f>
        <v>0</v>
      </c>
      <c r="AL9" s="1867"/>
      <c r="AM9" s="1867"/>
      <c r="AN9" s="1868"/>
      <c r="AO9" s="1866">
        <f t="shared" ref="AO9" si="1">AO6+AO8</f>
        <v>0</v>
      </c>
      <c r="AP9" s="1867"/>
      <c r="AQ9" s="1867"/>
      <c r="AR9" s="1868"/>
      <c r="AS9" s="1866">
        <f>AS6+AS8</f>
        <v>6</v>
      </c>
      <c r="AT9" s="1867"/>
      <c r="AU9" s="1867"/>
      <c r="AV9" s="1868"/>
      <c r="AW9" s="1866">
        <f t="shared" ref="AW9" si="2">AW6+AW8</f>
        <v>4</v>
      </c>
      <c r="AX9" s="1867"/>
      <c r="AY9" s="1867"/>
      <c r="AZ9" s="1868"/>
      <c r="BA9" s="1866">
        <f t="shared" ref="BA9" si="3">BA6+BA8</f>
        <v>5</v>
      </c>
      <c r="BB9" s="1867"/>
      <c r="BC9" s="1867"/>
      <c r="BD9" s="1868"/>
      <c r="BE9" s="1866">
        <f>BE6+BE8</f>
        <v>15</v>
      </c>
      <c r="BF9" s="1867"/>
      <c r="BG9" s="1868"/>
      <c r="BW9" s="1654"/>
      <c r="BX9" s="1654"/>
      <c r="BY9" s="1654"/>
      <c r="BZ9" s="1654"/>
      <c r="CA9" s="1654"/>
      <c r="CB9" s="1855"/>
      <c r="CC9" s="1855"/>
      <c r="CD9" s="1855"/>
      <c r="CE9" s="1855"/>
      <c r="CF9" s="1846"/>
      <c r="CG9" s="1846"/>
      <c r="CH9" s="1846"/>
      <c r="CI9" s="1846"/>
      <c r="CJ9" s="1846"/>
      <c r="CK9" s="1846"/>
    </row>
    <row r="10" spans="1:112" ht="21" customHeight="1">
      <c r="B10" s="437"/>
      <c r="C10" s="448"/>
      <c r="D10" s="433"/>
      <c r="E10" s="450"/>
      <c r="F10" s="434"/>
      <c r="G10" s="434"/>
      <c r="H10" s="434"/>
      <c r="I10" s="434"/>
      <c r="J10" s="434"/>
      <c r="K10" s="434"/>
      <c r="L10" s="434"/>
      <c r="M10" s="434"/>
      <c r="N10" s="434"/>
      <c r="O10" s="434"/>
      <c r="P10" s="434"/>
      <c r="Q10" s="434"/>
      <c r="R10" s="434"/>
      <c r="S10" s="434"/>
      <c r="T10" s="434"/>
      <c r="U10" s="434"/>
      <c r="V10" s="450"/>
      <c r="W10" s="451"/>
      <c r="X10" s="437"/>
      <c r="Y10" s="437"/>
      <c r="Z10" s="437"/>
      <c r="AA10" s="437"/>
      <c r="BG10" s="452" t="str">
        <f>IF(AND(BE9&lt;&gt;BO3,D12="○"),"「事業者名簿」の定員数と想定される利用者数が一致しません。","")</f>
        <v/>
      </c>
      <c r="BK10" s="440"/>
      <c r="BL10" s="440"/>
      <c r="BM10" s="440"/>
      <c r="BN10" s="440"/>
      <c r="BO10" s="441"/>
      <c r="BP10" s="442"/>
      <c r="BQ10" s="443"/>
      <c r="BR10" s="443"/>
      <c r="BS10" s="443"/>
      <c r="BW10" s="1654"/>
      <c r="BX10" s="1654"/>
      <c r="BY10" s="1654"/>
      <c r="BZ10" s="1654"/>
      <c r="CA10" s="1654"/>
      <c r="CB10" s="1855"/>
      <c r="CC10" s="1855"/>
      <c r="CD10" s="1855"/>
      <c r="CE10" s="1855"/>
      <c r="CF10" s="1846"/>
      <c r="CG10" s="1846"/>
      <c r="CH10" s="1846"/>
      <c r="CI10" s="1846"/>
      <c r="CJ10" s="1846"/>
      <c r="CK10" s="1846"/>
    </row>
    <row r="11" spans="1:112" ht="21" customHeight="1">
      <c r="B11" s="437"/>
      <c r="C11" s="448"/>
      <c r="D11" s="453" t="s">
        <v>498</v>
      </c>
      <c r="E11" s="454"/>
      <c r="F11" s="454"/>
      <c r="G11" s="454"/>
      <c r="H11" s="454"/>
      <c r="I11" s="454"/>
      <c r="J11" s="434"/>
      <c r="K11" s="434"/>
      <c r="L11" s="434"/>
      <c r="M11" s="434"/>
      <c r="N11" s="434"/>
      <c r="O11" s="434"/>
      <c r="P11" s="434"/>
      <c r="Q11" s="434"/>
      <c r="R11" s="434"/>
      <c r="S11" s="434"/>
      <c r="T11" s="434"/>
      <c r="U11" s="434"/>
      <c r="V11" s="450"/>
      <c r="W11" s="455"/>
      <c r="Z11" s="445" t="s">
        <v>499</v>
      </c>
      <c r="AP11" s="445" t="s">
        <v>500</v>
      </c>
      <c r="AQ11" s="445"/>
      <c r="AW11" s="444"/>
      <c r="AX11" s="444"/>
      <c r="AY11" s="444"/>
      <c r="BG11" s="456"/>
      <c r="BH11" s="445" t="s">
        <v>501</v>
      </c>
      <c r="BN11" s="444"/>
      <c r="BO11" s="444"/>
      <c r="BP11" s="444"/>
      <c r="BW11" s="437"/>
      <c r="BX11" s="437"/>
      <c r="BY11" s="437"/>
      <c r="BZ11" s="437"/>
      <c r="CA11" s="437"/>
      <c r="CB11" s="1855"/>
      <c r="CC11" s="1855"/>
      <c r="CD11" s="1855"/>
      <c r="CE11" s="1855"/>
      <c r="CF11" s="1846"/>
      <c r="CG11" s="1846"/>
      <c r="CH11" s="1846"/>
      <c r="CI11" s="1846"/>
      <c r="CJ11" s="1846"/>
      <c r="CK11" s="1846"/>
    </row>
    <row r="12" spans="1:112" ht="21" customHeight="1">
      <c r="B12" s="437"/>
      <c r="C12" s="448"/>
      <c r="D12" s="1847" t="s">
        <v>565</v>
      </c>
      <c r="E12" s="1858"/>
      <c r="F12" s="1849" t="s">
        <v>502</v>
      </c>
      <c r="G12" s="1850"/>
      <c r="H12" s="1850"/>
      <c r="I12" s="1850"/>
      <c r="J12" s="1850"/>
      <c r="K12" s="1850"/>
      <c r="L12" s="1850"/>
      <c r="M12" s="1850"/>
      <c r="N12" s="1850"/>
      <c r="O12" s="1850"/>
      <c r="P12" s="1850"/>
      <c r="Q12" s="1850"/>
      <c r="R12" s="1850"/>
      <c r="S12" s="1850"/>
      <c r="T12" s="1850"/>
      <c r="U12" s="1850"/>
      <c r="V12" s="1851"/>
      <c r="W12" s="451"/>
      <c r="AE12" s="1838" t="s">
        <v>503</v>
      </c>
      <c r="AF12" s="1839"/>
      <c r="AG12" s="1839"/>
      <c r="AH12" s="1839"/>
      <c r="AI12" s="1839"/>
      <c r="AJ12" s="1839"/>
      <c r="AK12" s="1840"/>
      <c r="AL12" s="1859" t="s">
        <v>504</v>
      </c>
      <c r="AM12" s="1860"/>
      <c r="AN12" s="1861"/>
      <c r="AV12" s="1838" t="s">
        <v>503</v>
      </c>
      <c r="AW12" s="1839"/>
      <c r="AX12" s="1839"/>
      <c r="AY12" s="1839"/>
      <c r="AZ12" s="1839"/>
      <c r="BA12" s="1839"/>
      <c r="BB12" s="1840"/>
      <c r="BC12" s="1859" t="s">
        <v>504</v>
      </c>
      <c r="BD12" s="1860"/>
      <c r="BE12" s="1861"/>
      <c r="BF12" s="457"/>
      <c r="BG12" s="456"/>
      <c r="BM12" s="1838" t="s">
        <v>505</v>
      </c>
      <c r="BN12" s="1839"/>
      <c r="BO12" s="1839"/>
      <c r="BP12" s="1839"/>
      <c r="BQ12" s="1839"/>
      <c r="BR12" s="1839"/>
      <c r="BS12" s="1840"/>
      <c r="BW12" s="1856"/>
      <c r="BX12" s="1856"/>
      <c r="BY12" s="1856"/>
      <c r="BZ12" s="1856"/>
      <c r="CA12" s="1856"/>
      <c r="CB12" s="1844"/>
      <c r="CC12" s="1844"/>
      <c r="CD12" s="1844"/>
      <c r="CE12" s="1844"/>
      <c r="CF12" s="1857"/>
      <c r="CG12" s="1857"/>
      <c r="CH12" s="1857"/>
      <c r="CI12" s="1856"/>
      <c r="CJ12" s="1856"/>
      <c r="CK12" s="1856"/>
    </row>
    <row r="13" spans="1:112" ht="26.25" customHeight="1">
      <c r="B13" s="437"/>
      <c r="C13" s="448"/>
      <c r="D13" s="1847"/>
      <c r="E13" s="1848"/>
      <c r="F13" s="1849" t="s">
        <v>506</v>
      </c>
      <c r="G13" s="1850"/>
      <c r="H13" s="1850"/>
      <c r="I13" s="1850"/>
      <c r="J13" s="1850"/>
      <c r="K13" s="1850"/>
      <c r="L13" s="1850"/>
      <c r="M13" s="1850"/>
      <c r="N13" s="1850"/>
      <c r="O13" s="1850"/>
      <c r="P13" s="1850"/>
      <c r="Q13" s="1850"/>
      <c r="R13" s="1850"/>
      <c r="S13" s="1850"/>
      <c r="T13" s="1850"/>
      <c r="U13" s="1850"/>
      <c r="V13" s="1851"/>
      <c r="W13" s="458"/>
      <c r="AE13" s="1852" t="s">
        <v>507</v>
      </c>
      <c r="AF13" s="1853"/>
      <c r="AG13" s="1853"/>
      <c r="AH13" s="1854"/>
      <c r="AI13" s="1852" t="s">
        <v>509</v>
      </c>
      <c r="AJ13" s="1853"/>
      <c r="AK13" s="1854"/>
      <c r="AL13" s="1862"/>
      <c r="AM13" s="1863"/>
      <c r="AN13" s="1864"/>
      <c r="AQ13" s="1849"/>
      <c r="AR13" s="1850"/>
      <c r="AS13" s="1850"/>
      <c r="AT13" s="1850"/>
      <c r="AU13" s="1851"/>
      <c r="AV13" s="1852" t="s">
        <v>507</v>
      </c>
      <c r="AW13" s="1853"/>
      <c r="AX13" s="1853"/>
      <c r="AY13" s="1854"/>
      <c r="AZ13" s="1852" t="s">
        <v>509</v>
      </c>
      <c r="BA13" s="1853"/>
      <c r="BB13" s="1854"/>
      <c r="BC13" s="1862"/>
      <c r="BD13" s="1863"/>
      <c r="BE13" s="1864"/>
      <c r="BF13" s="457"/>
      <c r="BG13" s="459"/>
      <c r="BH13" s="1849"/>
      <c r="BI13" s="1850"/>
      <c r="BJ13" s="1850"/>
      <c r="BK13" s="1850"/>
      <c r="BL13" s="1851"/>
      <c r="BM13" s="1852" t="s">
        <v>508</v>
      </c>
      <c r="BN13" s="1853"/>
      <c r="BO13" s="1853"/>
      <c r="BP13" s="1854"/>
      <c r="BQ13" s="1852" t="s">
        <v>509</v>
      </c>
      <c r="BR13" s="1853"/>
      <c r="BS13" s="1854"/>
      <c r="BW13" s="437"/>
      <c r="BX13" s="437"/>
      <c r="BY13" s="437"/>
      <c r="BZ13" s="1855"/>
      <c r="CA13" s="1855"/>
      <c r="CB13" s="1855"/>
      <c r="CC13" s="1855"/>
      <c r="CD13" s="1846"/>
      <c r="CE13" s="1846"/>
      <c r="CF13" s="1846"/>
      <c r="CG13" s="1846"/>
      <c r="CH13" s="1846"/>
      <c r="CI13" s="1846"/>
    </row>
    <row r="14" spans="1:112" ht="21" customHeight="1">
      <c r="B14" s="437"/>
      <c r="C14" s="448"/>
      <c r="D14" s="1847"/>
      <c r="E14" s="1848"/>
      <c r="F14" s="1849" t="s">
        <v>510</v>
      </c>
      <c r="G14" s="1850"/>
      <c r="H14" s="1850"/>
      <c r="I14" s="1850"/>
      <c r="J14" s="1850"/>
      <c r="K14" s="1850"/>
      <c r="L14" s="1850"/>
      <c r="M14" s="1850"/>
      <c r="N14" s="1850"/>
      <c r="O14" s="1850"/>
      <c r="P14" s="1850"/>
      <c r="Q14" s="1850"/>
      <c r="R14" s="1850"/>
      <c r="S14" s="1850"/>
      <c r="T14" s="1850"/>
      <c r="U14" s="1850"/>
      <c r="V14" s="1851"/>
      <c r="W14" s="458"/>
      <c r="Z14" s="1838" t="s">
        <v>511</v>
      </c>
      <c r="AA14" s="1839"/>
      <c r="AB14" s="1839"/>
      <c r="AC14" s="1839"/>
      <c r="AD14" s="1840"/>
      <c r="AE14" s="1841">
        <f>IF((OR($D$5="○",$D$6="○")),ROUNDDOWN(((BE$6+BE$8*0.9))/6,1))</f>
        <v>2.5</v>
      </c>
      <c r="AF14" s="1842"/>
      <c r="AG14" s="1842"/>
      <c r="AH14" s="1843"/>
      <c r="AI14" s="1834">
        <f>AE14*$AY$60</f>
        <v>80</v>
      </c>
      <c r="AJ14" s="1835"/>
      <c r="AK14" s="1836"/>
      <c r="AL14" s="1834">
        <f>AE14*40</f>
        <v>100</v>
      </c>
      <c r="AM14" s="1835"/>
      <c r="AN14" s="1836"/>
      <c r="AQ14" s="1838" t="s">
        <v>511</v>
      </c>
      <c r="AR14" s="1839"/>
      <c r="AS14" s="1839"/>
      <c r="AT14" s="1839"/>
      <c r="AU14" s="1840"/>
      <c r="AV14" s="1831">
        <f>IF((OR($D$5="○",$D$6="○")),$BE$43)</f>
        <v>2.5</v>
      </c>
      <c r="AW14" s="1832"/>
      <c r="AX14" s="1832"/>
      <c r="AY14" s="1833"/>
      <c r="AZ14" s="1837">
        <f>AV14*$AY$60</f>
        <v>80</v>
      </c>
      <c r="BA14" s="1837"/>
      <c r="BB14" s="1837"/>
      <c r="BC14" s="1834">
        <f>AV14*40</f>
        <v>100</v>
      </c>
      <c r="BD14" s="1835"/>
      <c r="BE14" s="1836"/>
      <c r="BF14" s="460"/>
      <c r="BG14" s="456"/>
      <c r="BH14" s="1838" t="s">
        <v>512</v>
      </c>
      <c r="BI14" s="1839"/>
      <c r="BJ14" s="1839"/>
      <c r="BK14" s="1839"/>
      <c r="BL14" s="1840"/>
      <c r="BM14" s="1831">
        <f>(ROUNDDOWN(BQ14/40,1))</f>
        <v>2.5</v>
      </c>
      <c r="BN14" s="1832"/>
      <c r="BO14" s="1832"/>
      <c r="BP14" s="1833"/>
      <c r="BQ14" s="1837">
        <f>$BB$73</f>
        <v>100.25</v>
      </c>
      <c r="BR14" s="1837"/>
      <c r="BS14" s="1837"/>
      <c r="BU14" s="445"/>
      <c r="BW14" s="445"/>
      <c r="BX14" s="445"/>
      <c r="BY14" s="445"/>
      <c r="BZ14" s="1844"/>
      <c r="CA14" s="1844"/>
      <c r="CB14" s="1844"/>
      <c r="CC14" s="1844"/>
      <c r="CD14" s="1845"/>
      <c r="CE14" s="1845"/>
      <c r="CF14" s="1845"/>
      <c r="CG14" s="1654"/>
      <c r="CH14" s="1654"/>
      <c r="CI14" s="1654"/>
    </row>
    <row r="15" spans="1:112" ht="21" customHeight="1">
      <c r="B15" s="437"/>
      <c r="C15" s="461"/>
      <c r="D15" s="462"/>
      <c r="E15" s="462"/>
      <c r="F15" s="462"/>
      <c r="G15" s="462"/>
      <c r="H15" s="462"/>
      <c r="I15" s="462"/>
      <c r="J15" s="462"/>
      <c r="K15" s="462"/>
      <c r="L15" s="463" t="str">
        <f>IF(COUNTIF(D12:E14,"○")&gt;1,"いずれか１つを選択してください。","")</f>
        <v/>
      </c>
      <c r="M15" s="462"/>
      <c r="N15" s="462"/>
      <c r="O15" s="462"/>
      <c r="P15" s="462"/>
      <c r="Q15" s="462"/>
      <c r="R15" s="462"/>
      <c r="S15" s="462"/>
      <c r="T15" s="462"/>
      <c r="U15" s="462"/>
      <c r="V15" s="464"/>
      <c r="W15" s="465"/>
      <c r="Z15" s="1838" t="s">
        <v>513</v>
      </c>
      <c r="AA15" s="1839"/>
      <c r="AB15" s="1839"/>
      <c r="AC15" s="1839"/>
      <c r="AD15" s="1840"/>
      <c r="AE15" s="1841" t="b">
        <f>IF((OR($D$7="○")),ROUNDDOWN((BE$6+BE$8*0.9)/5,1))</f>
        <v>0</v>
      </c>
      <c r="AF15" s="1842"/>
      <c r="AG15" s="1842"/>
      <c r="AH15" s="1843"/>
      <c r="AI15" s="1834">
        <f>AE15*$AY$60</f>
        <v>0</v>
      </c>
      <c r="AJ15" s="1835"/>
      <c r="AK15" s="1836"/>
      <c r="AL15" s="1834">
        <f>AE15*40</f>
        <v>0</v>
      </c>
      <c r="AM15" s="1835"/>
      <c r="AN15" s="1836"/>
      <c r="AQ15" s="1838" t="s">
        <v>513</v>
      </c>
      <c r="AR15" s="1839"/>
      <c r="AS15" s="1839"/>
      <c r="AT15" s="1839"/>
      <c r="AU15" s="1840"/>
      <c r="AV15" s="1831" t="b">
        <f>IF(($D$7="○"),$BE$43)</f>
        <v>0</v>
      </c>
      <c r="AW15" s="1832"/>
      <c r="AX15" s="1832"/>
      <c r="AY15" s="1833"/>
      <c r="AZ15" s="1837">
        <f>AV15*$AY$60</f>
        <v>0</v>
      </c>
      <c r="BA15" s="1837"/>
      <c r="BB15" s="1837"/>
      <c r="BC15" s="1834">
        <f>AV15*40</f>
        <v>0</v>
      </c>
      <c r="BD15" s="1835"/>
      <c r="BE15" s="1836"/>
      <c r="BF15" s="460"/>
      <c r="BG15" s="456"/>
      <c r="BH15" s="1815" t="s">
        <v>11</v>
      </c>
      <c r="BI15" s="1816"/>
      <c r="BJ15" s="1816"/>
      <c r="BK15" s="1816"/>
      <c r="BL15" s="1817"/>
      <c r="BM15" s="1826">
        <f>SUM(BM12:BP14)</f>
        <v>2.5</v>
      </c>
      <c r="BN15" s="1827"/>
      <c r="BO15" s="1827"/>
      <c r="BP15" s="1828"/>
      <c r="BQ15" s="1814">
        <f>SUMIF(BQ12:BS14,"&lt;&gt;#VALUE!")</f>
        <v>100.25</v>
      </c>
      <c r="BR15" s="1814"/>
      <c r="BS15" s="1814"/>
      <c r="BW15" s="466"/>
    </row>
    <row r="16" spans="1:112" ht="21" customHeight="1">
      <c r="B16" s="437"/>
      <c r="C16" s="437"/>
      <c r="D16" s="437"/>
      <c r="E16" s="440"/>
      <c r="F16" s="440"/>
      <c r="G16" s="440"/>
      <c r="H16" s="440"/>
      <c r="I16" s="440"/>
      <c r="J16" s="440"/>
      <c r="K16" s="440"/>
      <c r="L16" s="440"/>
      <c r="M16" s="440"/>
      <c r="N16" s="440"/>
      <c r="O16" s="440"/>
      <c r="P16" s="440"/>
      <c r="Q16" s="440"/>
      <c r="R16" s="440"/>
      <c r="S16" s="440"/>
      <c r="T16" s="440"/>
      <c r="U16" s="440"/>
      <c r="V16" s="437"/>
      <c r="W16" s="437"/>
      <c r="X16" s="437"/>
      <c r="Y16" s="437"/>
      <c r="Z16" s="1715" t="s">
        <v>514</v>
      </c>
      <c r="AA16" s="1716"/>
      <c r="AB16" s="1716"/>
      <c r="AC16" s="1716"/>
      <c r="AD16" s="1830"/>
      <c r="AE16" s="1831">
        <f>IF($D$6="○","",ROUNDDOWN(($AO$6+$AO$8*0.9)/9,1)+ROUNDDOWN(($AS$6-$AS$7+$AS$8*0.9)/6,1)+ROUNDDOWN($AS$7/12,1)+ROUNDDOWN(($AW$6-$AW$7+$AW$8*0.9)/4,1)+ROUNDDOWN($AW$7/8,1)+ROUNDDOWN(($BA$6-$BA$7+$BA$8*0.9)/2.5,1)+ROUNDDOWN($BA$7/5,1))</f>
        <v>4</v>
      </c>
      <c r="AF16" s="1832"/>
      <c r="AG16" s="1832"/>
      <c r="AH16" s="1833"/>
      <c r="AI16" s="1834">
        <f>AE16*$AY$60</f>
        <v>128</v>
      </c>
      <c r="AJ16" s="1835"/>
      <c r="AK16" s="1836"/>
      <c r="AL16" s="1834">
        <f>AE16*40</f>
        <v>160</v>
      </c>
      <c r="AM16" s="1835"/>
      <c r="AN16" s="1836"/>
      <c r="AO16" s="437"/>
      <c r="AP16" s="437"/>
      <c r="AQ16" s="1715" t="s">
        <v>514</v>
      </c>
      <c r="AR16" s="1716"/>
      <c r="AS16" s="1716"/>
      <c r="AT16" s="1716"/>
      <c r="AU16" s="1830"/>
      <c r="AV16" s="1831">
        <f>IF(($D$6="○"),"",$BE$51)</f>
        <v>4.2</v>
      </c>
      <c r="AW16" s="1832"/>
      <c r="AX16" s="1832"/>
      <c r="AY16" s="1833"/>
      <c r="AZ16" s="1837">
        <f>AV16*$AY$60</f>
        <v>134.4</v>
      </c>
      <c r="BA16" s="1837"/>
      <c r="BB16" s="1837"/>
      <c r="BC16" s="1834">
        <f>AV16*40</f>
        <v>168</v>
      </c>
      <c r="BD16" s="1835"/>
      <c r="BE16" s="1836"/>
      <c r="BF16" s="460"/>
      <c r="BG16" s="456"/>
      <c r="BH16" s="437"/>
      <c r="BI16" s="437"/>
      <c r="BJ16" s="437"/>
      <c r="BK16" s="437"/>
      <c r="BL16" s="437"/>
      <c r="BM16" s="444"/>
      <c r="BN16" s="444"/>
      <c r="BO16" s="444"/>
      <c r="BP16" s="444"/>
      <c r="BQ16" s="460"/>
      <c r="BR16" s="460"/>
      <c r="BS16" s="460"/>
    </row>
    <row r="17" spans="2:96" ht="21" customHeight="1">
      <c r="B17" s="437"/>
      <c r="C17" s="437"/>
      <c r="D17" s="437"/>
      <c r="E17" s="440"/>
      <c r="F17" s="440"/>
      <c r="G17" s="440"/>
      <c r="H17" s="440"/>
      <c r="I17" s="440"/>
      <c r="J17" s="440"/>
      <c r="K17" s="440"/>
      <c r="L17" s="440"/>
      <c r="M17" s="440"/>
      <c r="N17" s="440"/>
      <c r="O17" s="440"/>
      <c r="P17" s="440"/>
      <c r="Q17" s="440"/>
      <c r="R17" s="440"/>
      <c r="S17" s="440"/>
      <c r="T17" s="440"/>
      <c r="U17" s="440"/>
      <c r="V17" s="437"/>
      <c r="W17" s="445"/>
      <c r="X17" s="445"/>
      <c r="Y17" s="445"/>
      <c r="Z17" s="1815" t="s">
        <v>11</v>
      </c>
      <c r="AA17" s="1816"/>
      <c r="AB17" s="1816"/>
      <c r="AC17" s="1816"/>
      <c r="AD17" s="1817"/>
      <c r="AE17" s="1826">
        <f>SUM(AE14:AH16)</f>
        <v>6.5</v>
      </c>
      <c r="AF17" s="1827"/>
      <c r="AG17" s="1827"/>
      <c r="AH17" s="1828"/>
      <c r="AI17" s="1829">
        <f>SUMIF(AI14:AK16,"&lt;&gt;#VALUE!")</f>
        <v>208</v>
      </c>
      <c r="AJ17" s="1829"/>
      <c r="AK17" s="1829"/>
      <c r="AL17" s="1829">
        <f>SUMIF(AL14:AN16,"&lt;&gt;#VALUE!")</f>
        <v>260</v>
      </c>
      <c r="AM17" s="1829"/>
      <c r="AN17" s="1829"/>
      <c r="AO17" s="445"/>
      <c r="AP17" s="445"/>
      <c r="AQ17" s="1815" t="s">
        <v>11</v>
      </c>
      <c r="AR17" s="1816"/>
      <c r="AS17" s="1816"/>
      <c r="AT17" s="1816"/>
      <c r="AU17" s="1817"/>
      <c r="AV17" s="1826">
        <f>SUM(AV14:AY16)</f>
        <v>6.7</v>
      </c>
      <c r="AW17" s="1827"/>
      <c r="AX17" s="1827"/>
      <c r="AY17" s="1828"/>
      <c r="AZ17" s="1814">
        <f>SUMIF(AZ14:BB16,"&lt;&gt;#VALUE!")</f>
        <v>214.4</v>
      </c>
      <c r="BA17" s="1814"/>
      <c r="BB17" s="1814"/>
      <c r="BC17" s="1815">
        <f>SUMIF(BC14:BE16,"&lt;&gt;#VALUE!")</f>
        <v>268</v>
      </c>
      <c r="BD17" s="1816"/>
      <c r="BE17" s="1817"/>
      <c r="BF17" s="445"/>
      <c r="BG17" s="467"/>
      <c r="BH17" s="445"/>
      <c r="BI17" s="445"/>
      <c r="BJ17" s="445"/>
      <c r="BK17" s="445"/>
      <c r="BL17" s="445"/>
      <c r="BM17" s="468"/>
      <c r="BN17" s="468"/>
      <c r="BO17" s="468"/>
      <c r="BP17" s="468"/>
      <c r="BQ17" s="469"/>
      <c r="BR17" s="469"/>
      <c r="BS17" s="469"/>
      <c r="BT17" s="445"/>
      <c r="BU17" s="445"/>
      <c r="BV17" s="445"/>
      <c r="BW17" s="470"/>
      <c r="BX17" s="471"/>
    </row>
    <row r="18" spans="2:96" ht="21" customHeight="1" thickBot="1">
      <c r="B18" s="437"/>
      <c r="C18" s="437"/>
      <c r="D18" s="437"/>
      <c r="E18" s="440"/>
      <c r="F18" s="440"/>
      <c r="G18" s="440"/>
      <c r="H18" s="440"/>
      <c r="I18" s="440"/>
      <c r="J18" s="440"/>
      <c r="K18" s="440"/>
      <c r="L18" s="440"/>
      <c r="M18" s="440"/>
      <c r="N18" s="440"/>
      <c r="O18" s="440"/>
      <c r="P18" s="440"/>
      <c r="Q18" s="440"/>
      <c r="R18" s="440"/>
      <c r="S18" s="440"/>
      <c r="T18" s="440"/>
      <c r="U18" s="440"/>
      <c r="V18" s="437"/>
      <c r="W18" s="472"/>
      <c r="X18" s="472"/>
      <c r="Y18" s="472"/>
      <c r="Z18" s="472"/>
      <c r="AA18" s="472"/>
      <c r="AB18" s="473"/>
      <c r="AC18" s="473"/>
      <c r="AD18" s="473"/>
      <c r="AE18" s="473"/>
      <c r="AF18" s="440"/>
      <c r="AG18" s="440"/>
      <c r="AH18" s="440"/>
      <c r="AI18" s="440"/>
      <c r="AJ18" s="440"/>
      <c r="AK18" s="440"/>
      <c r="AM18" s="472"/>
      <c r="AN18" s="472"/>
      <c r="AO18" s="472"/>
      <c r="AP18" s="472"/>
      <c r="AQ18" s="472"/>
      <c r="AR18" s="473"/>
      <c r="AS18" s="473"/>
      <c r="AT18" s="473"/>
      <c r="AU18" s="473"/>
      <c r="AV18" s="474"/>
      <c r="AW18" s="474"/>
      <c r="AX18" s="474"/>
      <c r="AY18" s="440"/>
      <c r="AZ18" s="440"/>
      <c r="BA18" s="440"/>
      <c r="BD18" s="467"/>
      <c r="BE18" s="467"/>
      <c r="BF18" s="467"/>
      <c r="BG18" s="467"/>
      <c r="BH18" s="467"/>
      <c r="BI18" s="475"/>
      <c r="BJ18" s="475"/>
      <c r="BK18" s="475"/>
      <c r="BL18" s="475"/>
      <c r="BM18" s="476"/>
      <c r="BN18" s="476"/>
      <c r="BO18" s="476"/>
      <c r="BP18" s="476"/>
      <c r="BQ18" s="439"/>
      <c r="BR18" s="470"/>
      <c r="BS18" s="470"/>
      <c r="BT18" s="470"/>
      <c r="BU18" s="466"/>
      <c r="BV18" s="466"/>
      <c r="BW18" s="466"/>
      <c r="BX18" s="471"/>
    </row>
    <row r="19" spans="2:96" ht="8.25" customHeight="1">
      <c r="B19" s="477"/>
      <c r="C19" s="478"/>
      <c r="D19" s="478"/>
      <c r="E19" s="479"/>
      <c r="F19" s="479"/>
      <c r="G19" s="479"/>
      <c r="H19" s="479"/>
      <c r="I19" s="479"/>
      <c r="J19" s="479"/>
      <c r="K19" s="479"/>
      <c r="L19" s="479"/>
      <c r="M19" s="479"/>
      <c r="N19" s="479"/>
      <c r="O19" s="479"/>
      <c r="P19" s="479"/>
      <c r="Q19" s="479"/>
      <c r="R19" s="479"/>
      <c r="S19" s="479"/>
      <c r="T19" s="479"/>
      <c r="U19" s="479"/>
      <c r="V19" s="478"/>
      <c r="W19" s="480"/>
      <c r="X19" s="480"/>
      <c r="Y19" s="480"/>
      <c r="Z19" s="480"/>
      <c r="AA19" s="480"/>
      <c r="AB19" s="481"/>
      <c r="AC19" s="481"/>
      <c r="AD19" s="481"/>
      <c r="AE19" s="481"/>
      <c r="AF19" s="479"/>
      <c r="AG19" s="479"/>
      <c r="AH19" s="479"/>
      <c r="AI19" s="479"/>
      <c r="AJ19" s="479"/>
      <c r="AK19" s="479"/>
      <c r="AL19" s="482"/>
      <c r="AM19" s="480"/>
      <c r="AN19" s="480"/>
      <c r="AO19" s="480"/>
      <c r="AP19" s="480"/>
      <c r="AQ19" s="480"/>
      <c r="AR19" s="481"/>
      <c r="AS19" s="481"/>
      <c r="AT19" s="481"/>
      <c r="AU19" s="481"/>
      <c r="AV19" s="483"/>
      <c r="AW19" s="483"/>
      <c r="AX19" s="483"/>
      <c r="AY19" s="479"/>
      <c r="AZ19" s="479"/>
      <c r="BA19" s="479"/>
      <c r="BB19" s="482"/>
      <c r="BC19" s="482"/>
      <c r="BD19" s="484"/>
      <c r="BE19" s="484"/>
      <c r="BF19" s="484"/>
      <c r="BG19" s="484"/>
      <c r="BH19" s="484"/>
      <c r="BI19" s="485"/>
      <c r="BJ19" s="485"/>
      <c r="BK19" s="485"/>
      <c r="BL19" s="485"/>
      <c r="BM19" s="486"/>
      <c r="BN19" s="487"/>
      <c r="BO19" s="476"/>
      <c r="BP19" s="476"/>
      <c r="BQ19" s="439"/>
      <c r="BR19" s="470"/>
      <c r="BS19" s="470"/>
      <c r="BT19" s="470"/>
      <c r="BU19" s="466"/>
      <c r="BV19" s="466"/>
      <c r="BW19" s="466"/>
      <c r="BX19" s="471"/>
    </row>
    <row r="20" spans="2:96" ht="21" customHeight="1">
      <c r="B20" s="488"/>
      <c r="D20" s="445" t="s">
        <v>515</v>
      </c>
      <c r="E20" s="489"/>
      <c r="F20" s="489"/>
      <c r="G20" s="489"/>
      <c r="H20" s="489"/>
      <c r="I20" s="490"/>
      <c r="J20" s="475"/>
      <c r="K20" s="475"/>
      <c r="L20" s="475"/>
      <c r="M20" s="476"/>
      <c r="N20" s="476"/>
      <c r="O20" s="490"/>
      <c r="P20" s="476"/>
      <c r="Q20" s="440"/>
      <c r="R20" s="440"/>
      <c r="S20" s="440"/>
      <c r="T20" s="440"/>
      <c r="U20" s="440"/>
      <c r="V20" s="437"/>
      <c r="W20" s="491"/>
      <c r="X20" s="492"/>
      <c r="Y20" s="492"/>
      <c r="Z20" s="1818" t="s">
        <v>516</v>
      </c>
      <c r="AA20" s="1818"/>
      <c r="AB20" s="1818"/>
      <c r="AC20" s="1818"/>
      <c r="AD20" s="1818"/>
      <c r="AE20" s="1818"/>
      <c r="AF20" s="1818"/>
      <c r="AG20" s="1818"/>
      <c r="AH20" s="1818"/>
      <c r="AI20" s="1818"/>
      <c r="AJ20" s="1818"/>
      <c r="AK20" s="1818"/>
      <c r="AL20" s="1818"/>
      <c r="AM20" s="1818"/>
      <c r="AN20" s="1818"/>
      <c r="AO20" s="1818"/>
      <c r="AP20" s="1818"/>
      <c r="AQ20" s="1818"/>
      <c r="AR20" s="1818"/>
      <c r="AS20" s="1818"/>
      <c r="AT20" s="1818"/>
      <c r="AU20" s="1818"/>
      <c r="AV20" s="1818"/>
      <c r="AW20" s="1818"/>
      <c r="AX20" s="1818"/>
      <c r="AY20" s="1818"/>
      <c r="AZ20" s="1818"/>
      <c r="BA20" s="1818"/>
      <c r="BB20" s="1818"/>
      <c r="BC20" s="1818"/>
      <c r="BD20" s="1818"/>
      <c r="BE20" s="1818"/>
      <c r="BF20" s="1818"/>
      <c r="BG20" s="1818"/>
      <c r="BH20" s="1818"/>
      <c r="BI20" s="1818"/>
      <c r="BJ20" s="1818"/>
      <c r="BK20" s="1818"/>
      <c r="BL20" s="1818"/>
      <c r="BM20" s="1819"/>
      <c r="BN20" s="493"/>
      <c r="BO20" s="476"/>
      <c r="BP20" s="476"/>
      <c r="BQ20" s="439"/>
      <c r="BR20" s="470"/>
      <c r="BS20" s="470"/>
      <c r="BT20" s="470"/>
      <c r="BU20" s="466"/>
      <c r="BV20" s="466"/>
      <c r="BW20" s="466"/>
      <c r="BX20" s="476"/>
    </row>
    <row r="21" spans="2:96" ht="16.5" customHeight="1">
      <c r="B21" s="488"/>
      <c r="C21" s="437"/>
      <c r="D21" s="437"/>
      <c r="E21" s="427"/>
      <c r="F21" s="475"/>
      <c r="G21" s="475"/>
      <c r="H21" s="475"/>
      <c r="I21" s="476"/>
      <c r="J21" s="476"/>
      <c r="L21" s="476"/>
      <c r="M21" s="440"/>
      <c r="N21" s="440"/>
      <c r="Q21" s="440"/>
      <c r="S21" s="475"/>
      <c r="T21" s="475"/>
      <c r="U21" s="475"/>
      <c r="V21" s="476"/>
      <c r="W21" s="494" t="s">
        <v>517</v>
      </c>
      <c r="X21" s="495"/>
      <c r="Y21" s="496"/>
      <c r="Z21" s="1820"/>
      <c r="AA21" s="1820"/>
      <c r="AB21" s="1820"/>
      <c r="AC21" s="1820"/>
      <c r="AD21" s="1820"/>
      <c r="AE21" s="1820"/>
      <c r="AF21" s="1820"/>
      <c r="AG21" s="1820"/>
      <c r="AH21" s="1820"/>
      <c r="AI21" s="1820"/>
      <c r="AJ21" s="1820"/>
      <c r="AK21" s="1820"/>
      <c r="AL21" s="1820"/>
      <c r="AM21" s="1820"/>
      <c r="AN21" s="1820"/>
      <c r="AO21" s="1820"/>
      <c r="AP21" s="1820"/>
      <c r="AQ21" s="1820"/>
      <c r="AR21" s="1820"/>
      <c r="AS21" s="1820"/>
      <c r="AT21" s="1820"/>
      <c r="AU21" s="1820"/>
      <c r="AV21" s="1820"/>
      <c r="AW21" s="1820"/>
      <c r="AX21" s="1820"/>
      <c r="AY21" s="1820"/>
      <c r="AZ21" s="1820"/>
      <c r="BA21" s="1820"/>
      <c r="BB21" s="1820"/>
      <c r="BC21" s="1820"/>
      <c r="BD21" s="1820"/>
      <c r="BE21" s="1820"/>
      <c r="BF21" s="1820"/>
      <c r="BG21" s="1820"/>
      <c r="BH21" s="1820"/>
      <c r="BI21" s="1820"/>
      <c r="BJ21" s="1820"/>
      <c r="BK21" s="1820"/>
      <c r="BL21" s="1820"/>
      <c r="BM21" s="1821"/>
      <c r="BN21" s="493"/>
      <c r="BO21" s="476"/>
      <c r="BQ21" s="489"/>
      <c r="BR21" s="497"/>
      <c r="BS21" s="497"/>
      <c r="BT21" s="498"/>
      <c r="BU21" s="498"/>
      <c r="BX21" s="476"/>
    </row>
    <row r="22" spans="2:96" ht="16.5" customHeight="1">
      <c r="B22" s="488"/>
      <c r="C22" s="437"/>
      <c r="D22" s="437"/>
      <c r="E22" s="427"/>
      <c r="F22" s="475"/>
      <c r="G22" s="475"/>
      <c r="H22" s="475"/>
      <c r="I22" s="476"/>
      <c r="J22" s="476"/>
      <c r="L22" s="476"/>
      <c r="M22" s="440"/>
      <c r="N22" s="440"/>
      <c r="Q22" s="440"/>
      <c r="S22" s="475"/>
      <c r="T22" s="475"/>
      <c r="U22" s="475"/>
      <c r="V22" s="476"/>
      <c r="W22" s="499"/>
      <c r="X22" s="500"/>
      <c r="Y22" s="500"/>
      <c r="Z22" s="1822"/>
      <c r="AA22" s="1822"/>
      <c r="AB22" s="1822"/>
      <c r="AC22" s="1822"/>
      <c r="AD22" s="1822"/>
      <c r="AE22" s="1822"/>
      <c r="AF22" s="1822"/>
      <c r="AG22" s="1822"/>
      <c r="AH22" s="1822"/>
      <c r="AI22" s="1822"/>
      <c r="AJ22" s="1822"/>
      <c r="AK22" s="1822"/>
      <c r="AL22" s="1822"/>
      <c r="AM22" s="1822"/>
      <c r="AN22" s="1822"/>
      <c r="AO22" s="1822"/>
      <c r="AP22" s="1822"/>
      <c r="AQ22" s="1822"/>
      <c r="AR22" s="1822"/>
      <c r="AS22" s="1822"/>
      <c r="AT22" s="1822"/>
      <c r="AU22" s="1822"/>
      <c r="AV22" s="1822"/>
      <c r="AW22" s="1822"/>
      <c r="AX22" s="1822"/>
      <c r="AY22" s="1822"/>
      <c r="AZ22" s="1822"/>
      <c r="BA22" s="1822"/>
      <c r="BB22" s="1822"/>
      <c r="BC22" s="1822"/>
      <c r="BD22" s="1822"/>
      <c r="BE22" s="1822"/>
      <c r="BF22" s="1822"/>
      <c r="BG22" s="1822"/>
      <c r="BH22" s="1822"/>
      <c r="BI22" s="1822"/>
      <c r="BJ22" s="1822"/>
      <c r="BK22" s="1822"/>
      <c r="BL22" s="1822"/>
      <c r="BM22" s="1823"/>
      <c r="BN22" s="493"/>
      <c r="BO22" s="470"/>
      <c r="BQ22" s="489"/>
      <c r="BR22" s="497"/>
      <c r="BS22" s="497"/>
      <c r="BT22" s="498"/>
      <c r="BU22" s="498"/>
      <c r="BX22" s="476"/>
    </row>
    <row r="23" spans="2:96" ht="12" customHeight="1">
      <c r="B23" s="488"/>
      <c r="C23" s="437"/>
      <c r="D23" s="437"/>
      <c r="E23" s="427"/>
      <c r="F23" s="475"/>
      <c r="G23" s="475"/>
      <c r="H23" s="475"/>
      <c r="I23" s="476"/>
      <c r="J23" s="476"/>
      <c r="L23" s="476"/>
      <c r="M23" s="440"/>
      <c r="N23" s="440"/>
      <c r="Q23" s="440"/>
      <c r="S23" s="475"/>
      <c r="T23" s="475"/>
      <c r="U23" s="475"/>
      <c r="V23" s="476"/>
      <c r="W23" s="501"/>
      <c r="X23" s="502"/>
      <c r="Y23" s="502"/>
      <c r="Z23" s="67"/>
      <c r="AA23" s="503"/>
      <c r="AB23" s="503"/>
      <c r="AC23" s="503"/>
      <c r="AD23" s="503"/>
      <c r="AE23" s="503"/>
      <c r="AF23" s="503"/>
      <c r="AG23" s="503"/>
      <c r="AH23" s="503"/>
      <c r="AI23" s="503"/>
      <c r="AJ23" s="503"/>
      <c r="AK23" s="503"/>
      <c r="AL23" s="503"/>
      <c r="AM23" s="503"/>
      <c r="AN23" s="503"/>
      <c r="AO23" s="503"/>
      <c r="AP23" s="503"/>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493"/>
      <c r="BO23" s="470"/>
      <c r="BQ23" s="489"/>
      <c r="BR23" s="497"/>
      <c r="BS23" s="497"/>
      <c r="BT23" s="498"/>
      <c r="BU23" s="504"/>
      <c r="BV23" s="505"/>
      <c r="BW23" s="505"/>
      <c r="BX23" s="506"/>
      <c r="BY23" s="505"/>
      <c r="BZ23" s="505"/>
      <c r="CA23" s="505"/>
      <c r="CB23" s="505"/>
      <c r="CC23" s="505"/>
      <c r="CD23" s="505"/>
      <c r="CE23" s="505"/>
      <c r="CF23" s="505"/>
      <c r="CG23" s="505"/>
      <c r="CH23" s="505"/>
      <c r="CI23" s="505"/>
      <c r="CJ23" s="505"/>
      <c r="CK23" s="505"/>
      <c r="CL23" s="505"/>
      <c r="CM23" s="505"/>
      <c r="CN23" s="505"/>
      <c r="CO23" s="505"/>
      <c r="CP23" s="505"/>
      <c r="CQ23" s="505"/>
      <c r="CR23" s="505"/>
    </row>
    <row r="24" spans="2:96" ht="21" customHeight="1">
      <c r="B24" s="488"/>
      <c r="C24" s="507"/>
      <c r="D24" s="1824" t="s">
        <v>518</v>
      </c>
      <c r="E24" s="1824"/>
      <c r="F24" s="1824"/>
      <c r="G24" s="1824"/>
      <c r="H24" s="1824"/>
      <c r="I24" s="1824"/>
      <c r="J24" s="1824"/>
      <c r="K24" s="1824"/>
      <c r="L24" s="1824"/>
      <c r="M24" s="1824"/>
      <c r="N24" s="1824"/>
      <c r="O24" s="1824"/>
      <c r="P24" s="1824"/>
      <c r="Q24" s="1824"/>
      <c r="R24" s="1824"/>
      <c r="S24" s="1824"/>
      <c r="T24" s="1824"/>
      <c r="U24" s="1824"/>
      <c r="V24" s="1824"/>
      <c r="W24" s="1824"/>
      <c r="X24" s="1824"/>
      <c r="Y24" s="1824"/>
      <c r="Z24" s="1824"/>
      <c r="AA24" s="1824"/>
      <c r="AB24" s="1824"/>
      <c r="AC24" s="1824"/>
      <c r="AD24" s="1824"/>
      <c r="AE24" s="1824"/>
      <c r="AF24" s="1824"/>
      <c r="AG24" s="508"/>
      <c r="AH24" s="476"/>
      <c r="AI24" s="509"/>
      <c r="AJ24" s="1825" t="s">
        <v>519</v>
      </c>
      <c r="AK24" s="1825"/>
      <c r="AL24" s="1825"/>
      <c r="AM24" s="1825"/>
      <c r="AN24" s="1825"/>
      <c r="AO24" s="1825"/>
      <c r="AP24" s="1825"/>
      <c r="AQ24" s="1825"/>
      <c r="AR24" s="1825"/>
      <c r="AS24" s="1825"/>
      <c r="AT24" s="1825"/>
      <c r="AU24" s="1825"/>
      <c r="AV24" s="1825"/>
      <c r="AW24" s="1825"/>
      <c r="AX24" s="1825"/>
      <c r="AY24" s="1825"/>
      <c r="AZ24" s="1825"/>
      <c r="BA24" s="1825"/>
      <c r="BB24" s="1825"/>
      <c r="BC24" s="1825"/>
      <c r="BD24" s="1825"/>
      <c r="BE24" s="1825"/>
      <c r="BF24" s="1825"/>
      <c r="BG24" s="1825"/>
      <c r="BH24" s="1825"/>
      <c r="BI24" s="1825"/>
      <c r="BJ24" s="1825"/>
      <c r="BK24" s="1825"/>
      <c r="BL24" s="1825"/>
      <c r="BM24" s="510"/>
      <c r="BN24" s="493"/>
      <c r="BO24" s="470"/>
      <c r="BQ24" s="489"/>
      <c r="BR24" s="497"/>
      <c r="BS24" s="497"/>
      <c r="BT24" s="498"/>
      <c r="BU24" s="504"/>
      <c r="BV24" s="505"/>
      <c r="BW24" s="505"/>
      <c r="BX24" s="505"/>
      <c r="BY24" s="505"/>
      <c r="BZ24" s="505"/>
      <c r="CA24" s="505"/>
      <c r="CB24" s="505"/>
      <c r="CC24" s="505"/>
      <c r="CD24" s="505"/>
      <c r="CE24" s="505"/>
      <c r="CF24" s="505"/>
      <c r="CG24" s="505"/>
      <c r="CH24" s="505"/>
      <c r="CI24" s="505"/>
      <c r="CJ24" s="505"/>
      <c r="CK24" s="505"/>
      <c r="CL24" s="505"/>
      <c r="CM24" s="505"/>
      <c r="CN24" s="505"/>
      <c r="CO24" s="505"/>
      <c r="CP24" s="505"/>
      <c r="CQ24" s="505"/>
      <c r="CR24" s="505"/>
    </row>
    <row r="25" spans="2:96" ht="21" customHeight="1">
      <c r="B25" s="488"/>
      <c r="C25" s="511"/>
      <c r="D25" s="1813" t="s">
        <v>520</v>
      </c>
      <c r="E25" s="1813"/>
      <c r="F25" s="1813"/>
      <c r="G25" s="1813"/>
      <c r="H25" s="1813"/>
      <c r="I25" s="512" t="s">
        <v>521</v>
      </c>
      <c r="J25" s="512"/>
      <c r="K25" s="512"/>
      <c r="L25" s="512"/>
      <c r="M25" s="512" t="s">
        <v>522</v>
      </c>
      <c r="N25" s="512"/>
      <c r="O25" s="512"/>
      <c r="P25" s="512"/>
      <c r="Q25" s="513"/>
      <c r="R25" s="514"/>
      <c r="S25" s="514"/>
      <c r="T25" s="1813" t="s">
        <v>523</v>
      </c>
      <c r="U25" s="1813"/>
      <c r="V25" s="1813"/>
      <c r="W25" s="1813"/>
      <c r="X25" s="1813"/>
      <c r="Y25" s="512" t="s">
        <v>521</v>
      </c>
      <c r="Z25" s="512"/>
      <c r="AA25" s="512"/>
      <c r="AB25" s="512"/>
      <c r="AC25" s="512" t="s">
        <v>522</v>
      </c>
      <c r="AD25" s="512"/>
      <c r="AE25" s="512"/>
      <c r="AF25" s="512"/>
      <c r="AG25" s="515"/>
      <c r="AH25" s="514"/>
      <c r="AI25" s="516"/>
      <c r="AJ25" s="1813" t="s">
        <v>524</v>
      </c>
      <c r="AK25" s="1813"/>
      <c r="AL25" s="1813"/>
      <c r="AM25" s="1813"/>
      <c r="AN25" s="1813"/>
      <c r="AO25" s="512" t="s">
        <v>521</v>
      </c>
      <c r="AP25" s="512"/>
      <c r="AQ25" s="512"/>
      <c r="AR25" s="512"/>
      <c r="AS25" s="512" t="s">
        <v>522</v>
      </c>
      <c r="AT25" s="512"/>
      <c r="AU25" s="512"/>
      <c r="AV25" s="512"/>
      <c r="AW25" s="517"/>
      <c r="AX25" s="518"/>
      <c r="AY25" s="519"/>
      <c r="AZ25" s="1813" t="s">
        <v>525</v>
      </c>
      <c r="BA25" s="1813"/>
      <c r="BB25" s="1813"/>
      <c r="BC25" s="1813"/>
      <c r="BD25" s="1813"/>
      <c r="BE25" s="512" t="s">
        <v>521</v>
      </c>
      <c r="BF25" s="512"/>
      <c r="BG25" s="512"/>
      <c r="BH25" s="512"/>
      <c r="BI25" s="512" t="s">
        <v>522</v>
      </c>
      <c r="BJ25" s="512"/>
      <c r="BK25" s="512"/>
      <c r="BL25" s="512"/>
      <c r="BM25" s="520"/>
      <c r="BN25" s="521"/>
      <c r="BO25" s="476"/>
      <c r="BQ25" s="489"/>
      <c r="BR25" s="497"/>
      <c r="BS25" s="497"/>
      <c r="BT25" s="498"/>
      <c r="BU25" s="504"/>
      <c r="BV25" s="517"/>
      <c r="BW25" s="517"/>
      <c r="BX25" s="517"/>
      <c r="BY25" s="517"/>
      <c r="BZ25" s="505"/>
      <c r="CA25" s="517"/>
      <c r="CB25" s="517"/>
      <c r="CC25" s="517"/>
      <c r="CD25" s="517"/>
      <c r="CE25" s="505"/>
      <c r="CF25" s="517"/>
      <c r="CG25" s="517"/>
      <c r="CH25" s="517"/>
      <c r="CI25" s="517"/>
      <c r="CJ25" s="505"/>
      <c r="CK25" s="517"/>
      <c r="CL25" s="517"/>
      <c r="CM25" s="517"/>
      <c r="CN25" s="517"/>
      <c r="CO25" s="505"/>
      <c r="CP25" s="505"/>
      <c r="CQ25" s="505"/>
      <c r="CR25" s="505"/>
    </row>
    <row r="26" spans="2:96" ht="21" customHeight="1">
      <c r="B26" s="488"/>
      <c r="C26" s="511"/>
      <c r="D26" s="1813" t="s">
        <v>526</v>
      </c>
      <c r="E26" s="1813"/>
      <c r="F26" s="1813"/>
      <c r="G26" s="1813"/>
      <c r="H26" s="1813"/>
      <c r="I26" s="1809">
        <f>(ROUNDDOWN(M26/40,1))</f>
        <v>-1.2</v>
      </c>
      <c r="J26" s="1809"/>
      <c r="K26" s="1809"/>
      <c r="L26" s="1809"/>
      <c r="M26" s="1809">
        <f>((((ROUNDDOWN($BE$9/12,1))*40)))*-1</f>
        <v>-48</v>
      </c>
      <c r="N26" s="1809"/>
      <c r="O26" s="1809"/>
      <c r="P26" s="1809"/>
      <c r="Q26" s="513"/>
      <c r="R26" s="514"/>
      <c r="S26" s="514"/>
      <c r="T26" s="1813" t="s">
        <v>526</v>
      </c>
      <c r="U26" s="1813"/>
      <c r="V26" s="1813"/>
      <c r="W26" s="1813"/>
      <c r="X26" s="1813"/>
      <c r="Y26" s="1809">
        <f>(ROUNDDOWN(AC26/40,1))</f>
        <v>-0.5</v>
      </c>
      <c r="Z26" s="1809"/>
      <c r="AA26" s="1809"/>
      <c r="AB26" s="1809"/>
      <c r="AC26" s="1809">
        <f>((((ROUNDDOWN($BE$9/30,1))*40)))*-1</f>
        <v>-20</v>
      </c>
      <c r="AD26" s="1809"/>
      <c r="AE26" s="1809"/>
      <c r="AF26" s="1809"/>
      <c r="AG26" s="515"/>
      <c r="AH26" s="514"/>
      <c r="AI26" s="516"/>
      <c r="AJ26" s="1813" t="s">
        <v>526</v>
      </c>
      <c r="AK26" s="1813"/>
      <c r="AL26" s="1813"/>
      <c r="AM26" s="1813"/>
      <c r="AN26" s="1813"/>
      <c r="AO26" s="1809">
        <f>(ROUNDDOWN(AS26/40,1))</f>
        <v>-2</v>
      </c>
      <c r="AP26" s="1809"/>
      <c r="AQ26" s="1809"/>
      <c r="AR26" s="1809"/>
      <c r="AS26" s="1809">
        <f>((((ROUNDDOWN($BE$9/7.5,1))*40)))*-1</f>
        <v>-80</v>
      </c>
      <c r="AT26" s="1809"/>
      <c r="AU26" s="1809"/>
      <c r="AV26" s="1809"/>
      <c r="AW26" s="522"/>
      <c r="AX26" s="518"/>
      <c r="AY26" s="519"/>
      <c r="AZ26" s="1813" t="s">
        <v>526</v>
      </c>
      <c r="BA26" s="1813"/>
      <c r="BB26" s="1813"/>
      <c r="BC26" s="1813"/>
      <c r="BD26" s="1813"/>
      <c r="BE26" s="1809">
        <f>(ROUNDDOWN(BI26/40,1))</f>
        <v>-0.7</v>
      </c>
      <c r="BF26" s="1809"/>
      <c r="BG26" s="1809"/>
      <c r="BH26" s="1809"/>
      <c r="BI26" s="1810">
        <f>((((ROUNDDOWN($BE$9/20,1))*40)))*-1</f>
        <v>-28</v>
      </c>
      <c r="BJ26" s="1811"/>
      <c r="BK26" s="1811"/>
      <c r="BL26" s="1812"/>
      <c r="BM26" s="520"/>
      <c r="BN26" s="521"/>
      <c r="BO26" s="476"/>
      <c r="BQ26" s="489"/>
      <c r="BR26" s="497"/>
      <c r="BS26" s="497"/>
      <c r="BT26" s="498"/>
      <c r="BU26" s="504"/>
      <c r="BV26" s="523"/>
      <c r="BW26" s="523"/>
      <c r="BX26" s="523"/>
      <c r="BY26" s="523"/>
      <c r="BZ26" s="505"/>
      <c r="CA26" s="523"/>
      <c r="CB26" s="523"/>
      <c r="CC26" s="523"/>
      <c r="CD26" s="523"/>
      <c r="CE26" s="505"/>
      <c r="CF26" s="523"/>
      <c r="CG26" s="523"/>
      <c r="CH26" s="523"/>
      <c r="CI26" s="523"/>
      <c r="CJ26" s="505"/>
      <c r="CK26" s="523"/>
      <c r="CL26" s="523"/>
      <c r="CM26" s="523"/>
      <c r="CN26" s="523"/>
      <c r="CO26" s="505"/>
      <c r="CP26" s="505"/>
      <c r="CQ26" s="505"/>
      <c r="CR26" s="505"/>
    </row>
    <row r="27" spans="2:96" ht="21" customHeight="1">
      <c r="B27" s="488"/>
      <c r="C27" s="511"/>
      <c r="D27" s="1806" t="s">
        <v>527</v>
      </c>
      <c r="E27" s="1807"/>
      <c r="F27" s="1807"/>
      <c r="G27" s="1807"/>
      <c r="H27" s="1808"/>
      <c r="I27" s="1809">
        <f>(ROUNDDOWN(M27/40,1))</f>
        <v>-1.3</v>
      </c>
      <c r="J27" s="1809"/>
      <c r="K27" s="1809"/>
      <c r="L27" s="1809"/>
      <c r="M27" s="1810">
        <f>($AL$17-$AI$17)*-1</f>
        <v>-52</v>
      </c>
      <c r="N27" s="1811"/>
      <c r="O27" s="1811"/>
      <c r="P27" s="1812"/>
      <c r="Q27" s="513"/>
      <c r="R27" s="514"/>
      <c r="S27" s="514"/>
      <c r="T27" s="1806" t="s">
        <v>527</v>
      </c>
      <c r="U27" s="1807"/>
      <c r="V27" s="1807"/>
      <c r="W27" s="1807"/>
      <c r="X27" s="1808"/>
      <c r="Y27" s="1809">
        <f>(ROUNDDOWN(AC27/40,1))</f>
        <v>-1.3</v>
      </c>
      <c r="Z27" s="1809"/>
      <c r="AA27" s="1809"/>
      <c r="AB27" s="1809"/>
      <c r="AC27" s="1810">
        <f>($AL$17-$AI$17)*-1</f>
        <v>-52</v>
      </c>
      <c r="AD27" s="1811"/>
      <c r="AE27" s="1811"/>
      <c r="AF27" s="1812"/>
      <c r="AG27" s="515"/>
      <c r="AH27" s="514"/>
      <c r="AI27" s="516"/>
      <c r="AJ27" s="1806" t="s">
        <v>527</v>
      </c>
      <c r="AK27" s="1807"/>
      <c r="AL27" s="1807"/>
      <c r="AM27" s="1807"/>
      <c r="AN27" s="1808"/>
      <c r="AO27" s="1809">
        <f>(ROUNDDOWN(AS27/40,1))</f>
        <v>-1.3</v>
      </c>
      <c r="AP27" s="1809"/>
      <c r="AQ27" s="1809"/>
      <c r="AR27" s="1809"/>
      <c r="AS27" s="1810">
        <f>($AL$17-$AI$17)*-1</f>
        <v>-52</v>
      </c>
      <c r="AT27" s="1811"/>
      <c r="AU27" s="1811"/>
      <c r="AV27" s="1812"/>
      <c r="AW27" s="522"/>
      <c r="AX27" s="518"/>
      <c r="AY27" s="519"/>
      <c r="AZ27" s="1806" t="s">
        <v>527</v>
      </c>
      <c r="BA27" s="1807"/>
      <c r="BB27" s="1807"/>
      <c r="BC27" s="1807"/>
      <c r="BD27" s="1808"/>
      <c r="BE27" s="1809">
        <f>(ROUNDDOWN(BI27/40,1))</f>
        <v>-1.3</v>
      </c>
      <c r="BF27" s="1809"/>
      <c r="BG27" s="1809"/>
      <c r="BH27" s="1809"/>
      <c r="BI27" s="1810">
        <f>($AL$17-$AI$17)*-1</f>
        <v>-52</v>
      </c>
      <c r="BJ27" s="1811"/>
      <c r="BK27" s="1811"/>
      <c r="BL27" s="1812"/>
      <c r="BM27" s="520"/>
      <c r="BN27" s="521"/>
      <c r="BO27" s="476"/>
      <c r="BQ27" s="489"/>
      <c r="BR27" s="497"/>
      <c r="BS27" s="497"/>
      <c r="BT27" s="498"/>
      <c r="BU27" s="504"/>
      <c r="BV27" s="523"/>
      <c r="BW27" s="523"/>
      <c r="BX27" s="523"/>
      <c r="BY27" s="523"/>
      <c r="BZ27" s="505"/>
      <c r="CA27" s="523"/>
      <c r="CB27" s="523"/>
      <c r="CC27" s="523"/>
      <c r="CD27" s="523"/>
      <c r="CE27" s="505"/>
      <c r="CF27" s="523"/>
      <c r="CG27" s="523"/>
      <c r="CH27" s="523"/>
      <c r="CI27" s="523"/>
      <c r="CJ27" s="505"/>
      <c r="CK27" s="523"/>
      <c r="CL27" s="523"/>
      <c r="CM27" s="523"/>
      <c r="CN27" s="523"/>
      <c r="CO27" s="505"/>
      <c r="CP27" s="505"/>
      <c r="CQ27" s="505"/>
      <c r="CR27" s="505"/>
    </row>
    <row r="28" spans="2:96" ht="21" customHeight="1" thickBot="1">
      <c r="B28" s="488"/>
      <c r="C28" s="511"/>
      <c r="D28" s="1800" t="s">
        <v>528</v>
      </c>
      <c r="E28" s="1800"/>
      <c r="F28" s="1800"/>
      <c r="G28" s="1800"/>
      <c r="H28" s="1800"/>
      <c r="I28" s="1801">
        <f>(ROUNDDOWN(M28/40,1))</f>
        <v>2.6</v>
      </c>
      <c r="J28" s="1801"/>
      <c r="K28" s="1801"/>
      <c r="L28" s="1801"/>
      <c r="M28" s="1802">
        <f>$BB$73+(AZ17-AI17)</f>
        <v>106.65</v>
      </c>
      <c r="N28" s="1803"/>
      <c r="O28" s="1803"/>
      <c r="P28" s="1804"/>
      <c r="Q28" s="513"/>
      <c r="R28" s="514"/>
      <c r="S28" s="514"/>
      <c r="T28" s="1800" t="s">
        <v>528</v>
      </c>
      <c r="U28" s="1800"/>
      <c r="V28" s="1800"/>
      <c r="W28" s="1800"/>
      <c r="X28" s="1800"/>
      <c r="Y28" s="1801">
        <f>(ROUNDDOWN(AC28/40,1))</f>
        <v>2.6</v>
      </c>
      <c r="Z28" s="1801"/>
      <c r="AA28" s="1801"/>
      <c r="AB28" s="1801"/>
      <c r="AC28" s="1802">
        <f>$BB$73+(AZ17-AI17)</f>
        <v>106.65</v>
      </c>
      <c r="AD28" s="1803"/>
      <c r="AE28" s="1803"/>
      <c r="AF28" s="1804"/>
      <c r="AG28" s="515"/>
      <c r="AH28" s="514"/>
      <c r="AI28" s="516"/>
      <c r="AJ28" s="1800" t="s">
        <v>528</v>
      </c>
      <c r="AK28" s="1800"/>
      <c r="AL28" s="1800"/>
      <c r="AM28" s="1800"/>
      <c r="AN28" s="1800"/>
      <c r="AO28" s="1801">
        <f>(ROUNDDOWN(AS28/40,1))</f>
        <v>2.6</v>
      </c>
      <c r="AP28" s="1801"/>
      <c r="AQ28" s="1801"/>
      <c r="AR28" s="1801"/>
      <c r="AS28" s="1802">
        <f>$BB$73+(AZ17-AI17)</f>
        <v>106.65</v>
      </c>
      <c r="AT28" s="1803"/>
      <c r="AU28" s="1803"/>
      <c r="AV28" s="1804"/>
      <c r="AW28" s="522"/>
      <c r="AX28" s="518"/>
      <c r="AY28" s="519"/>
      <c r="AZ28" s="1800" t="s">
        <v>528</v>
      </c>
      <c r="BA28" s="1800"/>
      <c r="BB28" s="1800"/>
      <c r="BC28" s="1800"/>
      <c r="BD28" s="1800"/>
      <c r="BE28" s="1805">
        <f>(ROUNDDOWN(BI28/40,1))</f>
        <v>2.6</v>
      </c>
      <c r="BF28" s="1805"/>
      <c r="BG28" s="1805"/>
      <c r="BH28" s="1805"/>
      <c r="BI28" s="1802">
        <f>$BB$73+(AZ17-AI17)</f>
        <v>106.65</v>
      </c>
      <c r="BJ28" s="1803"/>
      <c r="BK28" s="1803"/>
      <c r="BL28" s="1804"/>
      <c r="BM28" s="520"/>
      <c r="BN28" s="521"/>
      <c r="BO28" s="476"/>
      <c r="BU28" s="505"/>
      <c r="BV28" s="524"/>
      <c r="BW28" s="524"/>
      <c r="BX28" s="524"/>
      <c r="BY28" s="524"/>
      <c r="BZ28" s="505"/>
      <c r="CA28" s="524"/>
      <c r="CB28" s="524"/>
      <c r="CC28" s="524"/>
      <c r="CD28" s="524"/>
      <c r="CE28" s="505"/>
      <c r="CF28" s="524"/>
      <c r="CG28" s="524"/>
      <c r="CH28" s="524"/>
      <c r="CI28" s="524"/>
      <c r="CJ28" s="505"/>
      <c r="CK28" s="524"/>
      <c r="CL28" s="524"/>
      <c r="CM28" s="524"/>
      <c r="CN28" s="524"/>
      <c r="CO28" s="505"/>
      <c r="CP28" s="505"/>
      <c r="CQ28" s="505"/>
      <c r="CR28" s="505"/>
    </row>
    <row r="29" spans="2:96" ht="30.75" customHeight="1" thickTop="1">
      <c r="B29" s="488"/>
      <c r="C29" s="511"/>
      <c r="D29" s="1796" t="s">
        <v>529</v>
      </c>
      <c r="E29" s="1797"/>
      <c r="F29" s="1797"/>
      <c r="G29" s="1797"/>
      <c r="H29" s="1797"/>
      <c r="I29" s="1799">
        <f>SUM(I26:L28)</f>
        <v>0.10000000000000009</v>
      </c>
      <c r="J29" s="1799"/>
      <c r="K29" s="1799"/>
      <c r="L29" s="1799"/>
      <c r="M29" s="1799">
        <f>SUM(M26:P28)</f>
        <v>6.6500000000000057</v>
      </c>
      <c r="N29" s="1799"/>
      <c r="O29" s="1799"/>
      <c r="P29" s="1799"/>
      <c r="Q29" s="514"/>
      <c r="R29" s="514"/>
      <c r="S29" s="514"/>
      <c r="T29" s="1796" t="s">
        <v>529</v>
      </c>
      <c r="U29" s="1797"/>
      <c r="V29" s="1797"/>
      <c r="W29" s="1797"/>
      <c r="X29" s="1797"/>
      <c r="Y29" s="1799">
        <f>SUM(Y26:AB28)</f>
        <v>0.8</v>
      </c>
      <c r="Z29" s="1799"/>
      <c r="AA29" s="1799"/>
      <c r="AB29" s="1799"/>
      <c r="AC29" s="1799">
        <f>SUM(AC26:AF28)</f>
        <v>34.650000000000006</v>
      </c>
      <c r="AD29" s="1799"/>
      <c r="AE29" s="1799"/>
      <c r="AF29" s="1799"/>
      <c r="AG29" s="515"/>
      <c r="AH29" s="514"/>
      <c r="AI29" s="516"/>
      <c r="AJ29" s="1796" t="s">
        <v>530</v>
      </c>
      <c r="AK29" s="1797"/>
      <c r="AL29" s="1797"/>
      <c r="AM29" s="1797"/>
      <c r="AN29" s="1797"/>
      <c r="AO29" s="1798">
        <f>SUM(AO26:AR28)</f>
        <v>-0.69999999999999973</v>
      </c>
      <c r="AP29" s="1798"/>
      <c r="AQ29" s="1798"/>
      <c r="AR29" s="1798"/>
      <c r="AS29" s="1799">
        <f>SUM(AS26:AV28)</f>
        <v>-25.349999999999994</v>
      </c>
      <c r="AT29" s="1799"/>
      <c r="AU29" s="1799"/>
      <c r="AV29" s="1799"/>
      <c r="AW29" s="522"/>
      <c r="AX29" s="518"/>
      <c r="AY29" s="519"/>
      <c r="AZ29" s="1796" t="s">
        <v>530</v>
      </c>
      <c r="BA29" s="1797"/>
      <c r="BB29" s="1797"/>
      <c r="BC29" s="1797"/>
      <c r="BD29" s="1797"/>
      <c r="BE29" s="1798">
        <f>SUM(BE26:BH28)</f>
        <v>0.60000000000000009</v>
      </c>
      <c r="BF29" s="1798"/>
      <c r="BG29" s="1798"/>
      <c r="BH29" s="1798"/>
      <c r="BI29" s="1799">
        <f>SUM(BI26:BL28)</f>
        <v>26.650000000000006</v>
      </c>
      <c r="BJ29" s="1799"/>
      <c r="BK29" s="1799"/>
      <c r="BL29" s="1799"/>
      <c r="BM29" s="520"/>
      <c r="BN29" s="521"/>
      <c r="BO29" s="476"/>
      <c r="BQ29" s="489"/>
      <c r="BR29" s="497"/>
      <c r="BS29" s="497"/>
      <c r="BT29" s="498"/>
      <c r="BU29" s="504"/>
      <c r="BV29" s="525"/>
      <c r="BW29" s="525"/>
      <c r="BX29" s="525"/>
      <c r="BY29" s="525"/>
      <c r="BZ29" s="505"/>
      <c r="CA29" s="525"/>
      <c r="CB29" s="525"/>
      <c r="CC29" s="525"/>
      <c r="CD29" s="525"/>
      <c r="CE29" s="505"/>
      <c r="CF29" s="525"/>
      <c r="CG29" s="525"/>
      <c r="CH29" s="525"/>
      <c r="CI29" s="525"/>
      <c r="CJ29" s="505"/>
      <c r="CK29" s="525"/>
      <c r="CL29" s="525"/>
      <c r="CM29" s="525"/>
      <c r="CN29" s="525"/>
      <c r="CO29" s="505"/>
      <c r="CP29" s="505"/>
      <c r="CQ29" s="505"/>
      <c r="CR29" s="505"/>
    </row>
    <row r="30" spans="2:96" ht="20.25" customHeight="1">
      <c r="B30" s="488"/>
      <c r="C30" s="511"/>
      <c r="D30" s="526"/>
      <c r="E30" s="526"/>
      <c r="F30" s="526"/>
      <c r="G30" s="526"/>
      <c r="H30" s="526"/>
      <c r="I30" s="527"/>
      <c r="J30" s="527"/>
      <c r="K30" s="527"/>
      <c r="L30" s="527"/>
      <c r="M30" s="527"/>
      <c r="N30" s="527"/>
      <c r="O30" s="527"/>
      <c r="P30" s="527"/>
      <c r="Q30" s="440"/>
      <c r="R30" s="440"/>
      <c r="S30" s="440"/>
      <c r="T30" s="526"/>
      <c r="U30" s="526"/>
      <c r="V30" s="526"/>
      <c r="W30" s="526"/>
      <c r="X30" s="526"/>
      <c r="Y30" s="527"/>
      <c r="Z30" s="527"/>
      <c r="AA30" s="527"/>
      <c r="AB30" s="527"/>
      <c r="AC30" s="527"/>
      <c r="AD30" s="527"/>
      <c r="AE30" s="527"/>
      <c r="AF30" s="527"/>
      <c r="AG30" s="528"/>
      <c r="AH30" s="440"/>
      <c r="AI30" s="529"/>
      <c r="AJ30" s="530"/>
      <c r="AK30" s="530"/>
      <c r="AL30" s="530"/>
      <c r="AM30" s="530"/>
      <c r="AN30" s="530"/>
      <c r="AO30" s="531"/>
      <c r="AP30" s="531"/>
      <c r="AQ30" s="531"/>
      <c r="AR30" s="531"/>
      <c r="AS30" s="531"/>
      <c r="AT30" s="531"/>
      <c r="AU30" s="531"/>
      <c r="AV30" s="531"/>
      <c r="AW30" s="532"/>
      <c r="AX30" s="533"/>
      <c r="AY30" s="534"/>
      <c r="AZ30" s="530"/>
      <c r="BA30" s="530"/>
      <c r="BB30" s="530"/>
      <c r="BC30" s="530"/>
      <c r="BD30" s="530"/>
      <c r="BE30" s="531"/>
      <c r="BF30" s="531"/>
      <c r="BG30" s="531"/>
      <c r="BH30" s="531"/>
      <c r="BI30" s="531"/>
      <c r="BJ30" s="531"/>
      <c r="BK30" s="531"/>
      <c r="BL30" s="531"/>
      <c r="BM30" s="520"/>
      <c r="BN30" s="521"/>
      <c r="BO30" s="476"/>
      <c r="BQ30" s="489"/>
      <c r="BR30" s="497"/>
      <c r="BS30" s="497"/>
      <c r="BT30" s="498"/>
      <c r="BU30" s="504"/>
      <c r="BV30" s="505"/>
      <c r="BW30" s="505"/>
      <c r="BX30" s="506"/>
      <c r="BY30" s="505"/>
      <c r="BZ30" s="505"/>
      <c r="CA30" s="505"/>
      <c r="CB30" s="505"/>
      <c r="CC30" s="505"/>
      <c r="CD30" s="505"/>
      <c r="CE30" s="505"/>
      <c r="CF30" s="505"/>
      <c r="CG30" s="505"/>
      <c r="CH30" s="505"/>
      <c r="CI30" s="505"/>
      <c r="CJ30" s="505"/>
      <c r="CK30" s="505"/>
      <c r="CL30" s="505"/>
      <c r="CM30" s="505"/>
      <c r="CN30" s="505"/>
      <c r="CO30" s="505"/>
      <c r="CP30" s="505"/>
      <c r="CQ30" s="505"/>
      <c r="CR30" s="505"/>
    </row>
    <row r="31" spans="2:96" ht="20.25" customHeight="1">
      <c r="B31" s="488"/>
      <c r="C31" s="511"/>
      <c r="D31" s="526"/>
      <c r="E31" s="526"/>
      <c r="F31" s="526"/>
      <c r="G31" s="526"/>
      <c r="H31" s="526"/>
      <c r="I31" s="527"/>
      <c r="J31" s="527"/>
      <c r="K31" s="1787" t="s">
        <v>531</v>
      </c>
      <c r="L31" s="1788"/>
      <c r="M31" s="1788"/>
      <c r="N31" s="1790" t="str">
        <f>IF(OR($BE$9&gt;0,),IF(AND(OR($D$5="○",$D$6="○"),$I$29&gt;=0),"可",IF(AND(OR($D$5="○",$D$6="○"),$I$29&lt;0),"不可","")),"")</f>
        <v>可</v>
      </c>
      <c r="O31" s="1791"/>
      <c r="P31" s="1792"/>
      <c r="Q31" s="440"/>
      <c r="R31" s="440"/>
      <c r="S31" s="440"/>
      <c r="T31" s="526"/>
      <c r="U31" s="526"/>
      <c r="V31" s="526"/>
      <c r="W31" s="526"/>
      <c r="X31" s="526"/>
      <c r="Y31" s="527"/>
      <c r="Z31" s="527"/>
      <c r="AA31" s="1787" t="s">
        <v>532</v>
      </c>
      <c r="AB31" s="1788"/>
      <c r="AC31" s="1789"/>
      <c r="AD31" s="1790" t="str">
        <f>IF(OR($BE$9&gt;0,),IF(AND(OR($D$5="○",$D$6="○"),$Y$29&gt;=0),"可",IF(AND(OR($D$5="○",$D$6="○"),$Y$29&lt;0),"不可","")),"")</f>
        <v>可</v>
      </c>
      <c r="AE31" s="1791"/>
      <c r="AF31" s="1792"/>
      <c r="AG31" s="528"/>
      <c r="AH31" s="440"/>
      <c r="AI31" s="529"/>
      <c r="AJ31" s="530"/>
      <c r="AK31" s="530"/>
      <c r="AL31" s="530"/>
      <c r="AM31" s="530"/>
      <c r="AN31" s="530"/>
      <c r="AO31" s="531"/>
      <c r="AP31" s="531"/>
      <c r="AQ31" s="1787" t="s">
        <v>533</v>
      </c>
      <c r="AR31" s="1788"/>
      <c r="AS31" s="1789"/>
      <c r="AT31" s="1790" t="str">
        <f>IF(OR($BE$9&gt;0,),IF(AND(OR($D$7="○"),$AO$29&gt;=0),"可",IF(AND(OR($D$7="○"),$AO$29&lt;0),"不可","")),"")</f>
        <v/>
      </c>
      <c r="AU31" s="1791"/>
      <c r="AV31" s="1792"/>
      <c r="AW31" s="532"/>
      <c r="AX31" s="533"/>
      <c r="AY31" s="534"/>
      <c r="AZ31" s="530"/>
      <c r="BA31" s="530"/>
      <c r="BB31" s="530"/>
      <c r="BC31" s="530"/>
      <c r="BD31" s="530"/>
      <c r="BE31" s="531"/>
      <c r="BF31" s="531"/>
      <c r="BG31" s="1787" t="s">
        <v>534</v>
      </c>
      <c r="BH31" s="1788"/>
      <c r="BI31" s="1789"/>
      <c r="BJ31" s="1790" t="str">
        <f>IF(OR($BE$9&gt;0,),IF(AND(OR($D$7="○"),$BE$29&gt;=0),"可",IF(AND(OR($D$7="○"),$BE$29&lt;0),"不可","")),"")</f>
        <v/>
      </c>
      <c r="BK31" s="1791"/>
      <c r="BL31" s="1792"/>
      <c r="BM31" s="520"/>
      <c r="BN31" s="521"/>
      <c r="BO31" s="476"/>
      <c r="BQ31" s="489"/>
      <c r="BR31" s="497"/>
      <c r="BS31" s="497"/>
      <c r="BT31" s="498"/>
      <c r="BU31" s="504"/>
      <c r="BV31" s="505"/>
      <c r="BW31" s="505"/>
      <c r="BX31" s="506"/>
      <c r="BY31" s="505"/>
      <c r="BZ31" s="505"/>
      <c r="CA31" s="505"/>
      <c r="CB31" s="505"/>
      <c r="CC31" s="505"/>
      <c r="CD31" s="505"/>
      <c r="CE31" s="505"/>
      <c r="CF31" s="505"/>
      <c r="CG31" s="505"/>
      <c r="CH31" s="505"/>
      <c r="CI31" s="505"/>
      <c r="CJ31" s="505"/>
      <c r="CK31" s="505"/>
      <c r="CL31" s="505"/>
      <c r="CM31" s="505"/>
      <c r="CN31" s="505"/>
      <c r="CO31" s="505"/>
      <c r="CP31" s="505"/>
      <c r="CQ31" s="505"/>
      <c r="CR31" s="505"/>
    </row>
    <row r="32" spans="2:96" ht="20.25" customHeight="1">
      <c r="B32" s="488"/>
      <c r="C32" s="535"/>
      <c r="D32" s="536"/>
      <c r="E32" s="536"/>
      <c r="F32" s="536"/>
      <c r="G32" s="536"/>
      <c r="H32" s="536"/>
      <c r="I32" s="537"/>
      <c r="J32" s="537"/>
      <c r="K32" s="537"/>
      <c r="L32" s="537"/>
      <c r="M32" s="537"/>
      <c r="N32" s="537"/>
      <c r="O32" s="537"/>
      <c r="P32" s="537"/>
      <c r="Q32" s="538"/>
      <c r="R32" s="538"/>
      <c r="S32" s="538"/>
      <c r="T32" s="536"/>
      <c r="U32" s="536"/>
      <c r="V32" s="536"/>
      <c r="W32" s="536"/>
      <c r="X32" s="536"/>
      <c r="Y32" s="537"/>
      <c r="Z32" s="537"/>
      <c r="AA32" s="537"/>
      <c r="AB32" s="537"/>
      <c r="AC32" s="537"/>
      <c r="AD32" s="537"/>
      <c r="AE32" s="537"/>
      <c r="AF32" s="537"/>
      <c r="AG32" s="539"/>
      <c r="AH32" s="440"/>
      <c r="AI32" s="540"/>
      <c r="AJ32" s="536"/>
      <c r="AK32" s="536"/>
      <c r="AL32" s="536"/>
      <c r="AM32" s="536"/>
      <c r="AN32" s="536"/>
      <c r="AO32" s="537"/>
      <c r="AP32" s="537"/>
      <c r="AQ32" s="537"/>
      <c r="AR32" s="537"/>
      <c r="AS32" s="537"/>
      <c r="AT32" s="537"/>
      <c r="AU32" s="537"/>
      <c r="AV32" s="537"/>
      <c r="AW32" s="541"/>
      <c r="AX32" s="538"/>
      <c r="AY32" s="542"/>
      <c r="AZ32" s="536"/>
      <c r="BA32" s="536"/>
      <c r="BB32" s="536"/>
      <c r="BC32" s="536"/>
      <c r="BD32" s="536"/>
      <c r="BE32" s="537"/>
      <c r="BF32" s="537"/>
      <c r="BG32" s="537"/>
      <c r="BH32" s="537"/>
      <c r="BI32" s="537"/>
      <c r="BJ32" s="537"/>
      <c r="BK32" s="537"/>
      <c r="BL32" s="537"/>
      <c r="BM32" s="543"/>
      <c r="BN32" s="521"/>
      <c r="BO32" s="476"/>
      <c r="BQ32" s="489"/>
      <c r="BR32" s="497"/>
      <c r="BS32" s="497"/>
      <c r="BT32" s="498"/>
      <c r="BU32" s="504"/>
      <c r="BV32" s="505"/>
      <c r="BW32" s="505"/>
      <c r="BX32" s="506"/>
      <c r="BY32" s="505"/>
      <c r="BZ32" s="505"/>
      <c r="CA32" s="505"/>
      <c r="CB32" s="505"/>
      <c r="CC32" s="505"/>
      <c r="CD32" s="505"/>
      <c r="CE32" s="505"/>
      <c r="CF32" s="505"/>
      <c r="CG32" s="505"/>
      <c r="CH32" s="505"/>
      <c r="CI32" s="505"/>
      <c r="CJ32" s="505"/>
      <c r="CK32" s="505"/>
      <c r="CL32" s="505"/>
      <c r="CM32" s="505"/>
      <c r="CN32" s="505"/>
      <c r="CO32" s="505"/>
      <c r="CP32" s="505"/>
      <c r="CQ32" s="505"/>
      <c r="CR32" s="505"/>
    </row>
    <row r="33" spans="2:96" ht="20.25" customHeight="1" thickBot="1">
      <c r="B33" s="544"/>
      <c r="C33" s="545"/>
      <c r="D33" s="546"/>
      <c r="E33" s="546"/>
      <c r="F33" s="546"/>
      <c r="G33" s="546"/>
      <c r="H33" s="546"/>
      <c r="I33" s="547"/>
      <c r="J33" s="547"/>
      <c r="K33" s="547"/>
      <c r="L33" s="547"/>
      <c r="M33" s="547"/>
      <c r="N33" s="547"/>
      <c r="O33" s="547"/>
      <c r="P33" s="547"/>
      <c r="Q33" s="548"/>
      <c r="R33" s="548"/>
      <c r="S33" s="548"/>
      <c r="T33" s="546"/>
      <c r="U33" s="546"/>
      <c r="V33" s="546"/>
      <c r="W33" s="546"/>
      <c r="X33" s="546"/>
      <c r="Y33" s="547"/>
      <c r="Z33" s="547"/>
      <c r="AA33" s="547"/>
      <c r="AB33" s="547"/>
      <c r="AC33" s="547"/>
      <c r="AD33" s="547"/>
      <c r="AE33" s="547"/>
      <c r="AF33" s="547"/>
      <c r="AG33" s="548"/>
      <c r="AH33" s="548"/>
      <c r="AI33" s="548"/>
      <c r="AJ33" s="546"/>
      <c r="AK33" s="546"/>
      <c r="AL33" s="546"/>
      <c r="AM33" s="546"/>
      <c r="AN33" s="546"/>
      <c r="AO33" s="547"/>
      <c r="AP33" s="547"/>
      <c r="AQ33" s="547"/>
      <c r="AR33" s="547"/>
      <c r="AS33" s="547"/>
      <c r="AT33" s="547"/>
      <c r="AU33" s="547"/>
      <c r="AV33" s="547"/>
      <c r="AW33" s="549"/>
      <c r="AX33" s="548"/>
      <c r="AY33" s="550"/>
      <c r="AZ33" s="546"/>
      <c r="BA33" s="546"/>
      <c r="BB33" s="546"/>
      <c r="BC33" s="546"/>
      <c r="BD33" s="546"/>
      <c r="BE33" s="547"/>
      <c r="BF33" s="547"/>
      <c r="BG33" s="547"/>
      <c r="BH33" s="547"/>
      <c r="BI33" s="547"/>
      <c r="BJ33" s="547"/>
      <c r="BK33" s="547"/>
      <c r="BL33" s="547"/>
      <c r="BM33" s="551"/>
      <c r="BN33" s="552"/>
      <c r="BO33" s="470"/>
      <c r="BQ33" s="489"/>
      <c r="BR33" s="497"/>
      <c r="BS33" s="497"/>
      <c r="BT33" s="498"/>
      <c r="BU33" s="504"/>
      <c r="BV33" s="505"/>
      <c r="BW33" s="505"/>
      <c r="BX33" s="506"/>
      <c r="BY33" s="505"/>
      <c r="BZ33" s="505"/>
      <c r="CA33" s="505"/>
      <c r="CB33" s="505"/>
      <c r="CC33" s="505"/>
      <c r="CD33" s="505"/>
      <c r="CE33" s="505"/>
      <c r="CF33" s="505"/>
      <c r="CG33" s="505"/>
      <c r="CH33" s="505"/>
      <c r="CI33" s="505"/>
      <c r="CJ33" s="505"/>
      <c r="CK33" s="505"/>
      <c r="CL33" s="505"/>
      <c r="CM33" s="505"/>
      <c r="CN33" s="505"/>
      <c r="CO33" s="505"/>
      <c r="CP33" s="505"/>
      <c r="CQ33" s="505"/>
      <c r="CR33" s="505"/>
    </row>
    <row r="34" spans="2:96" ht="21" customHeight="1" thickBot="1">
      <c r="B34" s="445" t="s">
        <v>535</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501"/>
      <c r="BA34" s="490"/>
      <c r="BB34" s="501"/>
      <c r="BC34" s="490"/>
      <c r="BD34" s="490"/>
      <c r="BE34" s="501"/>
      <c r="BF34" s="490"/>
      <c r="BG34" s="501"/>
      <c r="BH34" s="501"/>
      <c r="BI34" s="501"/>
      <c r="BJ34" s="501"/>
      <c r="BK34" s="501"/>
      <c r="BL34" s="501"/>
      <c r="BM34" s="501"/>
      <c r="BN34" s="501"/>
      <c r="BO34" s="470"/>
      <c r="BQ34" s="489"/>
      <c r="BR34" s="497"/>
      <c r="BS34" s="497"/>
      <c r="BT34" s="498"/>
      <c r="BU34" s="504"/>
      <c r="BV34" s="505"/>
      <c r="BW34" s="505"/>
      <c r="BX34" s="505"/>
      <c r="BY34" s="505"/>
      <c r="BZ34" s="505"/>
      <c r="CA34" s="505"/>
      <c r="CB34" s="505"/>
      <c r="CC34" s="505"/>
      <c r="CD34" s="505"/>
      <c r="CE34" s="505"/>
      <c r="CF34" s="505"/>
      <c r="CG34" s="505"/>
      <c r="CH34" s="505"/>
      <c r="CI34" s="505"/>
      <c r="CJ34" s="505"/>
      <c r="CK34" s="505"/>
      <c r="CL34" s="505"/>
      <c r="CM34" s="505"/>
      <c r="CN34" s="505"/>
      <c r="CO34" s="505"/>
      <c r="CP34" s="505"/>
      <c r="CQ34" s="505"/>
      <c r="CR34" s="505"/>
    </row>
    <row r="35" spans="2:96" ht="32.25" customHeight="1" thickBot="1">
      <c r="B35" s="1650"/>
      <c r="C35" s="553"/>
      <c r="D35" s="1652" t="s">
        <v>536</v>
      </c>
      <c r="E35" s="1652"/>
      <c r="F35" s="1652"/>
      <c r="G35" s="1652"/>
      <c r="H35" s="1652"/>
      <c r="I35" s="1653"/>
      <c r="J35" s="1656" t="s">
        <v>537</v>
      </c>
      <c r="K35" s="1657"/>
      <c r="L35" s="1657"/>
      <c r="M35" s="1657"/>
      <c r="N35" s="1657"/>
      <c r="O35" s="1658"/>
      <c r="P35" s="1662" t="s">
        <v>13</v>
      </c>
      <c r="Q35" s="1652"/>
      <c r="R35" s="1652"/>
      <c r="S35" s="1652"/>
      <c r="T35" s="1652"/>
      <c r="U35" s="1652"/>
      <c r="V35" s="1663"/>
      <c r="W35" s="1666" t="s">
        <v>538</v>
      </c>
      <c r="X35" s="1635"/>
      <c r="Y35" s="1635"/>
      <c r="Z35" s="1635"/>
      <c r="AA35" s="1635"/>
      <c r="AB35" s="1635"/>
      <c r="AC35" s="1636"/>
      <c r="AD35" s="1666" t="s">
        <v>539</v>
      </c>
      <c r="AE35" s="1635"/>
      <c r="AF35" s="1635"/>
      <c r="AG35" s="1635"/>
      <c r="AH35" s="1635"/>
      <c r="AI35" s="1635"/>
      <c r="AJ35" s="1636"/>
      <c r="AK35" s="1666" t="s">
        <v>540</v>
      </c>
      <c r="AL35" s="1635"/>
      <c r="AM35" s="1635"/>
      <c r="AN35" s="1635"/>
      <c r="AO35" s="1635"/>
      <c r="AP35" s="1635"/>
      <c r="AQ35" s="1636"/>
      <c r="AR35" s="1650" t="s">
        <v>541</v>
      </c>
      <c r="AS35" s="1652"/>
      <c r="AT35" s="1652"/>
      <c r="AU35" s="1652"/>
      <c r="AV35" s="1652"/>
      <c r="AW35" s="1652"/>
      <c r="AX35" s="1663"/>
      <c r="AY35" s="1657" t="s">
        <v>542</v>
      </c>
      <c r="AZ35" s="1657"/>
      <c r="BA35" s="1658"/>
      <c r="BB35" s="1656" t="s">
        <v>543</v>
      </c>
      <c r="BC35" s="1657"/>
      <c r="BD35" s="1658"/>
      <c r="BE35" s="1656" t="s">
        <v>544</v>
      </c>
      <c r="BF35" s="1657"/>
      <c r="BG35" s="1657"/>
      <c r="BH35" s="1656" t="s">
        <v>545</v>
      </c>
      <c r="BI35" s="1657"/>
      <c r="BJ35" s="1657"/>
      <c r="BK35" s="1662" t="s">
        <v>546</v>
      </c>
      <c r="BL35" s="1652"/>
      <c r="BM35" s="1652"/>
      <c r="BN35" s="1663"/>
      <c r="BQ35" s="489"/>
      <c r="BR35" s="497"/>
      <c r="BS35" s="497"/>
      <c r="BT35" s="498"/>
      <c r="BU35" s="498"/>
    </row>
    <row r="36" spans="2:96" ht="32.25" customHeight="1" thickBot="1">
      <c r="B36" s="1651"/>
      <c r="C36" s="554"/>
      <c r="D36" s="1654"/>
      <c r="E36" s="1654"/>
      <c r="F36" s="1654"/>
      <c r="G36" s="1654"/>
      <c r="H36" s="1654"/>
      <c r="I36" s="1655"/>
      <c r="J36" s="1659"/>
      <c r="K36" s="1660"/>
      <c r="L36" s="1660"/>
      <c r="M36" s="1660"/>
      <c r="N36" s="1660"/>
      <c r="O36" s="1661"/>
      <c r="P36" s="1793"/>
      <c r="Q36" s="1794"/>
      <c r="R36" s="1794"/>
      <c r="S36" s="1794"/>
      <c r="T36" s="1794"/>
      <c r="U36" s="1794"/>
      <c r="V36" s="1795"/>
      <c r="W36" s="555" t="s">
        <v>547</v>
      </c>
      <c r="X36" s="556" t="s">
        <v>548</v>
      </c>
      <c r="Y36" s="556" t="s">
        <v>549</v>
      </c>
      <c r="Z36" s="556" t="s">
        <v>550</v>
      </c>
      <c r="AA36" s="556" t="s">
        <v>551</v>
      </c>
      <c r="AB36" s="556" t="s">
        <v>552</v>
      </c>
      <c r="AC36" s="557" t="s">
        <v>553</v>
      </c>
      <c r="AD36" s="555" t="s">
        <v>547</v>
      </c>
      <c r="AE36" s="556" t="s">
        <v>548</v>
      </c>
      <c r="AF36" s="556" t="s">
        <v>549</v>
      </c>
      <c r="AG36" s="556" t="s">
        <v>550</v>
      </c>
      <c r="AH36" s="556" t="s">
        <v>551</v>
      </c>
      <c r="AI36" s="556" t="s">
        <v>552</v>
      </c>
      <c r="AJ36" s="557" t="s">
        <v>553</v>
      </c>
      <c r="AK36" s="555" t="s">
        <v>547</v>
      </c>
      <c r="AL36" s="556" t="s">
        <v>548</v>
      </c>
      <c r="AM36" s="556" t="s">
        <v>549</v>
      </c>
      <c r="AN36" s="556" t="s">
        <v>550</v>
      </c>
      <c r="AO36" s="556" t="s">
        <v>551</v>
      </c>
      <c r="AP36" s="556" t="s">
        <v>552</v>
      </c>
      <c r="AQ36" s="557" t="s">
        <v>553</v>
      </c>
      <c r="AR36" s="558" t="s">
        <v>547</v>
      </c>
      <c r="AS36" s="559" t="s">
        <v>548</v>
      </c>
      <c r="AT36" s="559" t="s">
        <v>549</v>
      </c>
      <c r="AU36" s="559" t="s">
        <v>550</v>
      </c>
      <c r="AV36" s="559" t="s">
        <v>551</v>
      </c>
      <c r="AW36" s="559" t="s">
        <v>552</v>
      </c>
      <c r="AX36" s="560" t="s">
        <v>553</v>
      </c>
      <c r="AY36" s="1660"/>
      <c r="AZ36" s="1660"/>
      <c r="BA36" s="1661"/>
      <c r="BB36" s="1659"/>
      <c r="BC36" s="1660"/>
      <c r="BD36" s="1661"/>
      <c r="BE36" s="1659"/>
      <c r="BF36" s="1660"/>
      <c r="BG36" s="1660"/>
      <c r="BH36" s="1659"/>
      <c r="BI36" s="1660"/>
      <c r="BJ36" s="1660"/>
      <c r="BK36" s="1664"/>
      <c r="BL36" s="1654"/>
      <c r="BM36" s="1654"/>
      <c r="BN36" s="1665"/>
      <c r="BQ36" s="489"/>
      <c r="BR36" s="497"/>
      <c r="BS36" s="497"/>
      <c r="BT36" s="498"/>
      <c r="BU36" s="498"/>
    </row>
    <row r="37" spans="2:96" ht="21" customHeight="1" thickBot="1">
      <c r="B37" s="1781" t="s">
        <v>554</v>
      </c>
      <c r="C37" s="561"/>
      <c r="D37" s="1783" t="s">
        <v>566</v>
      </c>
      <c r="E37" s="1783"/>
      <c r="F37" s="1783"/>
      <c r="G37" s="1783"/>
      <c r="H37" s="1783"/>
      <c r="I37" s="1784"/>
      <c r="J37" s="1785"/>
      <c r="K37" s="1783"/>
      <c r="L37" s="1784"/>
      <c r="M37" s="1785"/>
      <c r="N37" s="1783"/>
      <c r="O37" s="1784"/>
      <c r="P37" s="1786"/>
      <c r="Q37" s="1648"/>
      <c r="R37" s="1648"/>
      <c r="S37" s="1648"/>
      <c r="T37" s="1648"/>
      <c r="U37" s="1648"/>
      <c r="V37" s="1649"/>
      <c r="W37" s="562">
        <v>4</v>
      </c>
      <c r="X37" s="563">
        <v>4</v>
      </c>
      <c r="Y37" s="563">
        <v>4</v>
      </c>
      <c r="Z37" s="563">
        <v>4</v>
      </c>
      <c r="AA37" s="563">
        <v>4</v>
      </c>
      <c r="AB37" s="563"/>
      <c r="AC37" s="564"/>
      <c r="AD37" s="562">
        <v>4</v>
      </c>
      <c r="AE37" s="563">
        <v>4</v>
      </c>
      <c r="AF37" s="563">
        <v>4</v>
      </c>
      <c r="AG37" s="563">
        <v>4</v>
      </c>
      <c r="AH37" s="563">
        <v>4</v>
      </c>
      <c r="AI37" s="563"/>
      <c r="AJ37" s="564"/>
      <c r="AK37" s="562">
        <v>4</v>
      </c>
      <c r="AL37" s="563">
        <v>4</v>
      </c>
      <c r="AM37" s="563">
        <v>4</v>
      </c>
      <c r="AN37" s="563">
        <v>4</v>
      </c>
      <c r="AO37" s="563">
        <v>4</v>
      </c>
      <c r="AP37" s="563"/>
      <c r="AQ37" s="564"/>
      <c r="AR37" s="562">
        <v>4</v>
      </c>
      <c r="AS37" s="563">
        <v>4</v>
      </c>
      <c r="AT37" s="563">
        <v>4</v>
      </c>
      <c r="AU37" s="563">
        <v>4</v>
      </c>
      <c r="AV37" s="563">
        <v>4</v>
      </c>
      <c r="AW37" s="563"/>
      <c r="AX37" s="564"/>
      <c r="AY37" s="1768">
        <f t="shared" ref="AY37:AY56" si="4">SUM(W37:AX37)</f>
        <v>80</v>
      </c>
      <c r="AZ37" s="1768"/>
      <c r="BA37" s="1669"/>
      <c r="BB37" s="1769">
        <f t="shared" ref="BB37:BB57" si="5">AY37/4</f>
        <v>20</v>
      </c>
      <c r="BC37" s="1770"/>
      <c r="BD37" s="1771"/>
      <c r="BE37" s="1772"/>
      <c r="BF37" s="1773"/>
      <c r="BG37" s="1773"/>
      <c r="BH37" s="1772"/>
      <c r="BI37" s="1773"/>
      <c r="BJ37" s="1773"/>
      <c r="BK37" s="1774"/>
      <c r="BL37" s="1775"/>
      <c r="BM37" s="1775"/>
      <c r="BN37" s="1776"/>
      <c r="BQ37" s="489"/>
      <c r="BR37" s="497"/>
      <c r="BS37" s="497"/>
      <c r="BT37" s="498"/>
      <c r="BU37" s="498"/>
    </row>
    <row r="38" spans="2:96" ht="21" customHeight="1">
      <c r="B38" s="1639"/>
      <c r="C38" s="1777" t="s">
        <v>555</v>
      </c>
      <c r="D38" s="1779" t="s">
        <v>567</v>
      </c>
      <c r="E38" s="1779"/>
      <c r="F38" s="1779"/>
      <c r="G38" s="1779"/>
      <c r="H38" s="1779"/>
      <c r="I38" s="1696"/>
      <c r="J38" s="1780"/>
      <c r="K38" s="1779"/>
      <c r="L38" s="1696"/>
      <c r="M38" s="1780"/>
      <c r="N38" s="1779"/>
      <c r="O38" s="1696"/>
      <c r="P38" s="1697"/>
      <c r="Q38" s="1698"/>
      <c r="R38" s="1698"/>
      <c r="S38" s="1698"/>
      <c r="T38" s="1698"/>
      <c r="U38" s="1698"/>
      <c r="V38" s="1699"/>
      <c r="W38" s="565">
        <v>8</v>
      </c>
      <c r="X38" s="566">
        <v>8</v>
      </c>
      <c r="Y38" s="566">
        <v>8</v>
      </c>
      <c r="Z38" s="566">
        <v>8</v>
      </c>
      <c r="AA38" s="566">
        <v>8</v>
      </c>
      <c r="AB38" s="566"/>
      <c r="AC38" s="567"/>
      <c r="AD38" s="565">
        <v>8</v>
      </c>
      <c r="AE38" s="566">
        <v>8</v>
      </c>
      <c r="AF38" s="566">
        <v>8</v>
      </c>
      <c r="AG38" s="566">
        <v>8</v>
      </c>
      <c r="AH38" s="566">
        <v>8</v>
      </c>
      <c r="AI38" s="566"/>
      <c r="AJ38" s="567"/>
      <c r="AK38" s="565">
        <v>8</v>
      </c>
      <c r="AL38" s="566">
        <v>8</v>
      </c>
      <c r="AM38" s="566">
        <v>8</v>
      </c>
      <c r="AN38" s="566">
        <v>8</v>
      </c>
      <c r="AO38" s="566">
        <v>8</v>
      </c>
      <c r="AP38" s="566"/>
      <c r="AQ38" s="567"/>
      <c r="AR38" s="565">
        <v>8</v>
      </c>
      <c r="AS38" s="566">
        <v>8</v>
      </c>
      <c r="AT38" s="566">
        <v>8</v>
      </c>
      <c r="AU38" s="566">
        <v>8</v>
      </c>
      <c r="AV38" s="566">
        <v>8</v>
      </c>
      <c r="AW38" s="566"/>
      <c r="AX38" s="567"/>
      <c r="AY38" s="1761">
        <f t="shared" si="4"/>
        <v>160</v>
      </c>
      <c r="AZ38" s="1761"/>
      <c r="BA38" s="1741"/>
      <c r="BB38" s="1762">
        <f t="shared" si="5"/>
        <v>40</v>
      </c>
      <c r="BC38" s="1763"/>
      <c r="BD38" s="1764"/>
      <c r="BE38" s="1765"/>
      <c r="BF38" s="1766"/>
      <c r="BG38" s="1767"/>
      <c r="BH38" s="1765"/>
      <c r="BI38" s="1766"/>
      <c r="BJ38" s="1767"/>
      <c r="BK38" s="1737"/>
      <c r="BL38" s="1738"/>
      <c r="BM38" s="1738"/>
      <c r="BN38" s="1739"/>
      <c r="BO38" s="568"/>
    </row>
    <row r="39" spans="2:96" ht="21" customHeight="1">
      <c r="B39" s="1639"/>
      <c r="C39" s="1778"/>
      <c r="D39" s="1756" t="s">
        <v>567</v>
      </c>
      <c r="E39" s="1756"/>
      <c r="F39" s="1756"/>
      <c r="G39" s="1756"/>
      <c r="H39" s="1756"/>
      <c r="I39" s="1685"/>
      <c r="J39" s="1757"/>
      <c r="K39" s="1756"/>
      <c r="L39" s="1685"/>
      <c r="M39" s="1757"/>
      <c r="N39" s="1756"/>
      <c r="O39" s="1685"/>
      <c r="P39" s="1617"/>
      <c r="Q39" s="1618"/>
      <c r="R39" s="1618"/>
      <c r="S39" s="1618"/>
      <c r="T39" s="1618"/>
      <c r="U39" s="1618"/>
      <c r="V39" s="1619"/>
      <c r="W39" s="569"/>
      <c r="X39" s="570"/>
      <c r="Y39" s="570"/>
      <c r="Z39" s="570"/>
      <c r="AA39" s="570"/>
      <c r="AB39" s="570"/>
      <c r="AC39" s="571"/>
      <c r="AD39" s="569"/>
      <c r="AE39" s="570"/>
      <c r="AF39" s="570"/>
      <c r="AG39" s="570"/>
      <c r="AH39" s="570"/>
      <c r="AI39" s="570"/>
      <c r="AJ39" s="571"/>
      <c r="AK39" s="569"/>
      <c r="AL39" s="570"/>
      <c r="AM39" s="570"/>
      <c r="AN39" s="570"/>
      <c r="AO39" s="570"/>
      <c r="AP39" s="570"/>
      <c r="AQ39" s="571"/>
      <c r="AR39" s="569"/>
      <c r="AS39" s="570"/>
      <c r="AT39" s="570"/>
      <c r="AU39" s="570"/>
      <c r="AV39" s="570"/>
      <c r="AW39" s="570"/>
      <c r="AX39" s="571"/>
      <c r="AY39" s="1758">
        <f t="shared" si="4"/>
        <v>0</v>
      </c>
      <c r="AZ39" s="1758"/>
      <c r="BA39" s="1686"/>
      <c r="BB39" s="1623">
        <f t="shared" si="5"/>
        <v>0</v>
      </c>
      <c r="BC39" s="1759"/>
      <c r="BD39" s="1760"/>
      <c r="BE39" s="1744"/>
      <c r="BF39" s="1745"/>
      <c r="BG39" s="1746"/>
      <c r="BH39" s="1744"/>
      <c r="BI39" s="1745"/>
      <c r="BJ39" s="1746"/>
      <c r="BK39" s="1715"/>
      <c r="BL39" s="1716"/>
      <c r="BM39" s="1716"/>
      <c r="BN39" s="1717"/>
      <c r="BO39" s="568"/>
    </row>
    <row r="40" spans="2:96" ht="21" customHeight="1">
      <c r="B40" s="1639"/>
      <c r="C40" s="1778"/>
      <c r="D40" s="1756"/>
      <c r="E40" s="1756"/>
      <c r="F40" s="1756"/>
      <c r="G40" s="1756"/>
      <c r="H40" s="1756"/>
      <c r="I40" s="1685"/>
      <c r="J40" s="1757"/>
      <c r="K40" s="1756"/>
      <c r="L40" s="1685"/>
      <c r="M40" s="1757"/>
      <c r="N40" s="1756"/>
      <c r="O40" s="1685"/>
      <c r="P40" s="1617"/>
      <c r="Q40" s="1618"/>
      <c r="R40" s="1618"/>
      <c r="S40" s="1618"/>
      <c r="T40" s="1618"/>
      <c r="U40" s="1618"/>
      <c r="V40" s="1619"/>
      <c r="W40" s="569"/>
      <c r="X40" s="570"/>
      <c r="Y40" s="570"/>
      <c r="Z40" s="570"/>
      <c r="AA40" s="570"/>
      <c r="AB40" s="570"/>
      <c r="AC40" s="571"/>
      <c r="AD40" s="569"/>
      <c r="AE40" s="570"/>
      <c r="AF40" s="570"/>
      <c r="AG40" s="570"/>
      <c r="AH40" s="570"/>
      <c r="AI40" s="570"/>
      <c r="AJ40" s="571"/>
      <c r="AK40" s="569"/>
      <c r="AL40" s="570"/>
      <c r="AM40" s="570"/>
      <c r="AN40" s="570"/>
      <c r="AO40" s="570"/>
      <c r="AP40" s="570"/>
      <c r="AQ40" s="571"/>
      <c r="AR40" s="569"/>
      <c r="AS40" s="570"/>
      <c r="AT40" s="570"/>
      <c r="AU40" s="570"/>
      <c r="AV40" s="570"/>
      <c r="AW40" s="570"/>
      <c r="AX40" s="571"/>
      <c r="AY40" s="1758">
        <f t="shared" si="4"/>
        <v>0</v>
      </c>
      <c r="AZ40" s="1758"/>
      <c r="BA40" s="1686"/>
      <c r="BB40" s="1623">
        <f t="shared" si="5"/>
        <v>0</v>
      </c>
      <c r="BC40" s="1759"/>
      <c r="BD40" s="1760"/>
      <c r="BE40" s="1744"/>
      <c r="BF40" s="1745"/>
      <c r="BG40" s="1746"/>
      <c r="BH40" s="1744"/>
      <c r="BI40" s="1745"/>
      <c r="BJ40" s="1746"/>
      <c r="BK40" s="1715"/>
      <c r="BL40" s="1716"/>
      <c r="BM40" s="1716"/>
      <c r="BN40" s="1717"/>
      <c r="BO40" s="568"/>
    </row>
    <row r="41" spans="2:96" ht="21" customHeight="1">
      <c r="B41" s="1639"/>
      <c r="C41" s="1778"/>
      <c r="D41" s="1756"/>
      <c r="E41" s="1756"/>
      <c r="F41" s="1756"/>
      <c r="G41" s="1756"/>
      <c r="H41" s="1756"/>
      <c r="I41" s="1685"/>
      <c r="J41" s="1757"/>
      <c r="K41" s="1756"/>
      <c r="L41" s="1685"/>
      <c r="M41" s="1757"/>
      <c r="N41" s="1756"/>
      <c r="O41" s="1685"/>
      <c r="P41" s="1617"/>
      <c r="Q41" s="1618"/>
      <c r="R41" s="1618"/>
      <c r="S41" s="1618"/>
      <c r="T41" s="1618"/>
      <c r="U41" s="1618"/>
      <c r="V41" s="1619"/>
      <c r="W41" s="569"/>
      <c r="X41" s="570"/>
      <c r="Y41" s="570"/>
      <c r="Z41" s="570"/>
      <c r="AA41" s="570"/>
      <c r="AB41" s="570"/>
      <c r="AC41" s="571"/>
      <c r="AD41" s="569"/>
      <c r="AE41" s="570"/>
      <c r="AF41" s="570"/>
      <c r="AG41" s="570"/>
      <c r="AH41" s="570"/>
      <c r="AI41" s="570"/>
      <c r="AJ41" s="571"/>
      <c r="AK41" s="569"/>
      <c r="AL41" s="570"/>
      <c r="AM41" s="570"/>
      <c r="AN41" s="570"/>
      <c r="AO41" s="570"/>
      <c r="AP41" s="570"/>
      <c r="AQ41" s="571"/>
      <c r="AR41" s="569"/>
      <c r="AS41" s="570"/>
      <c r="AT41" s="570"/>
      <c r="AU41" s="570"/>
      <c r="AV41" s="570"/>
      <c r="AW41" s="570"/>
      <c r="AX41" s="571"/>
      <c r="AY41" s="1758">
        <f t="shared" si="4"/>
        <v>0</v>
      </c>
      <c r="AZ41" s="1758"/>
      <c r="BA41" s="1686"/>
      <c r="BB41" s="1623">
        <f t="shared" si="5"/>
        <v>0</v>
      </c>
      <c r="BC41" s="1759"/>
      <c r="BD41" s="1760"/>
      <c r="BE41" s="1744"/>
      <c r="BF41" s="1745"/>
      <c r="BG41" s="1746"/>
      <c r="BH41" s="1744"/>
      <c r="BI41" s="1745"/>
      <c r="BJ41" s="1746"/>
      <c r="BK41" s="1715"/>
      <c r="BL41" s="1716"/>
      <c r="BM41" s="1716"/>
      <c r="BN41" s="1717"/>
      <c r="BO41" s="568"/>
      <c r="CC41" s="572"/>
      <c r="CD41" s="428"/>
      <c r="CE41" s="428"/>
      <c r="CF41" s="428"/>
      <c r="CG41" s="428"/>
      <c r="CH41" s="428"/>
      <c r="CI41" s="428"/>
      <c r="CJ41" s="428"/>
      <c r="CK41" s="428"/>
      <c r="CL41" s="428"/>
      <c r="CM41" s="428"/>
      <c r="CN41" s="428"/>
      <c r="CO41" s="428"/>
      <c r="CP41" s="428"/>
      <c r="CQ41" s="428"/>
      <c r="CR41" s="428"/>
    </row>
    <row r="42" spans="2:96" ht="21" customHeight="1" thickBot="1">
      <c r="B42" s="1639"/>
      <c r="C42" s="1778"/>
      <c r="D42" s="1747"/>
      <c r="E42" s="1747"/>
      <c r="F42" s="1747"/>
      <c r="G42" s="1747"/>
      <c r="H42" s="1747"/>
      <c r="I42" s="1748"/>
      <c r="J42" s="1749"/>
      <c r="K42" s="1747"/>
      <c r="L42" s="1748"/>
      <c r="M42" s="1749"/>
      <c r="N42" s="1747"/>
      <c r="O42" s="1748"/>
      <c r="P42" s="1617"/>
      <c r="Q42" s="1618"/>
      <c r="R42" s="1618"/>
      <c r="S42" s="1618"/>
      <c r="T42" s="1618"/>
      <c r="U42" s="1618"/>
      <c r="V42" s="1619"/>
      <c r="W42" s="573"/>
      <c r="X42" s="574"/>
      <c r="Y42" s="574"/>
      <c r="Z42" s="574"/>
      <c r="AA42" s="574"/>
      <c r="AB42" s="574"/>
      <c r="AC42" s="575"/>
      <c r="AD42" s="573"/>
      <c r="AE42" s="574"/>
      <c r="AF42" s="574"/>
      <c r="AG42" s="574"/>
      <c r="AH42" s="574"/>
      <c r="AI42" s="574"/>
      <c r="AJ42" s="575"/>
      <c r="AK42" s="573"/>
      <c r="AL42" s="574"/>
      <c r="AM42" s="574"/>
      <c r="AN42" s="574"/>
      <c r="AO42" s="574"/>
      <c r="AP42" s="574"/>
      <c r="AQ42" s="575"/>
      <c r="AR42" s="573"/>
      <c r="AS42" s="574"/>
      <c r="AT42" s="574"/>
      <c r="AU42" s="574"/>
      <c r="AV42" s="574"/>
      <c r="AW42" s="574"/>
      <c r="AX42" s="575"/>
      <c r="AY42" s="1750">
        <f t="shared" si="4"/>
        <v>0</v>
      </c>
      <c r="AZ42" s="1750"/>
      <c r="BA42" s="1684"/>
      <c r="BB42" s="1612">
        <f t="shared" si="5"/>
        <v>0</v>
      </c>
      <c r="BC42" s="1751"/>
      <c r="BD42" s="1752"/>
      <c r="BE42" s="1753"/>
      <c r="BF42" s="1754"/>
      <c r="BG42" s="1755"/>
      <c r="BH42" s="1753"/>
      <c r="BI42" s="1754"/>
      <c r="BJ42" s="1755"/>
      <c r="BK42" s="1718"/>
      <c r="BL42" s="1719"/>
      <c r="BM42" s="1719"/>
      <c r="BN42" s="1720"/>
      <c r="BO42" s="568"/>
      <c r="CC42" s="428"/>
      <c r="CD42" s="428"/>
      <c r="CE42" s="1740"/>
      <c r="CF42" s="1740"/>
      <c r="CG42" s="1740"/>
      <c r="CH42" s="1740"/>
      <c r="CI42" s="1740"/>
      <c r="CJ42" s="1740"/>
      <c r="CK42" s="1721"/>
      <c r="CL42" s="1721"/>
      <c r="CM42" s="1721"/>
      <c r="CN42" s="1721"/>
      <c r="CO42" s="1721"/>
      <c r="CP42" s="498"/>
      <c r="CQ42" s="498"/>
      <c r="CR42" s="498"/>
    </row>
    <row r="43" spans="2:96" ht="21" customHeight="1">
      <c r="B43" s="1639"/>
      <c r="C43" s="1640" t="s">
        <v>556</v>
      </c>
      <c r="D43" s="1641" t="s">
        <v>568</v>
      </c>
      <c r="E43" s="1642"/>
      <c r="F43" s="1642"/>
      <c r="G43" s="1642"/>
      <c r="H43" s="1642"/>
      <c r="I43" s="1642"/>
      <c r="J43" s="1642"/>
      <c r="K43" s="1642"/>
      <c r="L43" s="1642"/>
      <c r="M43" s="1642"/>
      <c r="N43" s="1642"/>
      <c r="O43" s="1642"/>
      <c r="P43" s="1697"/>
      <c r="Q43" s="1698"/>
      <c r="R43" s="1698"/>
      <c r="S43" s="1698"/>
      <c r="T43" s="1698"/>
      <c r="U43" s="1698"/>
      <c r="V43" s="1699"/>
      <c r="W43" s="565"/>
      <c r="X43" s="566">
        <v>8</v>
      </c>
      <c r="Y43" s="566"/>
      <c r="Z43" s="566">
        <v>8</v>
      </c>
      <c r="AA43" s="566">
        <v>8</v>
      </c>
      <c r="AB43" s="566"/>
      <c r="AC43" s="567"/>
      <c r="AD43" s="565"/>
      <c r="AE43" s="566">
        <v>8</v>
      </c>
      <c r="AF43" s="566"/>
      <c r="AG43" s="566">
        <v>8</v>
      </c>
      <c r="AH43" s="566">
        <v>8</v>
      </c>
      <c r="AI43" s="566"/>
      <c r="AJ43" s="567"/>
      <c r="AK43" s="565"/>
      <c r="AL43" s="566">
        <v>8</v>
      </c>
      <c r="AM43" s="566"/>
      <c r="AN43" s="566">
        <v>8</v>
      </c>
      <c r="AO43" s="566">
        <v>8</v>
      </c>
      <c r="AP43" s="566"/>
      <c r="AQ43" s="567"/>
      <c r="AR43" s="576"/>
      <c r="AS43" s="566">
        <v>8</v>
      </c>
      <c r="AT43" s="566"/>
      <c r="AU43" s="566">
        <v>8</v>
      </c>
      <c r="AV43" s="566">
        <v>8</v>
      </c>
      <c r="AW43" s="566"/>
      <c r="AX43" s="567"/>
      <c r="AY43" s="1741">
        <f t="shared" si="4"/>
        <v>96</v>
      </c>
      <c r="AZ43" s="1742"/>
      <c r="BA43" s="1742"/>
      <c r="BB43" s="1743">
        <f>AY43/4</f>
        <v>24</v>
      </c>
      <c r="BC43" s="1743"/>
      <c r="BD43" s="1743"/>
      <c r="BE43" s="1722">
        <f>ROUNDDOWN(SUM(BB43:BD50)/AY60,1)</f>
        <v>2.5</v>
      </c>
      <c r="BF43" s="1723"/>
      <c r="BG43" s="1724"/>
      <c r="BH43" s="1728">
        <f>ROUNDDOWN(SUM(BB43:BD50)/40,1)</f>
        <v>2</v>
      </c>
      <c r="BI43" s="1729"/>
      <c r="BJ43" s="1730"/>
      <c r="BK43" s="1737"/>
      <c r="BL43" s="1738"/>
      <c r="BM43" s="1738"/>
      <c r="BN43" s="1739"/>
      <c r="BO43" s="568"/>
      <c r="BP43" s="577"/>
      <c r="CC43" s="428"/>
      <c r="CD43" s="428"/>
      <c r="CE43" s="1740"/>
      <c r="CF43" s="1740"/>
      <c r="CG43" s="1740"/>
      <c r="CH43" s="1740"/>
      <c r="CI43" s="1740"/>
      <c r="CJ43" s="1740"/>
      <c r="CK43" s="1721"/>
      <c r="CL43" s="1721"/>
      <c r="CM43" s="1721"/>
      <c r="CN43" s="1721"/>
      <c r="CO43" s="1721"/>
      <c r="CP43" s="498"/>
      <c r="CQ43" s="498"/>
      <c r="CR43" s="498"/>
    </row>
    <row r="44" spans="2:96" ht="21" customHeight="1">
      <c r="B44" s="1639"/>
      <c r="C44" s="1639"/>
      <c r="D44" s="1615" t="s">
        <v>569</v>
      </c>
      <c r="E44" s="1616"/>
      <c r="F44" s="1616"/>
      <c r="G44" s="1616"/>
      <c r="H44" s="1616"/>
      <c r="I44" s="1616"/>
      <c r="J44" s="1616"/>
      <c r="K44" s="1616"/>
      <c r="L44" s="1616"/>
      <c r="M44" s="1616"/>
      <c r="N44" s="1616"/>
      <c r="O44" s="1616"/>
      <c r="P44" s="1617"/>
      <c r="Q44" s="1618"/>
      <c r="R44" s="1618"/>
      <c r="S44" s="1618"/>
      <c r="T44" s="1618"/>
      <c r="U44" s="1618"/>
      <c r="V44" s="1619"/>
      <c r="W44" s="569">
        <v>4</v>
      </c>
      <c r="X44" s="570"/>
      <c r="Y44" s="570">
        <v>7</v>
      </c>
      <c r="Z44" s="570"/>
      <c r="AA44" s="570"/>
      <c r="AB44" s="570">
        <v>1</v>
      </c>
      <c r="AC44" s="571">
        <v>4</v>
      </c>
      <c r="AD44" s="569">
        <v>4</v>
      </c>
      <c r="AE44" s="570"/>
      <c r="AF44" s="570">
        <v>7</v>
      </c>
      <c r="AG44" s="570"/>
      <c r="AH44" s="570"/>
      <c r="AI44" s="570">
        <v>1</v>
      </c>
      <c r="AJ44" s="571">
        <v>4</v>
      </c>
      <c r="AK44" s="569">
        <v>4</v>
      </c>
      <c r="AL44" s="570"/>
      <c r="AM44" s="570">
        <v>7</v>
      </c>
      <c r="AN44" s="570">
        <v>2</v>
      </c>
      <c r="AO44" s="570"/>
      <c r="AP44" s="570">
        <v>1</v>
      </c>
      <c r="AQ44" s="571">
        <v>4</v>
      </c>
      <c r="AR44" s="578">
        <v>4</v>
      </c>
      <c r="AS44" s="570"/>
      <c r="AT44" s="570"/>
      <c r="AU44" s="570"/>
      <c r="AV44" s="570"/>
      <c r="AW44" s="570"/>
      <c r="AX44" s="571">
        <v>7</v>
      </c>
      <c r="AY44" s="1686">
        <f t="shared" si="4"/>
        <v>61</v>
      </c>
      <c r="AZ44" s="1621"/>
      <c r="BA44" s="1621"/>
      <c r="BB44" s="1622">
        <f>AY44/4</f>
        <v>15.25</v>
      </c>
      <c r="BC44" s="1622"/>
      <c r="BD44" s="1622"/>
      <c r="BE44" s="1701"/>
      <c r="BF44" s="1702"/>
      <c r="BG44" s="1703"/>
      <c r="BH44" s="1731"/>
      <c r="BI44" s="1732"/>
      <c r="BJ44" s="1733"/>
      <c r="BK44" s="1715"/>
      <c r="BL44" s="1716"/>
      <c r="BM44" s="1716"/>
      <c r="BN44" s="1717"/>
      <c r="BO44" s="568"/>
      <c r="CC44" s="428"/>
      <c r="CD44" s="428"/>
      <c r="CE44" s="1740"/>
      <c r="CF44" s="1740"/>
      <c r="CG44" s="1740"/>
      <c r="CH44" s="1740"/>
      <c r="CI44" s="1740"/>
      <c r="CJ44" s="1740"/>
      <c r="CK44" s="1721"/>
      <c r="CL44" s="1721"/>
      <c r="CM44" s="1721"/>
      <c r="CN44" s="1721"/>
      <c r="CO44" s="1721"/>
      <c r="CP44" s="498"/>
      <c r="CQ44" s="498"/>
      <c r="CR44" s="498"/>
    </row>
    <row r="45" spans="2:96" ht="21" customHeight="1">
      <c r="B45" s="1639"/>
      <c r="C45" s="1639"/>
      <c r="D45" s="1615" t="s">
        <v>570</v>
      </c>
      <c r="E45" s="1616"/>
      <c r="F45" s="1616"/>
      <c r="G45" s="1616"/>
      <c r="H45" s="1616"/>
      <c r="I45" s="1616"/>
      <c r="J45" s="1616"/>
      <c r="K45" s="1616"/>
      <c r="L45" s="1616"/>
      <c r="M45" s="1616"/>
      <c r="N45" s="1616"/>
      <c r="O45" s="1616"/>
      <c r="P45" s="1617"/>
      <c r="Q45" s="1618"/>
      <c r="R45" s="1618"/>
      <c r="S45" s="1618"/>
      <c r="T45" s="1618"/>
      <c r="U45" s="1618"/>
      <c r="V45" s="1619"/>
      <c r="W45" s="569">
        <v>4</v>
      </c>
      <c r="X45" s="570"/>
      <c r="Y45" s="570">
        <v>7</v>
      </c>
      <c r="Z45" s="570"/>
      <c r="AA45" s="570"/>
      <c r="AB45" s="570">
        <v>1</v>
      </c>
      <c r="AC45" s="571">
        <v>4</v>
      </c>
      <c r="AD45" s="569">
        <v>4</v>
      </c>
      <c r="AE45" s="570"/>
      <c r="AF45" s="570">
        <v>7</v>
      </c>
      <c r="AG45" s="570"/>
      <c r="AH45" s="570"/>
      <c r="AI45" s="570">
        <v>1</v>
      </c>
      <c r="AJ45" s="571">
        <v>4</v>
      </c>
      <c r="AK45" s="569">
        <v>4</v>
      </c>
      <c r="AL45" s="570"/>
      <c r="AM45" s="570">
        <v>7</v>
      </c>
      <c r="AN45" s="570">
        <v>2</v>
      </c>
      <c r="AO45" s="570"/>
      <c r="AP45" s="570">
        <v>1</v>
      </c>
      <c r="AQ45" s="571">
        <v>4</v>
      </c>
      <c r="AR45" s="578">
        <v>4</v>
      </c>
      <c r="AS45" s="570"/>
      <c r="AT45" s="570"/>
      <c r="AU45" s="570"/>
      <c r="AV45" s="570"/>
      <c r="AW45" s="570"/>
      <c r="AX45" s="571">
        <v>7</v>
      </c>
      <c r="AY45" s="1686">
        <f t="shared" si="4"/>
        <v>61</v>
      </c>
      <c r="AZ45" s="1621"/>
      <c r="BA45" s="1621"/>
      <c r="BB45" s="1622">
        <f t="shared" si="5"/>
        <v>15.25</v>
      </c>
      <c r="BC45" s="1622"/>
      <c r="BD45" s="1622"/>
      <c r="BE45" s="1701"/>
      <c r="BF45" s="1702"/>
      <c r="BG45" s="1703"/>
      <c r="BH45" s="1731"/>
      <c r="BI45" s="1732"/>
      <c r="BJ45" s="1733"/>
      <c r="BK45" s="1715"/>
      <c r="BL45" s="1716"/>
      <c r="BM45" s="1716"/>
      <c r="BN45" s="1717"/>
      <c r="BO45" s="568"/>
      <c r="CC45" s="579"/>
      <c r="CD45" s="428"/>
      <c r="CE45" s="1740"/>
      <c r="CF45" s="1740"/>
      <c r="CG45" s="1740"/>
      <c r="CH45" s="1740"/>
      <c r="CI45" s="1740"/>
      <c r="CJ45" s="1740"/>
      <c r="CK45" s="1721"/>
      <c r="CL45" s="1721"/>
      <c r="CM45" s="1721"/>
      <c r="CN45" s="1721"/>
      <c r="CO45" s="1721"/>
      <c r="CP45" s="498"/>
      <c r="CQ45" s="498"/>
      <c r="CR45" s="498"/>
    </row>
    <row r="46" spans="2:96" ht="21" customHeight="1">
      <c r="B46" s="1639"/>
      <c r="C46" s="1639"/>
      <c r="D46" s="1615" t="s">
        <v>571</v>
      </c>
      <c r="E46" s="1616"/>
      <c r="F46" s="1616"/>
      <c r="G46" s="1616"/>
      <c r="H46" s="1616"/>
      <c r="I46" s="1616"/>
      <c r="J46" s="1616"/>
      <c r="K46" s="1616"/>
      <c r="L46" s="1616"/>
      <c r="M46" s="1616"/>
      <c r="N46" s="1616"/>
      <c r="O46" s="1616"/>
      <c r="P46" s="1617"/>
      <c r="Q46" s="1618"/>
      <c r="R46" s="1618"/>
      <c r="S46" s="1618"/>
      <c r="T46" s="1618"/>
      <c r="U46" s="1618"/>
      <c r="V46" s="1619"/>
      <c r="W46" s="569"/>
      <c r="X46" s="570"/>
      <c r="Y46" s="570"/>
      <c r="Z46" s="570"/>
      <c r="AA46" s="570">
        <v>7</v>
      </c>
      <c r="AB46" s="570"/>
      <c r="AC46" s="571"/>
      <c r="AD46" s="569">
        <v>1</v>
      </c>
      <c r="AE46" s="570">
        <v>4</v>
      </c>
      <c r="AF46" s="570">
        <v>4</v>
      </c>
      <c r="AG46" s="570"/>
      <c r="AH46" s="570">
        <v>7</v>
      </c>
      <c r="AI46" s="570"/>
      <c r="AJ46" s="571"/>
      <c r="AK46" s="569">
        <v>1</v>
      </c>
      <c r="AL46" s="570">
        <v>4</v>
      </c>
      <c r="AM46" s="570">
        <v>4</v>
      </c>
      <c r="AN46" s="570"/>
      <c r="AO46" s="570">
        <v>7</v>
      </c>
      <c r="AP46" s="570">
        <v>2</v>
      </c>
      <c r="AQ46" s="571"/>
      <c r="AR46" s="578">
        <v>1</v>
      </c>
      <c r="AS46" s="570">
        <v>4</v>
      </c>
      <c r="AT46" s="570"/>
      <c r="AU46" s="570"/>
      <c r="AV46" s="570">
        <v>7</v>
      </c>
      <c r="AW46" s="570"/>
      <c r="AX46" s="571">
        <v>4</v>
      </c>
      <c r="AY46" s="1686">
        <f t="shared" si="4"/>
        <v>57</v>
      </c>
      <c r="AZ46" s="1621"/>
      <c r="BA46" s="1621"/>
      <c r="BB46" s="1622">
        <f t="shared" si="5"/>
        <v>14.25</v>
      </c>
      <c r="BC46" s="1622"/>
      <c r="BD46" s="1622"/>
      <c r="BE46" s="1701"/>
      <c r="BF46" s="1702"/>
      <c r="BG46" s="1703"/>
      <c r="BH46" s="1731"/>
      <c r="BI46" s="1732"/>
      <c r="BJ46" s="1733"/>
      <c r="BK46" s="1718"/>
      <c r="BL46" s="1719"/>
      <c r="BM46" s="1719"/>
      <c r="BN46" s="1720"/>
      <c r="BO46" s="568"/>
    </row>
    <row r="47" spans="2:96" ht="21" customHeight="1">
      <c r="B47" s="1639"/>
      <c r="C47" s="1639"/>
      <c r="D47" s="1615" t="s">
        <v>572</v>
      </c>
      <c r="E47" s="1616"/>
      <c r="F47" s="1616"/>
      <c r="G47" s="1616"/>
      <c r="H47" s="1616"/>
      <c r="I47" s="1616"/>
      <c r="J47" s="1616"/>
      <c r="K47" s="1616"/>
      <c r="L47" s="1616"/>
      <c r="M47" s="1616"/>
      <c r="N47" s="1616"/>
      <c r="O47" s="1616"/>
      <c r="P47" s="1617"/>
      <c r="Q47" s="1618"/>
      <c r="R47" s="1618"/>
      <c r="S47" s="1618"/>
      <c r="T47" s="1618"/>
      <c r="U47" s="1618"/>
      <c r="V47" s="1619"/>
      <c r="W47" s="569"/>
      <c r="X47" s="570"/>
      <c r="Y47" s="570"/>
      <c r="Z47" s="570"/>
      <c r="AA47" s="570">
        <v>7</v>
      </c>
      <c r="AB47" s="570"/>
      <c r="AC47" s="571"/>
      <c r="AD47" s="569">
        <v>1</v>
      </c>
      <c r="AE47" s="570">
        <v>4</v>
      </c>
      <c r="AF47" s="570">
        <v>4</v>
      </c>
      <c r="AG47" s="570"/>
      <c r="AH47" s="570">
        <v>7</v>
      </c>
      <c r="AI47" s="570"/>
      <c r="AJ47" s="571"/>
      <c r="AK47" s="569">
        <v>1</v>
      </c>
      <c r="AL47" s="570">
        <v>4</v>
      </c>
      <c r="AM47" s="570">
        <v>4</v>
      </c>
      <c r="AN47" s="570"/>
      <c r="AO47" s="570">
        <v>7</v>
      </c>
      <c r="AP47" s="570">
        <v>2</v>
      </c>
      <c r="AQ47" s="571"/>
      <c r="AR47" s="578">
        <v>1</v>
      </c>
      <c r="AS47" s="570">
        <v>4</v>
      </c>
      <c r="AT47" s="570"/>
      <c r="AU47" s="570"/>
      <c r="AV47" s="570">
        <v>7</v>
      </c>
      <c r="AW47" s="570"/>
      <c r="AX47" s="571">
        <v>4</v>
      </c>
      <c r="AY47" s="1686">
        <f t="shared" si="4"/>
        <v>57</v>
      </c>
      <c r="AZ47" s="1621"/>
      <c r="BA47" s="1621"/>
      <c r="BB47" s="1622">
        <f t="shared" si="5"/>
        <v>14.25</v>
      </c>
      <c r="BC47" s="1622"/>
      <c r="BD47" s="1622"/>
      <c r="BE47" s="1701"/>
      <c r="BF47" s="1702"/>
      <c r="BG47" s="1703"/>
      <c r="BH47" s="1731"/>
      <c r="BI47" s="1732"/>
      <c r="BJ47" s="1733"/>
      <c r="BK47" s="1715"/>
      <c r="BL47" s="1716"/>
      <c r="BM47" s="1716"/>
      <c r="BN47" s="1717"/>
      <c r="BO47" s="568"/>
    </row>
    <row r="48" spans="2:96" ht="21" customHeight="1">
      <c r="B48" s="1639"/>
      <c r="C48" s="1639"/>
      <c r="D48" s="1615"/>
      <c r="E48" s="1616"/>
      <c r="F48" s="1616"/>
      <c r="G48" s="1616"/>
      <c r="H48" s="1616"/>
      <c r="I48" s="1616"/>
      <c r="J48" s="1616"/>
      <c r="K48" s="1616"/>
      <c r="L48" s="1616"/>
      <c r="M48" s="1616"/>
      <c r="N48" s="1616"/>
      <c r="O48" s="1616"/>
      <c r="P48" s="1617"/>
      <c r="Q48" s="1618"/>
      <c r="R48" s="1618"/>
      <c r="S48" s="1618"/>
      <c r="T48" s="1618"/>
      <c r="U48" s="1618"/>
      <c r="V48" s="1619"/>
      <c r="W48" s="569"/>
      <c r="X48" s="570"/>
      <c r="Y48" s="570"/>
      <c r="Z48" s="570"/>
      <c r="AA48" s="570"/>
      <c r="AB48" s="570"/>
      <c r="AC48" s="571"/>
      <c r="AD48" s="569"/>
      <c r="AE48" s="570"/>
      <c r="AF48" s="570"/>
      <c r="AG48" s="570"/>
      <c r="AH48" s="570"/>
      <c r="AI48" s="570"/>
      <c r="AJ48" s="571"/>
      <c r="AK48" s="569"/>
      <c r="AL48" s="570"/>
      <c r="AM48" s="570"/>
      <c r="AN48" s="570"/>
      <c r="AO48" s="570"/>
      <c r="AP48" s="570"/>
      <c r="AQ48" s="571"/>
      <c r="AR48" s="578"/>
      <c r="AS48" s="570"/>
      <c r="AT48" s="570"/>
      <c r="AU48" s="570"/>
      <c r="AV48" s="570"/>
      <c r="AW48" s="570"/>
      <c r="AX48" s="571"/>
      <c r="AY48" s="1686">
        <f t="shared" si="4"/>
        <v>0</v>
      </c>
      <c r="AZ48" s="1621"/>
      <c r="BA48" s="1621"/>
      <c r="BB48" s="1622">
        <f t="shared" si="5"/>
        <v>0</v>
      </c>
      <c r="BC48" s="1622"/>
      <c r="BD48" s="1622"/>
      <c r="BE48" s="1701"/>
      <c r="BF48" s="1702"/>
      <c r="BG48" s="1703"/>
      <c r="BH48" s="1731"/>
      <c r="BI48" s="1732"/>
      <c r="BJ48" s="1733"/>
      <c r="BK48" s="1715"/>
      <c r="BL48" s="1716"/>
      <c r="BM48" s="1716"/>
      <c r="BN48" s="1717"/>
      <c r="BO48" s="568"/>
    </row>
    <row r="49" spans="2:85" ht="21" customHeight="1">
      <c r="B49" s="1639"/>
      <c r="C49" s="1639"/>
      <c r="D49" s="1615"/>
      <c r="E49" s="1616"/>
      <c r="F49" s="1616"/>
      <c r="G49" s="1616"/>
      <c r="H49" s="1616"/>
      <c r="I49" s="1616"/>
      <c r="J49" s="1616"/>
      <c r="K49" s="1616"/>
      <c r="L49" s="1616"/>
      <c r="M49" s="1616"/>
      <c r="N49" s="1616"/>
      <c r="O49" s="1616"/>
      <c r="P49" s="1617"/>
      <c r="Q49" s="1618"/>
      <c r="R49" s="1618"/>
      <c r="S49" s="1618"/>
      <c r="T49" s="1618"/>
      <c r="U49" s="1618"/>
      <c r="V49" s="1619"/>
      <c r="W49" s="569"/>
      <c r="X49" s="570"/>
      <c r="Y49" s="570"/>
      <c r="Z49" s="570"/>
      <c r="AA49" s="570"/>
      <c r="AB49" s="570"/>
      <c r="AC49" s="571"/>
      <c r="AD49" s="569"/>
      <c r="AE49" s="570"/>
      <c r="AF49" s="570"/>
      <c r="AG49" s="570"/>
      <c r="AH49" s="570"/>
      <c r="AI49" s="570"/>
      <c r="AJ49" s="571"/>
      <c r="AK49" s="569"/>
      <c r="AL49" s="570"/>
      <c r="AM49" s="570"/>
      <c r="AN49" s="570"/>
      <c r="AO49" s="570"/>
      <c r="AP49" s="570"/>
      <c r="AQ49" s="571"/>
      <c r="AR49" s="578"/>
      <c r="AS49" s="570"/>
      <c r="AT49" s="570"/>
      <c r="AU49" s="570"/>
      <c r="AV49" s="570"/>
      <c r="AW49" s="570"/>
      <c r="AX49" s="571"/>
      <c r="AY49" s="1686">
        <f t="shared" si="4"/>
        <v>0</v>
      </c>
      <c r="AZ49" s="1621"/>
      <c r="BA49" s="1621"/>
      <c r="BB49" s="1622">
        <f t="shared" si="5"/>
        <v>0</v>
      </c>
      <c r="BC49" s="1622"/>
      <c r="BD49" s="1622"/>
      <c r="BE49" s="1701"/>
      <c r="BF49" s="1702"/>
      <c r="BG49" s="1703"/>
      <c r="BH49" s="1731"/>
      <c r="BI49" s="1732"/>
      <c r="BJ49" s="1733"/>
      <c r="BK49" s="1715"/>
      <c r="BL49" s="1716"/>
      <c r="BM49" s="1716"/>
      <c r="BN49" s="1717"/>
      <c r="BO49" s="568"/>
    </row>
    <row r="50" spans="2:85" ht="21" customHeight="1" thickBot="1">
      <c r="B50" s="1639"/>
      <c r="C50" s="1639"/>
      <c r="D50" s="1707"/>
      <c r="E50" s="1708"/>
      <c r="F50" s="1708"/>
      <c r="G50" s="1708"/>
      <c r="H50" s="1708"/>
      <c r="I50" s="1708"/>
      <c r="J50" s="1708"/>
      <c r="K50" s="1708"/>
      <c r="L50" s="1708"/>
      <c r="M50" s="1708"/>
      <c r="N50" s="1708"/>
      <c r="O50" s="1708"/>
      <c r="P50" s="1709"/>
      <c r="Q50" s="1710"/>
      <c r="R50" s="1710"/>
      <c r="S50" s="1710"/>
      <c r="T50" s="1710"/>
      <c r="U50" s="1710"/>
      <c r="V50" s="1711"/>
      <c r="W50" s="580"/>
      <c r="X50" s="581"/>
      <c r="Y50" s="581"/>
      <c r="Z50" s="581"/>
      <c r="AA50" s="581"/>
      <c r="AB50" s="581"/>
      <c r="AC50" s="582"/>
      <c r="AD50" s="580"/>
      <c r="AE50" s="581"/>
      <c r="AF50" s="581"/>
      <c r="AG50" s="581"/>
      <c r="AH50" s="581"/>
      <c r="AI50" s="581"/>
      <c r="AJ50" s="582"/>
      <c r="AK50" s="580"/>
      <c r="AL50" s="581"/>
      <c r="AM50" s="581"/>
      <c r="AN50" s="581"/>
      <c r="AO50" s="581"/>
      <c r="AP50" s="581"/>
      <c r="AQ50" s="582"/>
      <c r="AR50" s="583"/>
      <c r="AS50" s="581"/>
      <c r="AT50" s="581"/>
      <c r="AU50" s="581"/>
      <c r="AV50" s="581"/>
      <c r="AW50" s="581"/>
      <c r="AX50" s="582"/>
      <c r="AY50" s="1712">
        <f t="shared" si="4"/>
        <v>0</v>
      </c>
      <c r="AZ50" s="1713"/>
      <c r="BA50" s="1713"/>
      <c r="BB50" s="1714">
        <f t="shared" si="5"/>
        <v>0</v>
      </c>
      <c r="BC50" s="1714"/>
      <c r="BD50" s="1714"/>
      <c r="BE50" s="1725"/>
      <c r="BF50" s="1726"/>
      <c r="BG50" s="1727"/>
      <c r="BH50" s="1734"/>
      <c r="BI50" s="1735"/>
      <c r="BJ50" s="1736"/>
      <c r="BK50" s="1690"/>
      <c r="BL50" s="1691"/>
      <c r="BM50" s="1691"/>
      <c r="BN50" s="1692"/>
      <c r="BO50" s="568"/>
    </row>
    <row r="51" spans="2:85" ht="21" customHeight="1">
      <c r="B51" s="1639"/>
      <c r="C51" s="1693" t="s">
        <v>557</v>
      </c>
      <c r="D51" s="1696" t="s">
        <v>573</v>
      </c>
      <c r="E51" s="1642"/>
      <c r="F51" s="1642"/>
      <c r="G51" s="1642"/>
      <c r="H51" s="1642"/>
      <c r="I51" s="1642"/>
      <c r="J51" s="1642"/>
      <c r="K51" s="1642"/>
      <c r="L51" s="1642"/>
      <c r="M51" s="1642"/>
      <c r="N51" s="1642"/>
      <c r="O51" s="1642"/>
      <c r="P51" s="1697"/>
      <c r="Q51" s="1698"/>
      <c r="R51" s="1698"/>
      <c r="S51" s="1698"/>
      <c r="T51" s="1698"/>
      <c r="U51" s="1698"/>
      <c r="V51" s="1699"/>
      <c r="W51" s="584"/>
      <c r="X51" s="585">
        <v>7</v>
      </c>
      <c r="Y51" s="585">
        <v>7</v>
      </c>
      <c r="Z51" s="585"/>
      <c r="AA51" s="585">
        <v>7</v>
      </c>
      <c r="AB51" s="585"/>
      <c r="AC51" s="586">
        <v>7</v>
      </c>
      <c r="AD51" s="584"/>
      <c r="AE51" s="585">
        <v>7</v>
      </c>
      <c r="AF51" s="585">
        <v>7</v>
      </c>
      <c r="AG51" s="585"/>
      <c r="AH51" s="585">
        <v>7</v>
      </c>
      <c r="AI51" s="585"/>
      <c r="AJ51" s="586">
        <v>7</v>
      </c>
      <c r="AK51" s="584"/>
      <c r="AL51" s="585">
        <v>7</v>
      </c>
      <c r="AM51" s="585">
        <v>7</v>
      </c>
      <c r="AN51" s="585"/>
      <c r="AO51" s="585">
        <v>7</v>
      </c>
      <c r="AP51" s="585"/>
      <c r="AQ51" s="586">
        <v>7</v>
      </c>
      <c r="AR51" s="584"/>
      <c r="AS51" s="585">
        <v>7</v>
      </c>
      <c r="AT51" s="585">
        <v>7</v>
      </c>
      <c r="AU51" s="585"/>
      <c r="AV51" s="585"/>
      <c r="AW51" s="585"/>
      <c r="AX51" s="586">
        <v>7</v>
      </c>
      <c r="AY51" s="1700">
        <f t="shared" si="4"/>
        <v>105</v>
      </c>
      <c r="AZ51" s="1646"/>
      <c r="BA51" s="1646"/>
      <c r="BB51" s="1626">
        <f t="shared" si="5"/>
        <v>26.25</v>
      </c>
      <c r="BC51" s="1626"/>
      <c r="BD51" s="1626"/>
      <c r="BE51" s="1701">
        <f>ROUNDDOWN(SUM(BB51:BD57)/AY60,1)</f>
        <v>4.2</v>
      </c>
      <c r="BF51" s="1702"/>
      <c r="BG51" s="1703"/>
      <c r="BH51" s="1704">
        <f>ROUNDDOWN(SUM(BB51:BD57)/40,1)</f>
        <v>3.3</v>
      </c>
      <c r="BI51" s="1705"/>
      <c r="BJ51" s="1706"/>
      <c r="BK51" s="1687"/>
      <c r="BL51" s="1688"/>
      <c r="BM51" s="1688"/>
      <c r="BN51" s="1689"/>
      <c r="BO51" s="568"/>
    </row>
    <row r="52" spans="2:85" ht="21" customHeight="1">
      <c r="B52" s="1639"/>
      <c r="C52" s="1694"/>
      <c r="D52" s="1685" t="s">
        <v>574</v>
      </c>
      <c r="E52" s="1616"/>
      <c r="F52" s="1616"/>
      <c r="G52" s="1616"/>
      <c r="H52" s="1616"/>
      <c r="I52" s="1616"/>
      <c r="J52" s="1616"/>
      <c r="K52" s="1616"/>
      <c r="L52" s="1616"/>
      <c r="M52" s="1616"/>
      <c r="N52" s="1616"/>
      <c r="O52" s="1616"/>
      <c r="P52" s="1617"/>
      <c r="Q52" s="1618"/>
      <c r="R52" s="1618"/>
      <c r="S52" s="1618"/>
      <c r="T52" s="1618"/>
      <c r="U52" s="1618"/>
      <c r="V52" s="1619"/>
      <c r="W52" s="569"/>
      <c r="X52" s="570">
        <v>7</v>
      </c>
      <c r="Y52" s="570">
        <v>7</v>
      </c>
      <c r="Z52" s="570"/>
      <c r="AA52" s="570">
        <v>7</v>
      </c>
      <c r="AB52" s="570"/>
      <c r="AC52" s="571">
        <v>7</v>
      </c>
      <c r="AD52" s="569"/>
      <c r="AE52" s="570">
        <v>7</v>
      </c>
      <c r="AF52" s="570">
        <v>7</v>
      </c>
      <c r="AG52" s="570"/>
      <c r="AH52" s="570">
        <v>7</v>
      </c>
      <c r="AI52" s="570"/>
      <c r="AJ52" s="571">
        <v>7</v>
      </c>
      <c r="AK52" s="569"/>
      <c r="AL52" s="570">
        <v>7</v>
      </c>
      <c r="AM52" s="570">
        <v>7</v>
      </c>
      <c r="AN52" s="570"/>
      <c r="AO52" s="570"/>
      <c r="AP52" s="570"/>
      <c r="AQ52" s="571">
        <v>7</v>
      </c>
      <c r="AR52" s="569"/>
      <c r="AS52" s="570"/>
      <c r="AT52" s="570">
        <v>7</v>
      </c>
      <c r="AU52" s="570"/>
      <c r="AV52" s="570"/>
      <c r="AW52" s="570"/>
      <c r="AX52" s="571">
        <v>7</v>
      </c>
      <c r="AY52" s="1686">
        <f t="shared" si="4"/>
        <v>91</v>
      </c>
      <c r="AZ52" s="1621"/>
      <c r="BA52" s="1621"/>
      <c r="BB52" s="1622">
        <f t="shared" si="5"/>
        <v>22.75</v>
      </c>
      <c r="BC52" s="1622"/>
      <c r="BD52" s="1622"/>
      <c r="BE52" s="1701"/>
      <c r="BF52" s="1702"/>
      <c r="BG52" s="1703"/>
      <c r="BH52" s="1704"/>
      <c r="BI52" s="1705"/>
      <c r="BJ52" s="1706"/>
      <c r="BK52" s="1602"/>
      <c r="BL52" s="1602"/>
      <c r="BM52" s="1602"/>
      <c r="BN52" s="1603"/>
      <c r="BO52" s="568"/>
    </row>
    <row r="53" spans="2:85" ht="21" customHeight="1">
      <c r="B53" s="1639"/>
      <c r="C53" s="1694"/>
      <c r="D53" s="1685" t="s">
        <v>575</v>
      </c>
      <c r="E53" s="1616"/>
      <c r="F53" s="1616"/>
      <c r="G53" s="1616"/>
      <c r="H53" s="1616"/>
      <c r="I53" s="1616"/>
      <c r="J53" s="1616"/>
      <c r="K53" s="1616"/>
      <c r="L53" s="1616"/>
      <c r="M53" s="1616"/>
      <c r="N53" s="1616"/>
      <c r="O53" s="1616"/>
      <c r="P53" s="1617"/>
      <c r="Q53" s="1618"/>
      <c r="R53" s="1618"/>
      <c r="S53" s="1618"/>
      <c r="T53" s="1618"/>
      <c r="U53" s="1618"/>
      <c r="V53" s="1619"/>
      <c r="W53" s="569">
        <v>7</v>
      </c>
      <c r="X53" s="570"/>
      <c r="Y53" s="570">
        <v>7</v>
      </c>
      <c r="Z53" s="570">
        <v>7</v>
      </c>
      <c r="AA53" s="570">
        <v>7</v>
      </c>
      <c r="AB53" s="570">
        <v>7</v>
      </c>
      <c r="AC53" s="571"/>
      <c r="AD53" s="569">
        <v>7</v>
      </c>
      <c r="AE53" s="570"/>
      <c r="AF53" s="570">
        <v>7</v>
      </c>
      <c r="AG53" s="570">
        <v>7</v>
      </c>
      <c r="AH53" s="570">
        <v>7</v>
      </c>
      <c r="AI53" s="570">
        <v>7</v>
      </c>
      <c r="AJ53" s="571"/>
      <c r="AK53" s="569">
        <v>7</v>
      </c>
      <c r="AL53" s="570"/>
      <c r="AM53" s="570">
        <v>7</v>
      </c>
      <c r="AN53" s="570">
        <v>7</v>
      </c>
      <c r="AO53" s="570"/>
      <c r="AP53" s="570">
        <v>7</v>
      </c>
      <c r="AQ53" s="571"/>
      <c r="AR53" s="569">
        <v>7</v>
      </c>
      <c r="AS53" s="570"/>
      <c r="AT53" s="570">
        <v>7</v>
      </c>
      <c r="AU53" s="570"/>
      <c r="AV53" s="570">
        <v>7</v>
      </c>
      <c r="AW53" s="570"/>
      <c r="AX53" s="571"/>
      <c r="AY53" s="1686">
        <f t="shared" si="4"/>
        <v>119</v>
      </c>
      <c r="AZ53" s="1621"/>
      <c r="BA53" s="1621"/>
      <c r="BB53" s="1622">
        <f t="shared" si="5"/>
        <v>29.75</v>
      </c>
      <c r="BC53" s="1622"/>
      <c r="BD53" s="1622"/>
      <c r="BE53" s="1701"/>
      <c r="BF53" s="1702"/>
      <c r="BG53" s="1703"/>
      <c r="BH53" s="1704"/>
      <c r="BI53" s="1705"/>
      <c r="BJ53" s="1706"/>
      <c r="BK53" s="1602"/>
      <c r="BL53" s="1602"/>
      <c r="BM53" s="1602"/>
      <c r="BN53" s="1603"/>
      <c r="BO53" s="568"/>
    </row>
    <row r="54" spans="2:85" ht="21" customHeight="1">
      <c r="B54" s="1639"/>
      <c r="C54" s="1694"/>
      <c r="D54" s="1685" t="s">
        <v>576</v>
      </c>
      <c r="E54" s="1616"/>
      <c r="F54" s="1616"/>
      <c r="G54" s="1616"/>
      <c r="H54" s="1616"/>
      <c r="I54" s="1616"/>
      <c r="J54" s="1616"/>
      <c r="K54" s="1616"/>
      <c r="L54" s="1616"/>
      <c r="M54" s="1616"/>
      <c r="N54" s="1616"/>
      <c r="O54" s="1616"/>
      <c r="P54" s="1617"/>
      <c r="Q54" s="1618"/>
      <c r="R54" s="1618"/>
      <c r="S54" s="1618"/>
      <c r="T54" s="1618"/>
      <c r="U54" s="1618"/>
      <c r="V54" s="1619"/>
      <c r="W54" s="569">
        <v>7</v>
      </c>
      <c r="X54" s="570"/>
      <c r="Y54" s="570"/>
      <c r="Z54" s="570">
        <v>7</v>
      </c>
      <c r="AA54" s="570">
        <v>7</v>
      </c>
      <c r="AB54" s="570">
        <v>7</v>
      </c>
      <c r="AC54" s="571"/>
      <c r="AD54" s="569">
        <v>7</v>
      </c>
      <c r="AE54" s="570"/>
      <c r="AF54" s="570"/>
      <c r="AG54" s="570">
        <v>7</v>
      </c>
      <c r="AH54" s="570">
        <v>7</v>
      </c>
      <c r="AI54" s="570">
        <v>7</v>
      </c>
      <c r="AJ54" s="571"/>
      <c r="AK54" s="569">
        <v>7</v>
      </c>
      <c r="AL54" s="570"/>
      <c r="AM54" s="570">
        <v>7</v>
      </c>
      <c r="AN54" s="570">
        <v>7</v>
      </c>
      <c r="AO54" s="570">
        <v>7</v>
      </c>
      <c r="AP54" s="570">
        <v>7</v>
      </c>
      <c r="AQ54" s="571"/>
      <c r="AR54" s="569">
        <v>7</v>
      </c>
      <c r="AS54" s="570"/>
      <c r="AT54" s="570">
        <v>7</v>
      </c>
      <c r="AU54" s="570"/>
      <c r="AV54" s="570">
        <v>7</v>
      </c>
      <c r="AW54" s="570"/>
      <c r="AX54" s="571"/>
      <c r="AY54" s="1686">
        <f t="shared" si="4"/>
        <v>112</v>
      </c>
      <c r="AZ54" s="1621"/>
      <c r="BA54" s="1621"/>
      <c r="BB54" s="1622">
        <f t="shared" si="5"/>
        <v>28</v>
      </c>
      <c r="BC54" s="1622"/>
      <c r="BD54" s="1622"/>
      <c r="BE54" s="1701"/>
      <c r="BF54" s="1702"/>
      <c r="BG54" s="1703"/>
      <c r="BH54" s="1704"/>
      <c r="BI54" s="1705"/>
      <c r="BJ54" s="1706"/>
      <c r="BK54" s="1602"/>
      <c r="BL54" s="1602"/>
      <c r="BM54" s="1602"/>
      <c r="BN54" s="1603"/>
    </row>
    <row r="55" spans="2:85" ht="21" customHeight="1">
      <c r="B55" s="1639"/>
      <c r="C55" s="1694"/>
      <c r="D55" s="1685" t="s">
        <v>577</v>
      </c>
      <c r="E55" s="1616"/>
      <c r="F55" s="1616"/>
      <c r="G55" s="1616"/>
      <c r="H55" s="1616"/>
      <c r="I55" s="1616"/>
      <c r="J55" s="1616"/>
      <c r="K55" s="1616"/>
      <c r="L55" s="1616"/>
      <c r="M55" s="1616"/>
      <c r="N55" s="1616"/>
      <c r="O55" s="1616"/>
      <c r="P55" s="1617"/>
      <c r="Q55" s="1618"/>
      <c r="R55" s="1618"/>
      <c r="S55" s="1618"/>
      <c r="T55" s="1618"/>
      <c r="U55" s="1618"/>
      <c r="V55" s="1619"/>
      <c r="W55" s="569">
        <v>7</v>
      </c>
      <c r="X55" s="570"/>
      <c r="Y55" s="570"/>
      <c r="Z55" s="570">
        <v>7</v>
      </c>
      <c r="AA55" s="570">
        <v>7</v>
      </c>
      <c r="AB55" s="570">
        <v>7</v>
      </c>
      <c r="AC55" s="571"/>
      <c r="AD55" s="569">
        <v>7</v>
      </c>
      <c r="AE55" s="570"/>
      <c r="AF55" s="570"/>
      <c r="AG55" s="570">
        <v>7</v>
      </c>
      <c r="AH55" s="570">
        <v>7</v>
      </c>
      <c r="AI55" s="570">
        <v>7</v>
      </c>
      <c r="AJ55" s="571"/>
      <c r="AK55" s="569">
        <v>7</v>
      </c>
      <c r="AL55" s="570"/>
      <c r="AM55" s="570">
        <v>7</v>
      </c>
      <c r="AN55" s="570">
        <v>7</v>
      </c>
      <c r="AO55" s="570">
        <v>7</v>
      </c>
      <c r="AP55" s="570">
        <v>7</v>
      </c>
      <c r="AQ55" s="571"/>
      <c r="AR55" s="569">
        <v>7</v>
      </c>
      <c r="AS55" s="570"/>
      <c r="AT55" s="570">
        <v>7</v>
      </c>
      <c r="AU55" s="570"/>
      <c r="AV55" s="570">
        <v>7</v>
      </c>
      <c r="AW55" s="570"/>
      <c r="AX55" s="571"/>
      <c r="AY55" s="1686">
        <f t="shared" si="4"/>
        <v>112</v>
      </c>
      <c r="AZ55" s="1621"/>
      <c r="BA55" s="1621"/>
      <c r="BB55" s="1622">
        <f t="shared" si="5"/>
        <v>28</v>
      </c>
      <c r="BC55" s="1622"/>
      <c r="BD55" s="1622"/>
      <c r="BE55" s="1701"/>
      <c r="BF55" s="1702"/>
      <c r="BG55" s="1703"/>
      <c r="BH55" s="1704"/>
      <c r="BI55" s="1705"/>
      <c r="BJ55" s="1706"/>
      <c r="BK55" s="1602"/>
      <c r="BL55" s="1602"/>
      <c r="BM55" s="1602"/>
      <c r="BN55" s="1603"/>
      <c r="CE55" s="426"/>
      <c r="CF55" s="426"/>
      <c r="CG55" s="426"/>
    </row>
    <row r="56" spans="2:85" ht="21" customHeight="1">
      <c r="B56" s="1639"/>
      <c r="C56" s="1694"/>
      <c r="D56" s="1685"/>
      <c r="E56" s="1616"/>
      <c r="F56" s="1616"/>
      <c r="G56" s="1616"/>
      <c r="H56" s="1616"/>
      <c r="I56" s="1616"/>
      <c r="J56" s="1616"/>
      <c r="K56" s="1616"/>
      <c r="L56" s="1616"/>
      <c r="M56" s="1616"/>
      <c r="N56" s="1616"/>
      <c r="O56" s="1616"/>
      <c r="P56" s="1617"/>
      <c r="Q56" s="1618"/>
      <c r="R56" s="1618"/>
      <c r="S56" s="1618"/>
      <c r="T56" s="1618"/>
      <c r="U56" s="1618"/>
      <c r="V56" s="1619"/>
      <c r="W56" s="569"/>
      <c r="X56" s="570"/>
      <c r="Y56" s="570"/>
      <c r="Z56" s="570"/>
      <c r="AA56" s="570"/>
      <c r="AB56" s="570"/>
      <c r="AC56" s="571"/>
      <c r="AD56" s="569"/>
      <c r="AE56" s="570"/>
      <c r="AF56" s="570"/>
      <c r="AG56" s="570"/>
      <c r="AH56" s="570"/>
      <c r="AI56" s="570"/>
      <c r="AJ56" s="571"/>
      <c r="AK56" s="569"/>
      <c r="AL56" s="570"/>
      <c r="AM56" s="570"/>
      <c r="AN56" s="570"/>
      <c r="AO56" s="570"/>
      <c r="AP56" s="570"/>
      <c r="AQ56" s="571"/>
      <c r="AR56" s="569"/>
      <c r="AS56" s="570"/>
      <c r="AT56" s="570"/>
      <c r="AU56" s="570"/>
      <c r="AV56" s="570"/>
      <c r="AW56" s="570"/>
      <c r="AX56" s="571"/>
      <c r="AY56" s="1686">
        <f t="shared" si="4"/>
        <v>0</v>
      </c>
      <c r="AZ56" s="1621"/>
      <c r="BA56" s="1621"/>
      <c r="BB56" s="1622">
        <f t="shared" si="5"/>
        <v>0</v>
      </c>
      <c r="BC56" s="1622"/>
      <c r="BD56" s="1622"/>
      <c r="BE56" s="1701"/>
      <c r="BF56" s="1702"/>
      <c r="BG56" s="1703"/>
      <c r="BH56" s="1704"/>
      <c r="BI56" s="1705"/>
      <c r="BJ56" s="1706"/>
      <c r="BK56" s="1602"/>
      <c r="BL56" s="1602"/>
      <c r="BM56" s="1602"/>
      <c r="BN56" s="1603"/>
      <c r="CE56" s="426"/>
      <c r="CF56" s="426"/>
      <c r="CG56" s="426"/>
    </row>
    <row r="57" spans="2:85" ht="21" customHeight="1" thickBot="1">
      <c r="B57" s="1639"/>
      <c r="C57" s="1695"/>
      <c r="D57" s="1682"/>
      <c r="E57" s="1683"/>
      <c r="F57" s="1683"/>
      <c r="G57" s="1683"/>
      <c r="H57" s="1683"/>
      <c r="I57" s="1683"/>
      <c r="J57" s="1605"/>
      <c r="K57" s="1605"/>
      <c r="L57" s="1605"/>
      <c r="M57" s="1605"/>
      <c r="N57" s="1605"/>
      <c r="O57" s="1605"/>
      <c r="P57" s="1606"/>
      <c r="Q57" s="1607"/>
      <c r="R57" s="1607"/>
      <c r="S57" s="1607"/>
      <c r="T57" s="1607"/>
      <c r="U57" s="1607"/>
      <c r="V57" s="1608"/>
      <c r="W57" s="580"/>
      <c r="X57" s="581"/>
      <c r="Y57" s="581"/>
      <c r="Z57" s="581"/>
      <c r="AA57" s="581"/>
      <c r="AB57" s="581"/>
      <c r="AC57" s="582"/>
      <c r="AD57" s="580"/>
      <c r="AE57" s="581"/>
      <c r="AF57" s="581"/>
      <c r="AG57" s="581"/>
      <c r="AH57" s="581"/>
      <c r="AI57" s="581"/>
      <c r="AJ57" s="582"/>
      <c r="AK57" s="580"/>
      <c r="AL57" s="581"/>
      <c r="AM57" s="581"/>
      <c r="AN57" s="581"/>
      <c r="AO57" s="581"/>
      <c r="AP57" s="581"/>
      <c r="AQ57" s="582"/>
      <c r="AR57" s="580"/>
      <c r="AS57" s="581"/>
      <c r="AT57" s="581"/>
      <c r="AU57" s="581"/>
      <c r="AV57" s="581"/>
      <c r="AW57" s="581"/>
      <c r="AX57" s="582"/>
      <c r="AY57" s="1684">
        <f>SUM(W57:AX57)</f>
        <v>0</v>
      </c>
      <c r="AZ57" s="1610"/>
      <c r="BA57" s="1610"/>
      <c r="BB57" s="1611">
        <f t="shared" si="5"/>
        <v>0</v>
      </c>
      <c r="BC57" s="1611"/>
      <c r="BD57" s="1611"/>
      <c r="BE57" s="1701"/>
      <c r="BF57" s="1702"/>
      <c r="BG57" s="1703"/>
      <c r="BH57" s="1704"/>
      <c r="BI57" s="1705"/>
      <c r="BJ57" s="1706"/>
      <c r="BK57" s="1613"/>
      <c r="BL57" s="1613"/>
      <c r="BM57" s="1613"/>
      <c r="BN57" s="1614"/>
    </row>
    <row r="58" spans="2:85" ht="21" customHeight="1" thickBot="1">
      <c r="B58" s="1639"/>
      <c r="C58" s="1587" t="s">
        <v>558</v>
      </c>
      <c r="D58" s="1588"/>
      <c r="E58" s="1588"/>
      <c r="F58" s="1588"/>
      <c r="G58" s="1588"/>
      <c r="H58" s="1588"/>
      <c r="I58" s="1588"/>
      <c r="J58" s="1588"/>
      <c r="K58" s="1588"/>
      <c r="L58" s="1588"/>
      <c r="M58" s="1588"/>
      <c r="N58" s="1588"/>
      <c r="O58" s="1588"/>
      <c r="P58" s="1588"/>
      <c r="Q58" s="1588"/>
      <c r="R58" s="1588"/>
      <c r="S58" s="1588"/>
      <c r="T58" s="1588"/>
      <c r="U58" s="1588"/>
      <c r="V58" s="1589"/>
      <c r="W58" s="587">
        <f t="shared" ref="W58:AX58" si="6">SUM(W43:W57)</f>
        <v>29</v>
      </c>
      <c r="X58" s="588">
        <f t="shared" si="6"/>
        <v>22</v>
      </c>
      <c r="Y58" s="588">
        <f t="shared" si="6"/>
        <v>35</v>
      </c>
      <c r="Z58" s="588">
        <f t="shared" si="6"/>
        <v>29</v>
      </c>
      <c r="AA58" s="588">
        <f t="shared" si="6"/>
        <v>57</v>
      </c>
      <c r="AB58" s="588">
        <f t="shared" si="6"/>
        <v>23</v>
      </c>
      <c r="AC58" s="589">
        <f t="shared" si="6"/>
        <v>22</v>
      </c>
      <c r="AD58" s="587">
        <f t="shared" si="6"/>
        <v>31</v>
      </c>
      <c r="AE58" s="588">
        <f t="shared" si="6"/>
        <v>30</v>
      </c>
      <c r="AF58" s="588">
        <f t="shared" si="6"/>
        <v>43</v>
      </c>
      <c r="AG58" s="588">
        <f t="shared" si="6"/>
        <v>29</v>
      </c>
      <c r="AH58" s="588">
        <f t="shared" si="6"/>
        <v>57</v>
      </c>
      <c r="AI58" s="588">
        <f t="shared" si="6"/>
        <v>23</v>
      </c>
      <c r="AJ58" s="589">
        <f t="shared" si="6"/>
        <v>22</v>
      </c>
      <c r="AK58" s="587">
        <f t="shared" si="6"/>
        <v>31</v>
      </c>
      <c r="AL58" s="588">
        <f t="shared" si="6"/>
        <v>30</v>
      </c>
      <c r="AM58" s="588">
        <f t="shared" si="6"/>
        <v>57</v>
      </c>
      <c r="AN58" s="588">
        <f t="shared" si="6"/>
        <v>33</v>
      </c>
      <c r="AO58" s="588">
        <f t="shared" si="6"/>
        <v>43</v>
      </c>
      <c r="AP58" s="588">
        <f t="shared" si="6"/>
        <v>27</v>
      </c>
      <c r="AQ58" s="589">
        <f t="shared" si="6"/>
        <v>22</v>
      </c>
      <c r="AR58" s="587">
        <f t="shared" si="6"/>
        <v>31</v>
      </c>
      <c r="AS58" s="588">
        <f t="shared" si="6"/>
        <v>23</v>
      </c>
      <c r="AT58" s="588">
        <f t="shared" si="6"/>
        <v>35</v>
      </c>
      <c r="AU58" s="588">
        <f t="shared" si="6"/>
        <v>8</v>
      </c>
      <c r="AV58" s="588">
        <f t="shared" si="6"/>
        <v>43</v>
      </c>
      <c r="AW58" s="588">
        <f t="shared" si="6"/>
        <v>0</v>
      </c>
      <c r="AX58" s="589">
        <f t="shared" si="6"/>
        <v>36</v>
      </c>
      <c r="AY58" s="1669">
        <f>SUM(AY37:BA53)</f>
        <v>887</v>
      </c>
      <c r="AZ58" s="1670"/>
      <c r="BA58" s="1670"/>
      <c r="BB58" s="1671">
        <f>SUM($BB$43:$BD$57)</f>
        <v>217.75</v>
      </c>
      <c r="BC58" s="1671"/>
      <c r="BD58" s="1671"/>
      <c r="BE58" s="1679">
        <f>SUM(BE43:BG57)</f>
        <v>6.7</v>
      </c>
      <c r="BF58" s="1679"/>
      <c r="BG58" s="1679"/>
      <c r="BH58" s="1680">
        <f>SUM(BH43:BJ57)</f>
        <v>5.3</v>
      </c>
      <c r="BI58" s="1681"/>
      <c r="BJ58" s="1681"/>
      <c r="BK58" s="1677"/>
      <c r="BL58" s="1677"/>
      <c r="BM58" s="1677"/>
      <c r="BN58" s="1678"/>
    </row>
    <row r="59" spans="2:85" ht="21" customHeight="1" thickBot="1">
      <c r="B59" s="1782"/>
      <c r="C59" s="1587" t="s">
        <v>559</v>
      </c>
      <c r="D59" s="1588"/>
      <c r="E59" s="1588"/>
      <c r="F59" s="1588"/>
      <c r="G59" s="1588"/>
      <c r="H59" s="1588"/>
      <c r="I59" s="1588"/>
      <c r="J59" s="1588"/>
      <c r="K59" s="1588"/>
      <c r="L59" s="1588"/>
      <c r="M59" s="1588"/>
      <c r="N59" s="1588"/>
      <c r="O59" s="1588"/>
      <c r="P59" s="1588"/>
      <c r="Q59" s="1588"/>
      <c r="R59" s="1588"/>
      <c r="S59" s="1588"/>
      <c r="T59" s="1588"/>
      <c r="U59" s="1588"/>
      <c r="V59" s="1589"/>
      <c r="W59" s="590">
        <f t="shared" ref="W59:AM59" si="7">SUM(W37:W54)</f>
        <v>34</v>
      </c>
      <c r="X59" s="591">
        <f t="shared" si="7"/>
        <v>34</v>
      </c>
      <c r="Y59" s="591">
        <f t="shared" si="7"/>
        <v>47</v>
      </c>
      <c r="Z59" s="591">
        <f t="shared" si="7"/>
        <v>34</v>
      </c>
      <c r="AA59" s="591">
        <f t="shared" si="7"/>
        <v>62</v>
      </c>
      <c r="AB59" s="591">
        <f t="shared" si="7"/>
        <v>16</v>
      </c>
      <c r="AC59" s="592">
        <f t="shared" si="7"/>
        <v>22</v>
      </c>
      <c r="AD59" s="590">
        <f t="shared" si="7"/>
        <v>36</v>
      </c>
      <c r="AE59" s="591">
        <f t="shared" si="7"/>
        <v>42</v>
      </c>
      <c r="AF59" s="591">
        <f t="shared" si="7"/>
        <v>55</v>
      </c>
      <c r="AG59" s="591">
        <f t="shared" si="7"/>
        <v>34</v>
      </c>
      <c r="AH59" s="591">
        <f t="shared" si="7"/>
        <v>62</v>
      </c>
      <c r="AI59" s="591">
        <f t="shared" si="7"/>
        <v>16</v>
      </c>
      <c r="AJ59" s="592">
        <f t="shared" si="7"/>
        <v>22</v>
      </c>
      <c r="AK59" s="590">
        <f t="shared" si="7"/>
        <v>36</v>
      </c>
      <c r="AL59" s="591">
        <f t="shared" si="7"/>
        <v>42</v>
      </c>
      <c r="AM59" s="591">
        <f t="shared" si="7"/>
        <v>62</v>
      </c>
      <c r="AN59" s="591">
        <f>SUM(AN37:AN55)</f>
        <v>45</v>
      </c>
      <c r="AO59" s="591">
        <f t="shared" ref="AO59:AX59" si="8">SUM(AO37:AO54)</f>
        <v>48</v>
      </c>
      <c r="AP59" s="591">
        <f t="shared" si="8"/>
        <v>20</v>
      </c>
      <c r="AQ59" s="592">
        <f t="shared" si="8"/>
        <v>22</v>
      </c>
      <c r="AR59" s="590">
        <f t="shared" si="8"/>
        <v>36</v>
      </c>
      <c r="AS59" s="591">
        <f t="shared" si="8"/>
        <v>35</v>
      </c>
      <c r="AT59" s="591">
        <f t="shared" si="8"/>
        <v>40</v>
      </c>
      <c r="AU59" s="591">
        <f t="shared" si="8"/>
        <v>20</v>
      </c>
      <c r="AV59" s="591">
        <f t="shared" si="8"/>
        <v>48</v>
      </c>
      <c r="AW59" s="591">
        <f t="shared" si="8"/>
        <v>0</v>
      </c>
      <c r="AX59" s="592">
        <f t="shared" si="8"/>
        <v>36</v>
      </c>
      <c r="AY59" s="1669">
        <f>SUM(AY38:BA54)</f>
        <v>919</v>
      </c>
      <c r="AZ59" s="1670"/>
      <c r="BA59" s="1670"/>
      <c r="BB59" s="1671">
        <f>SUM($BB$37:$BD$57)</f>
        <v>277.75</v>
      </c>
      <c r="BC59" s="1671"/>
      <c r="BD59" s="1671"/>
      <c r="BE59" s="1672"/>
      <c r="BF59" s="1673"/>
      <c r="BG59" s="1674"/>
      <c r="BH59" s="1675"/>
      <c r="BI59" s="1676"/>
      <c r="BJ59" s="1676"/>
      <c r="BK59" s="1677"/>
      <c r="BL59" s="1677"/>
      <c r="BM59" s="1677"/>
      <c r="BN59" s="1678"/>
    </row>
    <row r="60" spans="2:85" ht="21" customHeight="1" thickBot="1">
      <c r="B60" s="593" t="s">
        <v>560</v>
      </c>
      <c r="C60" s="594"/>
      <c r="D60" s="595"/>
      <c r="E60" s="596"/>
      <c r="F60" s="596"/>
      <c r="G60" s="596"/>
      <c r="H60" s="596"/>
      <c r="I60" s="596"/>
      <c r="J60" s="596"/>
      <c r="K60" s="596"/>
      <c r="L60" s="596"/>
      <c r="M60" s="596"/>
      <c r="N60" s="596"/>
      <c r="O60" s="596"/>
      <c r="P60" s="596"/>
      <c r="Q60" s="596"/>
      <c r="R60" s="596"/>
      <c r="S60" s="596"/>
      <c r="T60" s="596"/>
      <c r="U60" s="596"/>
      <c r="V60" s="596"/>
      <c r="W60" s="548"/>
      <c r="X60" s="548"/>
      <c r="Y60" s="548"/>
      <c r="Z60" s="548"/>
      <c r="AA60" s="548"/>
      <c r="AB60" s="548"/>
      <c r="AC60" s="548"/>
      <c r="AD60" s="548"/>
      <c r="AE60" s="548"/>
      <c r="AF60" s="548"/>
      <c r="AG60" s="548"/>
      <c r="AH60" s="548"/>
      <c r="AI60" s="548"/>
      <c r="AJ60" s="548"/>
      <c r="AK60" s="548"/>
      <c r="AL60" s="548"/>
      <c r="AM60" s="548"/>
      <c r="AN60" s="548"/>
      <c r="AO60" s="548"/>
      <c r="AP60" s="548"/>
      <c r="AQ60" s="548"/>
      <c r="AR60" s="548"/>
      <c r="AS60" s="548"/>
      <c r="AT60" s="548"/>
      <c r="AU60" s="548"/>
      <c r="AV60" s="548"/>
      <c r="AW60" s="548"/>
      <c r="AX60" s="597"/>
      <c r="AY60" s="1647">
        <v>32</v>
      </c>
      <c r="AZ60" s="1648"/>
      <c r="BA60" s="1648"/>
      <c r="BB60" s="1648"/>
      <c r="BC60" s="1648"/>
      <c r="BD60" s="1648"/>
      <c r="BE60" s="1648"/>
      <c r="BF60" s="1648"/>
      <c r="BG60" s="1648"/>
      <c r="BH60" s="1648"/>
      <c r="BI60" s="1648"/>
      <c r="BJ60" s="1648"/>
      <c r="BK60" s="1648"/>
      <c r="BL60" s="1648"/>
      <c r="BM60" s="1648"/>
      <c r="BN60" s="1649"/>
    </row>
    <row r="61" spans="2:85" ht="21" customHeight="1">
      <c r="G61" s="427"/>
    </row>
    <row r="62" spans="2:85" ht="21" customHeight="1" thickBot="1">
      <c r="B62" s="445" t="s">
        <v>561</v>
      </c>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501"/>
      <c r="AX62" s="501"/>
      <c r="AY62" s="501"/>
      <c r="AZ62" s="501"/>
      <c r="BA62" s="490"/>
      <c r="BB62" s="501"/>
      <c r="BC62" s="490"/>
      <c r="BD62" s="490"/>
      <c r="BE62" s="501"/>
      <c r="BF62" s="490"/>
      <c r="BG62" s="501"/>
      <c r="BH62" s="501"/>
      <c r="BI62" s="501"/>
      <c r="BJ62" s="501"/>
      <c r="BK62" s="501"/>
      <c r="BL62" s="501"/>
      <c r="BM62" s="501"/>
      <c r="BN62" s="501"/>
    </row>
    <row r="63" spans="2:85" ht="21" customHeight="1" thickBot="1">
      <c r="B63" s="1650"/>
      <c r="C63" s="553"/>
      <c r="D63" s="1652" t="s">
        <v>536</v>
      </c>
      <c r="E63" s="1652"/>
      <c r="F63" s="1652"/>
      <c r="G63" s="1652"/>
      <c r="H63" s="1652"/>
      <c r="I63" s="1653"/>
      <c r="J63" s="1656" t="s">
        <v>537</v>
      </c>
      <c r="K63" s="1657"/>
      <c r="L63" s="1657"/>
      <c r="M63" s="1657"/>
      <c r="N63" s="1657"/>
      <c r="O63" s="1658"/>
      <c r="P63" s="1662" t="s">
        <v>13</v>
      </c>
      <c r="Q63" s="1652"/>
      <c r="R63" s="1652"/>
      <c r="S63" s="1652"/>
      <c r="T63" s="1652"/>
      <c r="U63" s="1652"/>
      <c r="V63" s="1663"/>
      <c r="W63" s="1666" t="s">
        <v>538</v>
      </c>
      <c r="X63" s="1635"/>
      <c r="Y63" s="1635"/>
      <c r="Z63" s="1635"/>
      <c r="AA63" s="1635"/>
      <c r="AB63" s="1635"/>
      <c r="AC63" s="1636"/>
      <c r="AD63" s="1666" t="s">
        <v>539</v>
      </c>
      <c r="AE63" s="1635"/>
      <c r="AF63" s="1635"/>
      <c r="AG63" s="1635"/>
      <c r="AH63" s="1635"/>
      <c r="AI63" s="1635"/>
      <c r="AJ63" s="1636"/>
      <c r="AK63" s="1666" t="s">
        <v>540</v>
      </c>
      <c r="AL63" s="1635"/>
      <c r="AM63" s="1635"/>
      <c r="AN63" s="1635"/>
      <c r="AO63" s="1635"/>
      <c r="AP63" s="1635"/>
      <c r="AQ63" s="1636"/>
      <c r="AR63" s="1650" t="s">
        <v>541</v>
      </c>
      <c r="AS63" s="1652"/>
      <c r="AT63" s="1652"/>
      <c r="AU63" s="1652"/>
      <c r="AV63" s="1652"/>
      <c r="AW63" s="1652"/>
      <c r="AX63" s="1652"/>
      <c r="AY63" s="1667" t="s">
        <v>542</v>
      </c>
      <c r="AZ63" s="1633"/>
      <c r="BA63" s="1633"/>
      <c r="BB63" s="1633" t="s">
        <v>543</v>
      </c>
      <c r="BC63" s="1633"/>
      <c r="BD63" s="1633"/>
      <c r="BE63" s="1633" t="s">
        <v>545</v>
      </c>
      <c r="BF63" s="1633"/>
      <c r="BG63" s="1633"/>
      <c r="BH63" s="1633"/>
      <c r="BI63" s="1633"/>
      <c r="BJ63" s="1633"/>
      <c r="BK63" s="1635" t="s">
        <v>546</v>
      </c>
      <c r="BL63" s="1635"/>
      <c r="BM63" s="1635"/>
      <c r="BN63" s="1636"/>
    </row>
    <row r="64" spans="2:85" ht="21" customHeight="1" thickBot="1">
      <c r="B64" s="1651"/>
      <c r="C64" s="554"/>
      <c r="D64" s="1654"/>
      <c r="E64" s="1654"/>
      <c r="F64" s="1654"/>
      <c r="G64" s="1654"/>
      <c r="H64" s="1654"/>
      <c r="I64" s="1655"/>
      <c r="J64" s="1659"/>
      <c r="K64" s="1660"/>
      <c r="L64" s="1660"/>
      <c r="M64" s="1660"/>
      <c r="N64" s="1660"/>
      <c r="O64" s="1661"/>
      <c r="P64" s="1664"/>
      <c r="Q64" s="1654"/>
      <c r="R64" s="1654"/>
      <c r="S64" s="1654"/>
      <c r="T64" s="1654"/>
      <c r="U64" s="1654"/>
      <c r="V64" s="1665"/>
      <c r="W64" s="555" t="s">
        <v>547</v>
      </c>
      <c r="X64" s="556" t="s">
        <v>548</v>
      </c>
      <c r="Y64" s="556" t="s">
        <v>549</v>
      </c>
      <c r="Z64" s="556" t="s">
        <v>550</v>
      </c>
      <c r="AA64" s="556" t="s">
        <v>551</v>
      </c>
      <c r="AB64" s="556" t="s">
        <v>552</v>
      </c>
      <c r="AC64" s="557" t="s">
        <v>553</v>
      </c>
      <c r="AD64" s="555" t="s">
        <v>547</v>
      </c>
      <c r="AE64" s="556" t="s">
        <v>548</v>
      </c>
      <c r="AF64" s="556" t="s">
        <v>549</v>
      </c>
      <c r="AG64" s="556" t="s">
        <v>550</v>
      </c>
      <c r="AH64" s="556" t="s">
        <v>551</v>
      </c>
      <c r="AI64" s="556" t="s">
        <v>552</v>
      </c>
      <c r="AJ64" s="557" t="s">
        <v>553</v>
      </c>
      <c r="AK64" s="555" t="s">
        <v>547</v>
      </c>
      <c r="AL64" s="556" t="s">
        <v>548</v>
      </c>
      <c r="AM64" s="556" t="s">
        <v>549</v>
      </c>
      <c r="AN64" s="556" t="s">
        <v>550</v>
      </c>
      <c r="AO64" s="556" t="s">
        <v>551</v>
      </c>
      <c r="AP64" s="556" t="s">
        <v>552</v>
      </c>
      <c r="AQ64" s="557" t="s">
        <v>553</v>
      </c>
      <c r="AR64" s="558" t="s">
        <v>547</v>
      </c>
      <c r="AS64" s="559" t="s">
        <v>548</v>
      </c>
      <c r="AT64" s="559" t="s">
        <v>549</v>
      </c>
      <c r="AU64" s="559" t="s">
        <v>550</v>
      </c>
      <c r="AV64" s="559" t="s">
        <v>551</v>
      </c>
      <c r="AW64" s="559" t="s">
        <v>552</v>
      </c>
      <c r="AX64" s="598" t="s">
        <v>553</v>
      </c>
      <c r="AY64" s="1668"/>
      <c r="AZ64" s="1634"/>
      <c r="BA64" s="1634"/>
      <c r="BB64" s="1634"/>
      <c r="BC64" s="1634"/>
      <c r="BD64" s="1634"/>
      <c r="BE64" s="1634"/>
      <c r="BF64" s="1634"/>
      <c r="BG64" s="1634"/>
      <c r="BH64" s="1634"/>
      <c r="BI64" s="1634"/>
      <c r="BJ64" s="1634"/>
      <c r="BK64" s="1637"/>
      <c r="BL64" s="1637"/>
      <c r="BM64" s="1637"/>
      <c r="BN64" s="1638"/>
    </row>
    <row r="65" spans="2:66" ht="21" customHeight="1">
      <c r="B65" s="1639"/>
      <c r="C65" s="1640" t="s">
        <v>562</v>
      </c>
      <c r="D65" s="1641" t="s">
        <v>578</v>
      </c>
      <c r="E65" s="1642"/>
      <c r="F65" s="1642"/>
      <c r="G65" s="1642"/>
      <c r="H65" s="1642"/>
      <c r="I65" s="1642"/>
      <c r="J65" s="1642"/>
      <c r="K65" s="1642"/>
      <c r="L65" s="1642"/>
      <c r="M65" s="1642"/>
      <c r="N65" s="1642"/>
      <c r="O65" s="1642"/>
      <c r="P65" s="1643"/>
      <c r="Q65" s="1643"/>
      <c r="R65" s="1643"/>
      <c r="S65" s="1643"/>
      <c r="T65" s="1643"/>
      <c r="U65" s="1643"/>
      <c r="V65" s="1644"/>
      <c r="W65" s="576"/>
      <c r="X65" s="566">
        <v>7</v>
      </c>
      <c r="Y65" s="566">
        <v>7</v>
      </c>
      <c r="Z65" s="566"/>
      <c r="AA65" s="566">
        <v>7</v>
      </c>
      <c r="AB65" s="566">
        <v>7</v>
      </c>
      <c r="AC65" s="567"/>
      <c r="AD65" s="565"/>
      <c r="AE65" s="566">
        <v>7</v>
      </c>
      <c r="AF65" s="566">
        <v>7</v>
      </c>
      <c r="AG65" s="566"/>
      <c r="AH65" s="566">
        <v>7</v>
      </c>
      <c r="AI65" s="566">
        <v>7</v>
      </c>
      <c r="AJ65" s="567"/>
      <c r="AK65" s="565"/>
      <c r="AL65" s="566">
        <v>7</v>
      </c>
      <c r="AM65" s="566">
        <v>7</v>
      </c>
      <c r="AN65" s="566"/>
      <c r="AO65" s="566">
        <v>7</v>
      </c>
      <c r="AP65" s="566">
        <v>7</v>
      </c>
      <c r="AQ65" s="567"/>
      <c r="AR65" s="565"/>
      <c r="AS65" s="566">
        <v>7</v>
      </c>
      <c r="AT65" s="566">
        <v>7</v>
      </c>
      <c r="AU65" s="566"/>
      <c r="AV65" s="566">
        <v>7</v>
      </c>
      <c r="AW65" s="566"/>
      <c r="AX65" s="567"/>
      <c r="AY65" s="1645">
        <f t="shared" ref="AY65:AY72" si="9">SUM(W65:AX65)</f>
        <v>105</v>
      </c>
      <c r="AZ65" s="1646"/>
      <c r="BA65" s="1646"/>
      <c r="BB65" s="1626">
        <f>AY65/4</f>
        <v>26.25</v>
      </c>
      <c r="BC65" s="1626"/>
      <c r="BD65" s="1627"/>
      <c r="BE65" s="1628">
        <f>ROUNDDOWN(SUM($BB$65:$BD$72)/40,1)</f>
        <v>2.5</v>
      </c>
      <c r="BF65" s="1628"/>
      <c r="BG65" s="1628"/>
      <c r="BH65" s="1628"/>
      <c r="BI65" s="1628"/>
      <c r="BJ65" s="1628"/>
      <c r="BK65" s="1631"/>
      <c r="BL65" s="1631"/>
      <c r="BM65" s="1631"/>
      <c r="BN65" s="1632"/>
    </row>
    <row r="66" spans="2:66" ht="21" customHeight="1">
      <c r="B66" s="1639"/>
      <c r="C66" s="1639"/>
      <c r="D66" s="1615" t="s">
        <v>569</v>
      </c>
      <c r="E66" s="1616"/>
      <c r="F66" s="1616"/>
      <c r="G66" s="1616"/>
      <c r="H66" s="1616"/>
      <c r="I66" s="1616"/>
      <c r="J66" s="1616"/>
      <c r="K66" s="1616"/>
      <c r="L66" s="1616"/>
      <c r="M66" s="1616"/>
      <c r="N66" s="1616"/>
      <c r="O66" s="1616"/>
      <c r="P66" s="1624"/>
      <c r="Q66" s="1624"/>
      <c r="R66" s="1624"/>
      <c r="S66" s="1624"/>
      <c r="T66" s="1624"/>
      <c r="U66" s="1624"/>
      <c r="V66" s="1625"/>
      <c r="W66" s="578">
        <v>4</v>
      </c>
      <c r="X66" s="570"/>
      <c r="Y66" s="570">
        <v>7</v>
      </c>
      <c r="Z66" s="570"/>
      <c r="AA66" s="570"/>
      <c r="AB66" s="570">
        <v>1</v>
      </c>
      <c r="AC66" s="571">
        <v>4</v>
      </c>
      <c r="AD66" s="569">
        <v>4</v>
      </c>
      <c r="AE66" s="570"/>
      <c r="AF66" s="570">
        <v>7</v>
      </c>
      <c r="AG66" s="570"/>
      <c r="AH66" s="570"/>
      <c r="AI66" s="570">
        <v>1</v>
      </c>
      <c r="AJ66" s="571">
        <v>4</v>
      </c>
      <c r="AK66" s="569">
        <v>4</v>
      </c>
      <c r="AL66" s="570"/>
      <c r="AM66" s="570">
        <v>7</v>
      </c>
      <c r="AN66" s="570">
        <v>2</v>
      </c>
      <c r="AO66" s="570"/>
      <c r="AP66" s="570">
        <v>1</v>
      </c>
      <c r="AQ66" s="571">
        <v>4</v>
      </c>
      <c r="AR66" s="578">
        <v>4</v>
      </c>
      <c r="AS66" s="570"/>
      <c r="AT66" s="570">
        <v>7</v>
      </c>
      <c r="AU66" s="570"/>
      <c r="AV66" s="570"/>
      <c r="AW66" s="570"/>
      <c r="AX66" s="571"/>
      <c r="AY66" s="1620">
        <f t="shared" si="9"/>
        <v>61</v>
      </c>
      <c r="AZ66" s="1621"/>
      <c r="BA66" s="1621"/>
      <c r="BB66" s="1622">
        <f>AY66/4</f>
        <v>15.25</v>
      </c>
      <c r="BC66" s="1622"/>
      <c r="BD66" s="1623"/>
      <c r="BE66" s="1629"/>
      <c r="BF66" s="1629"/>
      <c r="BG66" s="1629"/>
      <c r="BH66" s="1629"/>
      <c r="BI66" s="1629"/>
      <c r="BJ66" s="1629"/>
      <c r="BK66" s="1602"/>
      <c r="BL66" s="1602"/>
      <c r="BM66" s="1602"/>
      <c r="BN66" s="1603"/>
    </row>
    <row r="67" spans="2:66" ht="21" customHeight="1">
      <c r="B67" s="1639"/>
      <c r="C67" s="1639"/>
      <c r="D67" s="1615" t="s">
        <v>573</v>
      </c>
      <c r="E67" s="1616"/>
      <c r="F67" s="1616"/>
      <c r="G67" s="1616"/>
      <c r="H67" s="1616"/>
      <c r="I67" s="1616"/>
      <c r="J67" s="1616"/>
      <c r="K67" s="1616"/>
      <c r="L67" s="1616"/>
      <c r="M67" s="1616"/>
      <c r="N67" s="1616"/>
      <c r="O67" s="1616"/>
      <c r="P67" s="1624"/>
      <c r="Q67" s="1624"/>
      <c r="R67" s="1624"/>
      <c r="S67" s="1624"/>
      <c r="T67" s="1624"/>
      <c r="U67" s="1624"/>
      <c r="V67" s="1625"/>
      <c r="W67" s="599"/>
      <c r="X67" s="585">
        <v>7</v>
      </c>
      <c r="Y67" s="585">
        <v>7</v>
      </c>
      <c r="Z67" s="585"/>
      <c r="AA67" s="585">
        <v>7</v>
      </c>
      <c r="AB67" s="585">
        <v>7</v>
      </c>
      <c r="AC67" s="586"/>
      <c r="AD67" s="584"/>
      <c r="AE67" s="585">
        <v>7</v>
      </c>
      <c r="AF67" s="585">
        <v>7</v>
      </c>
      <c r="AG67" s="585"/>
      <c r="AH67" s="585">
        <v>7</v>
      </c>
      <c r="AI67" s="585">
        <v>7</v>
      </c>
      <c r="AJ67" s="586"/>
      <c r="AK67" s="584"/>
      <c r="AL67" s="585">
        <v>7</v>
      </c>
      <c r="AM67" s="585">
        <v>7</v>
      </c>
      <c r="AN67" s="585"/>
      <c r="AO67" s="585">
        <v>7</v>
      </c>
      <c r="AP67" s="585">
        <v>7</v>
      </c>
      <c r="AQ67" s="586"/>
      <c r="AR67" s="584"/>
      <c r="AS67" s="585">
        <v>7</v>
      </c>
      <c r="AT67" s="585"/>
      <c r="AU67" s="585"/>
      <c r="AV67" s="585">
        <v>7</v>
      </c>
      <c r="AW67" s="585"/>
      <c r="AX67" s="586">
        <v>7</v>
      </c>
      <c r="AY67" s="1620">
        <f t="shared" si="9"/>
        <v>105</v>
      </c>
      <c r="AZ67" s="1621"/>
      <c r="BA67" s="1621"/>
      <c r="BB67" s="1622">
        <f t="shared" ref="BB67:BB72" si="10">AY67/4</f>
        <v>26.25</v>
      </c>
      <c r="BC67" s="1622"/>
      <c r="BD67" s="1623"/>
      <c r="BE67" s="1629"/>
      <c r="BF67" s="1629"/>
      <c r="BG67" s="1629"/>
      <c r="BH67" s="1629"/>
      <c r="BI67" s="1629"/>
      <c r="BJ67" s="1629"/>
      <c r="BK67" s="1602"/>
      <c r="BL67" s="1602"/>
      <c r="BM67" s="1602"/>
      <c r="BN67" s="1603"/>
    </row>
    <row r="68" spans="2:66" ht="21" customHeight="1">
      <c r="B68" s="1639"/>
      <c r="C68" s="1639"/>
      <c r="D68" s="1615" t="s">
        <v>574</v>
      </c>
      <c r="E68" s="1616"/>
      <c r="F68" s="1616"/>
      <c r="G68" s="1616"/>
      <c r="H68" s="1616"/>
      <c r="I68" s="1616"/>
      <c r="J68" s="1616"/>
      <c r="K68" s="1616"/>
      <c r="L68" s="1616"/>
      <c r="M68" s="1616"/>
      <c r="N68" s="1616"/>
      <c r="O68" s="1616"/>
      <c r="P68" s="1617"/>
      <c r="Q68" s="1618"/>
      <c r="R68" s="1618"/>
      <c r="S68" s="1618"/>
      <c r="T68" s="1618"/>
      <c r="U68" s="1618"/>
      <c r="V68" s="1619"/>
      <c r="W68" s="578"/>
      <c r="X68" s="570"/>
      <c r="Y68" s="570"/>
      <c r="Z68" s="585">
        <v>7</v>
      </c>
      <c r="AA68" s="585">
        <v>7</v>
      </c>
      <c r="AB68" s="570"/>
      <c r="AC68" s="571"/>
      <c r="AD68" s="569"/>
      <c r="AE68" s="570"/>
      <c r="AF68" s="570"/>
      <c r="AG68" s="585">
        <v>7</v>
      </c>
      <c r="AH68" s="585">
        <v>7</v>
      </c>
      <c r="AI68" s="570"/>
      <c r="AJ68" s="571"/>
      <c r="AK68" s="569"/>
      <c r="AL68" s="570"/>
      <c r="AM68" s="570"/>
      <c r="AN68" s="585">
        <v>7</v>
      </c>
      <c r="AO68" s="585">
        <v>7</v>
      </c>
      <c r="AP68" s="570"/>
      <c r="AQ68" s="571"/>
      <c r="AR68" s="578"/>
      <c r="AS68" s="570"/>
      <c r="AT68" s="570"/>
      <c r="AU68" s="585">
        <v>7</v>
      </c>
      <c r="AV68" s="570"/>
      <c r="AW68" s="570"/>
      <c r="AX68" s="571">
        <v>7</v>
      </c>
      <c r="AY68" s="1620">
        <f t="shared" si="9"/>
        <v>56</v>
      </c>
      <c r="AZ68" s="1621"/>
      <c r="BA68" s="1621"/>
      <c r="BB68" s="1622">
        <f t="shared" si="10"/>
        <v>14</v>
      </c>
      <c r="BC68" s="1622"/>
      <c r="BD68" s="1623"/>
      <c r="BE68" s="1629"/>
      <c r="BF68" s="1629"/>
      <c r="BG68" s="1629"/>
      <c r="BH68" s="1629"/>
      <c r="BI68" s="1629"/>
      <c r="BJ68" s="1629"/>
      <c r="BK68" s="1602"/>
      <c r="BL68" s="1602"/>
      <c r="BM68" s="1602"/>
      <c r="BN68" s="1603"/>
    </row>
    <row r="69" spans="2:66" ht="21" customHeight="1">
      <c r="B69" s="1639"/>
      <c r="C69" s="1639"/>
      <c r="D69" s="1615" t="s">
        <v>575</v>
      </c>
      <c r="E69" s="1616"/>
      <c r="F69" s="1616"/>
      <c r="G69" s="1616"/>
      <c r="H69" s="1616"/>
      <c r="I69" s="1616"/>
      <c r="J69" s="1616"/>
      <c r="K69" s="1616"/>
      <c r="L69" s="1616"/>
      <c r="M69" s="1616"/>
      <c r="N69" s="1616"/>
      <c r="O69" s="1616"/>
      <c r="P69" s="1624"/>
      <c r="Q69" s="1624"/>
      <c r="R69" s="1624"/>
      <c r="S69" s="1624"/>
      <c r="T69" s="1624"/>
      <c r="U69" s="1624"/>
      <c r="V69" s="1625"/>
      <c r="W69" s="599">
        <v>4</v>
      </c>
      <c r="X69" s="585">
        <v>7</v>
      </c>
      <c r="Y69" s="585">
        <v>7</v>
      </c>
      <c r="Z69" s="585"/>
      <c r="AA69" s="585">
        <v>7</v>
      </c>
      <c r="AB69" s="585">
        <v>7</v>
      </c>
      <c r="AC69" s="586"/>
      <c r="AD69" s="584"/>
      <c r="AE69" s="585">
        <v>7</v>
      </c>
      <c r="AF69" s="585"/>
      <c r="AG69" s="585"/>
      <c r="AH69" s="585">
        <v>7</v>
      </c>
      <c r="AI69" s="585">
        <v>7</v>
      </c>
      <c r="AJ69" s="586"/>
      <c r="AK69" s="584"/>
      <c r="AL69" s="585"/>
      <c r="AM69" s="585"/>
      <c r="AN69" s="585"/>
      <c r="AO69" s="585"/>
      <c r="AP69" s="585"/>
      <c r="AQ69" s="586"/>
      <c r="AR69" s="584"/>
      <c r="AS69" s="585">
        <v>7</v>
      </c>
      <c r="AT69" s="585"/>
      <c r="AU69" s="585"/>
      <c r="AV69" s="585">
        <v>7</v>
      </c>
      <c r="AW69" s="585"/>
      <c r="AX69" s="586">
        <v>7</v>
      </c>
      <c r="AY69" s="1620">
        <f t="shared" si="9"/>
        <v>74</v>
      </c>
      <c r="AZ69" s="1621"/>
      <c r="BA69" s="1621"/>
      <c r="BB69" s="1622">
        <f t="shared" si="10"/>
        <v>18.5</v>
      </c>
      <c r="BC69" s="1622"/>
      <c r="BD69" s="1623"/>
      <c r="BE69" s="1629"/>
      <c r="BF69" s="1629"/>
      <c r="BG69" s="1629"/>
      <c r="BH69" s="1629"/>
      <c r="BI69" s="1629"/>
      <c r="BJ69" s="1629"/>
      <c r="BK69" s="1602"/>
      <c r="BL69" s="1602"/>
      <c r="BM69" s="1602"/>
      <c r="BN69" s="1603"/>
    </row>
    <row r="70" spans="2:66" ht="21" customHeight="1">
      <c r="B70" s="1639"/>
      <c r="C70" s="1639"/>
      <c r="D70" s="1615"/>
      <c r="E70" s="1616"/>
      <c r="F70" s="1616"/>
      <c r="G70" s="1616"/>
      <c r="H70" s="1616"/>
      <c r="I70" s="1616"/>
      <c r="J70" s="1616"/>
      <c r="K70" s="1616"/>
      <c r="L70" s="1616"/>
      <c r="M70" s="1616"/>
      <c r="N70" s="1616"/>
      <c r="O70" s="1616"/>
      <c r="P70" s="1617"/>
      <c r="Q70" s="1618"/>
      <c r="R70" s="1618"/>
      <c r="S70" s="1618"/>
      <c r="T70" s="1618"/>
      <c r="U70" s="1618"/>
      <c r="V70" s="1619"/>
      <c r="W70" s="578"/>
      <c r="X70" s="570"/>
      <c r="Y70" s="570"/>
      <c r="Z70" s="570"/>
      <c r="AA70" s="570"/>
      <c r="AB70" s="570"/>
      <c r="AC70" s="600"/>
      <c r="AD70" s="569"/>
      <c r="AE70" s="570"/>
      <c r="AF70" s="570"/>
      <c r="AG70" s="570"/>
      <c r="AH70" s="570"/>
      <c r="AI70" s="570"/>
      <c r="AJ70" s="600"/>
      <c r="AK70" s="569"/>
      <c r="AL70" s="570"/>
      <c r="AM70" s="570"/>
      <c r="AN70" s="570"/>
      <c r="AO70" s="570"/>
      <c r="AP70" s="570"/>
      <c r="AQ70" s="600"/>
      <c r="AR70" s="569"/>
      <c r="AS70" s="570"/>
      <c r="AT70" s="570"/>
      <c r="AU70" s="570"/>
      <c r="AV70" s="570"/>
      <c r="AW70" s="570"/>
      <c r="AX70" s="600"/>
      <c r="AY70" s="1620">
        <f t="shared" si="9"/>
        <v>0</v>
      </c>
      <c r="AZ70" s="1621"/>
      <c r="BA70" s="1621"/>
      <c r="BB70" s="1622">
        <f t="shared" si="10"/>
        <v>0</v>
      </c>
      <c r="BC70" s="1622"/>
      <c r="BD70" s="1623"/>
      <c r="BE70" s="1629"/>
      <c r="BF70" s="1629"/>
      <c r="BG70" s="1629"/>
      <c r="BH70" s="1629"/>
      <c r="BI70" s="1629"/>
      <c r="BJ70" s="1629"/>
      <c r="BK70" s="1602"/>
      <c r="BL70" s="1602"/>
      <c r="BM70" s="1602"/>
      <c r="BN70" s="1603"/>
    </row>
    <row r="71" spans="2:66" ht="21" customHeight="1">
      <c r="B71" s="1639"/>
      <c r="C71" s="1639"/>
      <c r="D71" s="1615"/>
      <c r="E71" s="1616"/>
      <c r="F71" s="1616"/>
      <c r="G71" s="1616"/>
      <c r="H71" s="1616"/>
      <c r="I71" s="1616"/>
      <c r="J71" s="1616"/>
      <c r="K71" s="1616"/>
      <c r="L71" s="1616"/>
      <c r="M71" s="1616"/>
      <c r="N71" s="1616"/>
      <c r="O71" s="1616"/>
      <c r="P71" s="1617"/>
      <c r="Q71" s="1618"/>
      <c r="R71" s="1618"/>
      <c r="S71" s="1618"/>
      <c r="T71" s="1618"/>
      <c r="U71" s="1618"/>
      <c r="V71" s="1619"/>
      <c r="W71" s="578"/>
      <c r="X71" s="570"/>
      <c r="Y71" s="570"/>
      <c r="Z71" s="570"/>
      <c r="AA71" s="570"/>
      <c r="AB71" s="570"/>
      <c r="AC71" s="571"/>
      <c r="AD71" s="569"/>
      <c r="AE71" s="570"/>
      <c r="AF71" s="570"/>
      <c r="AG71" s="570"/>
      <c r="AH71" s="570"/>
      <c r="AI71" s="570"/>
      <c r="AJ71" s="571"/>
      <c r="AK71" s="569"/>
      <c r="AL71" s="570"/>
      <c r="AM71" s="570"/>
      <c r="AN71" s="570"/>
      <c r="AO71" s="570"/>
      <c r="AP71" s="570"/>
      <c r="AQ71" s="571"/>
      <c r="AR71" s="578"/>
      <c r="AS71" s="570"/>
      <c r="AT71" s="570"/>
      <c r="AU71" s="570"/>
      <c r="AV71" s="570"/>
      <c r="AW71" s="570"/>
      <c r="AX71" s="571"/>
      <c r="AY71" s="1620">
        <f t="shared" si="9"/>
        <v>0</v>
      </c>
      <c r="AZ71" s="1621"/>
      <c r="BA71" s="1621"/>
      <c r="BB71" s="1622">
        <f t="shared" si="10"/>
        <v>0</v>
      </c>
      <c r="BC71" s="1622"/>
      <c r="BD71" s="1623"/>
      <c r="BE71" s="1629"/>
      <c r="BF71" s="1629"/>
      <c r="BG71" s="1629"/>
      <c r="BH71" s="1629"/>
      <c r="BI71" s="1629"/>
      <c r="BJ71" s="1629"/>
      <c r="BK71" s="1602"/>
      <c r="BL71" s="1602"/>
      <c r="BM71" s="1602"/>
      <c r="BN71" s="1603"/>
    </row>
    <row r="72" spans="2:66" ht="21" customHeight="1" thickBot="1">
      <c r="B72" s="1639"/>
      <c r="C72" s="1639"/>
      <c r="D72" s="1604"/>
      <c r="E72" s="1605"/>
      <c r="F72" s="1605"/>
      <c r="G72" s="1605"/>
      <c r="H72" s="1605"/>
      <c r="I72" s="1605"/>
      <c r="J72" s="1605"/>
      <c r="K72" s="1605"/>
      <c r="L72" s="1605"/>
      <c r="M72" s="1605"/>
      <c r="N72" s="1605"/>
      <c r="O72" s="1605"/>
      <c r="P72" s="1606"/>
      <c r="Q72" s="1607"/>
      <c r="R72" s="1607"/>
      <c r="S72" s="1607"/>
      <c r="T72" s="1607"/>
      <c r="U72" s="1607"/>
      <c r="V72" s="1608"/>
      <c r="W72" s="583"/>
      <c r="X72" s="581"/>
      <c r="Y72" s="581"/>
      <c r="Z72" s="581"/>
      <c r="AA72" s="581"/>
      <c r="AB72" s="581"/>
      <c r="AC72" s="582"/>
      <c r="AD72" s="580"/>
      <c r="AE72" s="581"/>
      <c r="AF72" s="581"/>
      <c r="AG72" s="581"/>
      <c r="AH72" s="581"/>
      <c r="AI72" s="581"/>
      <c r="AJ72" s="582"/>
      <c r="AK72" s="580"/>
      <c r="AL72" s="581"/>
      <c r="AM72" s="581"/>
      <c r="AN72" s="581"/>
      <c r="AO72" s="581"/>
      <c r="AP72" s="581"/>
      <c r="AQ72" s="582"/>
      <c r="AR72" s="583"/>
      <c r="AS72" s="581"/>
      <c r="AT72" s="581"/>
      <c r="AU72" s="581"/>
      <c r="AV72" s="581"/>
      <c r="AW72" s="581"/>
      <c r="AX72" s="582"/>
      <c r="AY72" s="1609">
        <f t="shared" si="9"/>
        <v>0</v>
      </c>
      <c r="AZ72" s="1610"/>
      <c r="BA72" s="1610"/>
      <c r="BB72" s="1611">
        <f t="shared" si="10"/>
        <v>0</v>
      </c>
      <c r="BC72" s="1611"/>
      <c r="BD72" s="1612"/>
      <c r="BE72" s="1630"/>
      <c r="BF72" s="1630"/>
      <c r="BG72" s="1630"/>
      <c r="BH72" s="1630"/>
      <c r="BI72" s="1630"/>
      <c r="BJ72" s="1630"/>
      <c r="BK72" s="1613"/>
      <c r="BL72" s="1613"/>
      <c r="BM72" s="1613"/>
      <c r="BN72" s="1614"/>
    </row>
    <row r="73" spans="2:66" ht="21" customHeight="1" thickBot="1">
      <c r="B73" s="1639"/>
      <c r="C73" s="1587" t="s">
        <v>558</v>
      </c>
      <c r="D73" s="1588"/>
      <c r="E73" s="1588"/>
      <c r="F73" s="1588"/>
      <c r="G73" s="1588"/>
      <c r="H73" s="1588"/>
      <c r="I73" s="1588"/>
      <c r="J73" s="1588"/>
      <c r="K73" s="1588"/>
      <c r="L73" s="1588"/>
      <c r="M73" s="1588"/>
      <c r="N73" s="1588"/>
      <c r="O73" s="1588"/>
      <c r="P73" s="1588"/>
      <c r="Q73" s="1588"/>
      <c r="R73" s="1588"/>
      <c r="S73" s="1588"/>
      <c r="T73" s="1588"/>
      <c r="U73" s="1588"/>
      <c r="V73" s="1589"/>
      <c r="W73" s="587">
        <f t="shared" ref="W73:AX73" si="11">SUM(W65:W72)</f>
        <v>8</v>
      </c>
      <c r="X73" s="588">
        <f t="shared" si="11"/>
        <v>21</v>
      </c>
      <c r="Y73" s="588">
        <f t="shared" si="11"/>
        <v>28</v>
      </c>
      <c r="Z73" s="588">
        <f t="shared" si="11"/>
        <v>7</v>
      </c>
      <c r="AA73" s="588">
        <f t="shared" si="11"/>
        <v>28</v>
      </c>
      <c r="AB73" s="588">
        <f t="shared" si="11"/>
        <v>22</v>
      </c>
      <c r="AC73" s="589">
        <f t="shared" si="11"/>
        <v>4</v>
      </c>
      <c r="AD73" s="587">
        <f t="shared" si="11"/>
        <v>4</v>
      </c>
      <c r="AE73" s="588">
        <f t="shared" si="11"/>
        <v>21</v>
      </c>
      <c r="AF73" s="588">
        <f t="shared" si="11"/>
        <v>21</v>
      </c>
      <c r="AG73" s="588">
        <f t="shared" si="11"/>
        <v>7</v>
      </c>
      <c r="AH73" s="588">
        <f t="shared" si="11"/>
        <v>28</v>
      </c>
      <c r="AI73" s="588">
        <f t="shared" si="11"/>
        <v>22</v>
      </c>
      <c r="AJ73" s="589">
        <f t="shared" si="11"/>
        <v>4</v>
      </c>
      <c r="AK73" s="587">
        <f t="shared" si="11"/>
        <v>4</v>
      </c>
      <c r="AL73" s="588">
        <f t="shared" si="11"/>
        <v>14</v>
      </c>
      <c r="AM73" s="588">
        <f t="shared" si="11"/>
        <v>21</v>
      </c>
      <c r="AN73" s="588">
        <f t="shared" si="11"/>
        <v>9</v>
      </c>
      <c r="AO73" s="588">
        <f t="shared" si="11"/>
        <v>21</v>
      </c>
      <c r="AP73" s="588">
        <f t="shared" si="11"/>
        <v>15</v>
      </c>
      <c r="AQ73" s="589">
        <f t="shared" si="11"/>
        <v>4</v>
      </c>
      <c r="AR73" s="587">
        <f t="shared" si="11"/>
        <v>4</v>
      </c>
      <c r="AS73" s="588">
        <f t="shared" si="11"/>
        <v>21</v>
      </c>
      <c r="AT73" s="588">
        <f t="shared" si="11"/>
        <v>14</v>
      </c>
      <c r="AU73" s="588">
        <f t="shared" si="11"/>
        <v>7</v>
      </c>
      <c r="AV73" s="588">
        <f t="shared" si="11"/>
        <v>21</v>
      </c>
      <c r="AW73" s="588">
        <f t="shared" si="11"/>
        <v>0</v>
      </c>
      <c r="AX73" s="589">
        <f t="shared" si="11"/>
        <v>21</v>
      </c>
      <c r="AY73" s="1590">
        <f>SUM(AY65:BA72)</f>
        <v>401</v>
      </c>
      <c r="AZ73" s="1591"/>
      <c r="BA73" s="1591"/>
      <c r="BB73" s="1592">
        <f>SUM($BB$65:$BD$72)</f>
        <v>100.25</v>
      </c>
      <c r="BC73" s="1592"/>
      <c r="BD73" s="1593"/>
      <c r="BE73" s="1594">
        <f>SUM(BE65)</f>
        <v>2.5</v>
      </c>
      <c r="BF73" s="1595"/>
      <c r="BG73" s="1595"/>
      <c r="BH73" s="1595"/>
      <c r="BI73" s="1595"/>
      <c r="BJ73" s="1596"/>
      <c r="BK73" s="1597"/>
      <c r="BL73" s="1597"/>
      <c r="BM73" s="1597"/>
      <c r="BN73" s="1598"/>
    </row>
    <row r="74" spans="2:66" ht="21" customHeight="1" thickBot="1">
      <c r="B74" s="593" t="s">
        <v>560</v>
      </c>
      <c r="C74" s="594"/>
      <c r="D74" s="595"/>
      <c r="E74" s="596"/>
      <c r="F74" s="596"/>
      <c r="G74" s="596"/>
      <c r="H74" s="596"/>
      <c r="I74" s="596"/>
      <c r="J74" s="596"/>
      <c r="K74" s="596"/>
      <c r="L74" s="596"/>
      <c r="M74" s="596"/>
      <c r="N74" s="596"/>
      <c r="O74" s="596"/>
      <c r="P74" s="596"/>
      <c r="Q74" s="596"/>
      <c r="R74" s="596"/>
      <c r="S74" s="596"/>
      <c r="T74" s="596"/>
      <c r="U74" s="596"/>
      <c r="V74" s="596"/>
      <c r="W74" s="548"/>
      <c r="X74" s="548"/>
      <c r="Y74" s="548"/>
      <c r="Z74" s="548"/>
      <c r="AA74" s="548"/>
      <c r="AB74" s="548"/>
      <c r="AC74" s="548"/>
      <c r="AD74" s="548"/>
      <c r="AE74" s="548"/>
      <c r="AF74" s="548"/>
      <c r="AG74" s="548"/>
      <c r="AH74" s="548"/>
      <c r="AI74" s="548"/>
      <c r="AJ74" s="548"/>
      <c r="AK74" s="548"/>
      <c r="AL74" s="548"/>
      <c r="AM74" s="548"/>
      <c r="AN74" s="548"/>
      <c r="AO74" s="548"/>
      <c r="AP74" s="548"/>
      <c r="AQ74" s="548"/>
      <c r="AR74" s="548"/>
      <c r="AS74" s="548"/>
      <c r="AT74" s="548"/>
      <c r="AU74" s="548"/>
      <c r="AV74" s="548"/>
      <c r="AW74" s="548"/>
      <c r="AX74" s="597"/>
      <c r="AY74" s="1599">
        <v>40</v>
      </c>
      <c r="AZ74" s="1600"/>
      <c r="BA74" s="1600"/>
      <c r="BB74" s="1600"/>
      <c r="BC74" s="1600"/>
      <c r="BD74" s="1600"/>
      <c r="BE74" s="1600"/>
      <c r="BF74" s="1600"/>
      <c r="BG74" s="1600"/>
      <c r="BH74" s="1600"/>
      <c r="BI74" s="1600"/>
      <c r="BJ74" s="1600"/>
      <c r="BK74" s="1600"/>
      <c r="BL74" s="1600"/>
      <c r="BM74" s="1600"/>
      <c r="BN74" s="1601"/>
    </row>
    <row r="75" spans="2:66" ht="21" customHeight="1">
      <c r="B75" s="427" t="s">
        <v>563</v>
      </c>
    </row>
    <row r="76" spans="2:66" ht="21" customHeight="1">
      <c r="B76" s="427" t="s">
        <v>564</v>
      </c>
      <c r="G76" s="427"/>
    </row>
    <row r="77" spans="2:66" ht="21" customHeight="1">
      <c r="G77" s="427"/>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1" zoomScaleNormal="115" zoomScaleSheetLayoutView="100" workbookViewId="0">
      <selection activeCell="C1" sqref="C1"/>
    </sheetView>
  </sheetViews>
  <sheetFormatPr defaultColWidth="8.875" defaultRowHeight="12"/>
  <cols>
    <col min="1" max="2" width="1.75" style="428" hidden="1" customWidth="1"/>
    <col min="3" max="18" width="1.75" style="428" customWidth="1"/>
    <col min="19" max="72" width="2.25" style="428" customWidth="1"/>
    <col min="73" max="83" width="1.75" style="428" customWidth="1"/>
    <col min="84" max="107" width="1.875" style="428" customWidth="1"/>
    <col min="108" max="16384" width="8.875" style="428"/>
  </cols>
  <sheetData>
    <row r="1" spans="1:103" ht="54" customHeight="1">
      <c r="A1" s="601"/>
      <c r="C1" s="601" t="s">
        <v>672</v>
      </c>
    </row>
    <row r="2" spans="1:103" ht="13.9" customHeight="1">
      <c r="BE2" s="602"/>
      <c r="BF2" s="602"/>
      <c r="BG2" s="602"/>
      <c r="BH2" s="602"/>
      <c r="BI2" s="602"/>
      <c r="BJ2" s="602"/>
      <c r="BK2" s="602"/>
      <c r="BL2" s="601"/>
      <c r="BM2" s="601"/>
      <c r="BN2" s="601"/>
      <c r="BO2" s="1740" t="s">
        <v>579</v>
      </c>
      <c r="BP2" s="1740"/>
      <c r="BQ2" s="1740"/>
      <c r="BR2" s="1987"/>
      <c r="BS2" s="1987"/>
      <c r="BT2" s="1740" t="s">
        <v>580</v>
      </c>
      <c r="BU2" s="1740"/>
      <c r="BV2" s="1987"/>
      <c r="BW2" s="1987"/>
      <c r="BX2" s="1740" t="s">
        <v>581</v>
      </c>
      <c r="BY2" s="1740"/>
      <c r="BZ2" s="1987"/>
      <c r="CA2" s="1987"/>
      <c r="CB2" s="1740" t="s">
        <v>582</v>
      </c>
      <c r="CC2" s="1740"/>
    </row>
    <row r="3" spans="1:103" ht="13.9" customHeight="1">
      <c r="CJ3" s="498"/>
    </row>
    <row r="4" spans="1:103" ht="13.9" customHeight="1">
      <c r="T4" s="428" t="s">
        <v>565</v>
      </c>
    </row>
    <row r="5" spans="1:103" ht="13.9" customHeight="1">
      <c r="BY5" s="603" t="str">
        <f>IF(COUNTIF(BY1:CA3,"○")&gt;1,"いずれか１つを選択してください。","")</f>
        <v/>
      </c>
    </row>
    <row r="6" spans="1:103" ht="13.9" customHeight="1">
      <c r="E6" s="428" t="s">
        <v>583</v>
      </c>
      <c r="AX6" s="428" t="s">
        <v>584</v>
      </c>
      <c r="CH6" s="604"/>
      <c r="CJ6" s="498"/>
    </row>
    <row r="7" spans="1:103" ht="13.9" customHeight="1">
      <c r="G7" s="1928" t="s">
        <v>585</v>
      </c>
      <c r="H7" s="1928"/>
      <c r="I7" s="1928"/>
      <c r="J7" s="1928"/>
      <c r="K7" s="1928"/>
      <c r="L7" s="1928"/>
      <c r="M7" s="1928"/>
      <c r="N7" s="1928"/>
      <c r="O7" s="1984"/>
      <c r="P7" s="1985"/>
      <c r="Q7" s="1985"/>
      <c r="R7" s="1985"/>
      <c r="S7" s="1985"/>
      <c r="T7" s="1985"/>
      <c r="U7" s="1985"/>
      <c r="V7" s="1985"/>
      <c r="W7" s="1985"/>
      <c r="X7" s="1985"/>
      <c r="Y7" s="1985"/>
      <c r="Z7" s="1985"/>
      <c r="AA7" s="1985"/>
      <c r="AB7" s="1985"/>
      <c r="AC7" s="1985"/>
      <c r="AD7" s="1985"/>
      <c r="AE7" s="1985"/>
      <c r="AF7" s="1985"/>
      <c r="AG7" s="1985"/>
      <c r="AH7" s="1985"/>
      <c r="AI7" s="1985"/>
      <c r="AJ7" s="1986"/>
      <c r="AK7" s="605"/>
      <c r="AL7" s="605"/>
      <c r="AM7" s="605"/>
      <c r="AN7" s="605"/>
      <c r="AO7" s="605"/>
      <c r="AP7" s="605"/>
      <c r="AQ7" s="605"/>
      <c r="AR7" s="605"/>
      <c r="AS7" s="605"/>
      <c r="AZ7" s="1983"/>
      <c r="BA7" s="1983"/>
      <c r="BB7" s="1983"/>
      <c r="BC7" s="1928" t="s">
        <v>586</v>
      </c>
      <c r="BD7" s="1928"/>
      <c r="BE7" s="1928"/>
      <c r="BF7" s="1928"/>
      <c r="BG7" s="1928"/>
      <c r="BH7" s="1928"/>
      <c r="BI7" s="1928"/>
      <c r="BJ7" s="1928"/>
      <c r="BK7" s="1928"/>
      <c r="BL7" s="1928"/>
      <c r="BM7" s="1928"/>
      <c r="BN7" s="1928"/>
      <c r="CH7" s="604"/>
      <c r="CJ7" s="601"/>
    </row>
    <row r="8" spans="1:103" ht="13.9" customHeight="1">
      <c r="G8" s="1928" t="s">
        <v>587</v>
      </c>
      <c r="H8" s="1928"/>
      <c r="I8" s="1928"/>
      <c r="J8" s="1928"/>
      <c r="K8" s="1928"/>
      <c r="L8" s="1928"/>
      <c r="M8" s="1928"/>
      <c r="N8" s="1928"/>
      <c r="O8" s="1984"/>
      <c r="P8" s="1985"/>
      <c r="Q8" s="1985"/>
      <c r="R8" s="1985"/>
      <c r="S8" s="1985"/>
      <c r="T8" s="1985"/>
      <c r="U8" s="1985"/>
      <c r="V8" s="1985"/>
      <c r="W8" s="1985"/>
      <c r="X8" s="1985"/>
      <c r="Y8" s="1985"/>
      <c r="Z8" s="1985"/>
      <c r="AA8" s="1985"/>
      <c r="AB8" s="1985"/>
      <c r="AC8" s="1985"/>
      <c r="AD8" s="1985"/>
      <c r="AE8" s="1985"/>
      <c r="AF8" s="1985"/>
      <c r="AG8" s="1985"/>
      <c r="AH8" s="1985"/>
      <c r="AI8" s="1985"/>
      <c r="AJ8" s="1986"/>
      <c r="AK8" s="605"/>
      <c r="AL8" s="605"/>
      <c r="AM8" s="605"/>
      <c r="AN8" s="605"/>
      <c r="AO8" s="605"/>
      <c r="AP8" s="605"/>
      <c r="AQ8" s="605"/>
      <c r="AR8" s="605"/>
      <c r="AS8" s="605"/>
      <c r="AZ8" s="1983"/>
      <c r="BA8" s="1983"/>
      <c r="BB8" s="1983"/>
      <c r="BC8" s="1928" t="s">
        <v>588</v>
      </c>
      <c r="BD8" s="1928"/>
      <c r="BE8" s="1928"/>
      <c r="BF8" s="1928"/>
      <c r="BG8" s="1928"/>
      <c r="BH8" s="1928"/>
      <c r="BI8" s="1928"/>
      <c r="BJ8" s="1928"/>
      <c r="BK8" s="1928"/>
      <c r="BL8" s="1928"/>
      <c r="BM8" s="1928"/>
      <c r="BN8" s="1928"/>
      <c r="BO8" s="602"/>
      <c r="BP8" s="602"/>
      <c r="BQ8" s="602"/>
      <c r="BR8" s="601"/>
      <c r="BS8" s="601"/>
      <c r="BT8" s="601"/>
      <c r="BU8" s="601"/>
      <c r="BV8" s="601"/>
      <c r="BW8" s="601"/>
      <c r="BX8" s="601"/>
      <c r="BY8" s="601"/>
      <c r="BZ8" s="601"/>
      <c r="CA8" s="601"/>
      <c r="CB8" s="601"/>
      <c r="CC8" s="601"/>
      <c r="CH8" s="604"/>
      <c r="CJ8" s="601"/>
    </row>
    <row r="9" spans="1:103" ht="13.9" customHeight="1">
      <c r="G9" s="1928" t="s">
        <v>482</v>
      </c>
      <c r="H9" s="1928"/>
      <c r="I9" s="1928"/>
      <c r="J9" s="1928"/>
      <c r="K9" s="1928"/>
      <c r="L9" s="1928"/>
      <c r="M9" s="1928"/>
      <c r="N9" s="1928"/>
      <c r="O9" s="1977"/>
      <c r="P9" s="1977"/>
      <c r="Q9" s="1977"/>
      <c r="R9" s="1977"/>
      <c r="S9" s="1977"/>
      <c r="T9" s="1977"/>
      <c r="U9" s="1977"/>
      <c r="V9" s="1977"/>
      <c r="W9" s="1977"/>
      <c r="X9" s="1977"/>
      <c r="Y9" s="1977"/>
      <c r="Z9" s="1977"/>
      <c r="AA9" s="1977"/>
      <c r="AB9" s="1977"/>
      <c r="AC9" s="1978" t="s">
        <v>483</v>
      </c>
      <c r="AD9" s="1911"/>
      <c r="AE9" s="1911"/>
      <c r="AF9" s="1979"/>
      <c r="AG9" s="1980"/>
      <c r="AH9" s="1981"/>
      <c r="AI9" s="1981"/>
      <c r="AJ9" s="1982"/>
      <c r="AK9" s="605"/>
      <c r="AL9" s="605"/>
      <c r="AM9" s="605"/>
      <c r="AN9" s="605"/>
      <c r="AO9" s="605"/>
      <c r="AP9" s="605"/>
      <c r="AQ9" s="605"/>
      <c r="AR9" s="605"/>
      <c r="AS9" s="605"/>
      <c r="AZ9" s="1983"/>
      <c r="BA9" s="1983"/>
      <c r="BB9" s="1983"/>
      <c r="BC9" s="1928" t="s">
        <v>589</v>
      </c>
      <c r="BD9" s="1928"/>
      <c r="BE9" s="1928"/>
      <c r="BF9" s="1928"/>
      <c r="BG9" s="1928"/>
      <c r="BH9" s="1928"/>
      <c r="BI9" s="1928"/>
      <c r="BJ9" s="1928"/>
      <c r="BK9" s="1928"/>
      <c r="BL9" s="1928"/>
      <c r="BM9" s="1928"/>
      <c r="BN9" s="1928"/>
      <c r="BO9" s="602"/>
      <c r="BP9" s="602"/>
      <c r="BQ9" s="602"/>
      <c r="BR9" s="601"/>
      <c r="BS9" s="601"/>
      <c r="BT9" s="601"/>
      <c r="BU9" s="601"/>
      <c r="BV9" s="601"/>
      <c r="BW9" s="601"/>
      <c r="BX9" s="601"/>
      <c r="BY9" s="601"/>
      <c r="BZ9" s="601"/>
      <c r="CA9" s="601"/>
      <c r="CB9" s="601"/>
      <c r="CC9" s="601"/>
      <c r="CJ9" s="601"/>
      <c r="CK9" s="601"/>
      <c r="CL9" s="601"/>
      <c r="CM9" s="601"/>
      <c r="CN9" s="606"/>
      <c r="CO9" s="606"/>
      <c r="CP9" s="606"/>
      <c r="CQ9" s="601"/>
      <c r="CR9" s="601"/>
      <c r="CS9" s="601"/>
      <c r="CT9" s="601"/>
      <c r="CU9" s="601"/>
      <c r="CV9" s="601"/>
      <c r="CW9" s="607"/>
      <c r="CX9" s="607"/>
      <c r="CY9" s="607"/>
    </row>
    <row r="10" spans="1:103" ht="13.9" customHeight="1">
      <c r="E10" s="605"/>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Y10" s="605"/>
      <c r="AZ10" s="608" t="s">
        <v>590</v>
      </c>
      <c r="BA10" s="605"/>
      <c r="BB10" s="605"/>
      <c r="BC10" s="605"/>
      <c r="BD10" s="605"/>
      <c r="BE10" s="605"/>
      <c r="BF10" s="605"/>
      <c r="BG10" s="605"/>
      <c r="BH10" s="605"/>
      <c r="BI10" s="605"/>
      <c r="BJ10" s="605"/>
      <c r="BO10" s="602"/>
      <c r="BP10" s="602"/>
      <c r="BQ10" s="602"/>
      <c r="BR10" s="601"/>
      <c r="BS10" s="601"/>
      <c r="BT10" s="601"/>
      <c r="BU10" s="601"/>
      <c r="BV10" s="601"/>
      <c r="BW10" s="601"/>
      <c r="BX10" s="601"/>
      <c r="BY10" s="601"/>
      <c r="BZ10" s="601"/>
      <c r="CA10" s="601"/>
      <c r="CB10" s="601"/>
      <c r="CC10" s="601"/>
      <c r="CG10" s="605"/>
    </row>
    <row r="11" spans="1:103" ht="13.9" customHeight="1" thickBot="1">
      <c r="G11" s="603"/>
      <c r="AT11" s="604"/>
      <c r="BU11" s="605"/>
      <c r="BV11" s="605"/>
      <c r="BW11" s="605"/>
      <c r="BX11" s="605"/>
      <c r="BY11" s="605"/>
      <c r="BZ11" s="605"/>
      <c r="CA11" s="605"/>
    </row>
    <row r="12" spans="1:103" ht="13.9" customHeight="1" thickBot="1">
      <c r="E12" s="428" t="s">
        <v>591</v>
      </c>
      <c r="S12" s="1965" t="s">
        <v>592</v>
      </c>
      <c r="T12" s="1966"/>
      <c r="U12" s="1966"/>
      <c r="V12" s="1966"/>
      <c r="W12" s="1966"/>
      <c r="X12" s="1966"/>
      <c r="Y12" s="1966"/>
      <c r="Z12" s="1966"/>
      <c r="AA12" s="1966"/>
      <c r="AB12" s="1966"/>
      <c r="AC12" s="1966"/>
      <c r="AD12" s="1966"/>
      <c r="AE12" s="1966"/>
      <c r="AF12" s="1966"/>
      <c r="AG12" s="1966"/>
      <c r="AH12" s="1966"/>
      <c r="AI12" s="1966"/>
      <c r="AJ12" s="1966"/>
      <c r="AK12" s="1966"/>
      <c r="AL12" s="1966"/>
      <c r="AM12" s="1966"/>
      <c r="AN12" s="1966"/>
      <c r="AO12" s="1966"/>
      <c r="AP12" s="1966"/>
      <c r="AQ12" s="1966"/>
      <c r="AR12" s="1966"/>
      <c r="AS12" s="1966"/>
      <c r="AT12" s="1966"/>
      <c r="AU12" s="1966"/>
      <c r="AV12" s="1966"/>
      <c r="AW12" s="1966"/>
      <c r="AX12" s="1966"/>
      <c r="AY12" s="1966"/>
      <c r="AZ12" s="1966"/>
      <c r="BA12" s="1966"/>
      <c r="BB12" s="1966"/>
      <c r="BC12" s="1966"/>
      <c r="BD12" s="1966"/>
      <c r="BE12" s="1966"/>
      <c r="BF12" s="1966"/>
      <c r="BG12" s="1966"/>
      <c r="BH12" s="1966"/>
      <c r="BI12" s="1966"/>
      <c r="BJ12" s="1966"/>
      <c r="BK12" s="1966"/>
      <c r="BL12" s="1966"/>
      <c r="BM12" s="1966"/>
      <c r="BN12" s="1966"/>
      <c r="BO12" s="1966"/>
      <c r="BP12" s="1966"/>
      <c r="BQ12" s="1966"/>
      <c r="BR12" s="1966"/>
      <c r="BS12" s="1966"/>
      <c r="BT12" s="1966"/>
      <c r="BU12" s="1966"/>
      <c r="BV12" s="1966"/>
      <c r="BW12" s="1966"/>
      <c r="BX12" s="1966"/>
      <c r="BY12" s="1967"/>
    </row>
    <row r="13" spans="1:103" ht="13.9" customHeight="1" thickBot="1">
      <c r="S13" s="1968" t="s">
        <v>487</v>
      </c>
      <c r="T13" s="1969"/>
      <c r="U13" s="1969"/>
      <c r="V13" s="1969"/>
      <c r="W13" s="1969"/>
      <c r="X13" s="1969"/>
      <c r="Y13" s="1969"/>
      <c r="Z13" s="1969"/>
      <c r="AA13" s="1970"/>
      <c r="AB13" s="1968" t="s">
        <v>488</v>
      </c>
      <c r="AC13" s="1969"/>
      <c r="AD13" s="1969"/>
      <c r="AE13" s="1969"/>
      <c r="AF13" s="1969"/>
      <c r="AG13" s="1969"/>
      <c r="AH13" s="1969"/>
      <c r="AI13" s="1969"/>
      <c r="AJ13" s="1970"/>
      <c r="AK13" s="1968" t="s">
        <v>489</v>
      </c>
      <c r="AL13" s="1969"/>
      <c r="AM13" s="1969"/>
      <c r="AN13" s="1969"/>
      <c r="AO13" s="1969"/>
      <c r="AP13" s="1969"/>
      <c r="AQ13" s="1969"/>
      <c r="AR13" s="1969"/>
      <c r="AS13" s="1970"/>
      <c r="AT13" s="1969" t="s">
        <v>490</v>
      </c>
      <c r="AU13" s="1969"/>
      <c r="AV13" s="1969"/>
      <c r="AW13" s="1969"/>
      <c r="AX13" s="1969"/>
      <c r="AY13" s="1969"/>
      <c r="AZ13" s="1969"/>
      <c r="BA13" s="1969"/>
      <c r="BB13" s="1969"/>
      <c r="BC13" s="1968" t="s">
        <v>491</v>
      </c>
      <c r="BD13" s="1969"/>
      <c r="BE13" s="1969"/>
      <c r="BF13" s="1969"/>
      <c r="BG13" s="1969"/>
      <c r="BH13" s="1969"/>
      <c r="BI13" s="1969"/>
      <c r="BJ13" s="1969"/>
      <c r="BK13" s="1970"/>
      <c r="BL13" s="1968" t="s">
        <v>492</v>
      </c>
      <c r="BM13" s="1969"/>
      <c r="BN13" s="1969"/>
      <c r="BO13" s="1969"/>
      <c r="BP13" s="1969"/>
      <c r="BQ13" s="1969"/>
      <c r="BR13" s="1969"/>
      <c r="BS13" s="1969"/>
      <c r="BT13" s="1970"/>
      <c r="BU13" s="1971" t="s">
        <v>593</v>
      </c>
      <c r="BV13" s="1972"/>
      <c r="BW13" s="1972"/>
      <c r="BX13" s="1972"/>
      <c r="BY13" s="1973"/>
    </row>
    <row r="14" spans="1:103" ht="21.75" customHeight="1">
      <c r="G14" s="1949"/>
      <c r="H14" s="1950"/>
      <c r="I14" s="1950"/>
      <c r="J14" s="1950"/>
      <c r="K14" s="1950"/>
      <c r="L14" s="1950"/>
      <c r="M14" s="1950" t="s">
        <v>594</v>
      </c>
      <c r="N14" s="1950"/>
      <c r="O14" s="1950"/>
      <c r="P14" s="1950"/>
      <c r="Q14" s="1950"/>
      <c r="R14" s="1951"/>
      <c r="S14" s="1953" t="s">
        <v>595</v>
      </c>
      <c r="T14" s="1953"/>
      <c r="U14" s="1953"/>
      <c r="V14" s="1953"/>
      <c r="W14" s="1953"/>
      <c r="X14" s="1954"/>
      <c r="Y14" s="1955" t="s">
        <v>596</v>
      </c>
      <c r="Z14" s="1956"/>
      <c r="AA14" s="1957"/>
      <c r="AB14" s="1961" t="s">
        <v>595</v>
      </c>
      <c r="AC14" s="1953"/>
      <c r="AD14" s="1953"/>
      <c r="AE14" s="1953"/>
      <c r="AF14" s="1953"/>
      <c r="AG14" s="1954"/>
      <c r="AH14" s="1962" t="s">
        <v>597</v>
      </c>
      <c r="AI14" s="1953"/>
      <c r="AJ14" s="1963"/>
      <c r="AK14" s="1961" t="s">
        <v>595</v>
      </c>
      <c r="AL14" s="1953"/>
      <c r="AM14" s="1953"/>
      <c r="AN14" s="1953"/>
      <c r="AO14" s="1953"/>
      <c r="AP14" s="1954"/>
      <c r="AQ14" s="1962" t="s">
        <v>597</v>
      </c>
      <c r="AR14" s="1953"/>
      <c r="AS14" s="1963"/>
      <c r="AT14" s="1961" t="s">
        <v>595</v>
      </c>
      <c r="AU14" s="1953"/>
      <c r="AV14" s="1953"/>
      <c r="AW14" s="1953"/>
      <c r="AX14" s="1953"/>
      <c r="AY14" s="1954"/>
      <c r="AZ14" s="1962" t="s">
        <v>597</v>
      </c>
      <c r="BA14" s="1953"/>
      <c r="BB14" s="1953"/>
      <c r="BC14" s="1961" t="s">
        <v>595</v>
      </c>
      <c r="BD14" s="1953"/>
      <c r="BE14" s="1953"/>
      <c r="BF14" s="1953"/>
      <c r="BG14" s="1953"/>
      <c r="BH14" s="1954"/>
      <c r="BI14" s="1962" t="s">
        <v>597</v>
      </c>
      <c r="BJ14" s="1953"/>
      <c r="BK14" s="1963"/>
      <c r="BL14" s="1961" t="s">
        <v>595</v>
      </c>
      <c r="BM14" s="1953"/>
      <c r="BN14" s="1953"/>
      <c r="BO14" s="1953"/>
      <c r="BP14" s="1953"/>
      <c r="BQ14" s="1954"/>
      <c r="BR14" s="1962" t="s">
        <v>597</v>
      </c>
      <c r="BS14" s="1953"/>
      <c r="BT14" s="1963"/>
      <c r="BU14" s="1974"/>
      <c r="BV14" s="1740"/>
      <c r="BW14" s="1740"/>
      <c r="BX14" s="1740"/>
      <c r="BY14" s="1975"/>
    </row>
    <row r="15" spans="1:103" ht="21.75" customHeight="1">
      <c r="G15" s="1927"/>
      <c r="H15" s="1928"/>
      <c r="I15" s="1928"/>
      <c r="J15" s="1928"/>
      <c r="K15" s="1928"/>
      <c r="L15" s="1928"/>
      <c r="M15" s="1928"/>
      <c r="N15" s="1928"/>
      <c r="O15" s="1928"/>
      <c r="P15" s="1928"/>
      <c r="Q15" s="1928"/>
      <c r="R15" s="1952"/>
      <c r="S15" s="1944"/>
      <c r="T15" s="1944"/>
      <c r="U15" s="1945"/>
      <c r="V15" s="1946" t="s">
        <v>598</v>
      </c>
      <c r="W15" s="1947"/>
      <c r="X15" s="1948"/>
      <c r="Y15" s="1958"/>
      <c r="Z15" s="1959"/>
      <c r="AA15" s="1960"/>
      <c r="AB15" s="1943"/>
      <c r="AC15" s="1944"/>
      <c r="AD15" s="1945"/>
      <c r="AE15" s="1946" t="s">
        <v>598</v>
      </c>
      <c r="AF15" s="1947"/>
      <c r="AG15" s="1948"/>
      <c r="AH15" s="1944"/>
      <c r="AI15" s="1944"/>
      <c r="AJ15" s="1964"/>
      <c r="AK15" s="1943"/>
      <c r="AL15" s="1944"/>
      <c r="AM15" s="1945"/>
      <c r="AN15" s="1946" t="s">
        <v>598</v>
      </c>
      <c r="AO15" s="1947"/>
      <c r="AP15" s="1948"/>
      <c r="AQ15" s="1944"/>
      <c r="AR15" s="1944"/>
      <c r="AS15" s="1964"/>
      <c r="AT15" s="1943"/>
      <c r="AU15" s="1944"/>
      <c r="AV15" s="1945"/>
      <c r="AW15" s="1946" t="s">
        <v>598</v>
      </c>
      <c r="AX15" s="1947"/>
      <c r="AY15" s="1948"/>
      <c r="AZ15" s="1944"/>
      <c r="BA15" s="1944"/>
      <c r="BB15" s="1944"/>
      <c r="BC15" s="1943"/>
      <c r="BD15" s="1944"/>
      <c r="BE15" s="1945"/>
      <c r="BF15" s="1946" t="s">
        <v>598</v>
      </c>
      <c r="BG15" s="1947"/>
      <c r="BH15" s="1948"/>
      <c r="BI15" s="1944"/>
      <c r="BJ15" s="1944"/>
      <c r="BK15" s="1964"/>
      <c r="BL15" s="1943"/>
      <c r="BM15" s="1944"/>
      <c r="BN15" s="1945"/>
      <c r="BO15" s="1946" t="s">
        <v>598</v>
      </c>
      <c r="BP15" s="1947"/>
      <c r="BQ15" s="1948"/>
      <c r="BR15" s="1944"/>
      <c r="BS15" s="1944"/>
      <c r="BT15" s="1964"/>
      <c r="BU15" s="1976"/>
      <c r="BV15" s="1931"/>
      <c r="BW15" s="1931"/>
      <c r="BX15" s="1931"/>
      <c r="BY15" s="1932"/>
    </row>
    <row r="16" spans="1:103" ht="13.9" customHeight="1">
      <c r="G16" s="1927" t="s">
        <v>599</v>
      </c>
      <c r="H16" s="1928"/>
      <c r="I16" s="1928"/>
      <c r="J16" s="1928"/>
      <c r="K16" s="1928"/>
      <c r="L16" s="1928"/>
      <c r="M16" s="1940">
        <v>30</v>
      </c>
      <c r="N16" s="1941"/>
      <c r="O16" s="1941"/>
      <c r="P16" s="1941"/>
      <c r="Q16" s="1931" t="s">
        <v>582</v>
      </c>
      <c r="R16" s="1932"/>
      <c r="S16" s="1942">
        <v>0</v>
      </c>
      <c r="T16" s="1942"/>
      <c r="U16" s="1942"/>
      <c r="V16" s="1937"/>
      <c r="W16" s="1938"/>
      <c r="X16" s="1939"/>
      <c r="Y16" s="1933">
        <v>0</v>
      </c>
      <c r="Z16" s="1934"/>
      <c r="AA16" s="1935"/>
      <c r="AB16" s="1936">
        <v>0</v>
      </c>
      <c r="AC16" s="1934"/>
      <c r="AD16" s="1934"/>
      <c r="AE16" s="1937"/>
      <c r="AF16" s="1938"/>
      <c r="AG16" s="1939"/>
      <c r="AH16" s="1933">
        <v>0</v>
      </c>
      <c r="AI16" s="1934"/>
      <c r="AJ16" s="1935"/>
      <c r="AK16" s="1936">
        <v>0</v>
      </c>
      <c r="AL16" s="1934"/>
      <c r="AM16" s="1934"/>
      <c r="AN16" s="1937"/>
      <c r="AO16" s="1938"/>
      <c r="AP16" s="1939"/>
      <c r="AQ16" s="1933">
        <v>0</v>
      </c>
      <c r="AR16" s="1934"/>
      <c r="AS16" s="1935"/>
      <c r="AT16" s="1936">
        <v>0</v>
      </c>
      <c r="AU16" s="1934"/>
      <c r="AV16" s="1934"/>
      <c r="AW16" s="1933">
        <v>0</v>
      </c>
      <c r="AX16" s="1934"/>
      <c r="AY16" s="1934"/>
      <c r="AZ16" s="1933">
        <v>0</v>
      </c>
      <c r="BA16" s="1934"/>
      <c r="BB16" s="1935"/>
      <c r="BC16" s="1936">
        <v>0</v>
      </c>
      <c r="BD16" s="1934"/>
      <c r="BE16" s="1934"/>
      <c r="BF16" s="1933">
        <v>0</v>
      </c>
      <c r="BG16" s="1934"/>
      <c r="BH16" s="1934"/>
      <c r="BI16" s="1933">
        <v>0</v>
      </c>
      <c r="BJ16" s="1934"/>
      <c r="BK16" s="1935"/>
      <c r="BL16" s="1936">
        <v>0</v>
      </c>
      <c r="BM16" s="1934"/>
      <c r="BN16" s="1934"/>
      <c r="BO16" s="1933">
        <v>0</v>
      </c>
      <c r="BP16" s="1934"/>
      <c r="BQ16" s="1934"/>
      <c r="BR16" s="1933">
        <v>0</v>
      </c>
      <c r="BS16" s="1934"/>
      <c r="BT16" s="1935"/>
      <c r="BU16" s="1919">
        <f t="shared" ref="BU16:BU27" si="0">S16+Y16+AH16+AB16+AK16+AQ16+AT16+AZ16+BC16+BI16+BL16+BR16</f>
        <v>0</v>
      </c>
      <c r="BV16" s="1919"/>
      <c r="BW16" s="1919"/>
      <c r="BX16" s="1911" t="s">
        <v>600</v>
      </c>
      <c r="BY16" s="1912"/>
    </row>
    <row r="17" spans="7:80" ht="13.9" customHeight="1">
      <c r="G17" s="1927" t="s">
        <v>601</v>
      </c>
      <c r="H17" s="1928"/>
      <c r="I17" s="1928"/>
      <c r="J17" s="1928"/>
      <c r="K17" s="1928"/>
      <c r="L17" s="1928"/>
      <c r="M17" s="1940">
        <v>31</v>
      </c>
      <c r="N17" s="1941"/>
      <c r="O17" s="1941"/>
      <c r="P17" s="1941"/>
      <c r="Q17" s="1931" t="s">
        <v>582</v>
      </c>
      <c r="R17" s="1932"/>
      <c r="S17" s="1942">
        <v>0</v>
      </c>
      <c r="T17" s="1942"/>
      <c r="U17" s="1942"/>
      <c r="V17" s="1937"/>
      <c r="W17" s="1938"/>
      <c r="X17" s="1939"/>
      <c r="Y17" s="1933">
        <v>0</v>
      </c>
      <c r="Z17" s="1934"/>
      <c r="AA17" s="1935"/>
      <c r="AB17" s="1936">
        <v>0</v>
      </c>
      <c r="AC17" s="1934"/>
      <c r="AD17" s="1934"/>
      <c r="AE17" s="1937"/>
      <c r="AF17" s="1938"/>
      <c r="AG17" s="1939"/>
      <c r="AH17" s="1933">
        <v>0</v>
      </c>
      <c r="AI17" s="1934"/>
      <c r="AJ17" s="1935"/>
      <c r="AK17" s="1936">
        <v>0</v>
      </c>
      <c r="AL17" s="1934"/>
      <c r="AM17" s="1934"/>
      <c r="AN17" s="1937"/>
      <c r="AO17" s="1938"/>
      <c r="AP17" s="1939"/>
      <c r="AQ17" s="1933">
        <v>0</v>
      </c>
      <c r="AR17" s="1934"/>
      <c r="AS17" s="1935"/>
      <c r="AT17" s="1936">
        <v>0</v>
      </c>
      <c r="AU17" s="1934"/>
      <c r="AV17" s="1934"/>
      <c r="AW17" s="1933">
        <v>0</v>
      </c>
      <c r="AX17" s="1934"/>
      <c r="AY17" s="1934"/>
      <c r="AZ17" s="1933">
        <v>0</v>
      </c>
      <c r="BA17" s="1934"/>
      <c r="BB17" s="1935"/>
      <c r="BC17" s="1936">
        <v>0</v>
      </c>
      <c r="BD17" s="1934"/>
      <c r="BE17" s="1934"/>
      <c r="BF17" s="1933">
        <v>0</v>
      </c>
      <c r="BG17" s="1934"/>
      <c r="BH17" s="1934"/>
      <c r="BI17" s="1933">
        <v>0</v>
      </c>
      <c r="BJ17" s="1934"/>
      <c r="BK17" s="1935"/>
      <c r="BL17" s="1936">
        <v>0</v>
      </c>
      <c r="BM17" s="1934"/>
      <c r="BN17" s="1934"/>
      <c r="BO17" s="1933">
        <v>0</v>
      </c>
      <c r="BP17" s="1934"/>
      <c r="BQ17" s="1934"/>
      <c r="BR17" s="1933">
        <v>0</v>
      </c>
      <c r="BS17" s="1934"/>
      <c r="BT17" s="1935"/>
      <c r="BU17" s="1919">
        <f t="shared" si="0"/>
        <v>0</v>
      </c>
      <c r="BV17" s="1919"/>
      <c r="BW17" s="1919"/>
      <c r="BX17" s="1911" t="s">
        <v>600</v>
      </c>
      <c r="BY17" s="1912"/>
    </row>
    <row r="18" spans="7:80" ht="13.9" customHeight="1">
      <c r="G18" s="1927" t="s">
        <v>602</v>
      </c>
      <c r="H18" s="1928"/>
      <c r="I18" s="1928"/>
      <c r="J18" s="1928"/>
      <c r="K18" s="1928"/>
      <c r="L18" s="1928"/>
      <c r="M18" s="1940">
        <v>30</v>
      </c>
      <c r="N18" s="1941"/>
      <c r="O18" s="1941"/>
      <c r="P18" s="1941"/>
      <c r="Q18" s="1931" t="s">
        <v>582</v>
      </c>
      <c r="R18" s="1932"/>
      <c r="S18" s="1942">
        <v>0</v>
      </c>
      <c r="T18" s="1942"/>
      <c r="U18" s="1942"/>
      <c r="V18" s="1937"/>
      <c r="W18" s="1938"/>
      <c r="X18" s="1939"/>
      <c r="Y18" s="1933">
        <v>0</v>
      </c>
      <c r="Z18" s="1934"/>
      <c r="AA18" s="1935"/>
      <c r="AB18" s="1936">
        <v>0</v>
      </c>
      <c r="AC18" s="1934"/>
      <c r="AD18" s="1934"/>
      <c r="AE18" s="1937"/>
      <c r="AF18" s="1938"/>
      <c r="AG18" s="1939"/>
      <c r="AH18" s="1933">
        <v>0</v>
      </c>
      <c r="AI18" s="1934"/>
      <c r="AJ18" s="1935"/>
      <c r="AK18" s="1936">
        <v>0</v>
      </c>
      <c r="AL18" s="1934"/>
      <c r="AM18" s="1934"/>
      <c r="AN18" s="1937"/>
      <c r="AO18" s="1938"/>
      <c r="AP18" s="1939"/>
      <c r="AQ18" s="1933">
        <v>0</v>
      </c>
      <c r="AR18" s="1934"/>
      <c r="AS18" s="1935"/>
      <c r="AT18" s="1936">
        <v>0</v>
      </c>
      <c r="AU18" s="1934"/>
      <c r="AV18" s="1934"/>
      <c r="AW18" s="1933">
        <v>0</v>
      </c>
      <c r="AX18" s="1934"/>
      <c r="AY18" s="1934"/>
      <c r="AZ18" s="1933">
        <v>0</v>
      </c>
      <c r="BA18" s="1934"/>
      <c r="BB18" s="1935"/>
      <c r="BC18" s="1936">
        <v>0</v>
      </c>
      <c r="BD18" s="1934"/>
      <c r="BE18" s="1934"/>
      <c r="BF18" s="1933">
        <v>0</v>
      </c>
      <c r="BG18" s="1934"/>
      <c r="BH18" s="1934"/>
      <c r="BI18" s="1933">
        <v>0</v>
      </c>
      <c r="BJ18" s="1934"/>
      <c r="BK18" s="1935"/>
      <c r="BL18" s="1936">
        <v>0</v>
      </c>
      <c r="BM18" s="1934"/>
      <c r="BN18" s="1934"/>
      <c r="BO18" s="1933">
        <v>0</v>
      </c>
      <c r="BP18" s="1934"/>
      <c r="BQ18" s="1934"/>
      <c r="BR18" s="1933">
        <v>0</v>
      </c>
      <c r="BS18" s="1934"/>
      <c r="BT18" s="1935"/>
      <c r="BU18" s="1919">
        <f t="shared" si="0"/>
        <v>0</v>
      </c>
      <c r="BV18" s="1919"/>
      <c r="BW18" s="1919"/>
      <c r="BX18" s="1911" t="s">
        <v>600</v>
      </c>
      <c r="BY18" s="1912"/>
    </row>
    <row r="19" spans="7:80" ht="13.9" customHeight="1">
      <c r="G19" s="1927" t="s">
        <v>603</v>
      </c>
      <c r="H19" s="1928"/>
      <c r="I19" s="1928"/>
      <c r="J19" s="1928"/>
      <c r="K19" s="1928"/>
      <c r="L19" s="1928"/>
      <c r="M19" s="1940">
        <v>31</v>
      </c>
      <c r="N19" s="1941"/>
      <c r="O19" s="1941"/>
      <c r="P19" s="1941"/>
      <c r="Q19" s="1931" t="s">
        <v>582</v>
      </c>
      <c r="R19" s="1932"/>
      <c r="S19" s="1942">
        <v>0</v>
      </c>
      <c r="T19" s="1942"/>
      <c r="U19" s="1942"/>
      <c r="V19" s="1937"/>
      <c r="W19" s="1938"/>
      <c r="X19" s="1939"/>
      <c r="Y19" s="1933">
        <v>0</v>
      </c>
      <c r="Z19" s="1934"/>
      <c r="AA19" s="1935"/>
      <c r="AB19" s="1936">
        <v>0</v>
      </c>
      <c r="AC19" s="1934"/>
      <c r="AD19" s="1934"/>
      <c r="AE19" s="1937"/>
      <c r="AF19" s="1938"/>
      <c r="AG19" s="1939"/>
      <c r="AH19" s="1933">
        <v>0</v>
      </c>
      <c r="AI19" s="1934"/>
      <c r="AJ19" s="1935"/>
      <c r="AK19" s="1936">
        <v>0</v>
      </c>
      <c r="AL19" s="1934"/>
      <c r="AM19" s="1934"/>
      <c r="AN19" s="1937"/>
      <c r="AO19" s="1938"/>
      <c r="AP19" s="1939"/>
      <c r="AQ19" s="1933">
        <v>0</v>
      </c>
      <c r="AR19" s="1934"/>
      <c r="AS19" s="1935"/>
      <c r="AT19" s="1936">
        <v>0</v>
      </c>
      <c r="AU19" s="1934"/>
      <c r="AV19" s="1934"/>
      <c r="AW19" s="1933">
        <v>0</v>
      </c>
      <c r="AX19" s="1934"/>
      <c r="AY19" s="1934"/>
      <c r="AZ19" s="1933">
        <v>0</v>
      </c>
      <c r="BA19" s="1934"/>
      <c r="BB19" s="1935"/>
      <c r="BC19" s="1936">
        <v>0</v>
      </c>
      <c r="BD19" s="1934"/>
      <c r="BE19" s="1934"/>
      <c r="BF19" s="1933">
        <v>0</v>
      </c>
      <c r="BG19" s="1934"/>
      <c r="BH19" s="1934"/>
      <c r="BI19" s="1933">
        <v>0</v>
      </c>
      <c r="BJ19" s="1934"/>
      <c r="BK19" s="1935"/>
      <c r="BL19" s="1936">
        <v>0</v>
      </c>
      <c r="BM19" s="1934"/>
      <c r="BN19" s="1934"/>
      <c r="BO19" s="1933">
        <v>0</v>
      </c>
      <c r="BP19" s="1934"/>
      <c r="BQ19" s="1934"/>
      <c r="BR19" s="1933">
        <v>0</v>
      </c>
      <c r="BS19" s="1934"/>
      <c r="BT19" s="1935"/>
      <c r="BU19" s="1919">
        <f t="shared" si="0"/>
        <v>0</v>
      </c>
      <c r="BV19" s="1919"/>
      <c r="BW19" s="1919"/>
      <c r="BX19" s="1911" t="s">
        <v>600</v>
      </c>
      <c r="BY19" s="1912"/>
    </row>
    <row r="20" spans="7:80" ht="13.9" customHeight="1">
      <c r="G20" s="1927" t="s">
        <v>604</v>
      </c>
      <c r="H20" s="1928"/>
      <c r="I20" s="1928"/>
      <c r="J20" s="1928"/>
      <c r="K20" s="1928"/>
      <c r="L20" s="1928"/>
      <c r="M20" s="1940">
        <v>30</v>
      </c>
      <c r="N20" s="1941"/>
      <c r="O20" s="1941"/>
      <c r="P20" s="1941"/>
      <c r="Q20" s="1931" t="s">
        <v>582</v>
      </c>
      <c r="R20" s="1932"/>
      <c r="S20" s="1942">
        <v>0</v>
      </c>
      <c r="T20" s="1942"/>
      <c r="U20" s="1942"/>
      <c r="V20" s="1937"/>
      <c r="W20" s="1938"/>
      <c r="X20" s="1939"/>
      <c r="Y20" s="1933">
        <v>0</v>
      </c>
      <c r="Z20" s="1934"/>
      <c r="AA20" s="1935"/>
      <c r="AB20" s="1936">
        <v>0</v>
      </c>
      <c r="AC20" s="1934"/>
      <c r="AD20" s="1934"/>
      <c r="AE20" s="1937"/>
      <c r="AF20" s="1938"/>
      <c r="AG20" s="1939"/>
      <c r="AH20" s="1933">
        <v>0</v>
      </c>
      <c r="AI20" s="1934"/>
      <c r="AJ20" s="1935"/>
      <c r="AK20" s="1936">
        <v>0</v>
      </c>
      <c r="AL20" s="1934"/>
      <c r="AM20" s="1934"/>
      <c r="AN20" s="1937"/>
      <c r="AO20" s="1938"/>
      <c r="AP20" s="1939"/>
      <c r="AQ20" s="1933">
        <v>0</v>
      </c>
      <c r="AR20" s="1934"/>
      <c r="AS20" s="1935"/>
      <c r="AT20" s="1936">
        <v>0</v>
      </c>
      <c r="AU20" s="1934"/>
      <c r="AV20" s="1934"/>
      <c r="AW20" s="1933">
        <v>0</v>
      </c>
      <c r="AX20" s="1934"/>
      <c r="AY20" s="1934"/>
      <c r="AZ20" s="1933">
        <v>0</v>
      </c>
      <c r="BA20" s="1934"/>
      <c r="BB20" s="1935"/>
      <c r="BC20" s="1936">
        <v>0</v>
      </c>
      <c r="BD20" s="1934"/>
      <c r="BE20" s="1934"/>
      <c r="BF20" s="1933">
        <v>0</v>
      </c>
      <c r="BG20" s="1934"/>
      <c r="BH20" s="1934"/>
      <c r="BI20" s="1933">
        <v>0</v>
      </c>
      <c r="BJ20" s="1934"/>
      <c r="BK20" s="1935"/>
      <c r="BL20" s="1936">
        <v>0</v>
      </c>
      <c r="BM20" s="1934"/>
      <c r="BN20" s="1934"/>
      <c r="BO20" s="1933">
        <v>0</v>
      </c>
      <c r="BP20" s="1934"/>
      <c r="BQ20" s="1934"/>
      <c r="BR20" s="1933">
        <v>0</v>
      </c>
      <c r="BS20" s="1934"/>
      <c r="BT20" s="1935"/>
      <c r="BU20" s="1919">
        <f t="shared" si="0"/>
        <v>0</v>
      </c>
      <c r="BV20" s="1919"/>
      <c r="BW20" s="1919"/>
      <c r="BX20" s="1911" t="s">
        <v>600</v>
      </c>
      <c r="BY20" s="1912"/>
    </row>
    <row r="21" spans="7:80" ht="13.9" customHeight="1">
      <c r="G21" s="1927" t="s">
        <v>605</v>
      </c>
      <c r="H21" s="1928"/>
      <c r="I21" s="1928"/>
      <c r="J21" s="1928"/>
      <c r="K21" s="1928"/>
      <c r="L21" s="1928"/>
      <c r="M21" s="1940">
        <v>30</v>
      </c>
      <c r="N21" s="1941"/>
      <c r="O21" s="1941"/>
      <c r="P21" s="1941"/>
      <c r="Q21" s="1931" t="s">
        <v>582</v>
      </c>
      <c r="R21" s="1932"/>
      <c r="S21" s="1942">
        <v>0</v>
      </c>
      <c r="T21" s="1942"/>
      <c r="U21" s="1942"/>
      <c r="V21" s="1937"/>
      <c r="W21" s="1938"/>
      <c r="X21" s="1939"/>
      <c r="Y21" s="1933">
        <v>0</v>
      </c>
      <c r="Z21" s="1934"/>
      <c r="AA21" s="1935"/>
      <c r="AB21" s="1936">
        <v>0</v>
      </c>
      <c r="AC21" s="1934"/>
      <c r="AD21" s="1934"/>
      <c r="AE21" s="1937"/>
      <c r="AF21" s="1938"/>
      <c r="AG21" s="1939"/>
      <c r="AH21" s="1933">
        <v>0</v>
      </c>
      <c r="AI21" s="1934"/>
      <c r="AJ21" s="1935"/>
      <c r="AK21" s="1936">
        <v>0</v>
      </c>
      <c r="AL21" s="1934"/>
      <c r="AM21" s="1934"/>
      <c r="AN21" s="1937"/>
      <c r="AO21" s="1938"/>
      <c r="AP21" s="1939"/>
      <c r="AQ21" s="1933">
        <v>0</v>
      </c>
      <c r="AR21" s="1934"/>
      <c r="AS21" s="1935"/>
      <c r="AT21" s="1936">
        <v>0</v>
      </c>
      <c r="AU21" s="1934"/>
      <c r="AV21" s="1934"/>
      <c r="AW21" s="1933">
        <v>0</v>
      </c>
      <c r="AX21" s="1934"/>
      <c r="AY21" s="1934"/>
      <c r="AZ21" s="1933">
        <v>0</v>
      </c>
      <c r="BA21" s="1934"/>
      <c r="BB21" s="1935"/>
      <c r="BC21" s="1936">
        <v>0</v>
      </c>
      <c r="BD21" s="1934"/>
      <c r="BE21" s="1934"/>
      <c r="BF21" s="1933">
        <v>0</v>
      </c>
      <c r="BG21" s="1934"/>
      <c r="BH21" s="1934"/>
      <c r="BI21" s="1933">
        <v>0</v>
      </c>
      <c r="BJ21" s="1934"/>
      <c r="BK21" s="1935"/>
      <c r="BL21" s="1936">
        <v>0</v>
      </c>
      <c r="BM21" s="1934"/>
      <c r="BN21" s="1934"/>
      <c r="BO21" s="1933">
        <v>0</v>
      </c>
      <c r="BP21" s="1934"/>
      <c r="BQ21" s="1934"/>
      <c r="BR21" s="1933">
        <v>0</v>
      </c>
      <c r="BS21" s="1934"/>
      <c r="BT21" s="1935"/>
      <c r="BU21" s="1919">
        <f t="shared" si="0"/>
        <v>0</v>
      </c>
      <c r="BV21" s="1919"/>
      <c r="BW21" s="1919"/>
      <c r="BX21" s="1911" t="s">
        <v>600</v>
      </c>
      <c r="BY21" s="1912"/>
    </row>
    <row r="22" spans="7:80" ht="13.9" customHeight="1">
      <c r="G22" s="1927" t="s">
        <v>606</v>
      </c>
      <c r="H22" s="1928"/>
      <c r="I22" s="1928"/>
      <c r="J22" s="1928"/>
      <c r="K22" s="1928"/>
      <c r="L22" s="1928"/>
      <c r="M22" s="1940">
        <v>31</v>
      </c>
      <c r="N22" s="1941"/>
      <c r="O22" s="1941"/>
      <c r="P22" s="1941"/>
      <c r="Q22" s="1931" t="s">
        <v>582</v>
      </c>
      <c r="R22" s="1932"/>
      <c r="S22" s="1942">
        <v>0</v>
      </c>
      <c r="T22" s="1942"/>
      <c r="U22" s="1942"/>
      <c r="V22" s="1937"/>
      <c r="W22" s="1938"/>
      <c r="X22" s="1939"/>
      <c r="Y22" s="1933">
        <v>0</v>
      </c>
      <c r="Z22" s="1934"/>
      <c r="AA22" s="1935"/>
      <c r="AB22" s="1936">
        <v>0</v>
      </c>
      <c r="AC22" s="1934"/>
      <c r="AD22" s="1934"/>
      <c r="AE22" s="1937"/>
      <c r="AF22" s="1938"/>
      <c r="AG22" s="1939"/>
      <c r="AH22" s="1933">
        <v>0</v>
      </c>
      <c r="AI22" s="1934"/>
      <c r="AJ22" s="1935"/>
      <c r="AK22" s="1936">
        <v>0</v>
      </c>
      <c r="AL22" s="1934"/>
      <c r="AM22" s="1934"/>
      <c r="AN22" s="1937"/>
      <c r="AO22" s="1938"/>
      <c r="AP22" s="1939"/>
      <c r="AQ22" s="1933">
        <v>0</v>
      </c>
      <c r="AR22" s="1934"/>
      <c r="AS22" s="1935"/>
      <c r="AT22" s="1936">
        <v>0</v>
      </c>
      <c r="AU22" s="1934"/>
      <c r="AV22" s="1934"/>
      <c r="AW22" s="1933">
        <v>0</v>
      </c>
      <c r="AX22" s="1934"/>
      <c r="AY22" s="1934"/>
      <c r="AZ22" s="1933">
        <v>0</v>
      </c>
      <c r="BA22" s="1934"/>
      <c r="BB22" s="1935"/>
      <c r="BC22" s="1936">
        <v>0</v>
      </c>
      <c r="BD22" s="1934"/>
      <c r="BE22" s="1934"/>
      <c r="BF22" s="1933">
        <v>0</v>
      </c>
      <c r="BG22" s="1934"/>
      <c r="BH22" s="1934"/>
      <c r="BI22" s="1933">
        <v>0</v>
      </c>
      <c r="BJ22" s="1934"/>
      <c r="BK22" s="1935"/>
      <c r="BL22" s="1936">
        <v>0</v>
      </c>
      <c r="BM22" s="1934"/>
      <c r="BN22" s="1934"/>
      <c r="BO22" s="1933">
        <v>0</v>
      </c>
      <c r="BP22" s="1934"/>
      <c r="BQ22" s="1934"/>
      <c r="BR22" s="1933">
        <v>0</v>
      </c>
      <c r="BS22" s="1934"/>
      <c r="BT22" s="1935"/>
      <c r="BU22" s="1919">
        <f t="shared" si="0"/>
        <v>0</v>
      </c>
      <c r="BV22" s="1919"/>
      <c r="BW22" s="1919"/>
      <c r="BX22" s="1911" t="s">
        <v>600</v>
      </c>
      <c r="BY22" s="1912"/>
    </row>
    <row r="23" spans="7:80" ht="13.9" customHeight="1">
      <c r="G23" s="1927" t="s">
        <v>607</v>
      </c>
      <c r="H23" s="1928"/>
      <c r="I23" s="1928"/>
      <c r="J23" s="1928"/>
      <c r="K23" s="1928"/>
      <c r="L23" s="1928"/>
      <c r="M23" s="1940">
        <v>30</v>
      </c>
      <c r="N23" s="1941"/>
      <c r="O23" s="1941"/>
      <c r="P23" s="1941"/>
      <c r="Q23" s="1931" t="s">
        <v>582</v>
      </c>
      <c r="R23" s="1932"/>
      <c r="S23" s="1942">
        <v>0</v>
      </c>
      <c r="T23" s="1942"/>
      <c r="U23" s="1942"/>
      <c r="V23" s="1937"/>
      <c r="W23" s="1938"/>
      <c r="X23" s="1939"/>
      <c r="Y23" s="1933">
        <v>0</v>
      </c>
      <c r="Z23" s="1934"/>
      <c r="AA23" s="1935"/>
      <c r="AB23" s="1936">
        <v>0</v>
      </c>
      <c r="AC23" s="1934"/>
      <c r="AD23" s="1934"/>
      <c r="AE23" s="1937"/>
      <c r="AF23" s="1938"/>
      <c r="AG23" s="1939"/>
      <c r="AH23" s="1933">
        <v>0</v>
      </c>
      <c r="AI23" s="1934"/>
      <c r="AJ23" s="1935"/>
      <c r="AK23" s="1936">
        <v>0</v>
      </c>
      <c r="AL23" s="1934"/>
      <c r="AM23" s="1934"/>
      <c r="AN23" s="1937"/>
      <c r="AO23" s="1938"/>
      <c r="AP23" s="1939"/>
      <c r="AQ23" s="1933">
        <v>0</v>
      </c>
      <c r="AR23" s="1934"/>
      <c r="AS23" s="1935"/>
      <c r="AT23" s="1936">
        <v>0</v>
      </c>
      <c r="AU23" s="1934"/>
      <c r="AV23" s="1934"/>
      <c r="AW23" s="1933">
        <v>0</v>
      </c>
      <c r="AX23" s="1934"/>
      <c r="AY23" s="1934"/>
      <c r="AZ23" s="1933">
        <v>0</v>
      </c>
      <c r="BA23" s="1934"/>
      <c r="BB23" s="1935"/>
      <c r="BC23" s="1936">
        <v>0</v>
      </c>
      <c r="BD23" s="1934"/>
      <c r="BE23" s="1934"/>
      <c r="BF23" s="1933">
        <v>0</v>
      </c>
      <c r="BG23" s="1934"/>
      <c r="BH23" s="1934"/>
      <c r="BI23" s="1933">
        <v>0</v>
      </c>
      <c r="BJ23" s="1934"/>
      <c r="BK23" s="1935"/>
      <c r="BL23" s="1936">
        <v>0</v>
      </c>
      <c r="BM23" s="1934"/>
      <c r="BN23" s="1934"/>
      <c r="BO23" s="1933">
        <v>0</v>
      </c>
      <c r="BP23" s="1934"/>
      <c r="BQ23" s="1934"/>
      <c r="BR23" s="1933">
        <v>0</v>
      </c>
      <c r="BS23" s="1934"/>
      <c r="BT23" s="1935"/>
      <c r="BU23" s="1919">
        <f t="shared" si="0"/>
        <v>0</v>
      </c>
      <c r="BV23" s="1919"/>
      <c r="BW23" s="1919"/>
      <c r="BX23" s="1911" t="s">
        <v>600</v>
      </c>
      <c r="BY23" s="1912"/>
    </row>
    <row r="24" spans="7:80" ht="13.9" customHeight="1">
      <c r="G24" s="1927" t="s">
        <v>608</v>
      </c>
      <c r="H24" s="1928"/>
      <c r="I24" s="1928"/>
      <c r="J24" s="1928"/>
      <c r="K24" s="1928"/>
      <c r="L24" s="1928"/>
      <c r="M24" s="1940">
        <v>31</v>
      </c>
      <c r="N24" s="1941"/>
      <c r="O24" s="1941"/>
      <c r="P24" s="1941"/>
      <c r="Q24" s="1931" t="s">
        <v>582</v>
      </c>
      <c r="R24" s="1932"/>
      <c r="S24" s="1942">
        <v>0</v>
      </c>
      <c r="T24" s="1942"/>
      <c r="U24" s="1942"/>
      <c r="V24" s="1937"/>
      <c r="W24" s="1938"/>
      <c r="X24" s="1939"/>
      <c r="Y24" s="1933">
        <v>0</v>
      </c>
      <c r="Z24" s="1934"/>
      <c r="AA24" s="1935"/>
      <c r="AB24" s="1936">
        <v>0</v>
      </c>
      <c r="AC24" s="1934"/>
      <c r="AD24" s="1934"/>
      <c r="AE24" s="1937"/>
      <c r="AF24" s="1938"/>
      <c r="AG24" s="1939"/>
      <c r="AH24" s="1933">
        <v>0</v>
      </c>
      <c r="AI24" s="1934"/>
      <c r="AJ24" s="1935"/>
      <c r="AK24" s="1936">
        <v>0</v>
      </c>
      <c r="AL24" s="1934"/>
      <c r="AM24" s="1934"/>
      <c r="AN24" s="1937"/>
      <c r="AO24" s="1938"/>
      <c r="AP24" s="1939"/>
      <c r="AQ24" s="1933">
        <v>0</v>
      </c>
      <c r="AR24" s="1934"/>
      <c r="AS24" s="1935"/>
      <c r="AT24" s="1936">
        <v>0</v>
      </c>
      <c r="AU24" s="1934"/>
      <c r="AV24" s="1934"/>
      <c r="AW24" s="1933">
        <v>0</v>
      </c>
      <c r="AX24" s="1934"/>
      <c r="AY24" s="1934"/>
      <c r="AZ24" s="1933">
        <v>0</v>
      </c>
      <c r="BA24" s="1934"/>
      <c r="BB24" s="1935"/>
      <c r="BC24" s="1936">
        <v>0</v>
      </c>
      <c r="BD24" s="1934"/>
      <c r="BE24" s="1934"/>
      <c r="BF24" s="1933">
        <v>0</v>
      </c>
      <c r="BG24" s="1934"/>
      <c r="BH24" s="1934"/>
      <c r="BI24" s="1933">
        <v>0</v>
      </c>
      <c r="BJ24" s="1934"/>
      <c r="BK24" s="1935"/>
      <c r="BL24" s="1936">
        <v>0</v>
      </c>
      <c r="BM24" s="1934"/>
      <c r="BN24" s="1934"/>
      <c r="BO24" s="1933">
        <v>0</v>
      </c>
      <c r="BP24" s="1934"/>
      <c r="BQ24" s="1934"/>
      <c r="BR24" s="1933">
        <v>0</v>
      </c>
      <c r="BS24" s="1934"/>
      <c r="BT24" s="1935"/>
      <c r="BU24" s="1919">
        <f t="shared" si="0"/>
        <v>0</v>
      </c>
      <c r="BV24" s="1919"/>
      <c r="BW24" s="1919"/>
      <c r="BX24" s="1911" t="s">
        <v>600</v>
      </c>
      <c r="BY24" s="1912"/>
      <c r="CB24" s="609"/>
    </row>
    <row r="25" spans="7:80" ht="13.9" customHeight="1">
      <c r="G25" s="1927" t="s">
        <v>609</v>
      </c>
      <c r="H25" s="1928"/>
      <c r="I25" s="1928"/>
      <c r="J25" s="1928"/>
      <c r="K25" s="1928"/>
      <c r="L25" s="1928"/>
      <c r="M25" s="1940">
        <v>30</v>
      </c>
      <c r="N25" s="1941"/>
      <c r="O25" s="1941"/>
      <c r="P25" s="1941"/>
      <c r="Q25" s="1931" t="s">
        <v>582</v>
      </c>
      <c r="R25" s="1932"/>
      <c r="S25" s="1942">
        <v>0</v>
      </c>
      <c r="T25" s="1942"/>
      <c r="U25" s="1942"/>
      <c r="V25" s="1937"/>
      <c r="W25" s="1938"/>
      <c r="X25" s="1939"/>
      <c r="Y25" s="1933">
        <v>0</v>
      </c>
      <c r="Z25" s="1934"/>
      <c r="AA25" s="1935"/>
      <c r="AB25" s="1936">
        <v>0</v>
      </c>
      <c r="AC25" s="1934"/>
      <c r="AD25" s="1934"/>
      <c r="AE25" s="1937"/>
      <c r="AF25" s="1938"/>
      <c r="AG25" s="1939"/>
      <c r="AH25" s="1933">
        <v>0</v>
      </c>
      <c r="AI25" s="1934"/>
      <c r="AJ25" s="1935"/>
      <c r="AK25" s="1936">
        <v>0</v>
      </c>
      <c r="AL25" s="1934"/>
      <c r="AM25" s="1934"/>
      <c r="AN25" s="1937"/>
      <c r="AO25" s="1938"/>
      <c r="AP25" s="1939"/>
      <c r="AQ25" s="1933">
        <v>0</v>
      </c>
      <c r="AR25" s="1934"/>
      <c r="AS25" s="1935"/>
      <c r="AT25" s="1936">
        <v>0</v>
      </c>
      <c r="AU25" s="1934"/>
      <c r="AV25" s="1934"/>
      <c r="AW25" s="1933">
        <v>0</v>
      </c>
      <c r="AX25" s="1934"/>
      <c r="AY25" s="1934"/>
      <c r="AZ25" s="1933">
        <v>0</v>
      </c>
      <c r="BA25" s="1934"/>
      <c r="BB25" s="1935"/>
      <c r="BC25" s="1936">
        <v>0</v>
      </c>
      <c r="BD25" s="1934"/>
      <c r="BE25" s="1934"/>
      <c r="BF25" s="1933">
        <v>0</v>
      </c>
      <c r="BG25" s="1934"/>
      <c r="BH25" s="1934"/>
      <c r="BI25" s="1933">
        <v>0</v>
      </c>
      <c r="BJ25" s="1934"/>
      <c r="BK25" s="1935"/>
      <c r="BL25" s="1936">
        <v>0</v>
      </c>
      <c r="BM25" s="1934"/>
      <c r="BN25" s="1934"/>
      <c r="BO25" s="1933">
        <v>0</v>
      </c>
      <c r="BP25" s="1934"/>
      <c r="BQ25" s="1934"/>
      <c r="BR25" s="1933">
        <v>0</v>
      </c>
      <c r="BS25" s="1934"/>
      <c r="BT25" s="1935"/>
      <c r="BU25" s="1919">
        <f t="shared" si="0"/>
        <v>0</v>
      </c>
      <c r="BV25" s="1919"/>
      <c r="BW25" s="1919"/>
      <c r="BX25" s="1911" t="s">
        <v>600</v>
      </c>
      <c r="BY25" s="1912"/>
    </row>
    <row r="26" spans="7:80" ht="13.9" customHeight="1">
      <c r="G26" s="1927" t="s">
        <v>610</v>
      </c>
      <c r="H26" s="1928"/>
      <c r="I26" s="1928"/>
      <c r="J26" s="1928"/>
      <c r="K26" s="1928"/>
      <c r="L26" s="1928"/>
      <c r="M26" s="1940">
        <v>27</v>
      </c>
      <c r="N26" s="1941"/>
      <c r="O26" s="1941"/>
      <c r="P26" s="1941"/>
      <c r="Q26" s="1931" t="s">
        <v>582</v>
      </c>
      <c r="R26" s="1932"/>
      <c r="S26" s="1942">
        <v>0</v>
      </c>
      <c r="T26" s="1942"/>
      <c r="U26" s="1942"/>
      <c r="V26" s="1937"/>
      <c r="W26" s="1938"/>
      <c r="X26" s="1939"/>
      <c r="Y26" s="1933">
        <v>0</v>
      </c>
      <c r="Z26" s="1934"/>
      <c r="AA26" s="1935"/>
      <c r="AB26" s="1936">
        <v>0</v>
      </c>
      <c r="AC26" s="1934"/>
      <c r="AD26" s="1934"/>
      <c r="AE26" s="1937"/>
      <c r="AF26" s="1938"/>
      <c r="AG26" s="1939"/>
      <c r="AH26" s="1933">
        <v>0</v>
      </c>
      <c r="AI26" s="1934"/>
      <c r="AJ26" s="1935"/>
      <c r="AK26" s="1936">
        <v>0</v>
      </c>
      <c r="AL26" s="1934"/>
      <c r="AM26" s="1934"/>
      <c r="AN26" s="1937"/>
      <c r="AO26" s="1938"/>
      <c r="AP26" s="1939"/>
      <c r="AQ26" s="1933">
        <v>0</v>
      </c>
      <c r="AR26" s="1934"/>
      <c r="AS26" s="1935"/>
      <c r="AT26" s="1936">
        <v>0</v>
      </c>
      <c r="AU26" s="1934"/>
      <c r="AV26" s="1934"/>
      <c r="AW26" s="1933">
        <v>0</v>
      </c>
      <c r="AX26" s="1934"/>
      <c r="AY26" s="1934"/>
      <c r="AZ26" s="1933">
        <v>0</v>
      </c>
      <c r="BA26" s="1934"/>
      <c r="BB26" s="1935"/>
      <c r="BC26" s="1936">
        <v>0</v>
      </c>
      <c r="BD26" s="1934"/>
      <c r="BE26" s="1934"/>
      <c r="BF26" s="1933">
        <v>0</v>
      </c>
      <c r="BG26" s="1934"/>
      <c r="BH26" s="1934"/>
      <c r="BI26" s="1933">
        <v>0</v>
      </c>
      <c r="BJ26" s="1934"/>
      <c r="BK26" s="1935"/>
      <c r="BL26" s="1936">
        <v>0</v>
      </c>
      <c r="BM26" s="1934"/>
      <c r="BN26" s="1934"/>
      <c r="BO26" s="1933">
        <v>0</v>
      </c>
      <c r="BP26" s="1934"/>
      <c r="BQ26" s="1934"/>
      <c r="BR26" s="1933">
        <v>0</v>
      </c>
      <c r="BS26" s="1934"/>
      <c r="BT26" s="1935"/>
      <c r="BU26" s="1919">
        <f t="shared" si="0"/>
        <v>0</v>
      </c>
      <c r="BV26" s="1919"/>
      <c r="BW26" s="1919"/>
      <c r="BX26" s="1911" t="s">
        <v>600</v>
      </c>
      <c r="BY26" s="1912"/>
    </row>
    <row r="27" spans="7:80" ht="13.9" customHeight="1">
      <c r="G27" s="1927" t="s">
        <v>611</v>
      </c>
      <c r="H27" s="1928"/>
      <c r="I27" s="1928"/>
      <c r="J27" s="1928"/>
      <c r="K27" s="1928"/>
      <c r="L27" s="1928"/>
      <c r="M27" s="1940">
        <v>31</v>
      </c>
      <c r="N27" s="1941"/>
      <c r="O27" s="1941"/>
      <c r="P27" s="1941"/>
      <c r="Q27" s="1931" t="s">
        <v>582</v>
      </c>
      <c r="R27" s="1932"/>
      <c r="S27" s="1942">
        <v>0</v>
      </c>
      <c r="T27" s="1942"/>
      <c r="U27" s="1942"/>
      <c r="V27" s="1937"/>
      <c r="W27" s="1938"/>
      <c r="X27" s="1939"/>
      <c r="Y27" s="1933">
        <v>0</v>
      </c>
      <c r="Z27" s="1934"/>
      <c r="AA27" s="1935"/>
      <c r="AB27" s="1936">
        <v>0</v>
      </c>
      <c r="AC27" s="1934"/>
      <c r="AD27" s="1934"/>
      <c r="AE27" s="1937"/>
      <c r="AF27" s="1938"/>
      <c r="AG27" s="1939"/>
      <c r="AH27" s="1933">
        <v>0</v>
      </c>
      <c r="AI27" s="1934"/>
      <c r="AJ27" s="1935"/>
      <c r="AK27" s="1936">
        <v>0</v>
      </c>
      <c r="AL27" s="1934"/>
      <c r="AM27" s="1934"/>
      <c r="AN27" s="1937"/>
      <c r="AO27" s="1938"/>
      <c r="AP27" s="1939"/>
      <c r="AQ27" s="1933">
        <v>0</v>
      </c>
      <c r="AR27" s="1934"/>
      <c r="AS27" s="1935"/>
      <c r="AT27" s="1936">
        <v>0</v>
      </c>
      <c r="AU27" s="1934"/>
      <c r="AV27" s="1934"/>
      <c r="AW27" s="1933">
        <v>0</v>
      </c>
      <c r="AX27" s="1934"/>
      <c r="AY27" s="1934"/>
      <c r="AZ27" s="1933">
        <v>0</v>
      </c>
      <c r="BA27" s="1934"/>
      <c r="BB27" s="1935"/>
      <c r="BC27" s="1936">
        <v>0</v>
      </c>
      <c r="BD27" s="1934"/>
      <c r="BE27" s="1934"/>
      <c r="BF27" s="1933">
        <v>0</v>
      </c>
      <c r="BG27" s="1934"/>
      <c r="BH27" s="1934"/>
      <c r="BI27" s="1933">
        <v>0</v>
      </c>
      <c r="BJ27" s="1934"/>
      <c r="BK27" s="1935"/>
      <c r="BL27" s="1936">
        <v>0</v>
      </c>
      <c r="BM27" s="1934"/>
      <c r="BN27" s="1934"/>
      <c r="BO27" s="1933">
        <v>0</v>
      </c>
      <c r="BP27" s="1934"/>
      <c r="BQ27" s="1934"/>
      <c r="BR27" s="1933">
        <v>0</v>
      </c>
      <c r="BS27" s="1934"/>
      <c r="BT27" s="1935"/>
      <c r="BU27" s="1919">
        <f t="shared" si="0"/>
        <v>0</v>
      </c>
      <c r="BV27" s="1919"/>
      <c r="BW27" s="1919"/>
      <c r="BX27" s="1911" t="s">
        <v>600</v>
      </c>
      <c r="BY27" s="1912"/>
    </row>
    <row r="28" spans="7:80" ht="13.9" customHeight="1">
      <c r="G28" s="1927" t="s">
        <v>593</v>
      </c>
      <c r="H28" s="1928"/>
      <c r="I28" s="1928"/>
      <c r="J28" s="1928"/>
      <c r="K28" s="1928"/>
      <c r="L28" s="1928"/>
      <c r="M28" s="1929">
        <f>SUM(M16:P27)</f>
        <v>362</v>
      </c>
      <c r="N28" s="1930"/>
      <c r="O28" s="1930"/>
      <c r="P28" s="1930"/>
      <c r="Q28" s="1931" t="s">
        <v>582</v>
      </c>
      <c r="R28" s="1932"/>
      <c r="S28" s="1921">
        <f>SUM(S16:U27)</f>
        <v>0</v>
      </c>
      <c r="T28" s="1921"/>
      <c r="U28" s="1921"/>
      <c r="V28" s="1924"/>
      <c r="W28" s="1925"/>
      <c r="X28" s="1926"/>
      <c r="Y28" s="1920">
        <f>SUM(Y16:AA27)</f>
        <v>0</v>
      </c>
      <c r="Z28" s="1921"/>
      <c r="AA28" s="1923"/>
      <c r="AB28" s="1922">
        <f>SUM(AB16:AD27)</f>
        <v>0</v>
      </c>
      <c r="AC28" s="1919"/>
      <c r="AD28" s="1919"/>
      <c r="AE28" s="1924"/>
      <c r="AF28" s="1925"/>
      <c r="AG28" s="1926"/>
      <c r="AH28" s="1920">
        <f>SUM(AH16:AJ27)</f>
        <v>0</v>
      </c>
      <c r="AI28" s="1921"/>
      <c r="AJ28" s="1923"/>
      <c r="AK28" s="1922">
        <f>SUM(AK16:AM27)</f>
        <v>0</v>
      </c>
      <c r="AL28" s="1919"/>
      <c r="AM28" s="1919"/>
      <c r="AN28" s="1924"/>
      <c r="AO28" s="1925"/>
      <c r="AP28" s="1926"/>
      <c r="AQ28" s="1920">
        <f>SUM(AQ16:AS27)</f>
        <v>0</v>
      </c>
      <c r="AR28" s="1921"/>
      <c r="AS28" s="1923"/>
      <c r="AT28" s="1919">
        <f>SUM(AT16:AV27)</f>
        <v>0</v>
      </c>
      <c r="AU28" s="1919"/>
      <c r="AV28" s="1919"/>
      <c r="AW28" s="1920">
        <f>SUM(AW16:AY27)</f>
        <v>0</v>
      </c>
      <c r="AX28" s="1921"/>
      <c r="AY28" s="1921"/>
      <c r="AZ28" s="1920">
        <f>SUM(AZ16:BB27)</f>
        <v>0</v>
      </c>
      <c r="BA28" s="1921"/>
      <c r="BB28" s="1921"/>
      <c r="BC28" s="1922">
        <f>SUM(BC16:BE27)</f>
        <v>0</v>
      </c>
      <c r="BD28" s="1919"/>
      <c r="BE28" s="1919"/>
      <c r="BF28" s="1920">
        <f>SUM(BF16:BH27)</f>
        <v>0</v>
      </c>
      <c r="BG28" s="1921"/>
      <c r="BH28" s="1921"/>
      <c r="BI28" s="1920">
        <f>SUM(BI16:BK27)</f>
        <v>0</v>
      </c>
      <c r="BJ28" s="1921"/>
      <c r="BK28" s="1923"/>
      <c r="BL28" s="1922">
        <f>SUM(BL16:BN27)</f>
        <v>0</v>
      </c>
      <c r="BM28" s="1919"/>
      <c r="BN28" s="1919"/>
      <c r="BO28" s="1920">
        <f>SUM(BO16:BQ27)</f>
        <v>0</v>
      </c>
      <c r="BP28" s="1921"/>
      <c r="BQ28" s="1921"/>
      <c r="BR28" s="1920">
        <f>SUM(BR16:BT27)</f>
        <v>0</v>
      </c>
      <c r="BS28" s="1921"/>
      <c r="BT28" s="1923"/>
      <c r="BU28" s="1919">
        <f>SUM(BU16:BW27)</f>
        <v>0</v>
      </c>
      <c r="BV28" s="1919"/>
      <c r="BW28" s="1919"/>
      <c r="BX28" s="1911" t="s">
        <v>600</v>
      </c>
      <c r="BY28" s="1912"/>
    </row>
    <row r="29" spans="7:80" ht="21.75" customHeight="1" thickBot="1">
      <c r="G29" s="1913" t="s">
        <v>612</v>
      </c>
      <c r="H29" s="1914"/>
      <c r="I29" s="1914"/>
      <c r="J29" s="1914"/>
      <c r="K29" s="1914"/>
      <c r="L29" s="1915"/>
      <c r="M29" s="1916"/>
      <c r="N29" s="1917"/>
      <c r="O29" s="1917"/>
      <c r="P29" s="1917"/>
      <c r="Q29" s="1917"/>
      <c r="R29" s="1918"/>
      <c r="S29" s="1898">
        <f>IFERROR(ROUNDUP(S28/$M$28,1),"0")</f>
        <v>0</v>
      </c>
      <c r="T29" s="1898"/>
      <c r="U29" s="1898"/>
      <c r="V29" s="1908"/>
      <c r="W29" s="1909"/>
      <c r="X29" s="1910"/>
      <c r="Y29" s="1899">
        <f>IFERROR(ROUNDUP(Y28/$M$28,1),"0")</f>
        <v>0</v>
      </c>
      <c r="Z29" s="1898"/>
      <c r="AA29" s="1900"/>
      <c r="AB29" s="1897">
        <f>IFERROR(ROUNDUP(AB28/$M$28,1),"0")</f>
        <v>0</v>
      </c>
      <c r="AC29" s="1898"/>
      <c r="AD29" s="1898"/>
      <c r="AE29" s="1908"/>
      <c r="AF29" s="1909"/>
      <c r="AG29" s="1910"/>
      <c r="AH29" s="1899">
        <f>IFERROR(ROUNDUP(AH28/$M$28,1),"0")</f>
        <v>0</v>
      </c>
      <c r="AI29" s="1898"/>
      <c r="AJ29" s="1900"/>
      <c r="AK29" s="1897">
        <f>IFERROR(ROUNDUP(AK28/$M$28,1),"0")</f>
        <v>0</v>
      </c>
      <c r="AL29" s="1898"/>
      <c r="AM29" s="1898"/>
      <c r="AN29" s="1908"/>
      <c r="AO29" s="1909"/>
      <c r="AP29" s="1910"/>
      <c r="AQ29" s="1899">
        <f>IFERROR(ROUNDUP(AQ28/$M$28,1),"0")</f>
        <v>0</v>
      </c>
      <c r="AR29" s="1898"/>
      <c r="AS29" s="1900"/>
      <c r="AT29" s="1898">
        <f>IFERROR(ROUNDUP(AT28/$M$28,1),"0")</f>
        <v>0</v>
      </c>
      <c r="AU29" s="1898"/>
      <c r="AV29" s="1898"/>
      <c r="AW29" s="1899">
        <f>IFERROR(ROUNDUP(AW28/$M$28,1),"0")</f>
        <v>0</v>
      </c>
      <c r="AX29" s="1898"/>
      <c r="AY29" s="1898"/>
      <c r="AZ29" s="1899">
        <f>IFERROR(ROUNDUP(AZ28/$M$28,1),"0")</f>
        <v>0</v>
      </c>
      <c r="BA29" s="1898"/>
      <c r="BB29" s="1898"/>
      <c r="BC29" s="1897">
        <f>IFERROR(ROUNDUP(BC28/$M$28,1),"0")</f>
        <v>0</v>
      </c>
      <c r="BD29" s="1898"/>
      <c r="BE29" s="1898"/>
      <c r="BF29" s="1899">
        <f>IFERROR(ROUNDUP(BF28/$M$28,1),"0")</f>
        <v>0</v>
      </c>
      <c r="BG29" s="1898"/>
      <c r="BH29" s="1898"/>
      <c r="BI29" s="1899">
        <f>IFERROR(ROUNDUP(BI28/$M$28,1),"0")</f>
        <v>0</v>
      </c>
      <c r="BJ29" s="1898"/>
      <c r="BK29" s="1900"/>
      <c r="BL29" s="1897">
        <f>IFERROR(ROUNDUP(BL28/$M$28,1),"0")</f>
        <v>0</v>
      </c>
      <c r="BM29" s="1898"/>
      <c r="BN29" s="1898"/>
      <c r="BO29" s="1899">
        <f>IFERROR(ROUNDUP(BO28/$M$28,1),"0")</f>
        <v>0</v>
      </c>
      <c r="BP29" s="1898"/>
      <c r="BQ29" s="1898"/>
      <c r="BR29" s="1899">
        <f>IFERROR(ROUNDUP(BR28/$M$28,1),"0")</f>
        <v>0</v>
      </c>
      <c r="BS29" s="1898"/>
      <c r="BT29" s="1900"/>
      <c r="BU29" s="1901">
        <f>S29+AB29+AK29+AT29+BC29+BL29</f>
        <v>0</v>
      </c>
      <c r="BV29" s="1901"/>
      <c r="BW29" s="1901"/>
      <c r="BX29" s="1902" t="s">
        <v>600</v>
      </c>
      <c r="BY29" s="1903"/>
    </row>
    <row r="30" spans="7:80" ht="13.9" customHeight="1" thickBot="1">
      <c r="G30" s="1904" t="s">
        <v>613</v>
      </c>
      <c r="H30" s="1905"/>
      <c r="I30" s="1905"/>
      <c r="J30" s="1905"/>
      <c r="K30" s="1905"/>
      <c r="L30" s="1905"/>
      <c r="M30" s="1905"/>
      <c r="N30" s="1905"/>
      <c r="O30" s="1905"/>
      <c r="P30" s="1905"/>
      <c r="Q30" s="1905"/>
      <c r="R30" s="1906"/>
      <c r="S30" s="1907">
        <f>S29+Y29</f>
        <v>0</v>
      </c>
      <c r="T30" s="1895"/>
      <c r="U30" s="1895"/>
      <c r="V30" s="1895"/>
      <c r="W30" s="1895"/>
      <c r="X30" s="1895"/>
      <c r="Y30" s="1895"/>
      <c r="Z30" s="1895"/>
      <c r="AA30" s="1895"/>
      <c r="AB30" s="1895">
        <f>AB29+AH29</f>
        <v>0</v>
      </c>
      <c r="AC30" s="1895"/>
      <c r="AD30" s="1895"/>
      <c r="AE30" s="1895"/>
      <c r="AF30" s="1895"/>
      <c r="AG30" s="1895"/>
      <c r="AH30" s="1895"/>
      <c r="AI30" s="1895"/>
      <c r="AJ30" s="1895"/>
      <c r="AK30" s="1895">
        <f>AK29+AQ29</f>
        <v>0</v>
      </c>
      <c r="AL30" s="1895"/>
      <c r="AM30" s="1895"/>
      <c r="AN30" s="1895"/>
      <c r="AO30" s="1895"/>
      <c r="AP30" s="1895"/>
      <c r="AQ30" s="1895"/>
      <c r="AR30" s="1895"/>
      <c r="AS30" s="1895"/>
      <c r="AT30" s="1895">
        <f>AT29+AZ29</f>
        <v>0</v>
      </c>
      <c r="AU30" s="1895"/>
      <c r="AV30" s="1895"/>
      <c r="AW30" s="1895"/>
      <c r="AX30" s="1895"/>
      <c r="AY30" s="1895"/>
      <c r="AZ30" s="1895"/>
      <c r="BA30" s="1895"/>
      <c r="BB30" s="1895"/>
      <c r="BC30" s="1895">
        <f>BC29+BI29</f>
        <v>0</v>
      </c>
      <c r="BD30" s="1895"/>
      <c r="BE30" s="1895"/>
      <c r="BF30" s="1895"/>
      <c r="BG30" s="1895"/>
      <c r="BH30" s="1895"/>
      <c r="BI30" s="1895"/>
      <c r="BJ30" s="1895"/>
      <c r="BK30" s="1895"/>
      <c r="BL30" s="1895">
        <f>BL29+BR29</f>
        <v>0</v>
      </c>
      <c r="BM30" s="1895"/>
      <c r="BN30" s="1895"/>
      <c r="BO30" s="1895"/>
      <c r="BP30" s="1895"/>
      <c r="BQ30" s="1895"/>
      <c r="BR30" s="1895"/>
      <c r="BS30" s="1895"/>
      <c r="BT30" s="1896"/>
      <c r="BU30" s="610"/>
      <c r="BV30" s="610"/>
      <c r="BW30" s="610"/>
      <c r="BX30" s="611"/>
      <c r="BY30" s="611"/>
    </row>
    <row r="31" spans="7:80" ht="13.9" customHeight="1">
      <c r="G31" s="612"/>
      <c r="H31" s="612"/>
      <c r="I31" s="612"/>
      <c r="J31" s="612"/>
      <c r="K31" s="612"/>
      <c r="L31" s="612"/>
      <c r="M31" s="611"/>
      <c r="N31" s="611"/>
      <c r="O31" s="611"/>
      <c r="P31" s="611"/>
      <c r="Q31" s="611"/>
      <c r="R31" s="611"/>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0"/>
      <c r="AY31" s="610"/>
      <c r="AZ31" s="610"/>
      <c r="BA31" s="610"/>
      <c r="BB31" s="610"/>
      <c r="BC31" s="610"/>
      <c r="BD31" s="610"/>
      <c r="BE31" s="610"/>
      <c r="BF31" s="610"/>
      <c r="BG31" s="610"/>
      <c r="BH31" s="610"/>
      <c r="BI31" s="610"/>
      <c r="BJ31" s="610"/>
      <c r="BK31" s="610"/>
      <c r="BL31" s="610"/>
      <c r="BM31" s="610"/>
      <c r="BN31" s="610"/>
      <c r="BO31" s="610"/>
      <c r="BP31" s="610"/>
      <c r="BQ31" s="610"/>
      <c r="BR31" s="610"/>
      <c r="BS31" s="610"/>
      <c r="BT31" s="610"/>
      <c r="BU31" s="610"/>
      <c r="BV31" s="610"/>
      <c r="BW31" s="610"/>
      <c r="BX31" s="611"/>
      <c r="BY31" s="611"/>
    </row>
    <row r="32" spans="7:80" ht="13.9" customHeight="1">
      <c r="G32" s="613" t="s">
        <v>614</v>
      </c>
      <c r="H32" s="614"/>
      <c r="I32" s="614"/>
      <c r="J32" s="614"/>
      <c r="K32" s="614"/>
      <c r="L32" s="614"/>
      <c r="M32" s="614"/>
      <c r="N32" s="614"/>
      <c r="O32" s="614"/>
      <c r="P32" s="614"/>
      <c r="Q32" s="614"/>
      <c r="R32" s="614"/>
      <c r="S32" s="614"/>
      <c r="T32" s="614"/>
      <c r="U32" s="614"/>
      <c r="V32" s="614"/>
      <c r="W32" s="614"/>
      <c r="X32" s="601"/>
      <c r="Y32" s="601"/>
      <c r="Z32" s="601"/>
      <c r="AA32" s="601"/>
      <c r="AB32" s="601"/>
      <c r="AC32" s="601"/>
      <c r="AD32" s="601"/>
      <c r="AE32" s="601"/>
      <c r="AF32" s="601"/>
      <c r="AG32" s="601"/>
      <c r="AH32" s="601"/>
      <c r="AI32" s="601"/>
      <c r="AJ32" s="601"/>
      <c r="AK32" s="601"/>
      <c r="AL32" s="601"/>
      <c r="AM32" s="601"/>
      <c r="AN32" s="601"/>
      <c r="AO32" s="601"/>
      <c r="AP32" s="601"/>
      <c r="AQ32" s="601"/>
      <c r="AR32" s="601"/>
      <c r="AS32" s="601"/>
      <c r="AT32" s="601"/>
      <c r="AU32" s="601"/>
      <c r="AV32" s="601"/>
      <c r="AW32" s="601"/>
      <c r="AX32" s="601"/>
      <c r="AY32" s="601"/>
      <c r="AZ32" s="601"/>
      <c r="BA32" s="601"/>
      <c r="BB32" s="601"/>
      <c r="BC32" s="601"/>
      <c r="BD32" s="601"/>
      <c r="BE32" s="601"/>
      <c r="BF32" s="601"/>
      <c r="BG32" s="601"/>
      <c r="BH32" s="601"/>
      <c r="BI32" s="601"/>
      <c r="BJ32" s="601"/>
      <c r="BK32" s="601"/>
      <c r="BL32" s="601"/>
      <c r="BM32" s="601"/>
      <c r="BN32" s="601"/>
      <c r="BO32" s="601"/>
      <c r="BP32" s="601"/>
      <c r="BQ32" s="601"/>
      <c r="BR32" s="601"/>
      <c r="BS32" s="601"/>
      <c r="BT32" s="601"/>
      <c r="BU32" s="601"/>
      <c r="BV32" s="601"/>
      <c r="BW32" s="601"/>
      <c r="BX32" s="601"/>
      <c r="BY32" s="615" t="str">
        <f>IFERROR(IF(BU29&gt;#REF!,"「１　事業者名等」の定員数を超過しています。",""),"")</f>
        <v/>
      </c>
    </row>
    <row r="33" spans="7:77" ht="13.9" customHeight="1">
      <c r="G33" s="613" t="s">
        <v>615</v>
      </c>
      <c r="H33" s="614"/>
      <c r="I33" s="614"/>
      <c r="J33" s="614"/>
      <c r="K33" s="614"/>
      <c r="L33" s="614"/>
      <c r="M33" s="614"/>
      <c r="N33" s="614"/>
      <c r="O33" s="614"/>
      <c r="P33" s="614"/>
      <c r="Q33" s="614"/>
      <c r="R33" s="614"/>
      <c r="S33" s="614"/>
      <c r="T33" s="614"/>
      <c r="U33" s="614"/>
      <c r="V33" s="614"/>
      <c r="W33" s="614"/>
      <c r="X33" s="601"/>
      <c r="Y33" s="601"/>
      <c r="Z33" s="601"/>
      <c r="AA33" s="601"/>
      <c r="AB33" s="601"/>
      <c r="AC33" s="601"/>
      <c r="AD33" s="601"/>
      <c r="AE33" s="601"/>
      <c r="AF33" s="601"/>
      <c r="AG33" s="601"/>
      <c r="AH33" s="601"/>
      <c r="AI33" s="601"/>
      <c r="AJ33" s="601"/>
      <c r="AK33" s="601"/>
      <c r="AL33" s="601"/>
      <c r="AM33" s="601"/>
      <c r="AN33" s="601"/>
      <c r="AO33" s="601"/>
      <c r="AP33" s="601"/>
      <c r="AQ33" s="601"/>
      <c r="AR33" s="601"/>
      <c r="AS33" s="601"/>
      <c r="AT33" s="601"/>
      <c r="AU33" s="601"/>
      <c r="AV33" s="601"/>
      <c r="AW33" s="601"/>
      <c r="AX33" s="601"/>
      <c r="AY33" s="601"/>
      <c r="AZ33" s="601"/>
      <c r="BA33" s="601"/>
      <c r="BB33" s="601"/>
      <c r="BC33" s="601"/>
      <c r="BD33" s="601"/>
      <c r="BE33" s="601"/>
      <c r="BF33" s="601"/>
      <c r="BG33" s="601"/>
      <c r="BH33" s="601"/>
      <c r="BI33" s="601"/>
      <c r="BJ33" s="601"/>
      <c r="BK33" s="601"/>
      <c r="BL33" s="601"/>
      <c r="BM33" s="601"/>
      <c r="BN33" s="601"/>
      <c r="BO33" s="601"/>
      <c r="BP33" s="601"/>
      <c r="BQ33" s="601"/>
      <c r="BR33" s="601"/>
      <c r="BS33" s="601"/>
      <c r="BT33" s="601"/>
      <c r="BU33" s="601"/>
      <c r="BV33" s="601"/>
      <c r="BW33" s="601"/>
      <c r="BX33" s="601"/>
      <c r="BY33" s="601"/>
    </row>
    <row r="34" spans="7:77" ht="13.9" customHeight="1">
      <c r="G34" s="613" t="s">
        <v>616</v>
      </c>
      <c r="H34" s="614"/>
      <c r="I34" s="614"/>
      <c r="J34" s="614"/>
      <c r="K34" s="614"/>
      <c r="L34" s="614"/>
      <c r="M34" s="614"/>
      <c r="N34" s="614"/>
      <c r="O34" s="614"/>
      <c r="P34" s="614"/>
      <c r="Q34" s="614"/>
      <c r="R34" s="614"/>
      <c r="S34" s="614"/>
      <c r="T34" s="614"/>
      <c r="U34" s="614"/>
      <c r="V34" s="614"/>
      <c r="W34" s="614"/>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601"/>
      <c r="AZ34" s="601"/>
      <c r="BA34" s="601"/>
      <c r="BB34" s="601"/>
      <c r="BC34" s="601"/>
      <c r="BD34" s="601"/>
      <c r="BE34" s="601"/>
      <c r="BF34" s="601"/>
      <c r="BG34" s="601"/>
      <c r="BH34" s="601"/>
      <c r="BI34" s="601"/>
      <c r="BJ34" s="601"/>
      <c r="BK34" s="601"/>
      <c r="BL34" s="601"/>
      <c r="BM34" s="601"/>
      <c r="BN34" s="601"/>
      <c r="BO34" s="601"/>
      <c r="BP34" s="601"/>
      <c r="BQ34" s="601"/>
      <c r="BR34" s="601"/>
      <c r="BS34" s="601"/>
      <c r="BT34" s="601"/>
      <c r="BU34" s="601"/>
      <c r="BV34" s="601"/>
      <c r="BW34" s="601"/>
      <c r="BX34" s="601"/>
      <c r="BY34" s="601"/>
    </row>
    <row r="35" spans="7:77" ht="13.9" customHeight="1">
      <c r="G35" s="613" t="s">
        <v>617</v>
      </c>
      <c r="H35" s="614"/>
      <c r="I35" s="614"/>
      <c r="J35" s="614"/>
      <c r="K35" s="614"/>
      <c r="L35" s="614"/>
      <c r="M35" s="614"/>
      <c r="N35" s="614"/>
      <c r="O35" s="614"/>
      <c r="P35" s="614"/>
      <c r="Q35" s="614"/>
      <c r="R35" s="614"/>
      <c r="S35" s="614"/>
      <c r="T35" s="614"/>
      <c r="U35" s="614"/>
      <c r="V35" s="614"/>
      <c r="W35" s="614"/>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1"/>
      <c r="BB35" s="601"/>
      <c r="BC35" s="601"/>
      <c r="BD35" s="601"/>
      <c r="BE35" s="601"/>
      <c r="BF35" s="601"/>
      <c r="BG35" s="601"/>
      <c r="BH35" s="601"/>
      <c r="BI35" s="601"/>
      <c r="BJ35" s="601"/>
      <c r="BK35" s="601"/>
      <c r="BL35" s="601"/>
      <c r="BM35" s="601"/>
      <c r="BN35" s="601"/>
      <c r="BO35" s="601"/>
      <c r="BP35" s="601"/>
      <c r="BQ35" s="601"/>
      <c r="BR35" s="601"/>
      <c r="BS35" s="601"/>
      <c r="BT35" s="601"/>
      <c r="BU35" s="601"/>
      <c r="BV35" s="601"/>
      <c r="BW35" s="601"/>
      <c r="BX35" s="601"/>
      <c r="BY35" s="601"/>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4"/>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3"/>
  <sheetViews>
    <sheetView view="pageBreakPreview" zoomScaleNormal="100" zoomScaleSheetLayoutView="100" workbookViewId="0">
      <selection activeCell="Q26" sqref="Q26:W28"/>
    </sheetView>
  </sheetViews>
  <sheetFormatPr defaultColWidth="9" defaultRowHeight="13.5"/>
  <cols>
    <col min="1" max="35" width="2.5" style="326" customWidth="1"/>
    <col min="36" max="64" width="2.625" style="326" customWidth="1"/>
    <col min="65" max="16384" width="9" style="326"/>
  </cols>
  <sheetData>
    <row r="1" spans="1:36" s="324" customFormat="1" ht="21" customHeight="1">
      <c r="A1" s="626" t="s">
        <v>626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349" t="s">
        <v>627</v>
      </c>
    </row>
    <row r="2" spans="1:36" s="324" customFormat="1" ht="5.0999999999999996" customHeight="1">
      <c r="A2" s="626"/>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349"/>
    </row>
    <row r="3" spans="1:36" s="324" customFormat="1" ht="21" customHeight="1">
      <c r="A3" s="826" t="s">
        <v>628</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row>
    <row r="4" spans="1:36" ht="7.35" customHeight="1">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row>
    <row r="5" spans="1:36" s="355" customFormat="1" ht="15" customHeight="1">
      <c r="R5" s="330"/>
      <c r="S5" s="69"/>
      <c r="T5" s="353"/>
      <c r="U5" s="353"/>
      <c r="V5" s="67"/>
      <c r="W5" s="67"/>
      <c r="X5" s="354"/>
      <c r="Y5" s="332" t="s">
        <v>372</v>
      </c>
      <c r="Z5" s="67"/>
      <c r="AA5" s="67"/>
      <c r="AB5" s="67"/>
      <c r="AC5" s="67"/>
      <c r="AD5" s="67"/>
      <c r="AE5" s="67"/>
      <c r="AF5" s="67"/>
      <c r="AG5" s="67"/>
    </row>
    <row r="6" spans="1:36" s="355" customFormat="1" ht="15" customHeight="1">
      <c r="R6" s="330"/>
      <c r="S6" s="69"/>
      <c r="T6" s="353"/>
      <c r="U6" s="353"/>
      <c r="V6" s="67"/>
      <c r="W6" s="67"/>
      <c r="X6" s="68"/>
      <c r="Y6" s="332" t="s">
        <v>131</v>
      </c>
      <c r="Z6" s="67"/>
      <c r="AA6" s="67"/>
      <c r="AB6" s="67"/>
      <c r="AC6" s="67"/>
      <c r="AD6" s="67"/>
      <c r="AE6" s="67"/>
      <c r="AF6" s="67"/>
      <c r="AG6" s="67"/>
    </row>
    <row r="7" spans="1:36" s="355" customFormat="1" ht="15" customHeight="1">
      <c r="S7" s="330"/>
      <c r="T7" s="69"/>
      <c r="U7" s="69"/>
      <c r="V7" s="353"/>
      <c r="W7" s="67"/>
      <c r="X7" s="89"/>
      <c r="Y7" s="332" t="s">
        <v>405</v>
      </c>
      <c r="Z7" s="67"/>
      <c r="AA7" s="67"/>
      <c r="AB7" s="67"/>
      <c r="AC7" s="67"/>
      <c r="AD7" s="67"/>
      <c r="AE7" s="67"/>
      <c r="AF7" s="67"/>
      <c r="AG7" s="67"/>
    </row>
    <row r="8" spans="1:36" s="355" customFormat="1" ht="9" customHeight="1" thickBot="1">
      <c r="A8" s="330"/>
      <c r="B8" s="37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row>
    <row r="9" spans="1:36" ht="18.75" customHeight="1">
      <c r="A9" s="827" t="s">
        <v>629</v>
      </c>
      <c r="B9" s="828"/>
      <c r="C9" s="828"/>
      <c r="D9" s="828"/>
      <c r="E9" s="828"/>
      <c r="F9" s="828"/>
      <c r="G9" s="828"/>
      <c r="H9" s="828"/>
      <c r="I9" s="828"/>
      <c r="J9" s="828"/>
      <c r="K9" s="828"/>
      <c r="L9" s="829"/>
      <c r="M9" s="829"/>
      <c r="N9" s="829"/>
      <c r="O9" s="829"/>
      <c r="P9" s="829"/>
      <c r="Q9" s="829"/>
      <c r="R9" s="829"/>
      <c r="S9" s="829"/>
      <c r="T9" s="829"/>
      <c r="U9" s="829"/>
      <c r="V9" s="829"/>
      <c r="W9" s="829"/>
      <c r="X9" s="829"/>
      <c r="Y9" s="829"/>
      <c r="Z9" s="829"/>
      <c r="AA9" s="829"/>
      <c r="AB9" s="829"/>
      <c r="AC9" s="829"/>
      <c r="AD9" s="829"/>
      <c r="AE9" s="829"/>
      <c r="AF9" s="829"/>
      <c r="AG9" s="829"/>
      <c r="AH9" s="829"/>
      <c r="AI9" s="830"/>
    </row>
    <row r="10" spans="1:36" ht="18.75" customHeight="1">
      <c r="A10" s="831" t="s">
        <v>630</v>
      </c>
      <c r="B10" s="822"/>
      <c r="C10" s="822"/>
      <c r="D10" s="822"/>
      <c r="E10" s="822"/>
      <c r="F10" s="822"/>
      <c r="G10" s="822"/>
      <c r="H10" s="822"/>
      <c r="I10" s="822"/>
      <c r="J10" s="822"/>
      <c r="K10" s="822"/>
      <c r="L10" s="754" t="s">
        <v>631</v>
      </c>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832"/>
    </row>
    <row r="11" spans="1:36" ht="18.75" customHeight="1">
      <c r="A11" s="831" t="s">
        <v>632</v>
      </c>
      <c r="B11" s="822"/>
      <c r="C11" s="822"/>
      <c r="D11" s="822"/>
      <c r="E11" s="822"/>
      <c r="F11" s="822"/>
      <c r="G11" s="822"/>
      <c r="H11" s="822"/>
      <c r="I11" s="822"/>
      <c r="J11" s="822"/>
      <c r="K11" s="822"/>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4"/>
    </row>
    <row r="12" spans="1:36" ht="18.75" customHeight="1">
      <c r="A12" s="820" t="s">
        <v>448</v>
      </c>
      <c r="B12" s="796"/>
      <c r="C12" s="796"/>
      <c r="D12" s="796"/>
      <c r="E12" s="796"/>
      <c r="F12" s="822" t="s">
        <v>449</v>
      </c>
      <c r="G12" s="822"/>
      <c r="H12" s="822"/>
      <c r="I12" s="822"/>
      <c r="J12" s="822"/>
      <c r="K12" s="822"/>
      <c r="L12" s="796"/>
      <c r="M12" s="796"/>
      <c r="N12" s="796"/>
      <c r="O12" s="796"/>
      <c r="P12" s="796"/>
      <c r="Q12" s="796"/>
      <c r="R12" s="796"/>
      <c r="S12" s="796"/>
      <c r="T12" s="796"/>
      <c r="U12" s="796"/>
      <c r="V12" s="796" t="s">
        <v>452</v>
      </c>
      <c r="W12" s="796"/>
      <c r="X12" s="796"/>
      <c r="Y12" s="796"/>
      <c r="Z12" s="796"/>
      <c r="AA12" s="796"/>
      <c r="AB12" s="796"/>
      <c r="AC12" s="796"/>
      <c r="AD12" s="796"/>
      <c r="AE12" s="796"/>
      <c r="AF12" s="796"/>
      <c r="AG12" s="796"/>
      <c r="AH12" s="796"/>
      <c r="AI12" s="823"/>
    </row>
    <row r="13" spans="1:36" ht="18.75" customHeight="1" thickBot="1">
      <c r="A13" s="821"/>
      <c r="B13" s="790"/>
      <c r="C13" s="790"/>
      <c r="D13" s="790"/>
      <c r="E13" s="790"/>
      <c r="F13" s="825" t="s">
        <v>451</v>
      </c>
      <c r="G13" s="825"/>
      <c r="H13" s="825"/>
      <c r="I13" s="825"/>
      <c r="J13" s="825"/>
      <c r="K13" s="825"/>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824"/>
    </row>
    <row r="14" spans="1:36" ht="15" customHeight="1" thickTop="1">
      <c r="A14" s="800" t="s">
        <v>633</v>
      </c>
      <c r="B14" s="801"/>
      <c r="C14" s="806" t="s">
        <v>634</v>
      </c>
      <c r="D14" s="806"/>
      <c r="E14" s="806"/>
      <c r="F14" s="806"/>
      <c r="G14" s="806"/>
      <c r="H14" s="806"/>
      <c r="I14" s="806"/>
      <c r="J14" s="806"/>
      <c r="K14" s="806"/>
      <c r="L14" s="807" t="s">
        <v>635</v>
      </c>
      <c r="M14" s="807"/>
      <c r="N14" s="807"/>
      <c r="O14" s="807"/>
      <c r="P14" s="807"/>
      <c r="Q14" s="807"/>
      <c r="R14" s="807"/>
      <c r="S14" s="807"/>
      <c r="T14" s="807"/>
      <c r="U14" s="807"/>
      <c r="V14" s="807"/>
      <c r="W14" s="807"/>
      <c r="X14" s="807" t="s">
        <v>636</v>
      </c>
      <c r="Y14" s="807"/>
      <c r="Z14" s="807"/>
      <c r="AA14" s="807"/>
      <c r="AB14" s="808" t="s">
        <v>637</v>
      </c>
      <c r="AC14" s="809"/>
      <c r="AD14" s="809"/>
      <c r="AE14" s="809"/>
      <c r="AF14" s="809"/>
      <c r="AG14" s="809"/>
      <c r="AH14" s="809"/>
      <c r="AI14" s="810"/>
    </row>
    <row r="15" spans="1:36" ht="15" customHeight="1">
      <c r="A15" s="802"/>
      <c r="B15" s="803"/>
      <c r="C15" s="795"/>
      <c r="D15" s="795"/>
      <c r="E15" s="795"/>
      <c r="F15" s="795"/>
      <c r="G15" s="795"/>
      <c r="H15" s="795"/>
      <c r="I15" s="795"/>
      <c r="J15" s="795"/>
      <c r="K15" s="795"/>
      <c r="L15" s="796"/>
      <c r="M15" s="796"/>
      <c r="N15" s="796"/>
      <c r="O15" s="796"/>
      <c r="P15" s="796"/>
      <c r="Q15" s="796"/>
      <c r="R15" s="796"/>
      <c r="S15" s="796"/>
      <c r="T15" s="796"/>
      <c r="U15" s="796"/>
      <c r="V15" s="796"/>
      <c r="W15" s="796"/>
      <c r="X15" s="796"/>
      <c r="Y15" s="796"/>
      <c r="Z15" s="796"/>
      <c r="AA15" s="796"/>
      <c r="AB15" s="811"/>
      <c r="AC15" s="812"/>
      <c r="AD15" s="812"/>
      <c r="AE15" s="812"/>
      <c r="AF15" s="812"/>
      <c r="AG15" s="812"/>
      <c r="AH15" s="812"/>
      <c r="AI15" s="813"/>
    </row>
    <row r="16" spans="1:36" ht="15" customHeight="1">
      <c r="A16" s="802"/>
      <c r="B16" s="803"/>
      <c r="C16" s="795"/>
      <c r="D16" s="795"/>
      <c r="E16" s="795"/>
      <c r="F16" s="795"/>
      <c r="G16" s="795"/>
      <c r="H16" s="795"/>
      <c r="I16" s="795"/>
      <c r="J16" s="795"/>
      <c r="K16" s="795"/>
      <c r="L16" s="796"/>
      <c r="M16" s="796"/>
      <c r="N16" s="796"/>
      <c r="O16" s="796"/>
      <c r="P16" s="796"/>
      <c r="Q16" s="796"/>
      <c r="R16" s="796"/>
      <c r="S16" s="796"/>
      <c r="T16" s="796"/>
      <c r="U16" s="796"/>
      <c r="V16" s="796"/>
      <c r="W16" s="796"/>
      <c r="X16" s="796"/>
      <c r="Y16" s="796"/>
      <c r="Z16" s="796"/>
      <c r="AA16" s="796"/>
      <c r="AB16" s="814"/>
      <c r="AC16" s="815"/>
      <c r="AD16" s="815"/>
      <c r="AE16" s="815"/>
      <c r="AF16" s="815"/>
      <c r="AG16" s="815"/>
      <c r="AH16" s="815"/>
      <c r="AI16" s="816"/>
    </row>
    <row r="17" spans="1:35" ht="18.75" customHeight="1">
      <c r="A17" s="802"/>
      <c r="B17" s="803"/>
      <c r="C17" s="795">
        <v>1</v>
      </c>
      <c r="D17" s="795"/>
      <c r="E17" s="795"/>
      <c r="F17" s="795"/>
      <c r="G17" s="795"/>
      <c r="H17" s="795"/>
      <c r="I17" s="795"/>
      <c r="J17" s="795"/>
      <c r="K17" s="795"/>
      <c r="L17" s="817"/>
      <c r="M17" s="818"/>
      <c r="N17" s="818"/>
      <c r="O17" s="818"/>
      <c r="P17" s="818"/>
      <c r="Q17" s="818"/>
      <c r="R17" s="818"/>
      <c r="S17" s="818"/>
      <c r="T17" s="818"/>
      <c r="U17" s="818"/>
      <c r="V17" s="818"/>
      <c r="W17" s="819"/>
      <c r="X17" s="756"/>
      <c r="Y17" s="796"/>
      <c r="Z17" s="796"/>
      <c r="AA17" s="796"/>
      <c r="AB17" s="797"/>
      <c r="AC17" s="798"/>
      <c r="AD17" s="798"/>
      <c r="AE17" s="798"/>
      <c r="AF17" s="798"/>
      <c r="AG17" s="798"/>
      <c r="AH17" s="798"/>
      <c r="AI17" s="799"/>
    </row>
    <row r="18" spans="1:35" ht="18.75" customHeight="1">
      <c r="A18" s="802"/>
      <c r="B18" s="803"/>
      <c r="C18" s="795">
        <v>2</v>
      </c>
      <c r="D18" s="795"/>
      <c r="E18" s="795"/>
      <c r="F18" s="795"/>
      <c r="G18" s="795"/>
      <c r="H18" s="795"/>
      <c r="I18" s="795"/>
      <c r="J18" s="795"/>
      <c r="K18" s="795"/>
      <c r="L18" s="817"/>
      <c r="M18" s="818"/>
      <c r="N18" s="818"/>
      <c r="O18" s="818"/>
      <c r="P18" s="818"/>
      <c r="Q18" s="818"/>
      <c r="R18" s="818"/>
      <c r="S18" s="818"/>
      <c r="T18" s="818"/>
      <c r="U18" s="818"/>
      <c r="V18" s="818"/>
      <c r="W18" s="819"/>
      <c r="X18" s="796"/>
      <c r="Y18" s="796"/>
      <c r="Z18" s="796"/>
      <c r="AA18" s="796"/>
      <c r="AB18" s="797"/>
      <c r="AC18" s="798"/>
      <c r="AD18" s="798"/>
      <c r="AE18" s="798"/>
      <c r="AF18" s="798"/>
      <c r="AG18" s="798"/>
      <c r="AH18" s="798"/>
      <c r="AI18" s="799"/>
    </row>
    <row r="19" spans="1:35" ht="18.75" customHeight="1">
      <c r="A19" s="802"/>
      <c r="B19" s="803"/>
      <c r="C19" s="795">
        <v>3</v>
      </c>
      <c r="D19" s="795"/>
      <c r="E19" s="795"/>
      <c r="F19" s="795"/>
      <c r="G19" s="795"/>
      <c r="H19" s="795"/>
      <c r="I19" s="795"/>
      <c r="J19" s="795"/>
      <c r="K19" s="795"/>
      <c r="L19" s="817"/>
      <c r="M19" s="818"/>
      <c r="N19" s="818"/>
      <c r="O19" s="818"/>
      <c r="P19" s="818"/>
      <c r="Q19" s="818"/>
      <c r="R19" s="818"/>
      <c r="S19" s="818"/>
      <c r="T19" s="818"/>
      <c r="U19" s="818"/>
      <c r="V19" s="818"/>
      <c r="W19" s="819"/>
      <c r="X19" s="796"/>
      <c r="Y19" s="796"/>
      <c r="Z19" s="796"/>
      <c r="AA19" s="796"/>
      <c r="AB19" s="797"/>
      <c r="AC19" s="798"/>
      <c r="AD19" s="798"/>
      <c r="AE19" s="798"/>
      <c r="AF19" s="798"/>
      <c r="AG19" s="798"/>
      <c r="AH19" s="798"/>
      <c r="AI19" s="799"/>
    </row>
    <row r="20" spans="1:35" ht="18.75" customHeight="1">
      <c r="A20" s="802"/>
      <c r="B20" s="803"/>
      <c r="C20" s="795">
        <v>4</v>
      </c>
      <c r="D20" s="795"/>
      <c r="E20" s="795"/>
      <c r="F20" s="795"/>
      <c r="G20" s="795"/>
      <c r="H20" s="795"/>
      <c r="I20" s="795"/>
      <c r="J20" s="795"/>
      <c r="K20" s="795"/>
      <c r="L20" s="796"/>
      <c r="M20" s="796"/>
      <c r="N20" s="796"/>
      <c r="O20" s="796"/>
      <c r="P20" s="796"/>
      <c r="Q20" s="796"/>
      <c r="R20" s="796"/>
      <c r="S20" s="796"/>
      <c r="T20" s="796"/>
      <c r="U20" s="796"/>
      <c r="V20" s="796"/>
      <c r="W20" s="796"/>
      <c r="X20" s="796"/>
      <c r="Y20" s="796"/>
      <c r="Z20" s="796"/>
      <c r="AA20" s="796"/>
      <c r="AB20" s="797"/>
      <c r="AC20" s="798"/>
      <c r="AD20" s="798"/>
      <c r="AE20" s="798"/>
      <c r="AF20" s="798"/>
      <c r="AG20" s="798"/>
      <c r="AH20" s="798"/>
      <c r="AI20" s="799"/>
    </row>
    <row r="21" spans="1:35" ht="18.75" customHeight="1">
      <c r="A21" s="802"/>
      <c r="B21" s="803"/>
      <c r="C21" s="795">
        <v>5</v>
      </c>
      <c r="D21" s="795"/>
      <c r="E21" s="795"/>
      <c r="F21" s="795"/>
      <c r="G21" s="795"/>
      <c r="H21" s="795"/>
      <c r="I21" s="795"/>
      <c r="J21" s="795"/>
      <c r="K21" s="795"/>
      <c r="L21" s="796"/>
      <c r="M21" s="796"/>
      <c r="N21" s="796"/>
      <c r="O21" s="796"/>
      <c r="P21" s="796"/>
      <c r="Q21" s="796"/>
      <c r="R21" s="796"/>
      <c r="S21" s="796"/>
      <c r="T21" s="796"/>
      <c r="U21" s="796"/>
      <c r="V21" s="796"/>
      <c r="W21" s="796"/>
      <c r="X21" s="796"/>
      <c r="Y21" s="796"/>
      <c r="Z21" s="796"/>
      <c r="AA21" s="796"/>
      <c r="AB21" s="797"/>
      <c r="AC21" s="798"/>
      <c r="AD21" s="798"/>
      <c r="AE21" s="798"/>
      <c r="AF21" s="798"/>
      <c r="AG21" s="798"/>
      <c r="AH21" s="798"/>
      <c r="AI21" s="799"/>
    </row>
    <row r="22" spans="1:35" ht="18.75" customHeight="1">
      <c r="A22" s="802"/>
      <c r="B22" s="803"/>
      <c r="C22" s="795">
        <v>6</v>
      </c>
      <c r="D22" s="795"/>
      <c r="E22" s="795"/>
      <c r="F22" s="795"/>
      <c r="G22" s="795"/>
      <c r="H22" s="795"/>
      <c r="I22" s="795"/>
      <c r="J22" s="795"/>
      <c r="K22" s="795"/>
      <c r="L22" s="796"/>
      <c r="M22" s="796"/>
      <c r="N22" s="796"/>
      <c r="O22" s="796"/>
      <c r="P22" s="796"/>
      <c r="Q22" s="796"/>
      <c r="R22" s="796"/>
      <c r="S22" s="796"/>
      <c r="T22" s="796"/>
      <c r="U22" s="796"/>
      <c r="V22" s="796"/>
      <c r="W22" s="796"/>
      <c r="X22" s="796"/>
      <c r="Y22" s="796"/>
      <c r="Z22" s="796"/>
      <c r="AA22" s="796"/>
      <c r="AB22" s="797"/>
      <c r="AC22" s="798"/>
      <c r="AD22" s="798"/>
      <c r="AE22" s="798"/>
      <c r="AF22" s="798"/>
      <c r="AG22" s="798"/>
      <c r="AH22" s="798"/>
      <c r="AI22" s="799"/>
    </row>
    <row r="23" spans="1:35" ht="18.75" customHeight="1">
      <c r="A23" s="802"/>
      <c r="B23" s="803"/>
      <c r="C23" s="795">
        <v>7</v>
      </c>
      <c r="D23" s="795"/>
      <c r="E23" s="795"/>
      <c r="F23" s="795"/>
      <c r="G23" s="795"/>
      <c r="H23" s="795"/>
      <c r="I23" s="795"/>
      <c r="J23" s="795"/>
      <c r="K23" s="795"/>
      <c r="L23" s="796"/>
      <c r="M23" s="796"/>
      <c r="N23" s="796"/>
      <c r="O23" s="796"/>
      <c r="P23" s="796"/>
      <c r="Q23" s="796"/>
      <c r="R23" s="796"/>
      <c r="S23" s="796"/>
      <c r="T23" s="796"/>
      <c r="U23" s="796"/>
      <c r="V23" s="796"/>
      <c r="W23" s="796"/>
      <c r="X23" s="796"/>
      <c r="Y23" s="796"/>
      <c r="Z23" s="796"/>
      <c r="AA23" s="796"/>
      <c r="AB23" s="797"/>
      <c r="AC23" s="798"/>
      <c r="AD23" s="798"/>
      <c r="AE23" s="798"/>
      <c r="AF23" s="798"/>
      <c r="AG23" s="798"/>
      <c r="AH23" s="798"/>
      <c r="AI23" s="799"/>
    </row>
    <row r="24" spans="1:35" ht="18.75" customHeight="1">
      <c r="A24" s="802"/>
      <c r="B24" s="803"/>
      <c r="C24" s="795">
        <v>8</v>
      </c>
      <c r="D24" s="795"/>
      <c r="E24" s="795"/>
      <c r="F24" s="795"/>
      <c r="G24" s="795"/>
      <c r="H24" s="795"/>
      <c r="I24" s="795"/>
      <c r="J24" s="795"/>
      <c r="K24" s="795"/>
      <c r="L24" s="796"/>
      <c r="M24" s="796"/>
      <c r="N24" s="796"/>
      <c r="O24" s="796"/>
      <c r="P24" s="796"/>
      <c r="Q24" s="796"/>
      <c r="R24" s="796"/>
      <c r="S24" s="796"/>
      <c r="T24" s="796"/>
      <c r="U24" s="796"/>
      <c r="V24" s="796"/>
      <c r="W24" s="796"/>
      <c r="X24" s="796"/>
      <c r="Y24" s="796"/>
      <c r="Z24" s="796"/>
      <c r="AA24" s="796"/>
      <c r="AB24" s="797"/>
      <c r="AC24" s="798"/>
      <c r="AD24" s="798"/>
      <c r="AE24" s="798"/>
      <c r="AF24" s="798"/>
      <c r="AG24" s="798"/>
      <c r="AH24" s="798"/>
      <c r="AI24" s="799"/>
    </row>
    <row r="25" spans="1:35" ht="18.75" customHeight="1" thickBot="1">
      <c r="A25" s="804"/>
      <c r="B25" s="805"/>
      <c r="C25" s="790" t="s">
        <v>11</v>
      </c>
      <c r="D25" s="790"/>
      <c r="E25" s="790"/>
      <c r="F25" s="790"/>
      <c r="G25" s="790"/>
      <c r="H25" s="790"/>
      <c r="I25" s="790"/>
      <c r="J25" s="790"/>
      <c r="K25" s="790"/>
      <c r="L25" s="790"/>
      <c r="M25" s="790"/>
      <c r="N25" s="790"/>
      <c r="O25" s="790"/>
      <c r="P25" s="790"/>
      <c r="Q25" s="790"/>
      <c r="R25" s="790"/>
      <c r="S25" s="790"/>
      <c r="T25" s="790"/>
      <c r="U25" s="790"/>
      <c r="V25" s="790"/>
      <c r="W25" s="790"/>
      <c r="X25" s="791">
        <f>SUM(X17:AA24)</f>
        <v>0</v>
      </c>
      <c r="Y25" s="791"/>
      <c r="Z25" s="791"/>
      <c r="AA25" s="791"/>
      <c r="AB25" s="792">
        <f>COUNTA(AB17:AI24)</f>
        <v>0</v>
      </c>
      <c r="AC25" s="793"/>
      <c r="AD25" s="793"/>
      <c r="AE25" s="793"/>
      <c r="AF25" s="793"/>
      <c r="AG25" s="793"/>
      <c r="AH25" s="793"/>
      <c r="AI25" s="794"/>
    </row>
    <row r="26" spans="1:35" ht="15" customHeight="1">
      <c r="A26" s="773" t="s">
        <v>638</v>
      </c>
      <c r="B26" s="774"/>
      <c r="C26" s="779" t="s">
        <v>639</v>
      </c>
      <c r="D26" s="779"/>
      <c r="E26" s="779"/>
      <c r="F26" s="779"/>
      <c r="G26" s="779"/>
      <c r="H26" s="779"/>
      <c r="I26" s="779"/>
      <c r="J26" s="781" t="s">
        <v>640</v>
      </c>
      <c r="K26" s="781"/>
      <c r="L26" s="781"/>
      <c r="M26" s="781"/>
      <c r="N26" s="781"/>
      <c r="O26" s="781"/>
      <c r="P26" s="781"/>
      <c r="Q26" s="781" t="s">
        <v>471</v>
      </c>
      <c r="R26" s="781"/>
      <c r="S26" s="781"/>
      <c r="T26" s="781"/>
      <c r="U26" s="781"/>
      <c r="V26" s="781"/>
      <c r="W26" s="781"/>
      <c r="X26" s="783" t="s">
        <v>641</v>
      </c>
      <c r="Y26" s="784"/>
      <c r="Z26" s="784"/>
      <c r="AA26" s="784"/>
      <c r="AB26" s="783" t="s">
        <v>642</v>
      </c>
      <c r="AC26" s="784"/>
      <c r="AD26" s="784"/>
      <c r="AE26" s="784"/>
      <c r="AF26" s="784"/>
      <c r="AG26" s="784"/>
      <c r="AH26" s="784"/>
      <c r="AI26" s="787"/>
    </row>
    <row r="27" spans="1:35" ht="15" customHeight="1">
      <c r="A27" s="775"/>
      <c r="B27" s="776"/>
      <c r="C27" s="780"/>
      <c r="D27" s="780"/>
      <c r="E27" s="780"/>
      <c r="F27" s="780"/>
      <c r="G27" s="780"/>
      <c r="H27" s="780"/>
      <c r="I27" s="780"/>
      <c r="J27" s="782"/>
      <c r="K27" s="782"/>
      <c r="L27" s="782"/>
      <c r="M27" s="782"/>
      <c r="N27" s="782"/>
      <c r="O27" s="782"/>
      <c r="P27" s="782"/>
      <c r="Q27" s="782"/>
      <c r="R27" s="782"/>
      <c r="S27" s="782"/>
      <c r="T27" s="782"/>
      <c r="U27" s="782"/>
      <c r="V27" s="782"/>
      <c r="W27" s="782"/>
      <c r="X27" s="785"/>
      <c r="Y27" s="785"/>
      <c r="Z27" s="785"/>
      <c r="AA27" s="785"/>
      <c r="AB27" s="785"/>
      <c r="AC27" s="785"/>
      <c r="AD27" s="785"/>
      <c r="AE27" s="785"/>
      <c r="AF27" s="785"/>
      <c r="AG27" s="785"/>
      <c r="AH27" s="785"/>
      <c r="AI27" s="788"/>
    </row>
    <row r="28" spans="1:35" ht="15" customHeight="1">
      <c r="A28" s="775"/>
      <c r="B28" s="776"/>
      <c r="C28" s="780"/>
      <c r="D28" s="780"/>
      <c r="E28" s="780"/>
      <c r="F28" s="780"/>
      <c r="G28" s="780"/>
      <c r="H28" s="780"/>
      <c r="I28" s="780"/>
      <c r="J28" s="782"/>
      <c r="K28" s="782"/>
      <c r="L28" s="782"/>
      <c r="M28" s="782"/>
      <c r="N28" s="782"/>
      <c r="O28" s="782"/>
      <c r="P28" s="782"/>
      <c r="Q28" s="782"/>
      <c r="R28" s="782"/>
      <c r="S28" s="782"/>
      <c r="T28" s="782"/>
      <c r="U28" s="782"/>
      <c r="V28" s="782"/>
      <c r="W28" s="782"/>
      <c r="X28" s="786"/>
      <c r="Y28" s="786"/>
      <c r="Z28" s="786"/>
      <c r="AA28" s="786"/>
      <c r="AB28" s="786"/>
      <c r="AC28" s="786"/>
      <c r="AD28" s="786"/>
      <c r="AE28" s="786"/>
      <c r="AF28" s="786"/>
      <c r="AG28" s="786"/>
      <c r="AH28" s="786"/>
      <c r="AI28" s="789"/>
    </row>
    <row r="29" spans="1:35" ht="18.75" customHeight="1">
      <c r="A29" s="775"/>
      <c r="B29" s="776"/>
      <c r="C29" s="768"/>
      <c r="D29" s="768"/>
      <c r="E29" s="768"/>
      <c r="F29" s="768"/>
      <c r="G29" s="768"/>
      <c r="H29" s="768"/>
      <c r="I29" s="768"/>
      <c r="J29" s="768"/>
      <c r="K29" s="768"/>
      <c r="L29" s="768"/>
      <c r="M29" s="768"/>
      <c r="N29" s="768"/>
      <c r="O29" s="768"/>
      <c r="P29" s="768"/>
      <c r="Q29" s="628">
        <v>1</v>
      </c>
      <c r="R29" s="768"/>
      <c r="S29" s="768"/>
      <c r="T29" s="768"/>
      <c r="U29" s="768"/>
      <c r="V29" s="768"/>
      <c r="W29" s="768"/>
      <c r="X29" s="769"/>
      <c r="Y29" s="769"/>
      <c r="Z29" s="769"/>
      <c r="AA29" s="769"/>
      <c r="AB29" s="766"/>
      <c r="AC29" s="766"/>
      <c r="AD29" s="766"/>
      <c r="AE29" s="766"/>
      <c r="AF29" s="766"/>
      <c r="AG29" s="766"/>
      <c r="AH29" s="766"/>
      <c r="AI29" s="767"/>
    </row>
    <row r="30" spans="1:35" ht="18.75" customHeight="1">
      <c r="A30" s="775"/>
      <c r="B30" s="776"/>
      <c r="C30" s="768"/>
      <c r="D30" s="768"/>
      <c r="E30" s="768"/>
      <c r="F30" s="768"/>
      <c r="G30" s="768"/>
      <c r="H30" s="768"/>
      <c r="I30" s="768"/>
      <c r="J30" s="768"/>
      <c r="K30" s="768"/>
      <c r="L30" s="768"/>
      <c r="M30" s="768"/>
      <c r="N30" s="768"/>
      <c r="O30" s="768"/>
      <c r="P30" s="768"/>
      <c r="Q30" s="628">
        <v>2</v>
      </c>
      <c r="R30" s="768"/>
      <c r="S30" s="768"/>
      <c r="T30" s="768"/>
      <c r="U30" s="768"/>
      <c r="V30" s="768"/>
      <c r="W30" s="768"/>
      <c r="X30" s="769"/>
      <c r="Y30" s="769"/>
      <c r="Z30" s="769"/>
      <c r="AA30" s="769"/>
      <c r="AB30" s="766"/>
      <c r="AC30" s="766"/>
      <c r="AD30" s="766"/>
      <c r="AE30" s="766"/>
      <c r="AF30" s="766"/>
      <c r="AG30" s="766"/>
      <c r="AH30" s="766"/>
      <c r="AI30" s="767"/>
    </row>
    <row r="31" spans="1:35" ht="18.75" customHeight="1">
      <c r="A31" s="775"/>
      <c r="B31" s="776"/>
      <c r="C31" s="768"/>
      <c r="D31" s="768"/>
      <c r="E31" s="768"/>
      <c r="F31" s="768"/>
      <c r="G31" s="768"/>
      <c r="H31" s="768"/>
      <c r="I31" s="768"/>
      <c r="J31" s="768"/>
      <c r="K31" s="768"/>
      <c r="L31" s="768"/>
      <c r="M31" s="768"/>
      <c r="N31" s="768"/>
      <c r="O31" s="768"/>
      <c r="P31" s="768"/>
      <c r="Q31" s="628">
        <v>3</v>
      </c>
      <c r="R31" s="768"/>
      <c r="S31" s="768"/>
      <c r="T31" s="768"/>
      <c r="U31" s="768"/>
      <c r="V31" s="768"/>
      <c r="W31" s="768"/>
      <c r="X31" s="769"/>
      <c r="Y31" s="769"/>
      <c r="Z31" s="769"/>
      <c r="AA31" s="769"/>
      <c r="AB31" s="766"/>
      <c r="AC31" s="766"/>
      <c r="AD31" s="766"/>
      <c r="AE31" s="766"/>
      <c r="AF31" s="766"/>
      <c r="AG31" s="766"/>
      <c r="AH31" s="766"/>
      <c r="AI31" s="767"/>
    </row>
    <row r="32" spans="1:35" ht="18.75" customHeight="1">
      <c r="A32" s="775"/>
      <c r="B32" s="776"/>
      <c r="C32" s="768"/>
      <c r="D32" s="768"/>
      <c r="E32" s="768"/>
      <c r="F32" s="768"/>
      <c r="G32" s="768"/>
      <c r="H32" s="768"/>
      <c r="I32" s="768"/>
      <c r="J32" s="768"/>
      <c r="K32" s="768"/>
      <c r="L32" s="768"/>
      <c r="M32" s="768"/>
      <c r="N32" s="768"/>
      <c r="O32" s="768"/>
      <c r="P32" s="768"/>
      <c r="Q32" s="628">
        <v>4</v>
      </c>
      <c r="R32" s="768"/>
      <c r="S32" s="768"/>
      <c r="T32" s="768"/>
      <c r="U32" s="768"/>
      <c r="V32" s="768"/>
      <c r="W32" s="768"/>
      <c r="X32" s="769"/>
      <c r="Y32" s="769"/>
      <c r="Z32" s="769"/>
      <c r="AA32" s="769"/>
      <c r="AB32" s="766"/>
      <c r="AC32" s="766"/>
      <c r="AD32" s="766"/>
      <c r="AE32" s="766"/>
      <c r="AF32" s="766"/>
      <c r="AG32" s="766"/>
      <c r="AH32" s="766"/>
      <c r="AI32" s="767"/>
    </row>
    <row r="33" spans="1:35" ht="18.75" customHeight="1">
      <c r="A33" s="775"/>
      <c r="B33" s="776"/>
      <c r="C33" s="768"/>
      <c r="D33" s="768"/>
      <c r="E33" s="768"/>
      <c r="F33" s="768"/>
      <c r="G33" s="768"/>
      <c r="H33" s="768"/>
      <c r="I33" s="768"/>
      <c r="J33" s="768"/>
      <c r="K33" s="768"/>
      <c r="L33" s="768"/>
      <c r="M33" s="768"/>
      <c r="N33" s="768"/>
      <c r="O33" s="768"/>
      <c r="P33" s="768"/>
      <c r="Q33" s="628">
        <v>5</v>
      </c>
      <c r="R33" s="768"/>
      <c r="S33" s="768"/>
      <c r="T33" s="768"/>
      <c r="U33" s="768"/>
      <c r="V33" s="768"/>
      <c r="W33" s="768"/>
      <c r="X33" s="769"/>
      <c r="Y33" s="769"/>
      <c r="Z33" s="769"/>
      <c r="AA33" s="769"/>
      <c r="AB33" s="766"/>
      <c r="AC33" s="766"/>
      <c r="AD33" s="766"/>
      <c r="AE33" s="766"/>
      <c r="AF33" s="766"/>
      <c r="AG33" s="766"/>
      <c r="AH33" s="766"/>
      <c r="AI33" s="767"/>
    </row>
    <row r="34" spans="1:35" ht="18.75" customHeight="1">
      <c r="A34" s="775"/>
      <c r="B34" s="776"/>
      <c r="C34" s="768"/>
      <c r="D34" s="768"/>
      <c r="E34" s="768"/>
      <c r="F34" s="768"/>
      <c r="G34" s="768"/>
      <c r="H34" s="768"/>
      <c r="I34" s="768"/>
      <c r="J34" s="768"/>
      <c r="K34" s="768"/>
      <c r="L34" s="768"/>
      <c r="M34" s="768"/>
      <c r="N34" s="768"/>
      <c r="O34" s="768"/>
      <c r="P34" s="768"/>
      <c r="Q34" s="628">
        <v>6</v>
      </c>
      <c r="R34" s="768"/>
      <c r="S34" s="768"/>
      <c r="T34" s="768"/>
      <c r="U34" s="768"/>
      <c r="V34" s="768"/>
      <c r="W34" s="768"/>
      <c r="X34" s="769"/>
      <c r="Y34" s="769"/>
      <c r="Z34" s="769"/>
      <c r="AA34" s="769"/>
      <c r="AB34" s="766"/>
      <c r="AC34" s="766"/>
      <c r="AD34" s="766"/>
      <c r="AE34" s="766"/>
      <c r="AF34" s="766"/>
      <c r="AG34" s="766"/>
      <c r="AH34" s="766"/>
      <c r="AI34" s="767"/>
    </row>
    <row r="35" spans="1:35" ht="18.75" customHeight="1">
      <c r="A35" s="775"/>
      <c r="B35" s="776"/>
      <c r="C35" s="768"/>
      <c r="D35" s="768"/>
      <c r="E35" s="768"/>
      <c r="F35" s="768"/>
      <c r="G35" s="768"/>
      <c r="H35" s="768"/>
      <c r="I35" s="768"/>
      <c r="J35" s="768"/>
      <c r="K35" s="768"/>
      <c r="L35" s="768"/>
      <c r="M35" s="768"/>
      <c r="N35" s="768"/>
      <c r="O35" s="768"/>
      <c r="P35" s="768"/>
      <c r="Q35" s="628">
        <v>7</v>
      </c>
      <c r="R35" s="768"/>
      <c r="S35" s="768"/>
      <c r="T35" s="768"/>
      <c r="U35" s="768"/>
      <c r="V35" s="768"/>
      <c r="W35" s="768"/>
      <c r="X35" s="769"/>
      <c r="Y35" s="769"/>
      <c r="Z35" s="769"/>
      <c r="AA35" s="769"/>
      <c r="AB35" s="766"/>
      <c r="AC35" s="766"/>
      <c r="AD35" s="766"/>
      <c r="AE35" s="766"/>
      <c r="AF35" s="766"/>
      <c r="AG35" s="766"/>
      <c r="AH35" s="766"/>
      <c r="AI35" s="767"/>
    </row>
    <row r="36" spans="1:35" ht="18.75" customHeight="1">
      <c r="A36" s="775"/>
      <c r="B36" s="776"/>
      <c r="C36" s="768"/>
      <c r="D36" s="768"/>
      <c r="E36" s="768"/>
      <c r="F36" s="768"/>
      <c r="G36" s="768"/>
      <c r="H36" s="768"/>
      <c r="I36" s="768"/>
      <c r="J36" s="768"/>
      <c r="K36" s="768"/>
      <c r="L36" s="768"/>
      <c r="M36" s="768"/>
      <c r="N36" s="768"/>
      <c r="O36" s="768"/>
      <c r="P36" s="768"/>
      <c r="Q36" s="628">
        <v>8</v>
      </c>
      <c r="R36" s="768"/>
      <c r="S36" s="768"/>
      <c r="T36" s="768"/>
      <c r="U36" s="768"/>
      <c r="V36" s="768"/>
      <c r="W36" s="768"/>
      <c r="X36" s="769"/>
      <c r="Y36" s="769"/>
      <c r="Z36" s="769"/>
      <c r="AA36" s="769"/>
      <c r="AB36" s="766"/>
      <c r="AC36" s="766"/>
      <c r="AD36" s="766"/>
      <c r="AE36" s="766"/>
      <c r="AF36" s="766"/>
      <c r="AG36" s="766"/>
      <c r="AH36" s="766"/>
      <c r="AI36" s="767"/>
    </row>
    <row r="37" spans="1:35" ht="18.75" customHeight="1">
      <c r="A37" s="775"/>
      <c r="B37" s="776"/>
      <c r="C37" s="768"/>
      <c r="D37" s="768"/>
      <c r="E37" s="768"/>
      <c r="F37" s="768"/>
      <c r="G37" s="768"/>
      <c r="H37" s="768"/>
      <c r="I37" s="768"/>
      <c r="J37" s="768"/>
      <c r="K37" s="768"/>
      <c r="L37" s="768"/>
      <c r="M37" s="768"/>
      <c r="N37" s="768"/>
      <c r="O37" s="768"/>
      <c r="P37" s="768"/>
      <c r="Q37" s="628">
        <v>9</v>
      </c>
      <c r="R37" s="768"/>
      <c r="S37" s="768"/>
      <c r="T37" s="768"/>
      <c r="U37" s="768"/>
      <c r="V37" s="768"/>
      <c r="W37" s="768"/>
      <c r="X37" s="769"/>
      <c r="Y37" s="769"/>
      <c r="Z37" s="769"/>
      <c r="AA37" s="769"/>
      <c r="AB37" s="766"/>
      <c r="AC37" s="766"/>
      <c r="AD37" s="766"/>
      <c r="AE37" s="766"/>
      <c r="AF37" s="766"/>
      <c r="AG37" s="766"/>
      <c r="AH37" s="766"/>
      <c r="AI37" s="767"/>
    </row>
    <row r="38" spans="1:35" ht="18.75" customHeight="1">
      <c r="A38" s="775"/>
      <c r="B38" s="776"/>
      <c r="C38" s="768"/>
      <c r="D38" s="768"/>
      <c r="E38" s="768"/>
      <c r="F38" s="768"/>
      <c r="G38" s="768"/>
      <c r="H38" s="768"/>
      <c r="I38" s="768"/>
      <c r="J38" s="768"/>
      <c r="K38" s="768"/>
      <c r="L38" s="768"/>
      <c r="M38" s="768"/>
      <c r="N38" s="768"/>
      <c r="O38" s="768"/>
      <c r="P38" s="768"/>
      <c r="Q38" s="628">
        <v>10</v>
      </c>
      <c r="R38" s="768"/>
      <c r="S38" s="768"/>
      <c r="T38" s="768"/>
      <c r="U38" s="768"/>
      <c r="V38" s="768"/>
      <c r="W38" s="768"/>
      <c r="X38" s="769"/>
      <c r="Y38" s="769"/>
      <c r="Z38" s="769"/>
      <c r="AA38" s="769"/>
      <c r="AB38" s="766"/>
      <c r="AC38" s="766"/>
      <c r="AD38" s="766"/>
      <c r="AE38" s="766"/>
      <c r="AF38" s="766"/>
      <c r="AG38" s="766"/>
      <c r="AH38" s="766"/>
      <c r="AI38" s="767"/>
    </row>
    <row r="39" spans="1:35" ht="18.75" customHeight="1">
      <c r="A39" s="775"/>
      <c r="B39" s="776"/>
      <c r="C39" s="768"/>
      <c r="D39" s="768"/>
      <c r="E39" s="768"/>
      <c r="F39" s="768"/>
      <c r="G39" s="768"/>
      <c r="H39" s="768"/>
      <c r="I39" s="768"/>
      <c r="J39" s="768"/>
      <c r="K39" s="768"/>
      <c r="L39" s="768"/>
      <c r="M39" s="768"/>
      <c r="N39" s="768"/>
      <c r="O39" s="768"/>
      <c r="P39" s="768"/>
      <c r="Q39" s="628">
        <v>11</v>
      </c>
      <c r="R39" s="768"/>
      <c r="S39" s="768"/>
      <c r="T39" s="768"/>
      <c r="U39" s="768"/>
      <c r="V39" s="768"/>
      <c r="W39" s="768"/>
      <c r="X39" s="769"/>
      <c r="Y39" s="769"/>
      <c r="Z39" s="769"/>
      <c r="AA39" s="769"/>
      <c r="AB39" s="766"/>
      <c r="AC39" s="766"/>
      <c r="AD39" s="766"/>
      <c r="AE39" s="766"/>
      <c r="AF39" s="766"/>
      <c r="AG39" s="766"/>
      <c r="AH39" s="766"/>
      <c r="AI39" s="767"/>
    </row>
    <row r="40" spans="1:35" ht="18.75" customHeight="1">
      <c r="A40" s="775"/>
      <c r="B40" s="776"/>
      <c r="C40" s="768"/>
      <c r="D40" s="768"/>
      <c r="E40" s="768"/>
      <c r="F40" s="768"/>
      <c r="G40" s="768"/>
      <c r="H40" s="768"/>
      <c r="I40" s="768"/>
      <c r="J40" s="768"/>
      <c r="K40" s="768"/>
      <c r="L40" s="768"/>
      <c r="M40" s="768"/>
      <c r="N40" s="768"/>
      <c r="O40" s="768"/>
      <c r="P40" s="768"/>
      <c r="Q40" s="628">
        <v>12</v>
      </c>
      <c r="R40" s="768"/>
      <c r="S40" s="768"/>
      <c r="T40" s="768"/>
      <c r="U40" s="768"/>
      <c r="V40" s="768"/>
      <c r="W40" s="768"/>
      <c r="X40" s="769"/>
      <c r="Y40" s="769"/>
      <c r="Z40" s="769"/>
      <c r="AA40" s="769"/>
      <c r="AB40" s="766"/>
      <c r="AC40" s="766"/>
      <c r="AD40" s="766"/>
      <c r="AE40" s="766"/>
      <c r="AF40" s="766"/>
      <c r="AG40" s="766"/>
      <c r="AH40" s="766"/>
      <c r="AI40" s="767"/>
    </row>
    <row r="41" spans="1:35" ht="18.75" customHeight="1">
      <c r="A41" s="775"/>
      <c r="B41" s="776"/>
      <c r="C41" s="768"/>
      <c r="D41" s="768"/>
      <c r="E41" s="768"/>
      <c r="F41" s="768"/>
      <c r="G41" s="768"/>
      <c r="H41" s="768"/>
      <c r="I41" s="768"/>
      <c r="J41" s="768"/>
      <c r="K41" s="768"/>
      <c r="L41" s="768"/>
      <c r="M41" s="768"/>
      <c r="N41" s="768"/>
      <c r="O41" s="768"/>
      <c r="P41" s="768"/>
      <c r="Q41" s="628">
        <v>13</v>
      </c>
      <c r="R41" s="768"/>
      <c r="S41" s="768"/>
      <c r="T41" s="768"/>
      <c r="U41" s="768"/>
      <c r="V41" s="768"/>
      <c r="W41" s="768"/>
      <c r="X41" s="770"/>
      <c r="Y41" s="770"/>
      <c r="Z41" s="770"/>
      <c r="AA41" s="770"/>
      <c r="AB41" s="771"/>
      <c r="AC41" s="771"/>
      <c r="AD41" s="771"/>
      <c r="AE41" s="771"/>
      <c r="AF41" s="771"/>
      <c r="AG41" s="771"/>
      <c r="AH41" s="771"/>
      <c r="AI41" s="772"/>
    </row>
    <row r="42" spans="1:35" ht="18.75" customHeight="1">
      <c r="A42" s="775"/>
      <c r="B42" s="776"/>
      <c r="C42" s="754" t="s">
        <v>643</v>
      </c>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56"/>
      <c r="AB42" s="757">
        <f>COUNTIF(AB29:AI41,"重度障害者等包括支援対象者")</f>
        <v>0</v>
      </c>
      <c r="AC42" s="758"/>
      <c r="AD42" s="758"/>
      <c r="AE42" s="758"/>
      <c r="AF42" s="758"/>
      <c r="AG42" s="758"/>
      <c r="AH42" s="758"/>
      <c r="AI42" s="759"/>
    </row>
    <row r="43" spans="1:35" ht="18.75" customHeight="1" thickBot="1">
      <c r="A43" s="777"/>
      <c r="B43" s="778"/>
      <c r="C43" s="760" t="s">
        <v>644</v>
      </c>
      <c r="D43" s="761"/>
      <c r="E43" s="761"/>
      <c r="F43" s="761"/>
      <c r="G43" s="761"/>
      <c r="H43" s="761"/>
      <c r="I43" s="761"/>
      <c r="J43" s="761"/>
      <c r="K43" s="761"/>
      <c r="L43" s="761"/>
      <c r="M43" s="761"/>
      <c r="N43" s="761"/>
      <c r="O43" s="761"/>
      <c r="P43" s="761"/>
      <c r="Q43" s="761"/>
      <c r="R43" s="761"/>
      <c r="S43" s="761"/>
      <c r="T43" s="761"/>
      <c r="U43" s="761"/>
      <c r="V43" s="761"/>
      <c r="W43" s="761"/>
      <c r="X43" s="761"/>
      <c r="Y43" s="761"/>
      <c r="Z43" s="761"/>
      <c r="AA43" s="762"/>
      <c r="AB43" s="763">
        <f>COUNTIFS(X29:AA41,"&gt;=4",AB29:AE41,"強度行動障害者")</f>
        <v>0</v>
      </c>
      <c r="AC43" s="764"/>
      <c r="AD43" s="764"/>
      <c r="AE43" s="764"/>
      <c r="AF43" s="764"/>
      <c r="AG43" s="764"/>
      <c r="AH43" s="764"/>
      <c r="AI43" s="765"/>
    </row>
    <row r="44" spans="1:35" ht="9.9499999999999993" customHeight="1">
      <c r="A44" s="629"/>
      <c r="B44" s="629"/>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630"/>
      <c r="AC44" s="630"/>
      <c r="AD44" s="630"/>
      <c r="AE44" s="630"/>
      <c r="AF44" s="630"/>
      <c r="AG44" s="630"/>
      <c r="AH44" s="630"/>
      <c r="AI44" s="630"/>
    </row>
    <row r="45" spans="1:35" ht="21" customHeight="1">
      <c r="A45" s="326" t="s">
        <v>408</v>
      </c>
    </row>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sheetData>
  <mergeCells count="117">
    <mergeCell ref="A12:E13"/>
    <mergeCell ref="F12:K12"/>
    <mergeCell ref="L12:U12"/>
    <mergeCell ref="V12:Z13"/>
    <mergeCell ref="AA12:AI13"/>
    <mergeCell ref="F13:K13"/>
    <mergeCell ref="L13:U13"/>
    <mergeCell ref="A3:AI3"/>
    <mergeCell ref="A9:K9"/>
    <mergeCell ref="L9:AI9"/>
    <mergeCell ref="A10:K10"/>
    <mergeCell ref="L10:AI10"/>
    <mergeCell ref="A11:K11"/>
    <mergeCell ref="L11:AI11"/>
    <mergeCell ref="A14:B25"/>
    <mergeCell ref="C14:K16"/>
    <mergeCell ref="L14:W16"/>
    <mergeCell ref="X14:AA16"/>
    <mergeCell ref="AB14:AI16"/>
    <mergeCell ref="C17:D17"/>
    <mergeCell ref="E17:K17"/>
    <mergeCell ref="L17:W17"/>
    <mergeCell ref="X17:AA17"/>
    <mergeCell ref="AB17:AI17"/>
    <mergeCell ref="C18:D18"/>
    <mergeCell ref="E18:K18"/>
    <mergeCell ref="L18:W18"/>
    <mergeCell ref="X18:AA18"/>
    <mergeCell ref="AB18:AI18"/>
    <mergeCell ref="C19:D19"/>
    <mergeCell ref="E19:K19"/>
    <mergeCell ref="L19:W19"/>
    <mergeCell ref="X19:AA19"/>
    <mergeCell ref="AB19:AI19"/>
    <mergeCell ref="C20:D20"/>
    <mergeCell ref="E20:K20"/>
    <mergeCell ref="L20:W20"/>
    <mergeCell ref="X20:AA20"/>
    <mergeCell ref="AB20:AI20"/>
    <mergeCell ref="C21:D21"/>
    <mergeCell ref="E21:K21"/>
    <mergeCell ref="L21:W21"/>
    <mergeCell ref="X21:AA21"/>
    <mergeCell ref="AB21:AI21"/>
    <mergeCell ref="C24:D24"/>
    <mergeCell ref="E24:K24"/>
    <mergeCell ref="L24:W24"/>
    <mergeCell ref="X24:AA24"/>
    <mergeCell ref="AB24:AI24"/>
    <mergeCell ref="C25:W25"/>
    <mergeCell ref="X25:AA25"/>
    <mergeCell ref="AB25:AI25"/>
    <mergeCell ref="C22:D22"/>
    <mergeCell ref="E22:K22"/>
    <mergeCell ref="L22:W22"/>
    <mergeCell ref="X22:AA22"/>
    <mergeCell ref="AB22:AI22"/>
    <mergeCell ref="C23:D23"/>
    <mergeCell ref="E23:K23"/>
    <mergeCell ref="L23:W23"/>
    <mergeCell ref="X23:AA23"/>
    <mergeCell ref="AB23:AI23"/>
    <mergeCell ref="A26:B43"/>
    <mergeCell ref="C26:I28"/>
    <mergeCell ref="J26:P28"/>
    <mergeCell ref="Q26:W28"/>
    <mergeCell ref="X26:AA28"/>
    <mergeCell ref="AB26:AI28"/>
    <mergeCell ref="C29:I32"/>
    <mergeCell ref="J29:P32"/>
    <mergeCell ref="R29:W29"/>
    <mergeCell ref="X29:AA29"/>
    <mergeCell ref="C33:I36"/>
    <mergeCell ref="J33:P36"/>
    <mergeCell ref="R33:W33"/>
    <mergeCell ref="X33:AA33"/>
    <mergeCell ref="AB33:AI33"/>
    <mergeCell ref="R34:W34"/>
    <mergeCell ref="X34:AA34"/>
    <mergeCell ref="AB29:AI29"/>
    <mergeCell ref="R30:W30"/>
    <mergeCell ref="X30:AA30"/>
    <mergeCell ref="AB30:AI30"/>
    <mergeCell ref="R31:W31"/>
    <mergeCell ref="X31:AA31"/>
    <mergeCell ref="AB31:AI31"/>
    <mergeCell ref="AB34:AI34"/>
    <mergeCell ref="R35:W35"/>
    <mergeCell ref="X35:AA35"/>
    <mergeCell ref="AB35:AI35"/>
    <mergeCell ref="R36:W36"/>
    <mergeCell ref="X36:AA36"/>
    <mergeCell ref="AB36:AI36"/>
    <mergeCell ref="R32:W32"/>
    <mergeCell ref="X32:AA32"/>
    <mergeCell ref="AB32:AI32"/>
    <mergeCell ref="C42:AA42"/>
    <mergeCell ref="AB42:AI42"/>
    <mergeCell ref="C43:AA43"/>
    <mergeCell ref="AB43:AI43"/>
    <mergeCell ref="AB39:AI39"/>
    <mergeCell ref="R40:W40"/>
    <mergeCell ref="X40:AA40"/>
    <mergeCell ref="AB40:AI40"/>
    <mergeCell ref="R41:W41"/>
    <mergeCell ref="X41:AA41"/>
    <mergeCell ref="AB41:AI41"/>
    <mergeCell ref="C37:I41"/>
    <mergeCell ref="J37:P41"/>
    <mergeCell ref="R37:W37"/>
    <mergeCell ref="X37:AA37"/>
    <mergeCell ref="AB37:AI37"/>
    <mergeCell ref="R38:W38"/>
    <mergeCell ref="X38:AA38"/>
    <mergeCell ref="AB38:AI38"/>
    <mergeCell ref="R39:W39"/>
    <mergeCell ref="X39:AA39"/>
  </mergeCells>
  <phoneticPr fontId="4"/>
  <dataValidations count="3">
    <dataValidation type="list" allowBlank="1" showInputMessage="1" showErrorMessage="1" sqref="AB29:AI41">
      <formula1>"重度障害者等包括支援対象者,強度行動障害者,該当なし"</formula1>
    </dataValidation>
    <dataValidation type="list" allowBlank="1" showInputMessage="1" showErrorMessage="1" sqref="AB17:AI24">
      <formula1>"〇,　"</formula1>
    </dataValidation>
    <dataValidation type="list" allowBlank="1" showInputMessage="1" showErrorMessage="1" sqref="X29:AA41">
      <formula1>"非該当,1,2,3,4,5,6"</formula1>
    </dataValidation>
  </dataValidations>
  <printOptions horizontalCentered="1"/>
  <pageMargins left="0.39370078740157483" right="0.39370078740157483" top="0.43307086614173229" bottom="0.19685039370078741" header="0.39370078740157483" footer="0.23622047244094491"/>
  <pageSetup paperSize="9" orientation="portrait" r:id="rId1"/>
  <headerFooter alignWithMargins="0">
    <oddFooter>&amp;R&amp;"ＭＳ Ｐ明朝,標準"&amp;9グループホーム</oddFooter>
  </headerFooter>
  <rowBreaks count="1" manualBreakCount="1">
    <brk id="44"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zoomScaleSheetLayoutView="100" workbookViewId="0">
      <selection activeCell="B17" sqref="B17"/>
    </sheetView>
  </sheetViews>
  <sheetFormatPr defaultColWidth="9" defaultRowHeight="21" customHeight="1"/>
  <cols>
    <col min="1" max="1" width="23.5" style="324" customWidth="1"/>
    <col min="2" max="2" width="33" style="324" customWidth="1"/>
    <col min="3" max="3" width="25.625" style="324" customWidth="1"/>
    <col min="4" max="4" width="15.875" style="324" customWidth="1"/>
    <col min="5" max="16384" width="9" style="324"/>
  </cols>
  <sheetData>
    <row r="1" spans="1:11" ht="21" customHeight="1">
      <c r="A1" s="346" t="s">
        <v>400</v>
      </c>
      <c r="C1" s="347"/>
    </row>
    <row r="2" spans="1:11" ht="21" customHeight="1">
      <c r="A2" s="346"/>
      <c r="B2" s="346"/>
      <c r="C2" s="348" t="s">
        <v>401</v>
      </c>
      <c r="D2" s="346"/>
      <c r="E2" s="346"/>
    </row>
    <row r="3" spans="1:11" ht="13.5" customHeight="1">
      <c r="A3" s="346"/>
      <c r="B3" s="346"/>
      <c r="C3" s="349" t="s">
        <v>402</v>
      </c>
      <c r="D3" s="346"/>
      <c r="E3" s="346"/>
    </row>
    <row r="4" spans="1:11" ht="30" customHeight="1">
      <c r="A4" s="835" t="s">
        <v>403</v>
      </c>
      <c r="B4" s="835"/>
      <c r="C4" s="835"/>
      <c r="D4" s="350"/>
    </row>
    <row r="5" spans="1:11" ht="13.5" customHeight="1">
      <c r="A5" s="343"/>
      <c r="B5" s="343"/>
      <c r="C5" s="343"/>
      <c r="D5" s="350"/>
    </row>
    <row r="6" spans="1:11" ht="30" customHeight="1">
      <c r="A6" s="836" t="s">
        <v>404</v>
      </c>
      <c r="B6" s="837"/>
      <c r="C6" s="837"/>
      <c r="D6" s="350"/>
    </row>
    <row r="7" spans="1:11" ht="9" customHeight="1">
      <c r="A7" s="351"/>
      <c r="B7" s="351"/>
      <c r="C7" s="352"/>
      <c r="D7" s="352"/>
    </row>
    <row r="8" spans="1:11" s="355" customFormat="1" ht="15" customHeight="1">
      <c r="A8" s="353"/>
      <c r="B8" s="354"/>
      <c r="C8" s="332" t="s">
        <v>372</v>
      </c>
      <c r="D8" s="67"/>
      <c r="E8" s="67"/>
      <c r="F8" s="67"/>
      <c r="G8" s="67"/>
      <c r="H8" s="67"/>
      <c r="I8" s="67"/>
      <c r="J8" s="67"/>
      <c r="K8" s="67"/>
    </row>
    <row r="9" spans="1:11" s="355" customFormat="1" ht="15" customHeight="1">
      <c r="A9" s="353"/>
      <c r="B9" s="89"/>
      <c r="C9" s="332" t="s">
        <v>405</v>
      </c>
      <c r="D9" s="67"/>
      <c r="E9" s="67"/>
      <c r="F9" s="67"/>
      <c r="G9" s="67"/>
      <c r="H9" s="67"/>
      <c r="I9" s="67"/>
      <c r="J9" s="67"/>
      <c r="K9" s="67"/>
    </row>
    <row r="10" spans="1:11" ht="9" customHeight="1" thickBot="1">
      <c r="A10" s="351"/>
      <c r="B10" s="351"/>
      <c r="C10" s="352"/>
      <c r="D10" s="352"/>
    </row>
    <row r="11" spans="1:11" ht="30" customHeight="1" thickBot="1">
      <c r="A11" s="344" t="s">
        <v>406</v>
      </c>
      <c r="B11" s="356" t="s">
        <v>407</v>
      </c>
      <c r="C11" s="357" t="s">
        <v>408</v>
      </c>
      <c r="D11" s="358"/>
    </row>
    <row r="12" spans="1:11" ht="30" customHeight="1">
      <c r="A12" s="359">
        <v>6</v>
      </c>
      <c r="B12" s="360" t="s">
        <v>408</v>
      </c>
      <c r="C12" s="351" t="s">
        <v>408</v>
      </c>
    </row>
    <row r="13" spans="1:11" ht="30" customHeight="1">
      <c r="A13" s="361">
        <v>5</v>
      </c>
      <c r="B13" s="362" t="s">
        <v>408</v>
      </c>
      <c r="C13" s="351" t="s">
        <v>408</v>
      </c>
    </row>
    <row r="14" spans="1:11" ht="30" customHeight="1">
      <c r="A14" s="363" t="s">
        <v>409</v>
      </c>
      <c r="B14" s="362"/>
      <c r="C14" s="351"/>
    </row>
    <row r="15" spans="1:11" ht="30" customHeight="1">
      <c r="A15" s="363" t="s">
        <v>410</v>
      </c>
      <c r="B15" s="362"/>
      <c r="C15" s="351" t="s">
        <v>408</v>
      </c>
    </row>
    <row r="16" spans="1:11" ht="30" customHeight="1" thickBot="1">
      <c r="A16" s="364" t="s">
        <v>411</v>
      </c>
      <c r="B16" s="365">
        <f>SUM(B12:B15)</f>
        <v>0</v>
      </c>
      <c r="C16" s="366" t="s">
        <v>408</v>
      </c>
    </row>
    <row r="17" spans="1:3" ht="30" customHeight="1" thickTop="1" thickBot="1">
      <c r="A17" s="367" t="s">
        <v>412</v>
      </c>
      <c r="B17" s="1988"/>
      <c r="C17" s="368" t="s">
        <v>413</v>
      </c>
    </row>
    <row r="18" spans="1:3" ht="30" customHeight="1" thickBot="1">
      <c r="A18" s="369" t="s">
        <v>414</v>
      </c>
      <c r="B18" s="370">
        <f>SUM(B16:B17)</f>
        <v>0</v>
      </c>
      <c r="C18" s="371" t="e">
        <f>B16/B18*100</f>
        <v>#DIV/0!</v>
      </c>
    </row>
    <row r="19" spans="1:3" ht="30" customHeight="1">
      <c r="A19" s="372"/>
      <c r="B19" s="351"/>
      <c r="C19" s="373"/>
    </row>
    <row r="20" spans="1:3" ht="116.45" customHeight="1">
      <c r="A20" s="838" t="s">
        <v>415</v>
      </c>
      <c r="B20" s="838"/>
      <c r="C20" s="838"/>
    </row>
    <row r="22" spans="1:3" ht="21" customHeight="1">
      <c r="A22" s="326"/>
      <c r="C22" s="374"/>
    </row>
  </sheetData>
  <mergeCells count="3">
    <mergeCell ref="A4:C4"/>
    <mergeCell ref="A6:C6"/>
    <mergeCell ref="A20:C20"/>
  </mergeCells>
  <phoneticPr fontId="4"/>
  <pageMargins left="0.98425196850393704" right="0.78740157480314965" top="0.98425196850393704" bottom="0.75" header="0.51181102362204722" footer="0.51181102362204722"/>
  <pageSetup paperSize="9" scale="93" orientation="portrait" r:id="rId1"/>
  <headerFooter alignWithMargins="0">
    <oddFooter>&amp;R&amp;"ＭＳ Ｐ明朝,標準"&amp;9生活介護</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Normal="100" zoomScaleSheetLayoutView="100" workbookViewId="0">
      <selection activeCell="A23" sqref="A23:H23"/>
    </sheetView>
  </sheetViews>
  <sheetFormatPr defaultColWidth="9" defaultRowHeight="13.5"/>
  <cols>
    <col min="1" max="1" width="9" style="631"/>
    <col min="2" max="8" width="10.625" style="631" customWidth="1"/>
    <col min="9" max="16384" width="9" style="631"/>
  </cols>
  <sheetData>
    <row r="1" spans="1:10" ht="21" customHeight="1">
      <c r="A1" s="631" t="s">
        <v>645</v>
      </c>
      <c r="H1" s="632" t="s">
        <v>646</v>
      </c>
    </row>
    <row r="2" spans="1:10" ht="21" customHeight="1">
      <c r="G2" s="853" t="s">
        <v>78</v>
      </c>
      <c r="H2" s="853"/>
    </row>
    <row r="3" spans="1:10" ht="21" customHeight="1">
      <c r="A3" s="854" t="s">
        <v>647</v>
      </c>
      <c r="B3" s="854"/>
      <c r="C3" s="854"/>
      <c r="D3" s="854"/>
      <c r="E3" s="854"/>
      <c r="F3" s="854"/>
      <c r="G3" s="854"/>
      <c r="H3" s="854"/>
      <c r="I3" s="633"/>
      <c r="J3" s="633"/>
    </row>
    <row r="4" spans="1:10" ht="6.6" customHeight="1">
      <c r="A4" s="633"/>
      <c r="B4" s="633"/>
      <c r="C4" s="633"/>
      <c r="D4" s="633"/>
      <c r="E4" s="633"/>
      <c r="F4" s="633"/>
      <c r="G4" s="633"/>
      <c r="H4" s="633"/>
      <c r="I4" s="633"/>
      <c r="J4" s="633"/>
    </row>
    <row r="5" spans="1:10" ht="30" customHeight="1">
      <c r="A5" s="844" t="s">
        <v>648</v>
      </c>
      <c r="B5" s="844"/>
      <c r="C5" s="855"/>
      <c r="D5" s="856"/>
      <c r="E5" s="856"/>
      <c r="F5" s="856"/>
      <c r="G5" s="856"/>
      <c r="H5" s="857"/>
    </row>
    <row r="6" spans="1:10" ht="30" customHeight="1">
      <c r="A6" s="844" t="s">
        <v>636</v>
      </c>
      <c r="B6" s="844"/>
      <c r="C6" s="858"/>
      <c r="D6" s="859"/>
      <c r="E6" s="859"/>
      <c r="F6" s="859"/>
      <c r="G6" s="859"/>
      <c r="H6" s="860"/>
    </row>
    <row r="7" spans="1:10" ht="30" customHeight="1">
      <c r="A7" s="845" t="s">
        <v>649</v>
      </c>
      <c r="B7" s="846"/>
      <c r="C7" s="847"/>
      <c r="D7" s="848"/>
      <c r="E7" s="848"/>
      <c r="F7" s="848"/>
      <c r="G7" s="848"/>
      <c r="H7" s="849"/>
    </row>
    <row r="8" spans="1:10" ht="30" customHeight="1">
      <c r="A8" s="845" t="s">
        <v>650</v>
      </c>
      <c r="B8" s="850"/>
      <c r="C8" s="851" t="s">
        <v>651</v>
      </c>
      <c r="D8" s="852"/>
      <c r="E8" s="634"/>
      <c r="F8" s="634" t="s">
        <v>10</v>
      </c>
      <c r="G8" s="634"/>
      <c r="H8" s="635"/>
    </row>
    <row r="9" spans="1:10" ht="30" customHeight="1">
      <c r="A9" s="636"/>
      <c r="B9" s="636"/>
      <c r="C9" s="636"/>
      <c r="D9" s="636"/>
      <c r="E9" s="636"/>
      <c r="F9" s="636"/>
      <c r="G9" s="636"/>
      <c r="H9" s="636"/>
    </row>
    <row r="10" spans="1:10" ht="30" customHeight="1">
      <c r="A10" s="844" t="s">
        <v>13</v>
      </c>
      <c r="B10" s="844"/>
      <c r="C10" s="844"/>
      <c r="D10" s="637" t="s">
        <v>652</v>
      </c>
      <c r="E10" s="844" t="s">
        <v>653</v>
      </c>
      <c r="F10" s="844"/>
      <c r="G10" s="844" t="s">
        <v>654</v>
      </c>
      <c r="H10" s="844"/>
    </row>
    <row r="11" spans="1:10" ht="30" customHeight="1">
      <c r="A11" s="637">
        <v>1</v>
      </c>
      <c r="B11" s="844"/>
      <c r="C11" s="844"/>
      <c r="D11" s="637"/>
      <c r="E11" s="844"/>
      <c r="F11" s="844"/>
      <c r="G11" s="844"/>
      <c r="H11" s="844"/>
    </row>
    <row r="12" spans="1:10" ht="30" customHeight="1">
      <c r="A12" s="637">
        <v>2</v>
      </c>
      <c r="B12" s="844"/>
      <c r="C12" s="844"/>
      <c r="D12" s="637"/>
      <c r="E12" s="844"/>
      <c r="F12" s="844"/>
      <c r="G12" s="844"/>
      <c r="H12" s="844"/>
    </row>
    <row r="13" spans="1:10" ht="30" customHeight="1">
      <c r="A13" s="637">
        <v>3</v>
      </c>
      <c r="B13" s="844"/>
      <c r="C13" s="844"/>
      <c r="D13" s="637"/>
      <c r="E13" s="844"/>
      <c r="F13" s="844"/>
      <c r="G13" s="844"/>
      <c r="H13" s="844"/>
    </row>
    <row r="14" spans="1:10" ht="30" customHeight="1">
      <c r="A14" s="637">
        <v>4</v>
      </c>
      <c r="B14" s="844"/>
      <c r="C14" s="844"/>
      <c r="D14" s="637"/>
      <c r="E14" s="844"/>
      <c r="F14" s="844"/>
      <c r="G14" s="844"/>
      <c r="H14" s="844"/>
    </row>
    <row r="15" spans="1:10" ht="30" customHeight="1">
      <c r="A15" s="637">
        <v>5</v>
      </c>
      <c r="B15" s="844"/>
      <c r="C15" s="844"/>
      <c r="D15" s="637"/>
      <c r="E15" s="844"/>
      <c r="F15" s="844"/>
      <c r="G15" s="844"/>
      <c r="H15" s="844"/>
    </row>
    <row r="16" spans="1:10" ht="30" customHeight="1">
      <c r="A16" s="637">
        <v>6</v>
      </c>
      <c r="B16" s="844"/>
      <c r="C16" s="844"/>
      <c r="D16" s="637"/>
      <c r="E16" s="844"/>
      <c r="F16" s="844"/>
      <c r="G16" s="844"/>
      <c r="H16" s="844"/>
    </row>
    <row r="17" spans="1:9" ht="30" customHeight="1">
      <c r="A17" s="637">
        <v>7</v>
      </c>
      <c r="B17" s="844"/>
      <c r="C17" s="844"/>
      <c r="D17" s="637"/>
      <c r="E17" s="844"/>
      <c r="F17" s="844"/>
      <c r="G17" s="844"/>
      <c r="H17" s="844"/>
    </row>
    <row r="18" spans="1:9" ht="30" customHeight="1">
      <c r="A18" s="637">
        <v>8</v>
      </c>
      <c r="B18" s="844"/>
      <c r="C18" s="844"/>
      <c r="D18" s="637"/>
      <c r="E18" s="844"/>
      <c r="F18" s="844"/>
      <c r="G18" s="844"/>
      <c r="H18" s="844"/>
    </row>
    <row r="19" spans="1:9" ht="30" customHeight="1">
      <c r="A19" s="637">
        <v>9</v>
      </c>
      <c r="B19" s="844"/>
      <c r="C19" s="844"/>
      <c r="D19" s="637"/>
      <c r="E19" s="844"/>
      <c r="F19" s="844"/>
      <c r="G19" s="844"/>
      <c r="H19" s="844"/>
    </row>
    <row r="20" spans="1:9" ht="30" customHeight="1">
      <c r="A20" s="637">
        <v>10</v>
      </c>
      <c r="B20" s="844"/>
      <c r="C20" s="844"/>
      <c r="D20" s="637"/>
      <c r="E20" s="844"/>
      <c r="F20" s="844"/>
      <c r="G20" s="844"/>
      <c r="H20" s="844"/>
    </row>
    <row r="21" spans="1:9" ht="9" customHeight="1"/>
    <row r="22" spans="1:9" ht="25.35" customHeight="1">
      <c r="A22" s="638" t="s">
        <v>135</v>
      </c>
      <c r="B22" s="839" t="s">
        <v>655</v>
      </c>
      <c r="C22" s="840"/>
      <c r="D22" s="840"/>
      <c r="E22" s="840"/>
      <c r="F22" s="840"/>
      <c r="G22" s="840"/>
      <c r="H22" s="841"/>
    </row>
    <row r="23" spans="1:9" ht="21.75" customHeight="1">
      <c r="A23" s="842" t="s">
        <v>656</v>
      </c>
      <c r="B23" s="843"/>
      <c r="C23" s="843"/>
      <c r="D23" s="843"/>
      <c r="E23" s="843"/>
      <c r="F23" s="843"/>
      <c r="G23" s="843"/>
      <c r="H23" s="843"/>
    </row>
    <row r="24" spans="1:9" ht="21.75" customHeight="1">
      <c r="A24" s="843" t="s">
        <v>657</v>
      </c>
      <c r="B24" s="843"/>
      <c r="C24" s="843"/>
      <c r="D24" s="843"/>
      <c r="E24" s="843"/>
      <c r="F24" s="843"/>
      <c r="G24" s="843"/>
      <c r="H24" s="843"/>
    </row>
    <row r="25" spans="1:9" ht="49.5" customHeight="1">
      <c r="A25" s="639"/>
      <c r="B25" s="640"/>
      <c r="C25" s="640"/>
      <c r="D25" s="640"/>
      <c r="E25" s="640"/>
      <c r="F25" s="640"/>
      <c r="G25" s="640"/>
      <c r="H25" s="640"/>
      <c r="I25" s="640"/>
    </row>
    <row r="26" spans="1:9" ht="24.95" customHeight="1">
      <c r="A26" s="640"/>
      <c r="B26" s="640"/>
      <c r="C26" s="640"/>
      <c r="D26" s="640"/>
      <c r="E26" s="640"/>
      <c r="F26" s="640"/>
      <c r="G26" s="640"/>
      <c r="H26" s="640"/>
      <c r="I26" s="640"/>
    </row>
    <row r="27" spans="1:9" ht="24.95" customHeight="1"/>
    <row r="28" spans="1:9">
      <c r="H28" s="641"/>
    </row>
  </sheetData>
  <mergeCells count="46">
    <mergeCell ref="G2:H2"/>
    <mergeCell ref="A3:H3"/>
    <mergeCell ref="A5:B5"/>
    <mergeCell ref="C5:H5"/>
    <mergeCell ref="A6:B6"/>
    <mergeCell ref="C6:H6"/>
    <mergeCell ref="A7:B7"/>
    <mergeCell ref="C7:H7"/>
    <mergeCell ref="A8:B8"/>
    <mergeCell ref="C8:D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22:H22"/>
    <mergeCell ref="A23:H23"/>
    <mergeCell ref="A24:H24"/>
    <mergeCell ref="B19:C19"/>
    <mergeCell ref="E19:F19"/>
    <mergeCell ref="G19:H19"/>
    <mergeCell ref="B20:C20"/>
    <mergeCell ref="E20:F20"/>
    <mergeCell ref="G20:H20"/>
  </mergeCells>
  <phoneticPr fontId="4"/>
  <printOptions horizontalCentered="1"/>
  <pageMargins left="0.39370078740157483" right="0.39370078740157483" top="0.69" bottom="0.91" header="0.51181102362204722" footer="0.51181102362204722"/>
  <pageSetup paperSize="9" orientation="portrait" r:id="rId1"/>
  <headerFooter alignWithMargins="0">
    <oddFooter>&amp;R&amp;"ＭＳ Ｐ明朝,標準"&amp;9生活介護</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view="pageBreakPreview" zoomScaleNormal="100" workbookViewId="0">
      <selection activeCell="B22" sqref="B22"/>
    </sheetView>
  </sheetViews>
  <sheetFormatPr defaultColWidth="9" defaultRowHeight="21" customHeight="1"/>
  <cols>
    <col min="1" max="3" width="25.625" style="324" customWidth="1"/>
    <col min="4" max="4" width="15.875" style="324" customWidth="1"/>
    <col min="5" max="16384" width="9" style="324"/>
  </cols>
  <sheetData>
    <row r="1" spans="1:20" ht="21" customHeight="1">
      <c r="A1" s="346" t="s">
        <v>619</v>
      </c>
      <c r="B1" s="346"/>
      <c r="C1" s="325" t="s">
        <v>620</v>
      </c>
      <c r="D1" s="346"/>
      <c r="E1" s="346"/>
    </row>
    <row r="2" spans="1:20" ht="21" customHeight="1">
      <c r="A2" s="346"/>
      <c r="B2" s="346"/>
      <c r="C2" s="346"/>
      <c r="D2" s="346"/>
      <c r="E2" s="346"/>
    </row>
    <row r="3" spans="1:20" ht="30" customHeight="1">
      <c r="A3" s="835" t="s">
        <v>621</v>
      </c>
      <c r="B3" s="835"/>
      <c r="C3" s="835"/>
      <c r="D3" s="350"/>
    </row>
    <row r="4" spans="1:20" ht="30" customHeight="1">
      <c r="A4" s="351"/>
      <c r="B4" s="351"/>
      <c r="C4" s="352"/>
      <c r="D4" s="352"/>
    </row>
    <row r="5" spans="1:20" s="397" customFormat="1" ht="12" customHeight="1">
      <c r="A5" s="330"/>
      <c r="B5" s="68"/>
      <c r="C5" s="332" t="s">
        <v>372</v>
      </c>
      <c r="D5" s="67"/>
      <c r="E5" s="67"/>
      <c r="F5" s="67"/>
      <c r="G5" s="67"/>
      <c r="H5" s="67"/>
      <c r="I5" s="67"/>
      <c r="J5" s="67"/>
      <c r="K5" s="67"/>
      <c r="L5" s="396"/>
      <c r="M5" s="396"/>
      <c r="N5" s="396"/>
      <c r="O5" s="396"/>
      <c r="P5" s="396"/>
      <c r="Q5" s="396"/>
      <c r="R5" s="396"/>
      <c r="S5" s="396"/>
      <c r="T5" s="396"/>
    </row>
    <row r="6" spans="1:20" s="397" customFormat="1" ht="12" customHeight="1">
      <c r="A6" s="330"/>
      <c r="B6" s="89"/>
      <c r="C6" s="332" t="s">
        <v>132</v>
      </c>
      <c r="D6" s="67"/>
      <c r="E6" s="67"/>
      <c r="F6" s="67"/>
      <c r="G6" s="67"/>
      <c r="H6" s="67"/>
      <c r="I6" s="67"/>
      <c r="J6" s="67"/>
      <c r="K6" s="67"/>
      <c r="L6" s="396"/>
      <c r="M6" s="396"/>
      <c r="N6" s="396"/>
      <c r="O6" s="396"/>
      <c r="P6" s="396"/>
      <c r="Q6" s="396"/>
      <c r="R6" s="396"/>
      <c r="S6" s="396"/>
      <c r="T6" s="396"/>
    </row>
    <row r="7" spans="1:20" ht="12" customHeight="1" thickBot="1">
      <c r="A7" s="351"/>
      <c r="B7" s="351"/>
      <c r="C7" s="352"/>
      <c r="D7" s="352"/>
    </row>
    <row r="8" spans="1:20" ht="30" customHeight="1" thickBot="1">
      <c r="A8" s="344" t="s">
        <v>406</v>
      </c>
      <c r="B8" s="356" t="s">
        <v>622</v>
      </c>
      <c r="C8" s="357" t="s">
        <v>408</v>
      </c>
      <c r="D8" s="358"/>
    </row>
    <row r="9" spans="1:20" ht="30" customHeight="1">
      <c r="A9" s="359">
        <v>6</v>
      </c>
      <c r="B9" s="616"/>
      <c r="C9" s="351" t="s">
        <v>408</v>
      </c>
    </row>
    <row r="10" spans="1:20" ht="30" customHeight="1">
      <c r="A10" s="361">
        <v>5</v>
      </c>
      <c r="B10" s="617" t="s">
        <v>408</v>
      </c>
      <c r="C10" s="351" t="s">
        <v>408</v>
      </c>
    </row>
    <row r="11" spans="1:20" ht="30" customHeight="1">
      <c r="A11" s="363" t="s">
        <v>409</v>
      </c>
      <c r="B11" s="617"/>
      <c r="C11" s="351"/>
    </row>
    <row r="12" spans="1:20" ht="30" customHeight="1">
      <c r="A12" s="363" t="s">
        <v>410</v>
      </c>
      <c r="B12" s="617"/>
      <c r="C12" s="351" t="s">
        <v>408</v>
      </c>
    </row>
    <row r="13" spans="1:20" ht="30" customHeight="1" thickBot="1">
      <c r="A13" s="364" t="s">
        <v>411</v>
      </c>
      <c r="B13" s="365">
        <f>SUM(B9:B12)</f>
        <v>0</v>
      </c>
      <c r="C13" s="618" t="s">
        <v>408</v>
      </c>
    </row>
    <row r="14" spans="1:20" ht="30" customHeight="1" thickBot="1">
      <c r="A14" s="367" t="s">
        <v>412</v>
      </c>
      <c r="B14" s="619"/>
      <c r="C14" s="618"/>
    </row>
    <row r="15" spans="1:20" ht="30" customHeight="1" thickTop="1" thickBot="1">
      <c r="A15" s="369" t="s">
        <v>414</v>
      </c>
      <c r="B15" s="370">
        <f>SUM(B13:B14)</f>
        <v>0</v>
      </c>
      <c r="C15" s="620" t="e">
        <f>B13/B15</f>
        <v>#DIV/0!</v>
      </c>
    </row>
    <row r="16" spans="1:20" ht="32.450000000000003" customHeight="1" thickTop="1" thickBot="1">
      <c r="C16" s="621" t="s">
        <v>623</v>
      </c>
    </row>
    <row r="17" spans="1:7" ht="15.95" customHeight="1" thickTop="1">
      <c r="C17" s="622"/>
    </row>
    <row r="18" spans="1:7" ht="21" customHeight="1">
      <c r="A18" s="323" t="s">
        <v>624</v>
      </c>
    </row>
    <row r="19" spans="1:7" s="328" customFormat="1" ht="20.100000000000001" customHeight="1">
      <c r="A19" s="623" t="s">
        <v>625</v>
      </c>
      <c r="B19" s="624"/>
      <c r="C19" s="624"/>
      <c r="D19" s="624"/>
      <c r="E19" s="624"/>
      <c r="F19" s="624"/>
      <c r="G19" s="625"/>
    </row>
  </sheetData>
  <mergeCells count="1">
    <mergeCell ref="A3:C3"/>
  </mergeCells>
  <phoneticPr fontId="4"/>
  <pageMargins left="0.98425196850393704" right="0.78740157480314965" top="0.98425196850393704" bottom="0.98425196850393704" header="0.51181102362204722" footer="0.51181102362204722"/>
  <pageSetup paperSize="9" scale="98" orientation="portrait" r:id="rId1"/>
  <headerFooter alignWithMargins="0">
    <oddFooter>&amp;R&amp;"ＭＳ Ｐ明朝,標準"&amp;9生活介護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Normal="100" zoomScaleSheetLayoutView="100" workbookViewId="0">
      <selection activeCell="B13" sqref="B13:L13"/>
    </sheetView>
  </sheetViews>
  <sheetFormatPr defaultColWidth="9" defaultRowHeight="21" customHeight="1"/>
  <cols>
    <col min="1" max="1" width="2.875" style="324" customWidth="1"/>
    <col min="2" max="35" width="2.5" style="324" customWidth="1"/>
    <col min="36" max="39" width="2.625" style="324" customWidth="1"/>
    <col min="40" max="16384" width="9" style="324"/>
  </cols>
  <sheetData>
    <row r="1" spans="1:44" ht="21" customHeight="1">
      <c r="A1" s="323" t="s">
        <v>369</v>
      </c>
      <c r="AI1" s="325" t="s">
        <v>370</v>
      </c>
    </row>
    <row r="2" spans="1:44" ht="21" customHeight="1">
      <c r="A2" s="326"/>
      <c r="AI2" s="327" t="s">
        <v>78</v>
      </c>
    </row>
    <row r="3" spans="1:44" ht="21" customHeight="1">
      <c r="A3" s="835" t="s">
        <v>371</v>
      </c>
      <c r="B3" s="835"/>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row>
    <row r="4" spans="1:44" s="328" customFormat="1" ht="9" customHeight="1">
      <c r="V4" s="329"/>
      <c r="W4" s="329"/>
      <c r="X4" s="329"/>
      <c r="Y4" s="329"/>
      <c r="Z4" s="329"/>
      <c r="AA4" s="329"/>
      <c r="AB4" s="329"/>
    </row>
    <row r="5" spans="1:44" s="1" customFormat="1" ht="15" customHeight="1">
      <c r="Y5" s="330"/>
      <c r="Z5" s="331"/>
      <c r="AA5" s="332" t="s">
        <v>372</v>
      </c>
      <c r="AB5" s="67"/>
      <c r="AC5" s="67"/>
      <c r="AD5" s="67"/>
      <c r="AE5" s="67"/>
      <c r="AF5" s="67"/>
      <c r="AG5" s="67"/>
      <c r="AH5" s="67"/>
      <c r="AI5" s="67"/>
      <c r="AJ5" s="66"/>
      <c r="AK5" s="66"/>
      <c r="AL5" s="66"/>
      <c r="AM5" s="66"/>
      <c r="AN5" s="66"/>
      <c r="AO5" s="66"/>
      <c r="AP5" s="66"/>
      <c r="AQ5" s="66"/>
      <c r="AR5" s="66"/>
    </row>
    <row r="6" spans="1:44" s="1" customFormat="1" ht="15" customHeight="1">
      <c r="Y6" s="330"/>
      <c r="Z6" s="68"/>
      <c r="AA6" s="332" t="s">
        <v>131</v>
      </c>
      <c r="AB6" s="67"/>
      <c r="AC6" s="67"/>
      <c r="AD6" s="67"/>
      <c r="AE6" s="67"/>
      <c r="AF6" s="67"/>
      <c r="AG6" s="67"/>
      <c r="AH6" s="67"/>
      <c r="AI6" s="67"/>
      <c r="AJ6" s="66"/>
      <c r="AK6" s="66"/>
      <c r="AL6" s="66"/>
      <c r="AM6" s="66"/>
      <c r="AN6" s="66"/>
      <c r="AO6" s="66"/>
      <c r="AP6" s="66"/>
      <c r="AQ6" s="66"/>
      <c r="AR6" s="66"/>
    </row>
    <row r="7" spans="1:44" ht="9" customHeight="1" thickBot="1"/>
    <row r="8" spans="1:44" ht="21" customHeight="1">
      <c r="A8" s="891" t="s">
        <v>373</v>
      </c>
      <c r="B8" s="892"/>
      <c r="C8" s="892"/>
      <c r="D8" s="892"/>
      <c r="E8" s="892"/>
      <c r="F8" s="892"/>
      <c r="G8" s="892"/>
      <c r="H8" s="892"/>
      <c r="I8" s="892"/>
      <c r="J8" s="892"/>
      <c r="K8" s="892"/>
      <c r="L8" s="893"/>
      <c r="M8" s="894"/>
      <c r="N8" s="894"/>
      <c r="O8" s="894"/>
      <c r="P8" s="894"/>
      <c r="Q8" s="894"/>
      <c r="R8" s="894"/>
      <c r="S8" s="894"/>
      <c r="T8" s="894"/>
      <c r="U8" s="894"/>
      <c r="V8" s="894"/>
      <c r="W8" s="894"/>
      <c r="X8" s="894"/>
      <c r="Y8" s="894"/>
      <c r="Z8" s="894"/>
      <c r="AA8" s="894"/>
      <c r="AB8" s="894"/>
      <c r="AC8" s="894"/>
      <c r="AD8" s="894"/>
      <c r="AE8" s="894"/>
      <c r="AF8" s="894"/>
      <c r="AG8" s="894"/>
      <c r="AH8" s="894"/>
      <c r="AI8" s="895"/>
    </row>
    <row r="9" spans="1:44" ht="21" customHeight="1">
      <c r="A9" s="896" t="s">
        <v>12</v>
      </c>
      <c r="B9" s="755"/>
      <c r="C9" s="755"/>
      <c r="D9" s="755"/>
      <c r="E9" s="755"/>
      <c r="F9" s="755"/>
      <c r="G9" s="755"/>
      <c r="H9" s="755"/>
      <c r="I9" s="755"/>
      <c r="J9" s="755"/>
      <c r="K9" s="755"/>
      <c r="L9" s="756"/>
      <c r="M9" s="796"/>
      <c r="N9" s="796"/>
      <c r="O9" s="796"/>
      <c r="P9" s="796"/>
      <c r="Q9" s="796"/>
      <c r="R9" s="796"/>
      <c r="S9" s="796"/>
      <c r="T9" s="796"/>
      <c r="U9" s="796"/>
      <c r="V9" s="796"/>
      <c r="W9" s="796"/>
      <c r="X9" s="796"/>
      <c r="Y9" s="796"/>
      <c r="Z9" s="796"/>
      <c r="AA9" s="796"/>
      <c r="AB9" s="796"/>
      <c r="AC9" s="796"/>
      <c r="AD9" s="796"/>
      <c r="AE9" s="796"/>
      <c r="AF9" s="796"/>
      <c r="AG9" s="796"/>
      <c r="AH9" s="796"/>
      <c r="AI9" s="823"/>
    </row>
    <row r="10" spans="1:44" ht="33" customHeight="1">
      <c r="A10" s="897" t="s">
        <v>374</v>
      </c>
      <c r="B10" s="898"/>
      <c r="C10" s="898"/>
      <c r="D10" s="898"/>
      <c r="E10" s="898"/>
      <c r="F10" s="898"/>
      <c r="G10" s="898"/>
      <c r="H10" s="898"/>
      <c r="I10" s="898"/>
      <c r="J10" s="898"/>
      <c r="K10" s="898"/>
      <c r="L10" s="899"/>
      <c r="M10" s="900"/>
      <c r="N10" s="900"/>
      <c r="O10" s="900"/>
      <c r="P10" s="900"/>
      <c r="Q10" s="900"/>
      <c r="R10" s="900"/>
      <c r="S10" s="900"/>
      <c r="T10" s="900"/>
      <c r="U10" s="900"/>
      <c r="V10" s="900"/>
      <c r="W10" s="900"/>
      <c r="X10" s="900"/>
      <c r="Y10" s="900"/>
      <c r="Z10" s="900"/>
      <c r="AA10" s="900"/>
      <c r="AB10" s="900"/>
      <c r="AC10" s="900"/>
      <c r="AD10" s="900"/>
      <c r="AE10" s="900"/>
      <c r="AF10" s="900"/>
      <c r="AG10" s="900"/>
      <c r="AH10" s="900"/>
      <c r="AI10" s="901"/>
    </row>
    <row r="11" spans="1:44" ht="21" customHeight="1">
      <c r="A11" s="902" t="s">
        <v>375</v>
      </c>
      <c r="B11" s="903"/>
      <c r="C11" s="903"/>
      <c r="D11" s="903"/>
      <c r="E11" s="903"/>
      <c r="F11" s="903"/>
      <c r="G11" s="903"/>
      <c r="H11" s="903"/>
      <c r="I11" s="903"/>
      <c r="J11" s="903"/>
      <c r="K11" s="903"/>
      <c r="L11" s="904"/>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823"/>
    </row>
    <row r="12" spans="1:44" ht="21" customHeight="1" thickBot="1">
      <c r="A12" s="333"/>
      <c r="B12" s="905" t="s">
        <v>376</v>
      </c>
      <c r="C12" s="905"/>
      <c r="D12" s="905"/>
      <c r="E12" s="905"/>
      <c r="F12" s="905"/>
      <c r="G12" s="905"/>
      <c r="H12" s="905"/>
      <c r="I12" s="905"/>
      <c r="J12" s="905"/>
      <c r="K12" s="905"/>
      <c r="L12" s="906"/>
      <c r="M12" s="907" t="s">
        <v>377</v>
      </c>
      <c r="N12" s="907"/>
      <c r="O12" s="907"/>
      <c r="P12" s="907"/>
      <c r="Q12" s="907"/>
      <c r="R12" s="907"/>
      <c r="S12" s="908"/>
      <c r="T12" s="908"/>
      <c r="U12" s="908"/>
      <c r="V12" s="908"/>
      <c r="W12" s="909" t="s">
        <v>378</v>
      </c>
      <c r="X12" s="910"/>
      <c r="Y12" s="910"/>
      <c r="Z12" s="910"/>
      <c r="AA12" s="910"/>
      <c r="AB12" s="910"/>
      <c r="AC12" s="910"/>
      <c r="AD12" s="910"/>
      <c r="AE12" s="910"/>
      <c r="AF12" s="910"/>
      <c r="AG12" s="910"/>
      <c r="AH12" s="910"/>
      <c r="AI12" s="911"/>
    </row>
    <row r="13" spans="1:44" ht="21" customHeight="1" thickTop="1">
      <c r="A13" s="334">
        <v>1</v>
      </c>
      <c r="B13" s="883"/>
      <c r="C13" s="884"/>
      <c r="D13" s="884"/>
      <c r="E13" s="884"/>
      <c r="F13" s="884"/>
      <c r="G13" s="884"/>
      <c r="H13" s="884"/>
      <c r="I13" s="884"/>
      <c r="J13" s="884"/>
      <c r="K13" s="884"/>
      <c r="L13" s="885"/>
      <c r="M13" s="886" t="s">
        <v>379</v>
      </c>
      <c r="N13" s="887"/>
      <c r="O13" s="887"/>
      <c r="P13" s="887"/>
      <c r="Q13" s="887"/>
      <c r="R13" s="887"/>
      <c r="S13" s="887"/>
      <c r="T13" s="887"/>
      <c r="U13" s="887"/>
      <c r="V13" s="888"/>
      <c r="W13" s="886" t="s">
        <v>380</v>
      </c>
      <c r="X13" s="889"/>
      <c r="Y13" s="889"/>
      <c r="Z13" s="889"/>
      <c r="AA13" s="889"/>
      <c r="AB13" s="889"/>
      <c r="AC13" s="889"/>
      <c r="AD13" s="889"/>
      <c r="AE13" s="889"/>
      <c r="AF13" s="889"/>
      <c r="AG13" s="889"/>
      <c r="AH13" s="889"/>
      <c r="AI13" s="890"/>
    </row>
    <row r="14" spans="1:44" ht="21" customHeight="1">
      <c r="A14" s="335">
        <v>2</v>
      </c>
      <c r="B14" s="754"/>
      <c r="C14" s="755"/>
      <c r="D14" s="755"/>
      <c r="E14" s="755"/>
      <c r="F14" s="755"/>
      <c r="G14" s="755"/>
      <c r="H14" s="755"/>
      <c r="I14" s="755"/>
      <c r="J14" s="755"/>
      <c r="K14" s="755"/>
      <c r="L14" s="756"/>
      <c r="M14" s="870" t="s">
        <v>379</v>
      </c>
      <c r="N14" s="871"/>
      <c r="O14" s="871"/>
      <c r="P14" s="871"/>
      <c r="Q14" s="871"/>
      <c r="R14" s="871"/>
      <c r="S14" s="871"/>
      <c r="T14" s="871"/>
      <c r="U14" s="871"/>
      <c r="V14" s="872"/>
      <c r="W14" s="870" t="s">
        <v>380</v>
      </c>
      <c r="X14" s="873"/>
      <c r="Y14" s="873"/>
      <c r="Z14" s="873"/>
      <c r="AA14" s="873"/>
      <c r="AB14" s="873"/>
      <c r="AC14" s="873"/>
      <c r="AD14" s="873"/>
      <c r="AE14" s="873"/>
      <c r="AF14" s="873"/>
      <c r="AG14" s="873"/>
      <c r="AH14" s="873"/>
      <c r="AI14" s="874"/>
    </row>
    <row r="15" spans="1:44" ht="21" customHeight="1">
      <c r="A15" s="335">
        <v>3</v>
      </c>
      <c r="B15" s="754"/>
      <c r="C15" s="755"/>
      <c r="D15" s="755"/>
      <c r="E15" s="755"/>
      <c r="F15" s="755"/>
      <c r="G15" s="755"/>
      <c r="H15" s="755"/>
      <c r="I15" s="755"/>
      <c r="J15" s="755"/>
      <c r="K15" s="755"/>
      <c r="L15" s="756"/>
      <c r="M15" s="870" t="s">
        <v>379</v>
      </c>
      <c r="N15" s="871"/>
      <c r="O15" s="871"/>
      <c r="P15" s="871"/>
      <c r="Q15" s="871"/>
      <c r="R15" s="871"/>
      <c r="S15" s="871"/>
      <c r="T15" s="871"/>
      <c r="U15" s="871"/>
      <c r="V15" s="872"/>
      <c r="W15" s="870" t="s">
        <v>380</v>
      </c>
      <c r="X15" s="873"/>
      <c r="Y15" s="873"/>
      <c r="Z15" s="873"/>
      <c r="AA15" s="873"/>
      <c r="AB15" s="873"/>
      <c r="AC15" s="873"/>
      <c r="AD15" s="873"/>
      <c r="AE15" s="873"/>
      <c r="AF15" s="873"/>
      <c r="AG15" s="873"/>
      <c r="AH15" s="873"/>
      <c r="AI15" s="874"/>
    </row>
    <row r="16" spans="1:44" ht="21" customHeight="1">
      <c r="A16" s="335">
        <v>4</v>
      </c>
      <c r="B16" s="754"/>
      <c r="C16" s="755"/>
      <c r="D16" s="755"/>
      <c r="E16" s="755"/>
      <c r="F16" s="755"/>
      <c r="G16" s="755"/>
      <c r="H16" s="755"/>
      <c r="I16" s="755"/>
      <c r="J16" s="755"/>
      <c r="K16" s="755"/>
      <c r="L16" s="756"/>
      <c r="M16" s="870" t="s">
        <v>379</v>
      </c>
      <c r="N16" s="871"/>
      <c r="O16" s="871"/>
      <c r="P16" s="871"/>
      <c r="Q16" s="871"/>
      <c r="R16" s="871"/>
      <c r="S16" s="871"/>
      <c r="T16" s="871"/>
      <c r="U16" s="871"/>
      <c r="V16" s="872"/>
      <c r="W16" s="870" t="s">
        <v>380</v>
      </c>
      <c r="X16" s="873"/>
      <c r="Y16" s="873"/>
      <c r="Z16" s="873"/>
      <c r="AA16" s="873"/>
      <c r="AB16" s="873"/>
      <c r="AC16" s="873"/>
      <c r="AD16" s="873"/>
      <c r="AE16" s="873"/>
      <c r="AF16" s="873"/>
      <c r="AG16" s="873"/>
      <c r="AH16" s="873"/>
      <c r="AI16" s="874"/>
    </row>
    <row r="17" spans="1:35" ht="21" customHeight="1">
      <c r="A17" s="335">
        <v>5</v>
      </c>
      <c r="B17" s="754"/>
      <c r="C17" s="755"/>
      <c r="D17" s="755"/>
      <c r="E17" s="755"/>
      <c r="F17" s="755"/>
      <c r="G17" s="755"/>
      <c r="H17" s="755"/>
      <c r="I17" s="755"/>
      <c r="J17" s="755"/>
      <c r="K17" s="755"/>
      <c r="L17" s="756"/>
      <c r="M17" s="870" t="s">
        <v>379</v>
      </c>
      <c r="N17" s="871"/>
      <c r="O17" s="871"/>
      <c r="P17" s="871"/>
      <c r="Q17" s="871"/>
      <c r="R17" s="871"/>
      <c r="S17" s="871"/>
      <c r="T17" s="871"/>
      <c r="U17" s="871"/>
      <c r="V17" s="872"/>
      <c r="W17" s="870" t="s">
        <v>380</v>
      </c>
      <c r="X17" s="873"/>
      <c r="Y17" s="873"/>
      <c r="Z17" s="873"/>
      <c r="AA17" s="873"/>
      <c r="AB17" s="873"/>
      <c r="AC17" s="873"/>
      <c r="AD17" s="873"/>
      <c r="AE17" s="873"/>
      <c r="AF17" s="873"/>
      <c r="AG17" s="873"/>
      <c r="AH17" s="873"/>
      <c r="AI17" s="874"/>
    </row>
    <row r="18" spans="1:35" ht="21" customHeight="1">
      <c r="A18" s="335">
        <v>6</v>
      </c>
      <c r="B18" s="754"/>
      <c r="C18" s="755"/>
      <c r="D18" s="755"/>
      <c r="E18" s="755"/>
      <c r="F18" s="755"/>
      <c r="G18" s="755"/>
      <c r="H18" s="755"/>
      <c r="I18" s="755"/>
      <c r="J18" s="755"/>
      <c r="K18" s="755"/>
      <c r="L18" s="756"/>
      <c r="M18" s="870" t="s">
        <v>379</v>
      </c>
      <c r="N18" s="871"/>
      <c r="O18" s="871"/>
      <c r="P18" s="871"/>
      <c r="Q18" s="871"/>
      <c r="R18" s="871"/>
      <c r="S18" s="871"/>
      <c r="T18" s="871"/>
      <c r="U18" s="871"/>
      <c r="V18" s="872"/>
      <c r="W18" s="870" t="s">
        <v>380</v>
      </c>
      <c r="X18" s="873"/>
      <c r="Y18" s="873"/>
      <c r="Z18" s="873"/>
      <c r="AA18" s="873"/>
      <c r="AB18" s="873"/>
      <c r="AC18" s="873"/>
      <c r="AD18" s="873"/>
      <c r="AE18" s="873"/>
      <c r="AF18" s="873"/>
      <c r="AG18" s="873"/>
      <c r="AH18" s="873"/>
      <c r="AI18" s="874"/>
    </row>
    <row r="19" spans="1:35" ht="21" customHeight="1">
      <c r="A19" s="335">
        <v>7</v>
      </c>
      <c r="B19" s="754"/>
      <c r="C19" s="755"/>
      <c r="D19" s="755"/>
      <c r="E19" s="755"/>
      <c r="F19" s="755"/>
      <c r="G19" s="755"/>
      <c r="H19" s="755"/>
      <c r="I19" s="755"/>
      <c r="J19" s="755"/>
      <c r="K19" s="755"/>
      <c r="L19" s="756"/>
      <c r="M19" s="870" t="s">
        <v>379</v>
      </c>
      <c r="N19" s="871"/>
      <c r="O19" s="871"/>
      <c r="P19" s="871"/>
      <c r="Q19" s="871"/>
      <c r="R19" s="871"/>
      <c r="S19" s="871"/>
      <c r="T19" s="871"/>
      <c r="U19" s="871"/>
      <c r="V19" s="872"/>
      <c r="W19" s="870" t="s">
        <v>380</v>
      </c>
      <c r="X19" s="873"/>
      <c r="Y19" s="873"/>
      <c r="Z19" s="873"/>
      <c r="AA19" s="873"/>
      <c r="AB19" s="873"/>
      <c r="AC19" s="873"/>
      <c r="AD19" s="873"/>
      <c r="AE19" s="873"/>
      <c r="AF19" s="873"/>
      <c r="AG19" s="873"/>
      <c r="AH19" s="873"/>
      <c r="AI19" s="874"/>
    </row>
    <row r="20" spans="1:35" ht="21" customHeight="1">
      <c r="A20" s="335">
        <v>8</v>
      </c>
      <c r="B20" s="754"/>
      <c r="C20" s="755"/>
      <c r="D20" s="755"/>
      <c r="E20" s="755"/>
      <c r="F20" s="755"/>
      <c r="G20" s="755"/>
      <c r="H20" s="755"/>
      <c r="I20" s="755"/>
      <c r="J20" s="755"/>
      <c r="K20" s="755"/>
      <c r="L20" s="756"/>
      <c r="M20" s="870" t="s">
        <v>379</v>
      </c>
      <c r="N20" s="871"/>
      <c r="O20" s="871"/>
      <c r="P20" s="871"/>
      <c r="Q20" s="871"/>
      <c r="R20" s="871"/>
      <c r="S20" s="871"/>
      <c r="T20" s="871"/>
      <c r="U20" s="871"/>
      <c r="V20" s="872"/>
      <c r="W20" s="870" t="s">
        <v>380</v>
      </c>
      <c r="X20" s="873"/>
      <c r="Y20" s="873"/>
      <c r="Z20" s="873"/>
      <c r="AA20" s="873"/>
      <c r="AB20" s="873"/>
      <c r="AC20" s="873"/>
      <c r="AD20" s="873"/>
      <c r="AE20" s="873"/>
      <c r="AF20" s="873"/>
      <c r="AG20" s="873"/>
      <c r="AH20" s="873"/>
      <c r="AI20" s="874"/>
    </row>
    <row r="21" spans="1:35" ht="21" customHeight="1">
      <c r="A21" s="335">
        <v>9</v>
      </c>
      <c r="B21" s="754"/>
      <c r="C21" s="755"/>
      <c r="D21" s="755"/>
      <c r="E21" s="755"/>
      <c r="F21" s="755"/>
      <c r="G21" s="755"/>
      <c r="H21" s="755"/>
      <c r="I21" s="755"/>
      <c r="J21" s="755"/>
      <c r="K21" s="755"/>
      <c r="L21" s="756"/>
      <c r="M21" s="870" t="s">
        <v>379</v>
      </c>
      <c r="N21" s="871"/>
      <c r="O21" s="871"/>
      <c r="P21" s="871"/>
      <c r="Q21" s="871"/>
      <c r="R21" s="871"/>
      <c r="S21" s="871"/>
      <c r="T21" s="871"/>
      <c r="U21" s="871"/>
      <c r="V21" s="872"/>
      <c r="W21" s="870" t="s">
        <v>380</v>
      </c>
      <c r="X21" s="873"/>
      <c r="Y21" s="873"/>
      <c r="Z21" s="873"/>
      <c r="AA21" s="873"/>
      <c r="AB21" s="873"/>
      <c r="AC21" s="873"/>
      <c r="AD21" s="873"/>
      <c r="AE21" s="873"/>
      <c r="AF21" s="873"/>
      <c r="AG21" s="873"/>
      <c r="AH21" s="873"/>
      <c r="AI21" s="874"/>
    </row>
    <row r="22" spans="1:35" ht="21" customHeight="1">
      <c r="A22" s="335">
        <v>10</v>
      </c>
      <c r="B22" s="754"/>
      <c r="C22" s="755"/>
      <c r="D22" s="755"/>
      <c r="E22" s="755"/>
      <c r="F22" s="755"/>
      <c r="G22" s="755"/>
      <c r="H22" s="755"/>
      <c r="I22" s="755"/>
      <c r="J22" s="755"/>
      <c r="K22" s="755"/>
      <c r="L22" s="756"/>
      <c r="M22" s="870" t="s">
        <v>379</v>
      </c>
      <c r="N22" s="871"/>
      <c r="O22" s="871"/>
      <c r="P22" s="871"/>
      <c r="Q22" s="871"/>
      <c r="R22" s="871"/>
      <c r="S22" s="871"/>
      <c r="T22" s="871"/>
      <c r="U22" s="871"/>
      <c r="V22" s="872"/>
      <c r="W22" s="870" t="s">
        <v>380</v>
      </c>
      <c r="X22" s="873"/>
      <c r="Y22" s="873"/>
      <c r="Z22" s="873"/>
      <c r="AA22" s="873"/>
      <c r="AB22" s="873"/>
      <c r="AC22" s="873"/>
      <c r="AD22" s="873"/>
      <c r="AE22" s="873"/>
      <c r="AF22" s="873"/>
      <c r="AG22" s="873"/>
      <c r="AH22" s="873"/>
      <c r="AI22" s="874"/>
    </row>
    <row r="23" spans="1:35" ht="21" customHeight="1">
      <c r="A23" s="335">
        <v>11</v>
      </c>
      <c r="B23" s="754"/>
      <c r="C23" s="755"/>
      <c r="D23" s="755"/>
      <c r="E23" s="755"/>
      <c r="F23" s="755"/>
      <c r="G23" s="755"/>
      <c r="H23" s="755"/>
      <c r="I23" s="755"/>
      <c r="J23" s="755"/>
      <c r="K23" s="755"/>
      <c r="L23" s="756"/>
      <c r="M23" s="870" t="s">
        <v>379</v>
      </c>
      <c r="N23" s="871"/>
      <c r="O23" s="871"/>
      <c r="P23" s="871"/>
      <c r="Q23" s="871"/>
      <c r="R23" s="871"/>
      <c r="S23" s="871"/>
      <c r="T23" s="871"/>
      <c r="U23" s="871"/>
      <c r="V23" s="872"/>
      <c r="W23" s="870" t="s">
        <v>380</v>
      </c>
      <c r="X23" s="873"/>
      <c r="Y23" s="873"/>
      <c r="Z23" s="873"/>
      <c r="AA23" s="873"/>
      <c r="AB23" s="873"/>
      <c r="AC23" s="873"/>
      <c r="AD23" s="873"/>
      <c r="AE23" s="873"/>
      <c r="AF23" s="873"/>
      <c r="AG23" s="873"/>
      <c r="AH23" s="873"/>
      <c r="AI23" s="874"/>
    </row>
    <row r="24" spans="1:35" ht="21" customHeight="1">
      <c r="A24" s="336">
        <v>12</v>
      </c>
      <c r="B24" s="867"/>
      <c r="C24" s="868"/>
      <c r="D24" s="868"/>
      <c r="E24" s="868"/>
      <c r="F24" s="868"/>
      <c r="G24" s="868"/>
      <c r="H24" s="868"/>
      <c r="I24" s="868"/>
      <c r="J24" s="868"/>
      <c r="K24" s="868"/>
      <c r="L24" s="869"/>
      <c r="M24" s="870" t="s">
        <v>379</v>
      </c>
      <c r="N24" s="871"/>
      <c r="O24" s="871"/>
      <c r="P24" s="871"/>
      <c r="Q24" s="871"/>
      <c r="R24" s="871"/>
      <c r="S24" s="871"/>
      <c r="T24" s="871"/>
      <c r="U24" s="871"/>
      <c r="V24" s="872"/>
      <c r="W24" s="870" t="s">
        <v>380</v>
      </c>
      <c r="X24" s="873"/>
      <c r="Y24" s="873"/>
      <c r="Z24" s="873"/>
      <c r="AA24" s="873"/>
      <c r="AB24" s="873"/>
      <c r="AC24" s="873"/>
      <c r="AD24" s="873"/>
      <c r="AE24" s="873"/>
      <c r="AF24" s="873"/>
      <c r="AG24" s="873"/>
      <c r="AH24" s="873"/>
      <c r="AI24" s="874"/>
    </row>
    <row r="25" spans="1:35" ht="21" customHeight="1">
      <c r="A25" s="336">
        <v>13</v>
      </c>
      <c r="B25" s="867"/>
      <c r="C25" s="868"/>
      <c r="D25" s="868"/>
      <c r="E25" s="868"/>
      <c r="F25" s="868"/>
      <c r="G25" s="868"/>
      <c r="H25" s="868"/>
      <c r="I25" s="868"/>
      <c r="J25" s="868"/>
      <c r="K25" s="868"/>
      <c r="L25" s="869"/>
      <c r="M25" s="870" t="s">
        <v>379</v>
      </c>
      <c r="N25" s="871"/>
      <c r="O25" s="871"/>
      <c r="P25" s="871"/>
      <c r="Q25" s="871"/>
      <c r="R25" s="871"/>
      <c r="S25" s="871"/>
      <c r="T25" s="871"/>
      <c r="U25" s="871"/>
      <c r="V25" s="872"/>
      <c r="W25" s="870" t="s">
        <v>380</v>
      </c>
      <c r="X25" s="873"/>
      <c r="Y25" s="873"/>
      <c r="Z25" s="873"/>
      <c r="AA25" s="873"/>
      <c r="AB25" s="873"/>
      <c r="AC25" s="873"/>
      <c r="AD25" s="873"/>
      <c r="AE25" s="873"/>
      <c r="AF25" s="873"/>
      <c r="AG25" s="873"/>
      <c r="AH25" s="873"/>
      <c r="AI25" s="874"/>
    </row>
    <row r="26" spans="1:35" ht="21" customHeight="1">
      <c r="A26" s="336">
        <v>14</v>
      </c>
      <c r="B26" s="867"/>
      <c r="C26" s="868"/>
      <c r="D26" s="868"/>
      <c r="E26" s="868"/>
      <c r="F26" s="868"/>
      <c r="G26" s="868"/>
      <c r="H26" s="868"/>
      <c r="I26" s="868"/>
      <c r="J26" s="868"/>
      <c r="K26" s="868"/>
      <c r="L26" s="869"/>
      <c r="M26" s="870" t="s">
        <v>379</v>
      </c>
      <c r="N26" s="871"/>
      <c r="O26" s="871"/>
      <c r="P26" s="871"/>
      <c r="Q26" s="871"/>
      <c r="R26" s="871"/>
      <c r="S26" s="871"/>
      <c r="T26" s="871"/>
      <c r="U26" s="871"/>
      <c r="V26" s="872"/>
      <c r="W26" s="870" t="s">
        <v>380</v>
      </c>
      <c r="X26" s="873"/>
      <c r="Y26" s="873"/>
      <c r="Z26" s="873"/>
      <c r="AA26" s="873"/>
      <c r="AB26" s="873"/>
      <c r="AC26" s="873"/>
      <c r="AD26" s="873"/>
      <c r="AE26" s="873"/>
      <c r="AF26" s="873"/>
      <c r="AG26" s="873"/>
      <c r="AH26" s="873"/>
      <c r="AI26" s="874"/>
    </row>
    <row r="27" spans="1:35" ht="21" customHeight="1" thickBot="1">
      <c r="A27" s="337">
        <v>15</v>
      </c>
      <c r="B27" s="875"/>
      <c r="C27" s="876"/>
      <c r="D27" s="876"/>
      <c r="E27" s="876"/>
      <c r="F27" s="876"/>
      <c r="G27" s="876"/>
      <c r="H27" s="876"/>
      <c r="I27" s="876"/>
      <c r="J27" s="876"/>
      <c r="K27" s="876"/>
      <c r="L27" s="877"/>
      <c r="M27" s="878" t="s">
        <v>379</v>
      </c>
      <c r="N27" s="879"/>
      <c r="O27" s="879"/>
      <c r="P27" s="879"/>
      <c r="Q27" s="879"/>
      <c r="R27" s="879"/>
      <c r="S27" s="879"/>
      <c r="T27" s="879"/>
      <c r="U27" s="879"/>
      <c r="V27" s="880"/>
      <c r="W27" s="878" t="s">
        <v>380</v>
      </c>
      <c r="X27" s="881"/>
      <c r="Y27" s="881"/>
      <c r="Z27" s="881"/>
      <c r="AA27" s="881"/>
      <c r="AB27" s="881"/>
      <c r="AC27" s="881"/>
      <c r="AD27" s="881"/>
      <c r="AE27" s="881"/>
      <c r="AF27" s="881"/>
      <c r="AG27" s="881"/>
      <c r="AH27" s="881"/>
      <c r="AI27" s="882"/>
    </row>
    <row r="28" spans="1:35" ht="21" customHeight="1" thickBot="1">
      <c r="A28" s="861" t="s">
        <v>381</v>
      </c>
      <c r="B28" s="862"/>
      <c r="C28" s="862"/>
      <c r="D28" s="862"/>
      <c r="E28" s="862"/>
      <c r="F28" s="862"/>
      <c r="G28" s="862"/>
      <c r="H28" s="862"/>
      <c r="I28" s="862"/>
      <c r="J28" s="862"/>
      <c r="K28" s="862"/>
      <c r="L28" s="862"/>
      <c r="M28" s="862"/>
      <c r="N28" s="862"/>
      <c r="O28" s="862"/>
      <c r="P28" s="862"/>
      <c r="Q28" s="862"/>
      <c r="R28" s="862"/>
      <c r="S28" s="862"/>
      <c r="T28" s="862"/>
      <c r="U28" s="862"/>
      <c r="V28" s="862"/>
      <c r="W28" s="863" t="s">
        <v>380</v>
      </c>
      <c r="X28" s="864"/>
      <c r="Y28" s="864"/>
      <c r="Z28" s="864"/>
      <c r="AA28" s="864"/>
      <c r="AB28" s="864"/>
      <c r="AC28" s="864"/>
      <c r="AD28" s="864"/>
      <c r="AE28" s="864"/>
      <c r="AF28" s="864"/>
      <c r="AG28" s="864"/>
      <c r="AH28" s="864"/>
      <c r="AI28" s="865"/>
    </row>
    <row r="29" spans="1:35" ht="21" customHeight="1">
      <c r="A29" s="338"/>
      <c r="B29" s="339"/>
      <c r="C29" s="339"/>
      <c r="D29" s="339"/>
      <c r="E29" s="339"/>
      <c r="F29" s="339"/>
      <c r="G29" s="339"/>
      <c r="H29" s="339"/>
      <c r="I29" s="339"/>
      <c r="J29" s="339"/>
      <c r="K29" s="339"/>
      <c r="L29" s="339"/>
      <c r="M29" s="339"/>
      <c r="N29" s="339"/>
      <c r="O29" s="339"/>
      <c r="P29" s="339"/>
      <c r="Q29" s="339"/>
      <c r="R29" s="339"/>
      <c r="S29" s="339"/>
      <c r="T29" s="339"/>
      <c r="U29" s="339"/>
      <c r="V29" s="339"/>
      <c r="W29" s="340"/>
      <c r="X29" s="341"/>
      <c r="Y29" s="341"/>
      <c r="Z29" s="341"/>
      <c r="AA29" s="341"/>
      <c r="AB29" s="341"/>
      <c r="AC29" s="341"/>
      <c r="AD29" s="341"/>
      <c r="AE29" s="341"/>
      <c r="AF29" s="341"/>
      <c r="AG29" s="341"/>
      <c r="AH29" s="341"/>
      <c r="AI29" s="341"/>
    </row>
    <row r="30" spans="1:35" ht="29.45" customHeight="1">
      <c r="A30" s="866" t="s">
        <v>382</v>
      </c>
      <c r="B30" s="866"/>
      <c r="C30" s="866"/>
      <c r="D30" s="866"/>
      <c r="E30" s="866"/>
      <c r="F30" s="866"/>
      <c r="G30" s="866"/>
      <c r="H30" s="866"/>
      <c r="I30" s="866"/>
      <c r="J30" s="866"/>
      <c r="K30" s="866"/>
      <c r="L30" s="866"/>
      <c r="M30" s="866"/>
      <c r="N30" s="866"/>
      <c r="O30" s="866"/>
      <c r="P30" s="866"/>
      <c r="Q30" s="866"/>
      <c r="R30" s="866"/>
      <c r="S30" s="866"/>
      <c r="T30" s="866"/>
      <c r="U30" s="866"/>
      <c r="V30" s="866"/>
      <c r="W30" s="866"/>
      <c r="X30" s="866"/>
      <c r="Y30" s="866"/>
      <c r="Z30" s="866"/>
      <c r="AA30" s="866"/>
      <c r="AB30" s="866"/>
      <c r="AC30" s="866"/>
      <c r="AD30" s="866"/>
      <c r="AE30" s="866"/>
      <c r="AF30" s="866"/>
      <c r="AG30" s="866"/>
      <c r="AH30" s="866"/>
      <c r="AI30" s="866"/>
    </row>
    <row r="31" spans="1:35" ht="21" customHeight="1">
      <c r="A31" s="342"/>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row>
  </sheetData>
  <mergeCells count="60">
    <mergeCell ref="B13:L13"/>
    <mergeCell ref="M13:V13"/>
    <mergeCell ref="W13:AI13"/>
    <mergeCell ref="A3:AI3"/>
    <mergeCell ref="A8:L8"/>
    <mergeCell ref="M8:AI8"/>
    <mergeCell ref="A9:L9"/>
    <mergeCell ref="M9:AI9"/>
    <mergeCell ref="A10:L10"/>
    <mergeCell ref="M10:AI10"/>
    <mergeCell ref="A11:L11"/>
    <mergeCell ref="M11:AI11"/>
    <mergeCell ref="B12:L12"/>
    <mergeCell ref="M12:V12"/>
    <mergeCell ref="W12:AI12"/>
    <mergeCell ref="B14:L14"/>
    <mergeCell ref="M14:V14"/>
    <mergeCell ref="W14:AI14"/>
    <mergeCell ref="B15:L15"/>
    <mergeCell ref="M15:V15"/>
    <mergeCell ref="W15:AI15"/>
    <mergeCell ref="B16:L16"/>
    <mergeCell ref="M16:V16"/>
    <mergeCell ref="W16:AI16"/>
    <mergeCell ref="B17:L17"/>
    <mergeCell ref="M17:V17"/>
    <mergeCell ref="W17:AI17"/>
    <mergeCell ref="B18:L18"/>
    <mergeCell ref="M18:V18"/>
    <mergeCell ref="W18:AI18"/>
    <mergeCell ref="B19:L19"/>
    <mergeCell ref="M19:V19"/>
    <mergeCell ref="W19:AI19"/>
    <mergeCell ref="B20:L20"/>
    <mergeCell ref="M20:V20"/>
    <mergeCell ref="W20:AI20"/>
    <mergeCell ref="B21:L21"/>
    <mergeCell ref="M21:V21"/>
    <mergeCell ref="W21:AI21"/>
    <mergeCell ref="B22:L22"/>
    <mergeCell ref="M22:V22"/>
    <mergeCell ref="W22:AI22"/>
    <mergeCell ref="B23:L23"/>
    <mergeCell ref="M23:V23"/>
    <mergeCell ref="W23:AI23"/>
    <mergeCell ref="B24:L24"/>
    <mergeCell ref="M24:V24"/>
    <mergeCell ref="W24:AI24"/>
    <mergeCell ref="B25:L25"/>
    <mergeCell ref="M25:V25"/>
    <mergeCell ref="W25:AI25"/>
    <mergeCell ref="A28:V28"/>
    <mergeCell ref="W28:AI28"/>
    <mergeCell ref="A30:AI30"/>
    <mergeCell ref="B26:L26"/>
    <mergeCell ref="M26:V26"/>
    <mergeCell ref="W26:AI26"/>
    <mergeCell ref="B27:L27"/>
    <mergeCell ref="M27:V27"/>
    <mergeCell ref="W27:AI27"/>
  </mergeCells>
  <phoneticPr fontId="4"/>
  <dataValidations count="1">
    <dataValidation type="list" allowBlank="1" showInputMessage="1" showErrorMessage="1" sqref="M8:AI8">
      <formula1>"自立訓練（機能訓練）,自立訓練（生活訓練）,就労移行支援,自立生活援助"</formula1>
    </dataValidation>
  </dataValidations>
  <printOptions horizontalCentered="1"/>
  <pageMargins left="0.39370078740157483" right="0.39370078740157483" top="0.70866141732283472" bottom="0.55118110236220474" header="0.59055118110236227" footer="0.47244094488188981"/>
  <pageSetup paperSize="9" orientation="portrait" r:id="rId1"/>
  <headerFooter alignWithMargins="0">
    <oddFooter>&amp;R&amp;"ＭＳ Ｐ明朝,標準"&amp;9自立訓練、就労移行支援、自立生活援助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view="pageBreakPreview" zoomScaleNormal="100" zoomScaleSheetLayoutView="100" workbookViewId="0">
      <selection activeCell="G28" sqref="G28"/>
    </sheetView>
  </sheetViews>
  <sheetFormatPr defaultColWidth="9" defaultRowHeight="24.95" customHeight="1"/>
  <cols>
    <col min="1" max="1" width="5.625" style="346" customWidth="1"/>
    <col min="2" max="3" width="3.625" style="346" customWidth="1"/>
    <col min="4" max="4" width="15.625" style="346" customWidth="1"/>
    <col min="5" max="5" width="24.625" style="346" customWidth="1"/>
    <col min="6" max="6" width="14.125" style="346" customWidth="1"/>
    <col min="7" max="7" width="20.625" style="346" customWidth="1"/>
    <col min="8" max="8" width="3.625" style="346" customWidth="1"/>
    <col min="9" max="12" width="2.625" style="346" customWidth="1"/>
    <col min="13" max="16384" width="9" style="346"/>
  </cols>
  <sheetData>
    <row r="1" spans="1:24" ht="24.95" customHeight="1">
      <c r="A1" s="346" t="s">
        <v>440</v>
      </c>
      <c r="H1" s="325" t="s">
        <v>441</v>
      </c>
    </row>
    <row r="2" spans="1:24" ht="18" customHeight="1">
      <c r="A2" s="952"/>
      <c r="B2" s="952"/>
      <c r="C2" s="952"/>
      <c r="D2" s="952"/>
      <c r="F2" s="976" t="s">
        <v>442</v>
      </c>
      <c r="G2" s="976"/>
      <c r="H2" s="976"/>
    </row>
    <row r="3" spans="1:24" ht="18" customHeight="1">
      <c r="A3" s="977" t="s">
        <v>443</v>
      </c>
      <c r="B3" s="977"/>
      <c r="C3" s="977"/>
      <c r="D3" s="977"/>
      <c r="E3" s="977"/>
      <c r="F3" s="977"/>
      <c r="G3" s="977"/>
      <c r="H3" s="977"/>
    </row>
    <row r="4" spans="1:24" ht="15" customHeight="1">
      <c r="C4" s="835"/>
      <c r="D4" s="835"/>
      <c r="E4" s="835"/>
      <c r="F4" s="835"/>
      <c r="G4" s="835"/>
    </row>
    <row r="5" spans="1:24" ht="21" customHeight="1">
      <c r="C5" s="394"/>
      <c r="D5" s="394"/>
      <c r="E5" s="348" t="s">
        <v>444</v>
      </c>
      <c r="F5" s="952"/>
      <c r="G5" s="952"/>
    </row>
    <row r="6" spans="1:24" ht="21" customHeight="1">
      <c r="C6" s="394"/>
      <c r="D6" s="394"/>
      <c r="E6" s="348" t="s">
        <v>445</v>
      </c>
      <c r="F6" s="952"/>
      <c r="G6" s="952"/>
    </row>
    <row r="7" spans="1:24" ht="21" customHeight="1">
      <c r="C7" s="394"/>
      <c r="D7" s="394"/>
      <c r="E7" s="348" t="s">
        <v>446</v>
      </c>
      <c r="F7" s="952"/>
      <c r="G7" s="952"/>
      <c r="H7" s="395"/>
    </row>
    <row r="8" spans="1:24" s="397" customFormat="1" ht="12" customHeight="1">
      <c r="A8" s="67"/>
      <c r="B8" s="67"/>
      <c r="C8" s="67"/>
      <c r="D8" s="67"/>
      <c r="E8" s="67"/>
      <c r="F8" s="67"/>
      <c r="G8" s="67"/>
      <c r="H8" s="67"/>
      <c r="I8" s="67"/>
      <c r="J8" s="67"/>
      <c r="K8" s="67"/>
      <c r="L8" s="67"/>
      <c r="M8" s="67"/>
      <c r="N8" s="67"/>
      <c r="O8" s="396"/>
      <c r="P8" s="396"/>
      <c r="Q8" s="396"/>
      <c r="R8" s="396"/>
      <c r="S8" s="396"/>
      <c r="T8" s="396"/>
      <c r="U8" s="396"/>
      <c r="V8" s="396"/>
      <c r="W8" s="396"/>
    </row>
    <row r="9" spans="1:24" s="397" customFormat="1" ht="15" customHeight="1">
      <c r="E9" s="330"/>
      <c r="F9" s="68"/>
      <c r="G9" s="332" t="s">
        <v>131</v>
      </c>
      <c r="H9" s="67"/>
      <c r="I9" s="67"/>
      <c r="J9" s="67"/>
      <c r="K9" s="67"/>
      <c r="L9" s="67"/>
      <c r="M9" s="67"/>
      <c r="N9" s="67"/>
      <c r="O9" s="67"/>
      <c r="P9" s="396"/>
      <c r="Q9" s="396"/>
      <c r="R9" s="396"/>
      <c r="S9" s="396"/>
      <c r="T9" s="396"/>
      <c r="U9" s="396"/>
      <c r="V9" s="396"/>
      <c r="W9" s="396"/>
      <c r="X9" s="396"/>
    </row>
    <row r="10" spans="1:24" ht="12" customHeight="1" thickBot="1">
      <c r="A10" s="394"/>
      <c r="B10" s="394"/>
      <c r="C10" s="394"/>
      <c r="D10" s="394"/>
      <c r="E10" s="394"/>
      <c r="F10" s="394"/>
      <c r="G10" s="394"/>
      <c r="H10" s="394"/>
    </row>
    <row r="11" spans="1:24" ht="24" customHeight="1">
      <c r="A11" s="953" t="s">
        <v>16</v>
      </c>
      <c r="B11" s="954"/>
      <c r="C11" s="954"/>
      <c r="D11" s="955"/>
      <c r="E11" s="955"/>
      <c r="F11" s="398" t="s">
        <v>447</v>
      </c>
      <c r="G11" s="956"/>
      <c r="H11" s="957"/>
    </row>
    <row r="12" spans="1:24" ht="24" customHeight="1">
      <c r="A12" s="958" t="s">
        <v>448</v>
      </c>
      <c r="B12" s="959"/>
      <c r="C12" s="960"/>
      <c r="D12" s="399" t="s">
        <v>449</v>
      </c>
      <c r="E12" s="400"/>
      <c r="F12" s="967" t="s">
        <v>450</v>
      </c>
      <c r="G12" s="970"/>
      <c r="H12" s="971"/>
    </row>
    <row r="13" spans="1:24" ht="24" customHeight="1">
      <c r="A13" s="961"/>
      <c r="B13" s="962"/>
      <c r="C13" s="963"/>
      <c r="D13" s="399" t="s">
        <v>451</v>
      </c>
      <c r="E13" s="401"/>
      <c r="F13" s="968"/>
      <c r="G13" s="972"/>
      <c r="H13" s="973"/>
    </row>
    <row r="14" spans="1:24" ht="24" customHeight="1" thickBot="1">
      <c r="A14" s="964"/>
      <c r="B14" s="965"/>
      <c r="C14" s="966"/>
      <c r="D14" s="402" t="s">
        <v>452</v>
      </c>
      <c r="E14" s="403"/>
      <c r="F14" s="969"/>
      <c r="G14" s="974"/>
      <c r="H14" s="975"/>
    </row>
    <row r="15" spans="1:24" ht="15" customHeight="1" thickTop="1">
      <c r="A15" s="924" t="s">
        <v>453</v>
      </c>
      <c r="B15" s="404"/>
      <c r="C15" s="405"/>
      <c r="D15" s="405"/>
      <c r="E15" s="406"/>
      <c r="F15" s="406"/>
      <c r="G15" s="406"/>
      <c r="H15" s="407"/>
    </row>
    <row r="16" spans="1:24" ht="18" customHeight="1">
      <c r="A16" s="924"/>
      <c r="B16" s="404"/>
      <c r="C16" s="405" t="s">
        <v>454</v>
      </c>
      <c r="D16" s="405"/>
      <c r="E16" s="406"/>
      <c r="F16" s="406"/>
      <c r="G16" s="406"/>
      <c r="H16" s="407"/>
    </row>
    <row r="17" spans="1:8" ht="36" customHeight="1">
      <c r="A17" s="924"/>
      <c r="B17" s="404"/>
      <c r="C17" s="926" t="s">
        <v>455</v>
      </c>
      <c r="D17" s="927"/>
      <c r="E17" s="401"/>
      <c r="F17" s="401" t="s">
        <v>456</v>
      </c>
      <c r="G17" s="401"/>
      <c r="H17" s="407"/>
    </row>
    <row r="18" spans="1:8" ht="24" customHeight="1">
      <c r="A18" s="924"/>
      <c r="B18" s="404"/>
      <c r="C18" s="928" t="s">
        <v>457</v>
      </c>
      <c r="D18" s="929"/>
      <c r="E18" s="930"/>
      <c r="F18" s="931"/>
      <c r="G18" s="927"/>
      <c r="H18" s="407"/>
    </row>
    <row r="19" spans="1:8" ht="48" customHeight="1">
      <c r="A19" s="924"/>
      <c r="B19" s="404"/>
      <c r="C19" s="932" t="s">
        <v>458</v>
      </c>
      <c r="D19" s="933"/>
      <c r="E19" s="934"/>
      <c r="F19" s="926" t="s">
        <v>459</v>
      </c>
      <c r="G19" s="935"/>
      <c r="H19" s="407"/>
    </row>
    <row r="20" spans="1:8" ht="24" customHeight="1">
      <c r="A20" s="924"/>
      <c r="B20" s="404"/>
      <c r="C20" s="928" t="s">
        <v>460</v>
      </c>
      <c r="D20" s="929"/>
      <c r="E20" s="930"/>
      <c r="F20" s="927"/>
      <c r="G20" s="913"/>
      <c r="H20" s="407"/>
    </row>
    <row r="21" spans="1:8" ht="24" customHeight="1">
      <c r="A21" s="924"/>
      <c r="B21" s="404"/>
      <c r="C21" s="928" t="s">
        <v>461</v>
      </c>
      <c r="D21" s="929"/>
      <c r="E21" s="930"/>
      <c r="F21" s="926" t="s">
        <v>442</v>
      </c>
      <c r="G21" s="927"/>
      <c r="H21" s="407"/>
    </row>
    <row r="22" spans="1:8" ht="24" customHeight="1">
      <c r="A22" s="924"/>
      <c r="B22" s="404"/>
      <c r="C22" s="936" t="s">
        <v>462</v>
      </c>
      <c r="D22" s="937"/>
      <c r="E22" s="937"/>
      <c r="F22" s="937"/>
      <c r="G22" s="938"/>
      <c r="H22" s="407"/>
    </row>
    <row r="23" spans="1:8" ht="24" customHeight="1">
      <c r="A23" s="924"/>
      <c r="B23" s="404"/>
      <c r="C23" s="408"/>
      <c r="D23" s="939" t="s">
        <v>463</v>
      </c>
      <c r="E23" s="940"/>
      <c r="F23" s="940"/>
      <c r="G23" s="941"/>
      <c r="H23" s="407"/>
    </row>
    <row r="24" spans="1:8" ht="24" customHeight="1">
      <c r="A24" s="924"/>
      <c r="B24" s="404"/>
      <c r="C24" s="942"/>
      <c r="D24" s="945" t="s">
        <v>464</v>
      </c>
      <c r="E24" s="946"/>
      <c r="F24" s="946"/>
      <c r="G24" s="947"/>
      <c r="H24" s="407"/>
    </row>
    <row r="25" spans="1:8" ht="24" customHeight="1">
      <c r="A25" s="924"/>
      <c r="B25" s="404"/>
      <c r="C25" s="943"/>
      <c r="D25" s="409" t="s">
        <v>16</v>
      </c>
      <c r="E25" s="948" t="s">
        <v>465</v>
      </c>
      <c r="F25" s="948"/>
      <c r="G25" s="949"/>
      <c r="H25" s="407"/>
    </row>
    <row r="26" spans="1:8" ht="24" customHeight="1">
      <c r="A26" s="924"/>
      <c r="B26" s="404"/>
      <c r="C26" s="944"/>
      <c r="D26" s="410" t="s">
        <v>466</v>
      </c>
      <c r="E26" s="950" t="s">
        <v>467</v>
      </c>
      <c r="F26" s="950"/>
      <c r="G26" s="951"/>
      <c r="H26" s="407"/>
    </row>
    <row r="27" spans="1:8" ht="24" customHeight="1">
      <c r="A27" s="924"/>
      <c r="B27" s="404"/>
      <c r="C27" s="411"/>
      <c r="D27" s="916" t="s">
        <v>468</v>
      </c>
      <c r="E27" s="917"/>
      <c r="F27" s="917"/>
      <c r="G27" s="918"/>
      <c r="H27" s="407"/>
    </row>
    <row r="28" spans="1:8" ht="15" customHeight="1">
      <c r="A28" s="924"/>
      <c r="B28" s="404"/>
      <c r="C28" s="405"/>
      <c r="D28" s="405"/>
      <c r="E28" s="406"/>
      <c r="F28" s="406"/>
      <c r="G28" s="406"/>
      <c r="H28" s="407"/>
    </row>
    <row r="29" spans="1:8" ht="18" customHeight="1">
      <c r="A29" s="924"/>
      <c r="B29" s="404"/>
      <c r="C29" s="405" t="s">
        <v>469</v>
      </c>
      <c r="D29" s="405"/>
      <c r="E29" s="406"/>
      <c r="F29" s="406"/>
      <c r="G29" s="406"/>
      <c r="H29" s="407"/>
    </row>
    <row r="30" spans="1:8" ht="24" customHeight="1">
      <c r="A30" s="924"/>
      <c r="B30" s="404"/>
      <c r="C30" s="913" t="s">
        <v>470</v>
      </c>
      <c r="D30" s="913"/>
      <c r="E30" s="401" t="s">
        <v>471</v>
      </c>
      <c r="F30" s="913" t="s">
        <v>472</v>
      </c>
      <c r="G30" s="913"/>
      <c r="H30" s="407"/>
    </row>
    <row r="31" spans="1:8" ht="24" customHeight="1">
      <c r="A31" s="924"/>
      <c r="B31" s="404"/>
      <c r="C31" s="919"/>
      <c r="D31" s="919"/>
      <c r="E31" s="919"/>
      <c r="F31" s="921"/>
      <c r="G31" s="921"/>
      <c r="H31" s="407"/>
    </row>
    <row r="32" spans="1:8" ht="13.5">
      <c r="A32" s="924"/>
      <c r="B32" s="404"/>
      <c r="C32" s="412" t="s">
        <v>473</v>
      </c>
      <c r="D32" s="413"/>
      <c r="E32" s="920"/>
      <c r="F32" s="922" t="s">
        <v>474</v>
      </c>
      <c r="G32" s="923"/>
      <c r="H32" s="407"/>
    </row>
    <row r="33" spans="1:8" ht="24" customHeight="1">
      <c r="A33" s="924"/>
      <c r="B33" s="404"/>
      <c r="C33" s="913"/>
      <c r="D33" s="913"/>
      <c r="E33" s="414"/>
      <c r="F33" s="914"/>
      <c r="G33" s="914"/>
      <c r="H33" s="407"/>
    </row>
    <row r="34" spans="1:8" ht="24" customHeight="1">
      <c r="A34" s="924"/>
      <c r="B34" s="404"/>
      <c r="C34" s="913"/>
      <c r="D34" s="913"/>
      <c r="E34" s="414"/>
      <c r="F34" s="914"/>
      <c r="G34" s="914"/>
      <c r="H34" s="407"/>
    </row>
    <row r="35" spans="1:8" ht="24" customHeight="1">
      <c r="A35" s="924"/>
      <c r="B35" s="404"/>
      <c r="C35" s="913"/>
      <c r="D35" s="913"/>
      <c r="E35" s="414"/>
      <c r="F35" s="914"/>
      <c r="G35" s="914"/>
      <c r="H35" s="407"/>
    </row>
    <row r="36" spans="1:8" ht="24" customHeight="1">
      <c r="A36" s="924"/>
      <c r="B36" s="404"/>
      <c r="C36" s="913"/>
      <c r="D36" s="913"/>
      <c r="E36" s="414"/>
      <c r="F36" s="914"/>
      <c r="G36" s="914"/>
      <c r="H36" s="407"/>
    </row>
    <row r="37" spans="1:8" ht="15" customHeight="1" thickBot="1">
      <c r="A37" s="925"/>
      <c r="B37" s="415"/>
      <c r="C37" s="416"/>
      <c r="D37" s="416"/>
      <c r="E37" s="417"/>
      <c r="F37" s="417"/>
      <c r="G37" s="417"/>
      <c r="H37" s="418"/>
    </row>
    <row r="38" spans="1:8" ht="15" customHeight="1">
      <c r="A38" s="419"/>
      <c r="B38" s="420"/>
      <c r="C38" s="420"/>
      <c r="D38" s="420"/>
      <c r="E38" s="421"/>
      <c r="F38" s="421"/>
      <c r="G38" s="421"/>
      <c r="H38" s="421"/>
    </row>
    <row r="39" spans="1:8" ht="33" customHeight="1">
      <c r="A39" s="422" t="s">
        <v>475</v>
      </c>
      <c r="B39" s="423"/>
      <c r="C39" s="915" t="s">
        <v>476</v>
      </c>
      <c r="D39" s="915"/>
      <c r="E39" s="915"/>
      <c r="F39" s="915"/>
      <c r="G39" s="915"/>
      <c r="H39" s="915"/>
    </row>
    <row r="40" spans="1:8" ht="17.25" customHeight="1">
      <c r="A40" s="422" t="s">
        <v>477</v>
      </c>
      <c r="B40" s="423"/>
      <c r="C40" s="915" t="s">
        <v>478</v>
      </c>
      <c r="D40" s="915"/>
      <c r="E40" s="915"/>
      <c r="F40" s="915"/>
      <c r="G40" s="915"/>
      <c r="H40" s="915"/>
    </row>
    <row r="41" spans="1:8" ht="33" customHeight="1">
      <c r="A41" s="422" t="s">
        <v>479</v>
      </c>
      <c r="B41" s="423"/>
      <c r="C41" s="915" t="s">
        <v>480</v>
      </c>
      <c r="D41" s="915"/>
      <c r="E41" s="915"/>
      <c r="F41" s="915"/>
      <c r="G41" s="915"/>
      <c r="H41" s="915"/>
    </row>
    <row r="42" spans="1:8" ht="24.95" customHeight="1">
      <c r="A42" s="424"/>
      <c r="B42" s="425"/>
      <c r="C42" s="912"/>
      <c r="D42" s="912"/>
      <c r="E42" s="912"/>
      <c r="F42" s="912"/>
      <c r="G42" s="912"/>
      <c r="H42" s="912"/>
    </row>
  </sheetData>
  <mergeCells count="48">
    <mergeCell ref="F6:G6"/>
    <mergeCell ref="A2:D2"/>
    <mergeCell ref="F2:H2"/>
    <mergeCell ref="A3:H3"/>
    <mergeCell ref="C4:G4"/>
    <mergeCell ref="F5:G5"/>
    <mergeCell ref="F7:G7"/>
    <mergeCell ref="A11:C11"/>
    <mergeCell ref="D11:E11"/>
    <mergeCell ref="G11:H11"/>
    <mergeCell ref="A12:C14"/>
    <mergeCell ref="F12:F14"/>
    <mergeCell ref="G12:H14"/>
    <mergeCell ref="A15:A37"/>
    <mergeCell ref="C17:D17"/>
    <mergeCell ref="C18:E18"/>
    <mergeCell ref="F18:G18"/>
    <mergeCell ref="C19:E19"/>
    <mergeCell ref="F19:G19"/>
    <mergeCell ref="C20:E20"/>
    <mergeCell ref="F20:G20"/>
    <mergeCell ref="C21:E21"/>
    <mergeCell ref="F21:G21"/>
    <mergeCell ref="C22:G22"/>
    <mergeCell ref="D23:G23"/>
    <mergeCell ref="C24:C26"/>
    <mergeCell ref="D24:G24"/>
    <mergeCell ref="E25:G25"/>
    <mergeCell ref="E26:G26"/>
    <mergeCell ref="D27:G27"/>
    <mergeCell ref="C30:D30"/>
    <mergeCell ref="F30:G30"/>
    <mergeCell ref="C31:D31"/>
    <mergeCell ref="E31:E32"/>
    <mergeCell ref="F31:G31"/>
    <mergeCell ref="F32:G32"/>
    <mergeCell ref="C42:H42"/>
    <mergeCell ref="C33:D33"/>
    <mergeCell ref="F33:G33"/>
    <mergeCell ref="C34:D34"/>
    <mergeCell ref="F34:G34"/>
    <mergeCell ref="C35:D35"/>
    <mergeCell ref="F35:G35"/>
    <mergeCell ref="C36:D36"/>
    <mergeCell ref="F36:G36"/>
    <mergeCell ref="C39:H39"/>
    <mergeCell ref="C40:H40"/>
    <mergeCell ref="C41:H41"/>
  </mergeCells>
  <phoneticPr fontId="4"/>
  <dataValidations count="4">
    <dataValidation imeMode="disabled" allowBlank="1" showInputMessage="1" showErrorMessage="1" sqref="G11:H11 G17"/>
    <dataValidation type="list" allowBlank="1" showInputMessage="1" showErrorMessage="1" sqref="G12:H14">
      <formula1>"施設入所支援,共同生活援助,宿泊型自立訓練"</formula1>
    </dataValidation>
    <dataValidation type="list" allowBlank="1" showInputMessage="1" showErrorMessage="1" sqref="D32">
      <formula1>"社会福祉士,精神保健福祉士,公認心理師"</formula1>
    </dataValidation>
    <dataValidation type="list" allowBlank="1" showInputMessage="1" showErrorMessage="1" sqref="C23:C24 C27">
      <formula1>"〇,　"</formula1>
    </dataValidation>
  </dataValidations>
  <pageMargins left="0.9055118110236221" right="0.31496062992125984" top="0.35433070866141736" bottom="0.35433070866141736" header="0.31496062992125984" footer="0.31496062992125984"/>
  <pageSetup paperSize="9" scale="95" orientation="portrait" r:id="rId1"/>
  <headerFooter alignWithMargins="0">
    <oddFooter>&amp;R&amp;"ＭＳ Ｐ明朝,標準"&amp;9施設入所支援、共同生活援助、宿泊型自立訓練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63"/>
  <sheetViews>
    <sheetView showGridLines="0" view="pageBreakPreview" zoomScaleNormal="100" zoomScaleSheetLayoutView="100" workbookViewId="0">
      <selection activeCell="F62" sqref="F62"/>
    </sheetView>
  </sheetViews>
  <sheetFormatPr defaultColWidth="2.125" defaultRowHeight="13.5"/>
  <cols>
    <col min="1" max="1" width="1.625" style="97" customWidth="1"/>
    <col min="2" max="2" width="2.375" style="98" customWidth="1"/>
    <col min="3" max="6" width="2.375" style="97" customWidth="1"/>
    <col min="7" max="14" width="2.625" style="97" customWidth="1"/>
    <col min="15" max="37" width="2.375" style="97" customWidth="1"/>
    <col min="38" max="38" width="1.625" style="97" customWidth="1"/>
    <col min="39" max="43" width="2.125" style="97"/>
    <col min="44" max="44" width="5.5" style="97" bestFit="1" customWidth="1"/>
    <col min="45" max="256" width="2.125" style="97"/>
    <col min="257" max="294" width="2.375" style="97" customWidth="1"/>
    <col min="295" max="512" width="2.125" style="97"/>
    <col min="513" max="550" width="2.375" style="97" customWidth="1"/>
    <col min="551" max="768" width="2.125" style="97"/>
    <col min="769" max="806" width="2.375" style="97" customWidth="1"/>
    <col min="807" max="1024" width="2.125" style="97"/>
    <col min="1025" max="1062" width="2.375" style="97" customWidth="1"/>
    <col min="1063" max="1280" width="2.125" style="97"/>
    <col min="1281" max="1318" width="2.375" style="97" customWidth="1"/>
    <col min="1319" max="1536" width="2.125" style="97"/>
    <col min="1537" max="1574" width="2.375" style="97" customWidth="1"/>
    <col min="1575" max="1792" width="2.125" style="97"/>
    <col min="1793" max="1830" width="2.375" style="97" customWidth="1"/>
    <col min="1831" max="2048" width="2.125" style="97"/>
    <col min="2049" max="2086" width="2.375" style="97" customWidth="1"/>
    <col min="2087" max="2304" width="2.125" style="97"/>
    <col min="2305" max="2342" width="2.375" style="97" customWidth="1"/>
    <col min="2343" max="2560" width="2.125" style="97"/>
    <col min="2561" max="2598" width="2.375" style="97" customWidth="1"/>
    <col min="2599" max="2816" width="2.125" style="97"/>
    <col min="2817" max="2854" width="2.375" style="97" customWidth="1"/>
    <col min="2855" max="3072" width="2.125" style="97"/>
    <col min="3073" max="3110" width="2.375" style="97" customWidth="1"/>
    <col min="3111" max="3328" width="2.125" style="97"/>
    <col min="3329" max="3366" width="2.375" style="97" customWidth="1"/>
    <col min="3367" max="3584" width="2.125" style="97"/>
    <col min="3585" max="3622" width="2.375" style="97" customWidth="1"/>
    <col min="3623" max="3840" width="2.125" style="97"/>
    <col min="3841" max="3878" width="2.375" style="97" customWidth="1"/>
    <col min="3879" max="4096" width="2.125" style="97"/>
    <col min="4097" max="4134" width="2.375" style="97" customWidth="1"/>
    <col min="4135" max="4352" width="2.125" style="97"/>
    <col min="4353" max="4390" width="2.375" style="97" customWidth="1"/>
    <col min="4391" max="4608" width="2.125" style="97"/>
    <col min="4609" max="4646" width="2.375" style="97" customWidth="1"/>
    <col min="4647" max="4864" width="2.125" style="97"/>
    <col min="4865" max="4902" width="2.375" style="97" customWidth="1"/>
    <col min="4903" max="5120" width="2.125" style="97"/>
    <col min="5121" max="5158" width="2.375" style="97" customWidth="1"/>
    <col min="5159" max="5376" width="2.125" style="97"/>
    <col min="5377" max="5414" width="2.375" style="97" customWidth="1"/>
    <col min="5415" max="5632" width="2.125" style="97"/>
    <col min="5633" max="5670" width="2.375" style="97" customWidth="1"/>
    <col min="5671" max="5888" width="2.125" style="97"/>
    <col min="5889" max="5926" width="2.375" style="97" customWidth="1"/>
    <col min="5927" max="6144" width="2.125" style="97"/>
    <col min="6145" max="6182" width="2.375" style="97" customWidth="1"/>
    <col min="6183" max="6400" width="2.125" style="97"/>
    <col min="6401" max="6438" width="2.375" style="97" customWidth="1"/>
    <col min="6439" max="6656" width="2.125" style="97"/>
    <col min="6657" max="6694" width="2.375" style="97" customWidth="1"/>
    <col min="6695" max="6912" width="2.125" style="97"/>
    <col min="6913" max="6950" width="2.375" style="97" customWidth="1"/>
    <col min="6951" max="7168" width="2.125" style="97"/>
    <col min="7169" max="7206" width="2.375" style="97" customWidth="1"/>
    <col min="7207" max="7424" width="2.125" style="97"/>
    <col min="7425" max="7462" width="2.375" style="97" customWidth="1"/>
    <col min="7463" max="7680" width="2.125" style="97"/>
    <col min="7681" max="7718" width="2.375" style="97" customWidth="1"/>
    <col min="7719" max="7936" width="2.125" style="97"/>
    <col min="7937" max="7974" width="2.375" style="97" customWidth="1"/>
    <col min="7975" max="8192" width="2.125" style="97"/>
    <col min="8193" max="8230" width="2.375" style="97" customWidth="1"/>
    <col min="8231" max="8448" width="2.125" style="97"/>
    <col min="8449" max="8486" width="2.375" style="97" customWidth="1"/>
    <col min="8487" max="8704" width="2.125" style="97"/>
    <col min="8705" max="8742" width="2.375" style="97" customWidth="1"/>
    <col min="8743" max="8960" width="2.125" style="97"/>
    <col min="8961" max="8998" width="2.375" style="97" customWidth="1"/>
    <col min="8999" max="9216" width="2.125" style="97"/>
    <col min="9217" max="9254" width="2.375" style="97" customWidth="1"/>
    <col min="9255" max="9472" width="2.125" style="97"/>
    <col min="9473" max="9510" width="2.375" style="97" customWidth="1"/>
    <col min="9511" max="9728" width="2.125" style="97"/>
    <col min="9729" max="9766" width="2.375" style="97" customWidth="1"/>
    <col min="9767" max="9984" width="2.125" style="97"/>
    <col min="9985" max="10022" width="2.375" style="97" customWidth="1"/>
    <col min="10023" max="10240" width="2.125" style="97"/>
    <col min="10241" max="10278" width="2.375" style="97" customWidth="1"/>
    <col min="10279" max="10496" width="2.125" style="97"/>
    <col min="10497" max="10534" width="2.375" style="97" customWidth="1"/>
    <col min="10535" max="10752" width="2.125" style="97"/>
    <col min="10753" max="10790" width="2.375" style="97" customWidth="1"/>
    <col min="10791" max="11008" width="2.125" style="97"/>
    <col min="11009" max="11046" width="2.375" style="97" customWidth="1"/>
    <col min="11047" max="11264" width="2.125" style="97"/>
    <col min="11265" max="11302" width="2.375" style="97" customWidth="1"/>
    <col min="11303" max="11520" width="2.125" style="97"/>
    <col min="11521" max="11558" width="2.375" style="97" customWidth="1"/>
    <col min="11559" max="11776" width="2.125" style="97"/>
    <col min="11777" max="11814" width="2.375" style="97" customWidth="1"/>
    <col min="11815" max="12032" width="2.125" style="97"/>
    <col min="12033" max="12070" width="2.375" style="97" customWidth="1"/>
    <col min="12071" max="12288" width="2.125" style="97"/>
    <col min="12289" max="12326" width="2.375" style="97" customWidth="1"/>
    <col min="12327" max="12544" width="2.125" style="97"/>
    <col min="12545" max="12582" width="2.375" style="97" customWidth="1"/>
    <col min="12583" max="12800" width="2.125" style="97"/>
    <col min="12801" max="12838" width="2.375" style="97" customWidth="1"/>
    <col min="12839" max="13056" width="2.125" style="97"/>
    <col min="13057" max="13094" width="2.375" style="97" customWidth="1"/>
    <col min="13095" max="13312" width="2.125" style="97"/>
    <col min="13313" max="13350" width="2.375" style="97" customWidth="1"/>
    <col min="13351" max="13568" width="2.125" style="97"/>
    <col min="13569" max="13606" width="2.375" style="97" customWidth="1"/>
    <col min="13607" max="13824" width="2.125" style="97"/>
    <col min="13825" max="13862" width="2.375" style="97" customWidth="1"/>
    <col min="13863" max="14080" width="2.125" style="97"/>
    <col min="14081" max="14118" width="2.375" style="97" customWidth="1"/>
    <col min="14119" max="14336" width="2.125" style="97"/>
    <col min="14337" max="14374" width="2.375" style="97" customWidth="1"/>
    <col min="14375" max="14592" width="2.125" style="97"/>
    <col min="14593" max="14630" width="2.375" style="97" customWidth="1"/>
    <col min="14631" max="14848" width="2.125" style="97"/>
    <col min="14849" max="14886" width="2.375" style="97" customWidth="1"/>
    <col min="14887" max="15104" width="2.125" style="97"/>
    <col min="15105" max="15142" width="2.375" style="97" customWidth="1"/>
    <col min="15143" max="15360" width="2.125" style="97"/>
    <col min="15361" max="15398" width="2.375" style="97" customWidth="1"/>
    <col min="15399" max="15616" width="2.125" style="97"/>
    <col min="15617" max="15654" width="2.375" style="97" customWidth="1"/>
    <col min="15655" max="15872" width="2.125" style="97"/>
    <col min="15873" max="15910" width="2.375" style="97" customWidth="1"/>
    <col min="15911" max="16128" width="2.125" style="97"/>
    <col min="16129" max="16166" width="2.375" style="97" customWidth="1"/>
    <col min="16167" max="16384" width="2.125" style="97"/>
  </cols>
  <sheetData>
    <row r="1" spans="1:46">
      <c r="A1" s="147" t="s">
        <v>368</v>
      </c>
      <c r="B1" s="312"/>
      <c r="AI1" s="97" t="s">
        <v>355</v>
      </c>
    </row>
    <row r="2" spans="1:46" ht="21" customHeight="1">
      <c r="B2" s="147"/>
      <c r="C2" s="96"/>
      <c r="D2" s="96"/>
      <c r="E2" s="96"/>
      <c r="F2" s="148"/>
      <c r="G2" s="96"/>
      <c r="H2" s="96"/>
      <c r="I2" s="96"/>
      <c r="J2" s="96"/>
      <c r="K2" s="96"/>
      <c r="L2" s="96"/>
      <c r="M2" s="96"/>
      <c r="N2" s="96"/>
      <c r="O2" s="96"/>
      <c r="P2" s="96"/>
      <c r="Q2" s="96"/>
      <c r="R2" s="96"/>
      <c r="S2" s="96"/>
      <c r="T2" s="96"/>
      <c r="U2" s="96"/>
      <c r="V2" s="96"/>
      <c r="W2" s="96"/>
      <c r="X2" s="96"/>
      <c r="Y2" s="96"/>
      <c r="Z2" s="96"/>
      <c r="AA2" s="96"/>
      <c r="AB2" s="1047" t="s">
        <v>84</v>
      </c>
      <c r="AC2" s="1047"/>
      <c r="AD2" s="1047"/>
      <c r="AE2" s="1047"/>
      <c r="AF2" s="1047"/>
      <c r="AG2" s="1047"/>
      <c r="AH2" s="1047"/>
      <c r="AI2" s="1047"/>
      <c r="AJ2" s="96"/>
      <c r="AK2" s="1048" t="s">
        <v>41</v>
      </c>
      <c r="AL2" s="1048"/>
      <c r="AM2" s="96"/>
    </row>
    <row r="3" spans="1:46" ht="11.1" customHeight="1">
      <c r="A3" s="96"/>
      <c r="B3" s="149"/>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150"/>
      <c r="AM3" s="150"/>
    </row>
    <row r="4" spans="1:46" ht="20.25" customHeight="1">
      <c r="A4" s="1049" t="s">
        <v>85</v>
      </c>
      <c r="B4" s="1050"/>
      <c r="C4" s="1050"/>
      <c r="D4" s="1050"/>
      <c r="E4" s="1050"/>
      <c r="F4" s="1050"/>
      <c r="G4" s="1050"/>
      <c r="H4" s="1050"/>
      <c r="I4" s="1050"/>
      <c r="J4" s="1050"/>
      <c r="K4" s="1050"/>
      <c r="L4" s="1050"/>
      <c r="M4" s="1050"/>
      <c r="N4" s="1050"/>
      <c r="O4" s="1050"/>
      <c r="P4" s="1050"/>
      <c r="Q4" s="1050"/>
      <c r="R4" s="1050"/>
      <c r="S4" s="1050"/>
      <c r="T4" s="1050"/>
      <c r="U4" s="1050"/>
      <c r="V4" s="1050"/>
      <c r="W4" s="1050"/>
      <c r="X4" s="1050"/>
      <c r="Y4" s="1050"/>
      <c r="Z4" s="1050"/>
      <c r="AA4" s="1050"/>
      <c r="AB4" s="1050"/>
      <c r="AC4" s="1050"/>
      <c r="AD4" s="1050"/>
      <c r="AE4" s="1050"/>
      <c r="AF4" s="1050"/>
      <c r="AG4" s="1050"/>
      <c r="AH4" s="1050"/>
      <c r="AI4" s="1050"/>
      <c r="AJ4" s="1050"/>
      <c r="AK4" s="1050"/>
      <c r="AL4" s="1050"/>
      <c r="AM4" s="1050"/>
    </row>
    <row r="5" spans="1:46" ht="20.25" customHeight="1">
      <c r="A5" s="1050"/>
      <c r="B5" s="1050"/>
      <c r="C5" s="1050"/>
      <c r="D5" s="1050"/>
      <c r="E5" s="1050"/>
      <c r="F5" s="1050"/>
      <c r="G5" s="1050"/>
      <c r="H5" s="1050"/>
      <c r="I5" s="1050"/>
      <c r="J5" s="1050"/>
      <c r="K5" s="1050"/>
      <c r="L5" s="1050"/>
      <c r="M5" s="1050"/>
      <c r="N5" s="1050"/>
      <c r="O5" s="1050"/>
      <c r="P5" s="1050"/>
      <c r="Q5" s="1050"/>
      <c r="R5" s="1050"/>
      <c r="S5" s="1050"/>
      <c r="T5" s="1050"/>
      <c r="U5" s="1050"/>
      <c r="V5" s="1050"/>
      <c r="W5" s="1050"/>
      <c r="X5" s="1050"/>
      <c r="Y5" s="1050"/>
      <c r="Z5" s="1050"/>
      <c r="AA5" s="1050"/>
      <c r="AB5" s="1050"/>
      <c r="AC5" s="1050"/>
      <c r="AD5" s="1050"/>
      <c r="AE5" s="1050"/>
      <c r="AF5" s="1050"/>
      <c r="AG5" s="1050"/>
      <c r="AH5" s="1050"/>
      <c r="AI5" s="1050"/>
      <c r="AJ5" s="1050"/>
      <c r="AK5" s="1050"/>
      <c r="AL5" s="1050"/>
      <c r="AM5" s="1050"/>
    </row>
    <row r="6" spans="1:46" s="99" customFormat="1" ht="9" customHeight="1">
      <c r="A6" s="151"/>
      <c r="B6" s="152"/>
      <c r="C6" s="152"/>
      <c r="D6" s="152"/>
      <c r="E6" s="152"/>
      <c r="F6" s="152"/>
      <c r="G6" s="152"/>
      <c r="H6" s="152"/>
      <c r="I6" s="152"/>
      <c r="J6" s="152"/>
      <c r="K6" s="152"/>
      <c r="L6" s="152"/>
      <c r="M6" s="152"/>
      <c r="N6" s="152"/>
      <c r="O6" s="153"/>
      <c r="P6" s="153"/>
      <c r="Q6" s="153"/>
      <c r="R6" s="153"/>
      <c r="S6" s="153"/>
      <c r="T6" s="153"/>
      <c r="U6" s="153"/>
      <c r="V6" s="153"/>
      <c r="W6" s="153"/>
      <c r="X6" s="153"/>
      <c r="Y6" s="153"/>
      <c r="Z6" s="153"/>
      <c r="AA6" s="153"/>
      <c r="AB6" s="153"/>
      <c r="AC6" s="154"/>
      <c r="AD6" s="154"/>
      <c r="AE6" s="154"/>
      <c r="AF6" s="154"/>
      <c r="AG6" s="154"/>
      <c r="AH6" s="154"/>
      <c r="AI6" s="154"/>
      <c r="AJ6" s="154"/>
      <c r="AK6" s="154"/>
      <c r="AL6" s="151"/>
      <c r="AM6" s="151"/>
    </row>
    <row r="7" spans="1:46" s="99" customFormat="1" ht="12" customHeight="1">
      <c r="A7" s="151"/>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5"/>
      <c r="AB7" s="156"/>
      <c r="AC7" s="157" t="s">
        <v>356</v>
      </c>
      <c r="AD7" s="153"/>
      <c r="AE7" s="153"/>
      <c r="AF7" s="153"/>
      <c r="AG7" s="153"/>
      <c r="AH7" s="153"/>
      <c r="AI7" s="153"/>
      <c r="AJ7" s="153"/>
      <c r="AK7" s="153"/>
      <c r="AL7" s="158"/>
      <c r="AM7" s="154"/>
      <c r="AN7" s="102"/>
      <c r="AO7" s="102"/>
      <c r="AP7" s="102"/>
      <c r="AQ7" s="102"/>
      <c r="AR7" s="102"/>
      <c r="AS7" s="102"/>
      <c r="AT7" s="102"/>
    </row>
    <row r="8" spans="1:46" s="99" customFormat="1" ht="12" customHeight="1">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5"/>
      <c r="AB8" s="159"/>
      <c r="AC8" s="157" t="s">
        <v>357</v>
      </c>
      <c r="AD8" s="153"/>
      <c r="AE8" s="153"/>
      <c r="AF8" s="153"/>
      <c r="AG8" s="153"/>
      <c r="AH8" s="153"/>
      <c r="AI8" s="153"/>
      <c r="AJ8" s="153"/>
      <c r="AK8" s="153"/>
      <c r="AL8" s="158"/>
      <c r="AM8" s="154"/>
      <c r="AN8" s="102"/>
      <c r="AO8" s="102"/>
      <c r="AP8" s="102"/>
      <c r="AQ8" s="102"/>
      <c r="AR8" s="102"/>
      <c r="AS8" s="102"/>
      <c r="AT8" s="102"/>
    </row>
    <row r="9" spans="1:46" s="99" customFormat="1" ht="9" customHeight="1">
      <c r="A9" s="151"/>
      <c r="B9" s="160"/>
      <c r="C9" s="160"/>
      <c r="D9" s="152"/>
      <c r="E9" s="152"/>
      <c r="F9" s="152"/>
      <c r="G9" s="152"/>
      <c r="H9" s="152"/>
      <c r="I9" s="152"/>
      <c r="J9" s="152"/>
      <c r="K9" s="152"/>
      <c r="L9" s="152"/>
      <c r="M9" s="152"/>
      <c r="N9" s="152"/>
      <c r="O9" s="155"/>
      <c r="P9" s="161"/>
      <c r="Q9" s="153"/>
      <c r="R9" s="153"/>
      <c r="S9" s="153"/>
      <c r="T9" s="153"/>
      <c r="U9" s="153"/>
      <c r="V9" s="153"/>
      <c r="W9" s="153"/>
      <c r="X9" s="153"/>
      <c r="Y9" s="153"/>
      <c r="Z9" s="153"/>
      <c r="AA9" s="162"/>
      <c r="AB9" s="162"/>
      <c r="AC9" s="154"/>
      <c r="AD9" s="154"/>
      <c r="AE9" s="154"/>
      <c r="AF9" s="154"/>
      <c r="AG9" s="154"/>
      <c r="AH9" s="154"/>
      <c r="AI9" s="154"/>
      <c r="AJ9" s="154"/>
      <c r="AK9" s="154"/>
      <c r="AL9" s="151"/>
      <c r="AM9" s="151"/>
    </row>
    <row r="10" spans="1:46" ht="25.5" customHeight="1">
      <c r="A10" s="96"/>
      <c r="B10" s="1051" t="s">
        <v>40</v>
      </c>
      <c r="C10" s="1052"/>
      <c r="D10" s="1052"/>
      <c r="E10" s="1052"/>
      <c r="F10" s="1052"/>
      <c r="G10" s="1052"/>
      <c r="H10" s="1052"/>
      <c r="I10" s="1052"/>
      <c r="J10" s="1052"/>
      <c r="K10" s="1053"/>
      <c r="L10" s="1054"/>
      <c r="M10" s="1055"/>
      <c r="N10" s="1055"/>
      <c r="O10" s="1055"/>
      <c r="P10" s="1055"/>
      <c r="Q10" s="1055"/>
      <c r="R10" s="1055"/>
      <c r="S10" s="1055"/>
      <c r="T10" s="1055"/>
      <c r="U10" s="1055"/>
      <c r="V10" s="1055"/>
      <c r="W10" s="1055"/>
      <c r="X10" s="1055"/>
      <c r="Y10" s="1055"/>
      <c r="Z10" s="1055"/>
      <c r="AA10" s="1055"/>
      <c r="AB10" s="1055"/>
      <c r="AC10" s="1055"/>
      <c r="AD10" s="1055"/>
      <c r="AE10" s="1055"/>
      <c r="AF10" s="1055"/>
      <c r="AG10" s="1055"/>
      <c r="AH10" s="1055"/>
      <c r="AI10" s="1055"/>
      <c r="AJ10" s="1055"/>
      <c r="AK10" s="1055"/>
      <c r="AL10" s="1056"/>
      <c r="AM10" s="96"/>
    </row>
    <row r="11" spans="1:46" ht="25.5" customHeight="1">
      <c r="A11" s="96"/>
      <c r="B11" s="1051" t="s">
        <v>133</v>
      </c>
      <c r="C11" s="1052"/>
      <c r="D11" s="1052"/>
      <c r="E11" s="1052"/>
      <c r="F11" s="1052"/>
      <c r="G11" s="1052"/>
      <c r="H11" s="1052"/>
      <c r="I11" s="1052"/>
      <c r="J11" s="1052"/>
      <c r="K11" s="1053"/>
      <c r="L11" s="1054"/>
      <c r="M11" s="1055"/>
      <c r="N11" s="1055"/>
      <c r="O11" s="1055"/>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5"/>
      <c r="AK11" s="1055"/>
      <c r="AL11" s="1056"/>
      <c r="AM11" s="96"/>
    </row>
    <row r="12" spans="1:46" ht="10.5" customHeight="1">
      <c r="A12" s="96"/>
      <c r="B12" s="1057" t="s">
        <v>39</v>
      </c>
      <c r="C12" s="1058"/>
      <c r="D12" s="163"/>
      <c r="E12" s="163"/>
      <c r="F12" s="163"/>
      <c r="G12" s="163"/>
      <c r="H12" s="163"/>
      <c r="I12" s="163"/>
      <c r="J12" s="163"/>
      <c r="K12" s="163"/>
      <c r="L12" s="163"/>
      <c r="M12" s="163"/>
      <c r="N12" s="163"/>
      <c r="O12" s="163"/>
      <c r="P12" s="163"/>
      <c r="Q12" s="163"/>
      <c r="R12" s="1063" t="s">
        <v>38</v>
      </c>
      <c r="S12" s="1064"/>
      <c r="T12" s="164"/>
      <c r="U12" s="163"/>
      <c r="V12" s="163"/>
      <c r="W12" s="163"/>
      <c r="X12" s="163"/>
      <c r="Y12" s="163"/>
      <c r="Z12" s="163"/>
      <c r="AA12" s="163"/>
      <c r="AB12" s="163"/>
      <c r="AC12" s="163"/>
      <c r="AD12" s="163"/>
      <c r="AE12" s="163"/>
      <c r="AF12" s="163"/>
      <c r="AG12" s="163"/>
      <c r="AH12" s="163"/>
      <c r="AI12" s="163"/>
      <c r="AJ12" s="163"/>
      <c r="AK12" s="163"/>
      <c r="AL12" s="165"/>
      <c r="AM12" s="96"/>
    </row>
    <row r="13" spans="1:46" ht="10.5" customHeight="1">
      <c r="A13" s="96"/>
      <c r="B13" s="1059"/>
      <c r="C13" s="1060"/>
      <c r="D13" s="166"/>
      <c r="E13" s="166"/>
      <c r="F13" s="166"/>
      <c r="G13" s="166"/>
      <c r="H13" s="166"/>
      <c r="I13" s="166"/>
      <c r="J13" s="166"/>
      <c r="K13" s="166"/>
      <c r="L13" s="166"/>
      <c r="M13" s="166"/>
      <c r="N13" s="166"/>
      <c r="O13" s="166"/>
      <c r="P13" s="166"/>
      <c r="Q13" s="166"/>
      <c r="R13" s="1065"/>
      <c r="S13" s="1066"/>
      <c r="T13" s="167"/>
      <c r="U13" s="1029"/>
      <c r="V13" s="1030"/>
      <c r="W13" s="1035" t="s">
        <v>37</v>
      </c>
      <c r="X13" s="1035"/>
      <c r="Y13" s="1035"/>
      <c r="Z13" s="1035"/>
      <c r="AA13" s="1035"/>
      <c r="AB13" s="1035"/>
      <c r="AC13" s="1035"/>
      <c r="AD13" s="1035"/>
      <c r="AE13" s="1035"/>
      <c r="AF13" s="1035"/>
      <c r="AG13" s="1035"/>
      <c r="AH13" s="1035"/>
      <c r="AI13" s="1035"/>
      <c r="AJ13" s="1035"/>
      <c r="AK13" s="1036"/>
      <c r="AL13" s="168"/>
      <c r="AM13" s="96"/>
    </row>
    <row r="14" spans="1:46" ht="10.5" customHeight="1">
      <c r="A14" s="96"/>
      <c r="B14" s="1059"/>
      <c r="C14" s="1060"/>
      <c r="D14" s="166"/>
      <c r="E14" s="166"/>
      <c r="F14" s="166"/>
      <c r="G14" s="166"/>
      <c r="H14" s="166"/>
      <c r="I14" s="166"/>
      <c r="J14" s="166"/>
      <c r="K14" s="166"/>
      <c r="L14" s="166"/>
      <c r="M14" s="166"/>
      <c r="N14" s="166"/>
      <c r="O14" s="166"/>
      <c r="P14" s="166"/>
      <c r="Q14" s="166"/>
      <c r="R14" s="1065"/>
      <c r="S14" s="1066"/>
      <c r="T14" s="167"/>
      <c r="U14" s="1031"/>
      <c r="V14" s="1032"/>
      <c r="W14" s="1037"/>
      <c r="X14" s="1037"/>
      <c r="Y14" s="1037"/>
      <c r="Z14" s="1037"/>
      <c r="AA14" s="1037"/>
      <c r="AB14" s="1037"/>
      <c r="AC14" s="1037"/>
      <c r="AD14" s="1037"/>
      <c r="AE14" s="1037"/>
      <c r="AF14" s="1037"/>
      <c r="AG14" s="1037"/>
      <c r="AH14" s="1037"/>
      <c r="AI14" s="1037"/>
      <c r="AJ14" s="1037"/>
      <c r="AK14" s="1038"/>
      <c r="AL14" s="168"/>
      <c r="AM14" s="96"/>
    </row>
    <row r="15" spans="1:46" ht="10.5" customHeight="1">
      <c r="A15" s="96"/>
      <c r="B15" s="1059"/>
      <c r="C15" s="1060"/>
      <c r="D15" s="96"/>
      <c r="E15" s="96"/>
      <c r="F15" s="1029"/>
      <c r="G15" s="1030"/>
      <c r="H15" s="1035" t="s">
        <v>36</v>
      </c>
      <c r="I15" s="1035"/>
      <c r="J15" s="1035"/>
      <c r="K15" s="1035"/>
      <c r="L15" s="1035"/>
      <c r="M15" s="1035"/>
      <c r="N15" s="1035"/>
      <c r="O15" s="1036"/>
      <c r="P15" s="169"/>
      <c r="Q15" s="169"/>
      <c r="R15" s="1065"/>
      <c r="S15" s="1066"/>
      <c r="T15" s="167"/>
      <c r="U15" s="1031"/>
      <c r="V15" s="1032"/>
      <c r="W15" s="1037" t="s">
        <v>35</v>
      </c>
      <c r="X15" s="1037"/>
      <c r="Y15" s="1037"/>
      <c r="Z15" s="1037"/>
      <c r="AA15" s="1037"/>
      <c r="AB15" s="1037"/>
      <c r="AC15" s="1037"/>
      <c r="AD15" s="1037"/>
      <c r="AE15" s="1037"/>
      <c r="AF15" s="1037"/>
      <c r="AG15" s="1037"/>
      <c r="AH15" s="1037"/>
      <c r="AI15" s="1037"/>
      <c r="AJ15" s="1037"/>
      <c r="AK15" s="1038"/>
      <c r="AL15" s="170"/>
      <c r="AM15" s="96"/>
    </row>
    <row r="16" spans="1:46" ht="10.5" customHeight="1">
      <c r="A16" s="96"/>
      <c r="B16" s="1059"/>
      <c r="C16" s="1060"/>
      <c r="D16" s="96"/>
      <c r="E16" s="96"/>
      <c r="F16" s="1031"/>
      <c r="G16" s="1032"/>
      <c r="H16" s="1037"/>
      <c r="I16" s="1037"/>
      <c r="J16" s="1037"/>
      <c r="K16" s="1037"/>
      <c r="L16" s="1037"/>
      <c r="M16" s="1037"/>
      <c r="N16" s="1037"/>
      <c r="O16" s="1038"/>
      <c r="P16" s="169"/>
      <c r="Q16" s="169"/>
      <c r="R16" s="1065"/>
      <c r="S16" s="1066"/>
      <c r="T16" s="167"/>
      <c r="U16" s="1031"/>
      <c r="V16" s="1032"/>
      <c r="W16" s="1037"/>
      <c r="X16" s="1037"/>
      <c r="Y16" s="1037"/>
      <c r="Z16" s="1037"/>
      <c r="AA16" s="1037"/>
      <c r="AB16" s="1037"/>
      <c r="AC16" s="1037"/>
      <c r="AD16" s="1037"/>
      <c r="AE16" s="1037"/>
      <c r="AF16" s="1037"/>
      <c r="AG16" s="1037"/>
      <c r="AH16" s="1037"/>
      <c r="AI16" s="1037"/>
      <c r="AJ16" s="1037"/>
      <c r="AK16" s="1038"/>
      <c r="AL16" s="170"/>
      <c r="AM16" s="96"/>
    </row>
    <row r="17" spans="1:41" ht="10.5" customHeight="1">
      <c r="A17" s="96"/>
      <c r="B17" s="1059"/>
      <c r="C17" s="1060"/>
      <c r="D17" s="96"/>
      <c r="E17" s="96"/>
      <c r="F17" s="1031"/>
      <c r="G17" s="1032"/>
      <c r="H17" s="1037" t="s">
        <v>34</v>
      </c>
      <c r="I17" s="1037"/>
      <c r="J17" s="1037"/>
      <c r="K17" s="1037"/>
      <c r="L17" s="1037"/>
      <c r="M17" s="1037"/>
      <c r="N17" s="1037"/>
      <c r="O17" s="1038"/>
      <c r="P17" s="169"/>
      <c r="Q17" s="169"/>
      <c r="R17" s="1065"/>
      <c r="S17" s="1066"/>
      <c r="T17" s="167"/>
      <c r="U17" s="1031"/>
      <c r="V17" s="1032"/>
      <c r="W17" s="1037" t="s">
        <v>33</v>
      </c>
      <c r="X17" s="1037"/>
      <c r="Y17" s="1037"/>
      <c r="Z17" s="1037"/>
      <c r="AA17" s="1037"/>
      <c r="AB17" s="1037"/>
      <c r="AC17" s="1037"/>
      <c r="AD17" s="1037"/>
      <c r="AE17" s="1037"/>
      <c r="AF17" s="1037"/>
      <c r="AG17" s="1037"/>
      <c r="AH17" s="1037"/>
      <c r="AI17" s="1037"/>
      <c r="AJ17" s="1037"/>
      <c r="AK17" s="1038"/>
      <c r="AL17" s="168"/>
      <c r="AM17" s="96"/>
    </row>
    <row r="18" spans="1:41" ht="10.5" customHeight="1">
      <c r="A18" s="96"/>
      <c r="B18" s="1059"/>
      <c r="C18" s="1060"/>
      <c r="D18" s="96"/>
      <c r="E18" s="96"/>
      <c r="F18" s="1031"/>
      <c r="G18" s="1032"/>
      <c r="H18" s="1037"/>
      <c r="I18" s="1037"/>
      <c r="J18" s="1037"/>
      <c r="K18" s="1037"/>
      <c r="L18" s="1037"/>
      <c r="M18" s="1037"/>
      <c r="N18" s="1037"/>
      <c r="O18" s="1038"/>
      <c r="P18" s="169"/>
      <c r="Q18" s="169"/>
      <c r="R18" s="1065"/>
      <c r="S18" s="1066"/>
      <c r="T18" s="167"/>
      <c r="U18" s="1031"/>
      <c r="V18" s="1032"/>
      <c r="W18" s="1037"/>
      <c r="X18" s="1037"/>
      <c r="Y18" s="1037"/>
      <c r="Z18" s="1037"/>
      <c r="AA18" s="1037"/>
      <c r="AB18" s="1037"/>
      <c r="AC18" s="1037"/>
      <c r="AD18" s="1037"/>
      <c r="AE18" s="1037"/>
      <c r="AF18" s="1037"/>
      <c r="AG18" s="1037"/>
      <c r="AH18" s="1037"/>
      <c r="AI18" s="1037"/>
      <c r="AJ18" s="1037"/>
      <c r="AK18" s="1038"/>
      <c r="AL18" s="168"/>
      <c r="AM18" s="96"/>
    </row>
    <row r="19" spans="1:41" ht="10.5" customHeight="1">
      <c r="A19" s="96"/>
      <c r="B19" s="1059"/>
      <c r="C19" s="1060"/>
      <c r="D19" s="96"/>
      <c r="E19" s="96"/>
      <c r="F19" s="1031"/>
      <c r="G19" s="1032"/>
      <c r="H19" s="1037" t="s">
        <v>32</v>
      </c>
      <c r="I19" s="1037"/>
      <c r="J19" s="1037"/>
      <c r="K19" s="1037"/>
      <c r="L19" s="1037"/>
      <c r="M19" s="1037"/>
      <c r="N19" s="1037"/>
      <c r="O19" s="1038"/>
      <c r="P19" s="169"/>
      <c r="Q19" s="169"/>
      <c r="R19" s="1065"/>
      <c r="S19" s="1066"/>
      <c r="T19" s="167"/>
      <c r="U19" s="1031"/>
      <c r="V19" s="1032"/>
      <c r="W19" s="1037" t="s">
        <v>31</v>
      </c>
      <c r="X19" s="1037"/>
      <c r="Y19" s="1037"/>
      <c r="Z19" s="1037"/>
      <c r="AA19" s="1037"/>
      <c r="AB19" s="1037"/>
      <c r="AC19" s="1037"/>
      <c r="AD19" s="1037"/>
      <c r="AE19" s="1037"/>
      <c r="AF19" s="1037"/>
      <c r="AG19" s="1037"/>
      <c r="AH19" s="1037"/>
      <c r="AI19" s="1037"/>
      <c r="AJ19" s="1037"/>
      <c r="AK19" s="1038"/>
      <c r="AL19" s="168"/>
      <c r="AM19" s="96"/>
    </row>
    <row r="20" spans="1:41" ht="10.5" customHeight="1">
      <c r="A20" s="96"/>
      <c r="B20" s="1059"/>
      <c r="C20" s="1060"/>
      <c r="D20" s="96"/>
      <c r="E20" s="96"/>
      <c r="F20" s="1031"/>
      <c r="G20" s="1032"/>
      <c r="H20" s="1037"/>
      <c r="I20" s="1037"/>
      <c r="J20" s="1037"/>
      <c r="K20" s="1037"/>
      <c r="L20" s="1037"/>
      <c r="M20" s="1037"/>
      <c r="N20" s="1037"/>
      <c r="O20" s="1038"/>
      <c r="P20" s="169"/>
      <c r="Q20" s="169"/>
      <c r="R20" s="1065"/>
      <c r="S20" s="1066"/>
      <c r="T20" s="167"/>
      <c r="U20" s="1031"/>
      <c r="V20" s="1032"/>
      <c r="W20" s="1037"/>
      <c r="X20" s="1037"/>
      <c r="Y20" s="1037"/>
      <c r="Z20" s="1037"/>
      <c r="AA20" s="1037"/>
      <c r="AB20" s="1037"/>
      <c r="AC20" s="1037"/>
      <c r="AD20" s="1037"/>
      <c r="AE20" s="1037"/>
      <c r="AF20" s="1037"/>
      <c r="AG20" s="1037"/>
      <c r="AH20" s="1037"/>
      <c r="AI20" s="1037"/>
      <c r="AJ20" s="1037"/>
      <c r="AK20" s="1038"/>
      <c r="AL20" s="168"/>
      <c r="AM20" s="96"/>
    </row>
    <row r="21" spans="1:41" ht="10.5" customHeight="1">
      <c r="A21" s="96"/>
      <c r="B21" s="1059"/>
      <c r="C21" s="1060"/>
      <c r="D21" s="96"/>
      <c r="E21" s="96"/>
      <c r="F21" s="1031"/>
      <c r="G21" s="1032"/>
      <c r="H21" s="1037" t="s">
        <v>30</v>
      </c>
      <c r="I21" s="1037"/>
      <c r="J21" s="1037"/>
      <c r="K21" s="1037"/>
      <c r="L21" s="1037"/>
      <c r="M21" s="1037"/>
      <c r="N21" s="1037"/>
      <c r="O21" s="1038"/>
      <c r="P21" s="169"/>
      <c r="Q21" s="169"/>
      <c r="R21" s="1065"/>
      <c r="S21" s="1066"/>
      <c r="T21" s="167"/>
      <c r="U21" s="1031"/>
      <c r="V21" s="1032"/>
      <c r="W21" s="1037" t="s">
        <v>29</v>
      </c>
      <c r="X21" s="1037"/>
      <c r="Y21" s="1037"/>
      <c r="Z21" s="1037"/>
      <c r="AA21" s="1037"/>
      <c r="AB21" s="1037"/>
      <c r="AC21" s="1037"/>
      <c r="AD21" s="1037"/>
      <c r="AE21" s="1037"/>
      <c r="AF21" s="1037"/>
      <c r="AG21" s="1037"/>
      <c r="AH21" s="1037"/>
      <c r="AI21" s="1037"/>
      <c r="AJ21" s="1037"/>
      <c r="AK21" s="1038"/>
      <c r="AL21" s="168"/>
      <c r="AM21" s="96"/>
    </row>
    <row r="22" spans="1:41" ht="10.5" customHeight="1">
      <c r="A22" s="96"/>
      <c r="B22" s="1059"/>
      <c r="C22" s="1060"/>
      <c r="D22" s="96"/>
      <c r="E22" s="96"/>
      <c r="F22" s="1031"/>
      <c r="G22" s="1032"/>
      <c r="H22" s="1037"/>
      <c r="I22" s="1037"/>
      <c r="J22" s="1037"/>
      <c r="K22" s="1037"/>
      <c r="L22" s="1037"/>
      <c r="M22" s="1037"/>
      <c r="N22" s="1037"/>
      <c r="O22" s="1038"/>
      <c r="P22" s="169"/>
      <c r="Q22" s="169"/>
      <c r="R22" s="1065"/>
      <c r="S22" s="1066"/>
      <c r="T22" s="167"/>
      <c r="U22" s="1031"/>
      <c r="V22" s="1032"/>
      <c r="W22" s="1037"/>
      <c r="X22" s="1037"/>
      <c r="Y22" s="1037"/>
      <c r="Z22" s="1037"/>
      <c r="AA22" s="1037"/>
      <c r="AB22" s="1037"/>
      <c r="AC22" s="1037"/>
      <c r="AD22" s="1037"/>
      <c r="AE22" s="1037"/>
      <c r="AF22" s="1037"/>
      <c r="AG22" s="1037"/>
      <c r="AH22" s="1037"/>
      <c r="AI22" s="1037"/>
      <c r="AJ22" s="1037"/>
      <c r="AK22" s="1038"/>
      <c r="AL22" s="168"/>
      <c r="AM22" s="96"/>
    </row>
    <row r="23" spans="1:41" ht="10.5" customHeight="1">
      <c r="A23" s="96"/>
      <c r="B23" s="1059"/>
      <c r="C23" s="1060"/>
      <c r="D23" s="96"/>
      <c r="E23" s="96"/>
      <c r="F23" s="1031"/>
      <c r="G23" s="1032"/>
      <c r="H23" s="1037" t="s">
        <v>28</v>
      </c>
      <c r="I23" s="1037"/>
      <c r="J23" s="1037"/>
      <c r="K23" s="1037"/>
      <c r="L23" s="1037"/>
      <c r="M23" s="1037"/>
      <c r="N23" s="1037"/>
      <c r="O23" s="1038"/>
      <c r="P23" s="169"/>
      <c r="Q23" s="169"/>
      <c r="R23" s="1065"/>
      <c r="S23" s="1066"/>
      <c r="T23" s="167"/>
      <c r="U23" s="1031"/>
      <c r="V23" s="1032"/>
      <c r="W23" s="1037" t="s">
        <v>27</v>
      </c>
      <c r="X23" s="1037"/>
      <c r="Y23" s="1037"/>
      <c r="Z23" s="1037"/>
      <c r="AA23" s="1037"/>
      <c r="AB23" s="1037"/>
      <c r="AC23" s="1037"/>
      <c r="AD23" s="1037"/>
      <c r="AE23" s="1037"/>
      <c r="AF23" s="1037"/>
      <c r="AG23" s="1037"/>
      <c r="AH23" s="1037"/>
      <c r="AI23" s="1037"/>
      <c r="AJ23" s="1037"/>
      <c r="AK23" s="1038"/>
      <c r="AL23" s="168"/>
      <c r="AM23" s="96"/>
    </row>
    <row r="24" spans="1:41" ht="10.5" customHeight="1">
      <c r="A24" s="96"/>
      <c r="B24" s="1059"/>
      <c r="C24" s="1060"/>
      <c r="D24" s="96"/>
      <c r="E24" s="96"/>
      <c r="F24" s="1033"/>
      <c r="G24" s="1034"/>
      <c r="H24" s="1069"/>
      <c r="I24" s="1069"/>
      <c r="J24" s="1069"/>
      <c r="K24" s="1069"/>
      <c r="L24" s="1069"/>
      <c r="M24" s="1069"/>
      <c r="N24" s="1069"/>
      <c r="O24" s="1070"/>
      <c r="P24" s="169"/>
      <c r="Q24" s="169"/>
      <c r="R24" s="1065"/>
      <c r="S24" s="1066"/>
      <c r="T24" s="167"/>
      <c r="U24" s="1031"/>
      <c r="V24" s="1032"/>
      <c r="W24" s="1037"/>
      <c r="X24" s="1037"/>
      <c r="Y24" s="1037"/>
      <c r="Z24" s="1037"/>
      <c r="AA24" s="1037"/>
      <c r="AB24" s="1037"/>
      <c r="AC24" s="1037"/>
      <c r="AD24" s="1037"/>
      <c r="AE24" s="1037"/>
      <c r="AF24" s="1037"/>
      <c r="AG24" s="1037"/>
      <c r="AH24" s="1037"/>
      <c r="AI24" s="1037"/>
      <c r="AJ24" s="1037"/>
      <c r="AK24" s="1038"/>
      <c r="AL24" s="168"/>
      <c r="AM24" s="96"/>
    </row>
    <row r="25" spans="1:41" ht="10.5" customHeight="1">
      <c r="A25" s="96"/>
      <c r="B25" s="1059"/>
      <c r="C25" s="1060"/>
      <c r="D25" s="166"/>
      <c r="E25" s="166"/>
      <c r="F25" s="166"/>
      <c r="G25" s="166"/>
      <c r="H25" s="166"/>
      <c r="I25" s="166"/>
      <c r="J25" s="166"/>
      <c r="K25" s="166"/>
      <c r="L25" s="166"/>
      <c r="M25" s="166"/>
      <c r="N25" s="166"/>
      <c r="O25" s="166"/>
      <c r="P25" s="166"/>
      <c r="Q25" s="166"/>
      <c r="R25" s="1065"/>
      <c r="S25" s="1066"/>
      <c r="T25" s="167"/>
      <c r="U25" s="1031"/>
      <c r="V25" s="1032"/>
      <c r="W25" s="1037" t="s">
        <v>26</v>
      </c>
      <c r="X25" s="1037"/>
      <c r="Y25" s="1037"/>
      <c r="Z25" s="1037"/>
      <c r="AA25" s="1037"/>
      <c r="AB25" s="1037"/>
      <c r="AC25" s="1037"/>
      <c r="AD25" s="1037"/>
      <c r="AE25" s="1037"/>
      <c r="AF25" s="1037"/>
      <c r="AG25" s="1037"/>
      <c r="AH25" s="1037"/>
      <c r="AI25" s="1037"/>
      <c r="AJ25" s="1037"/>
      <c r="AK25" s="1038"/>
      <c r="AL25" s="168"/>
      <c r="AM25" s="96"/>
    </row>
    <row r="26" spans="1:41" ht="10.5" customHeight="1">
      <c r="A26" s="96"/>
      <c r="B26" s="1059"/>
      <c r="C26" s="1060"/>
      <c r="D26" s="166"/>
      <c r="E26" s="166"/>
      <c r="F26" s="166"/>
      <c r="G26" s="166"/>
      <c r="H26" s="166"/>
      <c r="I26" s="166"/>
      <c r="J26" s="166"/>
      <c r="K26" s="166"/>
      <c r="L26" s="166"/>
      <c r="M26" s="166"/>
      <c r="N26" s="166"/>
      <c r="O26" s="166"/>
      <c r="P26" s="166"/>
      <c r="Q26" s="166"/>
      <c r="R26" s="1065"/>
      <c r="S26" s="1066"/>
      <c r="T26" s="167"/>
      <c r="U26" s="1031"/>
      <c r="V26" s="1032"/>
      <c r="W26" s="1037"/>
      <c r="X26" s="1037"/>
      <c r="Y26" s="1037"/>
      <c r="Z26" s="1037"/>
      <c r="AA26" s="1037"/>
      <c r="AB26" s="1037"/>
      <c r="AC26" s="1037"/>
      <c r="AD26" s="1037"/>
      <c r="AE26" s="1037"/>
      <c r="AF26" s="1037"/>
      <c r="AG26" s="1037"/>
      <c r="AH26" s="1037"/>
      <c r="AI26" s="1037"/>
      <c r="AJ26" s="1037"/>
      <c r="AK26" s="1038"/>
      <c r="AL26" s="168"/>
      <c r="AM26" s="96"/>
    </row>
    <row r="27" spans="1:41" ht="10.5" customHeight="1">
      <c r="A27" s="96"/>
      <c r="B27" s="1059"/>
      <c r="C27" s="1060"/>
      <c r="D27" s="166"/>
      <c r="E27" s="166"/>
      <c r="F27" s="166"/>
      <c r="G27" s="166"/>
      <c r="H27" s="166"/>
      <c r="I27" s="166"/>
      <c r="J27" s="166"/>
      <c r="K27" s="166"/>
      <c r="L27" s="166"/>
      <c r="M27" s="166"/>
      <c r="N27" s="166"/>
      <c r="O27" s="166"/>
      <c r="P27" s="166"/>
      <c r="Q27" s="166"/>
      <c r="R27" s="1065"/>
      <c r="S27" s="1066"/>
      <c r="T27" s="167"/>
      <c r="U27" s="1031"/>
      <c r="V27" s="1032"/>
      <c r="W27" s="1037" t="s">
        <v>25</v>
      </c>
      <c r="X27" s="1037"/>
      <c r="Y27" s="1037"/>
      <c r="Z27" s="1037"/>
      <c r="AA27" s="1037"/>
      <c r="AB27" s="1037"/>
      <c r="AC27" s="1037"/>
      <c r="AD27" s="1037"/>
      <c r="AE27" s="1037"/>
      <c r="AF27" s="1037"/>
      <c r="AG27" s="1037"/>
      <c r="AH27" s="1037"/>
      <c r="AI27" s="1037"/>
      <c r="AJ27" s="1037"/>
      <c r="AK27" s="1038"/>
      <c r="AL27" s="168"/>
      <c r="AM27" s="96"/>
    </row>
    <row r="28" spans="1:41" ht="10.5" customHeight="1">
      <c r="A28" s="96"/>
      <c r="B28" s="1059"/>
      <c r="C28" s="1060"/>
      <c r="D28" s="166"/>
      <c r="E28" s="166"/>
      <c r="F28" s="166"/>
      <c r="G28" s="166"/>
      <c r="H28" s="166"/>
      <c r="I28" s="166"/>
      <c r="J28" s="166"/>
      <c r="K28" s="166"/>
      <c r="L28" s="166"/>
      <c r="M28" s="166"/>
      <c r="N28" s="166"/>
      <c r="O28" s="166"/>
      <c r="P28" s="166"/>
      <c r="Q28" s="166"/>
      <c r="R28" s="1065"/>
      <c r="S28" s="1066"/>
      <c r="T28" s="167"/>
      <c r="U28" s="1033"/>
      <c r="V28" s="1034"/>
      <c r="W28" s="1069"/>
      <c r="X28" s="1069"/>
      <c r="Y28" s="1069"/>
      <c r="Z28" s="1069"/>
      <c r="AA28" s="1069"/>
      <c r="AB28" s="1069"/>
      <c r="AC28" s="1069"/>
      <c r="AD28" s="1069"/>
      <c r="AE28" s="1069"/>
      <c r="AF28" s="1069"/>
      <c r="AG28" s="1069"/>
      <c r="AH28" s="1069"/>
      <c r="AI28" s="1069"/>
      <c r="AJ28" s="1069"/>
      <c r="AK28" s="1070"/>
      <c r="AL28" s="168"/>
      <c r="AM28" s="96"/>
    </row>
    <row r="29" spans="1:41" ht="10.5" customHeight="1">
      <c r="A29" s="96"/>
      <c r="B29" s="1061"/>
      <c r="C29" s="1062"/>
      <c r="D29" s="171"/>
      <c r="E29" s="171"/>
      <c r="F29" s="171"/>
      <c r="G29" s="171"/>
      <c r="H29" s="171"/>
      <c r="I29" s="171"/>
      <c r="J29" s="171"/>
      <c r="K29" s="171"/>
      <c r="L29" s="171"/>
      <c r="M29" s="171"/>
      <c r="N29" s="171"/>
      <c r="O29" s="171"/>
      <c r="P29" s="171"/>
      <c r="Q29" s="171"/>
      <c r="R29" s="1067"/>
      <c r="S29" s="1068"/>
      <c r="T29" s="172"/>
      <c r="U29" s="173"/>
      <c r="V29" s="171"/>
      <c r="W29" s="174"/>
      <c r="X29" s="174"/>
      <c r="Y29" s="174"/>
      <c r="Z29" s="174"/>
      <c r="AA29" s="174"/>
      <c r="AB29" s="174"/>
      <c r="AC29" s="174"/>
      <c r="AD29" s="174"/>
      <c r="AE29" s="174"/>
      <c r="AF29" s="174"/>
      <c r="AG29" s="174"/>
      <c r="AH29" s="174"/>
      <c r="AI29" s="174"/>
      <c r="AJ29" s="174"/>
      <c r="AK29" s="174"/>
      <c r="AL29" s="175"/>
      <c r="AM29" s="96"/>
    </row>
    <row r="30" spans="1:41" ht="9" customHeight="1">
      <c r="A30" s="96"/>
      <c r="B30" s="1017" t="s">
        <v>86</v>
      </c>
      <c r="C30" s="1018"/>
      <c r="D30" s="163"/>
      <c r="E30" s="163"/>
      <c r="F30" s="163"/>
      <c r="G30" s="163"/>
      <c r="H30" s="163"/>
      <c r="I30" s="163"/>
      <c r="J30" s="163"/>
      <c r="K30" s="163"/>
      <c r="L30" s="163"/>
      <c r="M30" s="163"/>
      <c r="N30" s="163"/>
      <c r="O30" s="163"/>
      <c r="P30" s="163"/>
      <c r="Q30" s="163"/>
      <c r="R30" s="176"/>
      <c r="S30" s="176"/>
      <c r="T30" s="163"/>
      <c r="U30" s="163"/>
      <c r="V30" s="163"/>
      <c r="W30" s="177"/>
      <c r="X30" s="177"/>
      <c r="Y30" s="177"/>
      <c r="Z30" s="177"/>
      <c r="AA30" s="177"/>
      <c r="AB30" s="177"/>
      <c r="AC30" s="177"/>
      <c r="AD30" s="177"/>
      <c r="AE30" s="177"/>
      <c r="AF30" s="177"/>
      <c r="AG30" s="177"/>
      <c r="AH30" s="177"/>
      <c r="AI30" s="177"/>
      <c r="AJ30" s="177"/>
      <c r="AK30" s="177"/>
      <c r="AL30" s="165"/>
      <c r="AM30" s="96"/>
    </row>
    <row r="31" spans="1:41">
      <c r="A31" s="96"/>
      <c r="B31" s="1019"/>
      <c r="C31" s="1020"/>
      <c r="D31" s="166"/>
      <c r="E31" s="1023"/>
      <c r="F31" s="1023"/>
      <c r="G31" s="979" t="s">
        <v>23</v>
      </c>
      <c r="H31" s="980"/>
      <c r="I31" s="980"/>
      <c r="J31" s="980"/>
      <c r="K31" s="980"/>
      <c r="L31" s="980"/>
      <c r="M31" s="980"/>
      <c r="N31" s="981"/>
      <c r="O31" s="178"/>
      <c r="P31" s="169"/>
      <c r="Q31" s="169"/>
      <c r="R31" s="1039"/>
      <c r="S31" s="1039"/>
      <c r="T31" s="1039"/>
      <c r="U31" s="1039"/>
      <c r="V31" s="1039"/>
      <c r="W31" s="1039"/>
      <c r="X31" s="1039"/>
      <c r="Y31" s="1039"/>
      <c r="Z31" s="1039"/>
      <c r="AA31" s="1039"/>
      <c r="AB31" s="166"/>
      <c r="AC31" s="166"/>
      <c r="AD31" s="166"/>
      <c r="AE31" s="166"/>
      <c r="AF31" s="166"/>
      <c r="AG31" s="166"/>
      <c r="AH31" s="166"/>
      <c r="AI31" s="166"/>
      <c r="AJ31" s="166"/>
      <c r="AK31" s="166"/>
      <c r="AL31" s="166"/>
      <c r="AM31" s="166"/>
      <c r="AN31" s="166"/>
      <c r="AO31" s="109"/>
    </row>
    <row r="32" spans="1:41">
      <c r="A32" s="96"/>
      <c r="B32" s="1019"/>
      <c r="C32" s="1020"/>
      <c r="D32" s="166"/>
      <c r="E32" s="1023"/>
      <c r="F32" s="1023"/>
      <c r="G32" s="1024" t="s">
        <v>15</v>
      </c>
      <c r="H32" s="1025"/>
      <c r="I32" s="1025"/>
      <c r="J32" s="1026"/>
      <c r="K32" s="1024" t="s">
        <v>87</v>
      </c>
      <c r="L32" s="1025"/>
      <c r="M32" s="1025"/>
      <c r="N32" s="1026"/>
      <c r="O32" s="178"/>
      <c r="P32" s="179"/>
      <c r="Q32" s="169"/>
      <c r="R32" s="1039"/>
      <c r="S32" s="1039"/>
      <c r="T32" s="1040"/>
      <c r="U32" s="1040"/>
      <c r="V32" s="1040"/>
      <c r="W32" s="1040"/>
      <c r="X32" s="1040"/>
      <c r="Y32" s="1040"/>
      <c r="Z32" s="1040"/>
      <c r="AA32" s="1040"/>
      <c r="AB32" s="181"/>
      <c r="AC32" s="181"/>
      <c r="AD32" s="181"/>
      <c r="AE32" s="181"/>
      <c r="AF32" s="181"/>
      <c r="AG32" s="181"/>
      <c r="AH32" s="181"/>
      <c r="AI32" s="181"/>
      <c r="AJ32" s="166"/>
      <c r="AK32" s="166"/>
      <c r="AL32" s="166"/>
      <c r="AM32" s="166"/>
      <c r="AN32" s="166"/>
      <c r="AO32" s="109"/>
    </row>
    <row r="33" spans="1:45" ht="11.25" customHeight="1">
      <c r="A33" s="96"/>
      <c r="B33" s="1019"/>
      <c r="C33" s="1020"/>
      <c r="D33" s="166"/>
      <c r="E33" s="1007" t="s">
        <v>22</v>
      </c>
      <c r="F33" s="1007"/>
      <c r="G33" s="1009"/>
      <c r="H33" s="1010"/>
      <c r="I33" s="1011"/>
      <c r="J33" s="1015" t="s">
        <v>10</v>
      </c>
      <c r="K33" s="1009"/>
      <c r="L33" s="1010"/>
      <c r="M33" s="1011"/>
      <c r="N33" s="1015" t="s">
        <v>10</v>
      </c>
      <c r="O33" s="180"/>
      <c r="P33" s="166"/>
      <c r="Q33" s="166"/>
      <c r="R33" s="1040"/>
      <c r="S33" s="1040"/>
      <c r="T33" s="1027"/>
      <c r="U33" s="1027"/>
      <c r="V33" s="1027"/>
      <c r="W33" s="1028"/>
      <c r="X33" s="1027"/>
      <c r="Y33" s="1027"/>
      <c r="Z33" s="1027"/>
      <c r="AA33" s="1028"/>
      <c r="AB33" s="202"/>
      <c r="AC33" s="181"/>
      <c r="AD33" s="181"/>
      <c r="AE33" s="181"/>
      <c r="AF33" s="181"/>
      <c r="AG33" s="181"/>
      <c r="AH33" s="181"/>
      <c r="AI33" s="181"/>
      <c r="AJ33" s="166"/>
      <c r="AK33" s="166"/>
      <c r="AL33" s="166"/>
      <c r="AM33" s="166"/>
      <c r="AN33" s="166"/>
      <c r="AO33" s="109"/>
      <c r="AS33" s="133"/>
    </row>
    <row r="34" spans="1:45" ht="11.25" customHeight="1">
      <c r="A34" s="96"/>
      <c r="B34" s="1019"/>
      <c r="C34" s="1020"/>
      <c r="D34" s="166"/>
      <c r="E34" s="1007"/>
      <c r="F34" s="1007"/>
      <c r="G34" s="1012"/>
      <c r="H34" s="1013"/>
      <c r="I34" s="1014"/>
      <c r="J34" s="1016"/>
      <c r="K34" s="1012"/>
      <c r="L34" s="1013"/>
      <c r="M34" s="1014"/>
      <c r="N34" s="1016"/>
      <c r="O34" s="180"/>
      <c r="P34" s="166"/>
      <c r="Q34" s="166"/>
      <c r="R34" s="1040"/>
      <c r="S34" s="1040"/>
      <c r="T34" s="1027"/>
      <c r="U34" s="1027"/>
      <c r="V34" s="1027"/>
      <c r="W34" s="1028"/>
      <c r="X34" s="1027"/>
      <c r="Y34" s="1027"/>
      <c r="Z34" s="1027"/>
      <c r="AA34" s="1028"/>
      <c r="AB34" s="202"/>
      <c r="AC34" s="202"/>
      <c r="AD34" s="202"/>
      <c r="AE34" s="202"/>
      <c r="AF34" s="202"/>
      <c r="AG34" s="202"/>
      <c r="AH34" s="202"/>
      <c r="AI34" s="181"/>
      <c r="AJ34" s="166"/>
      <c r="AK34" s="166"/>
      <c r="AL34" s="166"/>
      <c r="AM34" s="166"/>
      <c r="AN34" s="166"/>
      <c r="AO34" s="109"/>
      <c r="AS34" s="133"/>
    </row>
    <row r="35" spans="1:45" ht="11.25" customHeight="1">
      <c r="A35" s="96"/>
      <c r="B35" s="1019"/>
      <c r="C35" s="1020"/>
      <c r="D35" s="166"/>
      <c r="E35" s="1007" t="s">
        <v>9</v>
      </c>
      <c r="F35" s="1007"/>
      <c r="G35" s="1009"/>
      <c r="H35" s="1010"/>
      <c r="I35" s="1011"/>
      <c r="J35" s="1015" t="s">
        <v>10</v>
      </c>
      <c r="K35" s="1009"/>
      <c r="L35" s="1010"/>
      <c r="M35" s="1011"/>
      <c r="N35" s="1015" t="s">
        <v>10</v>
      </c>
      <c r="O35" s="180"/>
      <c r="P35" s="166"/>
      <c r="Q35" s="166"/>
      <c r="R35" s="1040"/>
      <c r="S35" s="1040"/>
      <c r="T35" s="1027"/>
      <c r="U35" s="1027"/>
      <c r="V35" s="1027"/>
      <c r="W35" s="1028"/>
      <c r="X35" s="1027"/>
      <c r="Y35" s="1027"/>
      <c r="Z35" s="1027"/>
      <c r="AA35" s="1028"/>
      <c r="AB35" s="202"/>
      <c r="AC35" s="202"/>
      <c r="AD35" s="202"/>
      <c r="AE35" s="202"/>
      <c r="AF35" s="202"/>
      <c r="AG35" s="202"/>
      <c r="AH35" s="202"/>
      <c r="AI35" s="181"/>
      <c r="AJ35" s="166"/>
      <c r="AK35" s="166"/>
      <c r="AL35" s="166"/>
      <c r="AM35" s="166"/>
      <c r="AN35" s="166"/>
      <c r="AO35" s="109"/>
      <c r="AS35" s="96"/>
    </row>
    <row r="36" spans="1:45" ht="11.25" customHeight="1">
      <c r="A36" s="96"/>
      <c r="B36" s="1019"/>
      <c r="C36" s="1020"/>
      <c r="D36" s="166"/>
      <c r="E36" s="1007"/>
      <c r="F36" s="1007"/>
      <c r="G36" s="1012"/>
      <c r="H36" s="1013"/>
      <c r="I36" s="1014"/>
      <c r="J36" s="1016"/>
      <c r="K36" s="1012"/>
      <c r="L36" s="1013"/>
      <c r="M36" s="1014"/>
      <c r="N36" s="1016"/>
      <c r="O36" s="180"/>
      <c r="P36" s="166"/>
      <c r="Q36" s="166"/>
      <c r="R36" s="1040"/>
      <c r="S36" s="1040"/>
      <c r="T36" s="1027"/>
      <c r="U36" s="1027"/>
      <c r="V36" s="1027"/>
      <c r="W36" s="1028"/>
      <c r="X36" s="1027"/>
      <c r="Y36" s="1027"/>
      <c r="Z36" s="1027"/>
      <c r="AA36" s="1028"/>
      <c r="AB36" s="202"/>
      <c r="AC36" s="202"/>
      <c r="AD36" s="202"/>
      <c r="AE36" s="202"/>
      <c r="AF36" s="202"/>
      <c r="AG36" s="202"/>
      <c r="AH36" s="202"/>
      <c r="AI36" s="181"/>
      <c r="AJ36" s="166"/>
      <c r="AK36" s="166"/>
      <c r="AL36" s="166"/>
      <c r="AM36" s="166"/>
      <c r="AN36" s="166"/>
      <c r="AO36" s="109"/>
      <c r="AS36" s="96"/>
    </row>
    <row r="37" spans="1:45" ht="11.25" customHeight="1">
      <c r="A37" s="96"/>
      <c r="B37" s="1019"/>
      <c r="C37" s="1020"/>
      <c r="D37" s="166"/>
      <c r="E37" s="1007" t="s">
        <v>8</v>
      </c>
      <c r="F37" s="1007"/>
      <c r="G37" s="1009"/>
      <c r="H37" s="1010"/>
      <c r="I37" s="1011"/>
      <c r="J37" s="1015" t="s">
        <v>10</v>
      </c>
      <c r="K37" s="1009"/>
      <c r="L37" s="1010"/>
      <c r="M37" s="1011"/>
      <c r="N37" s="1015" t="s">
        <v>10</v>
      </c>
      <c r="O37" s="180"/>
      <c r="P37" s="166"/>
      <c r="Q37" s="166"/>
      <c r="R37" s="1040"/>
      <c r="S37" s="1040"/>
      <c r="T37" s="1027"/>
      <c r="U37" s="1027"/>
      <c r="V37" s="1027"/>
      <c r="W37" s="1028"/>
      <c r="X37" s="1027"/>
      <c r="Y37" s="1027"/>
      <c r="Z37" s="1027"/>
      <c r="AA37" s="1028"/>
      <c r="AB37" s="315"/>
      <c r="AC37" s="315"/>
      <c r="AD37" s="315"/>
      <c r="AE37" s="315"/>
      <c r="AF37" s="315"/>
      <c r="AG37" s="316"/>
      <c r="AH37" s="316"/>
      <c r="AI37" s="181"/>
      <c r="AJ37" s="166"/>
      <c r="AK37" s="166"/>
      <c r="AL37" s="166"/>
      <c r="AM37" s="166"/>
      <c r="AN37" s="166"/>
      <c r="AO37" s="109"/>
      <c r="AS37" s="96"/>
    </row>
    <row r="38" spans="1:45" ht="11.25" customHeight="1">
      <c r="A38" s="96"/>
      <c r="B38" s="1019"/>
      <c r="C38" s="1020"/>
      <c r="D38" s="166"/>
      <c r="E38" s="1007"/>
      <c r="F38" s="1007"/>
      <c r="G38" s="1012"/>
      <c r="H38" s="1013"/>
      <c r="I38" s="1014"/>
      <c r="J38" s="1016"/>
      <c r="K38" s="1012"/>
      <c r="L38" s="1013"/>
      <c r="M38" s="1014"/>
      <c r="N38" s="1016"/>
      <c r="O38" s="180"/>
      <c r="P38" s="166"/>
      <c r="Q38" s="166"/>
      <c r="R38" s="1040"/>
      <c r="S38" s="1040"/>
      <c r="T38" s="1027"/>
      <c r="U38" s="1027"/>
      <c r="V38" s="1027"/>
      <c r="W38" s="1028"/>
      <c r="X38" s="1027"/>
      <c r="Y38" s="1027"/>
      <c r="Z38" s="1027"/>
      <c r="AA38" s="1028"/>
      <c r="AB38" s="315"/>
      <c r="AC38" s="315"/>
      <c r="AD38" s="315"/>
      <c r="AE38" s="315"/>
      <c r="AF38" s="315"/>
      <c r="AG38" s="316"/>
      <c r="AH38" s="316"/>
      <c r="AI38" s="181"/>
      <c r="AJ38" s="166"/>
      <c r="AK38" s="166"/>
      <c r="AL38" s="166"/>
      <c r="AM38" s="166"/>
      <c r="AN38" s="166"/>
      <c r="AO38" s="109"/>
      <c r="AS38" s="96"/>
    </row>
    <row r="39" spans="1:45" ht="11.25" customHeight="1">
      <c r="A39" s="96"/>
      <c r="B39" s="1019"/>
      <c r="C39" s="1020"/>
      <c r="D39" s="166"/>
      <c r="E39" s="1007" t="s">
        <v>7</v>
      </c>
      <c r="F39" s="1007"/>
      <c r="G39" s="1009"/>
      <c r="H39" s="1010"/>
      <c r="I39" s="1011"/>
      <c r="J39" s="1015" t="s">
        <v>10</v>
      </c>
      <c r="K39" s="1009"/>
      <c r="L39" s="1010"/>
      <c r="M39" s="1011"/>
      <c r="N39" s="1015" t="s">
        <v>10</v>
      </c>
      <c r="O39" s="180"/>
      <c r="P39" s="166"/>
      <c r="Q39" s="166"/>
      <c r="R39" s="1040"/>
      <c r="S39" s="1040"/>
      <c r="T39" s="1027"/>
      <c r="U39" s="1027"/>
      <c r="V39" s="1027"/>
      <c r="W39" s="1028"/>
      <c r="X39" s="1027"/>
      <c r="Y39" s="1027"/>
      <c r="Z39" s="1027"/>
      <c r="AA39" s="1028"/>
      <c r="AB39" s="202"/>
      <c r="AC39" s="202"/>
      <c r="AD39" s="202"/>
      <c r="AE39" s="202"/>
      <c r="AF39" s="202"/>
      <c r="AG39" s="202"/>
      <c r="AH39" s="202"/>
      <c r="AI39" s="181"/>
      <c r="AJ39" s="166"/>
      <c r="AK39" s="166"/>
      <c r="AL39" s="166"/>
      <c r="AM39" s="166"/>
      <c r="AN39" s="166"/>
      <c r="AO39" s="109"/>
      <c r="AS39" s="96"/>
    </row>
    <row r="40" spans="1:45" ht="11.25" customHeight="1">
      <c r="A40" s="96"/>
      <c r="B40" s="1019"/>
      <c r="C40" s="1020"/>
      <c r="D40" s="166"/>
      <c r="E40" s="1007"/>
      <c r="F40" s="1007"/>
      <c r="G40" s="1012"/>
      <c r="H40" s="1013"/>
      <c r="I40" s="1014"/>
      <c r="J40" s="1016"/>
      <c r="K40" s="1012"/>
      <c r="L40" s="1013"/>
      <c r="M40" s="1014"/>
      <c r="N40" s="1016"/>
      <c r="O40" s="180"/>
      <c r="P40" s="166"/>
      <c r="Q40" s="166"/>
      <c r="R40" s="1040"/>
      <c r="S40" s="1040"/>
      <c r="T40" s="1027"/>
      <c r="U40" s="1027"/>
      <c r="V40" s="1027"/>
      <c r="W40" s="1028"/>
      <c r="X40" s="1027"/>
      <c r="Y40" s="1027"/>
      <c r="Z40" s="1027"/>
      <c r="AA40" s="1028"/>
      <c r="AB40" s="313"/>
      <c r="AC40" s="313"/>
      <c r="AD40" s="313"/>
      <c r="AE40" s="313"/>
      <c r="AF40" s="313"/>
      <c r="AG40" s="313"/>
      <c r="AH40" s="313"/>
      <c r="AI40" s="181"/>
      <c r="AJ40" s="166"/>
      <c r="AK40" s="166"/>
      <c r="AL40" s="166"/>
      <c r="AM40" s="166"/>
      <c r="AN40" s="166"/>
      <c r="AO40" s="109"/>
      <c r="AS40" s="96"/>
    </row>
    <row r="41" spans="1:45" ht="11.25" customHeight="1">
      <c r="A41" s="96"/>
      <c r="B41" s="1019"/>
      <c r="C41" s="1020"/>
      <c r="D41" s="166"/>
      <c r="E41" s="1007" t="s">
        <v>6</v>
      </c>
      <c r="F41" s="1007"/>
      <c r="G41" s="1009"/>
      <c r="H41" s="1010"/>
      <c r="I41" s="1011"/>
      <c r="J41" s="1015" t="s">
        <v>10</v>
      </c>
      <c r="K41" s="1009"/>
      <c r="L41" s="1010"/>
      <c r="M41" s="1011"/>
      <c r="N41" s="1015" t="s">
        <v>10</v>
      </c>
      <c r="O41" s="180"/>
      <c r="P41" s="166"/>
      <c r="Q41" s="166"/>
      <c r="R41" s="1040"/>
      <c r="S41" s="1040"/>
      <c r="T41" s="1027"/>
      <c r="U41" s="1027"/>
      <c r="V41" s="1027"/>
      <c r="W41" s="1028"/>
      <c r="X41" s="1027"/>
      <c r="Y41" s="1027"/>
      <c r="Z41" s="1027"/>
      <c r="AA41" s="1028"/>
      <c r="AB41" s="313"/>
      <c r="AC41" s="313"/>
      <c r="AD41" s="313"/>
      <c r="AE41" s="313"/>
      <c r="AF41" s="313"/>
      <c r="AG41" s="313"/>
      <c r="AH41" s="313"/>
      <c r="AI41" s="181"/>
      <c r="AJ41" s="166"/>
      <c r="AK41" s="166"/>
      <c r="AL41" s="166"/>
      <c r="AM41" s="166"/>
      <c r="AN41" s="166"/>
      <c r="AO41" s="109"/>
      <c r="AS41" s="96"/>
    </row>
    <row r="42" spans="1:45" ht="11.25" customHeight="1">
      <c r="A42" s="96"/>
      <c r="B42" s="1019"/>
      <c r="C42" s="1020"/>
      <c r="D42" s="166"/>
      <c r="E42" s="1007"/>
      <c r="F42" s="1007"/>
      <c r="G42" s="1012"/>
      <c r="H42" s="1013"/>
      <c r="I42" s="1014"/>
      <c r="J42" s="1016"/>
      <c r="K42" s="1012"/>
      <c r="L42" s="1013"/>
      <c r="M42" s="1014"/>
      <c r="N42" s="1016"/>
      <c r="O42" s="180"/>
      <c r="P42" s="166"/>
      <c r="Q42" s="166"/>
      <c r="R42" s="1040"/>
      <c r="S42" s="1040"/>
      <c r="T42" s="1027"/>
      <c r="U42" s="1027"/>
      <c r="V42" s="1027"/>
      <c r="W42" s="1028"/>
      <c r="X42" s="1027"/>
      <c r="Y42" s="1027"/>
      <c r="Z42" s="1027"/>
      <c r="AA42" s="1028"/>
      <c r="AB42" s="313"/>
      <c r="AC42" s="313"/>
      <c r="AD42" s="313"/>
      <c r="AE42" s="313"/>
      <c r="AF42" s="313"/>
      <c r="AG42" s="313"/>
      <c r="AH42" s="313"/>
      <c r="AI42" s="181"/>
      <c r="AJ42" s="166"/>
      <c r="AK42" s="166"/>
      <c r="AL42" s="166"/>
      <c r="AM42" s="166"/>
      <c r="AN42" s="166"/>
      <c r="AO42" s="109"/>
      <c r="AS42" s="96"/>
    </row>
    <row r="43" spans="1:45" ht="11.25" customHeight="1">
      <c r="A43" s="96"/>
      <c r="B43" s="1019"/>
      <c r="C43" s="1020"/>
      <c r="D43" s="166"/>
      <c r="E43" s="1007" t="s">
        <v>5</v>
      </c>
      <c r="F43" s="1007"/>
      <c r="G43" s="1009"/>
      <c r="H43" s="1010"/>
      <c r="I43" s="1011"/>
      <c r="J43" s="1015" t="s">
        <v>10</v>
      </c>
      <c r="K43" s="1009"/>
      <c r="L43" s="1010"/>
      <c r="M43" s="1011"/>
      <c r="N43" s="1015" t="s">
        <v>10</v>
      </c>
      <c r="O43" s="180"/>
      <c r="P43" s="166"/>
      <c r="Q43" s="166"/>
      <c r="R43" s="1040"/>
      <c r="S43" s="1040"/>
      <c r="T43" s="1027"/>
      <c r="U43" s="1027"/>
      <c r="V43" s="1027"/>
      <c r="W43" s="1028"/>
      <c r="X43" s="1027"/>
      <c r="Y43" s="1027"/>
      <c r="Z43" s="1027"/>
      <c r="AA43" s="1028"/>
      <c r="AB43" s="313"/>
      <c r="AC43" s="313"/>
      <c r="AD43" s="313"/>
      <c r="AE43" s="313"/>
      <c r="AF43" s="313"/>
      <c r="AG43" s="313"/>
      <c r="AH43" s="313"/>
      <c r="AI43" s="181"/>
      <c r="AJ43" s="166"/>
      <c r="AK43" s="166"/>
      <c r="AL43" s="166"/>
      <c r="AM43" s="166"/>
      <c r="AN43" s="166"/>
      <c r="AO43" s="109"/>
      <c r="AS43" s="96"/>
    </row>
    <row r="44" spans="1:45" ht="11.25" customHeight="1">
      <c r="A44" s="96"/>
      <c r="B44" s="1019"/>
      <c r="C44" s="1020"/>
      <c r="D44" s="166"/>
      <c r="E44" s="1007"/>
      <c r="F44" s="1007"/>
      <c r="G44" s="1012"/>
      <c r="H44" s="1013"/>
      <c r="I44" s="1014"/>
      <c r="J44" s="1016"/>
      <c r="K44" s="1012"/>
      <c r="L44" s="1013"/>
      <c r="M44" s="1014"/>
      <c r="N44" s="1016"/>
      <c r="O44" s="180"/>
      <c r="P44" s="166"/>
      <c r="Q44" s="166"/>
      <c r="R44" s="1040"/>
      <c r="S44" s="1040"/>
      <c r="T44" s="1027"/>
      <c r="U44" s="1027"/>
      <c r="V44" s="1027"/>
      <c r="W44" s="1028"/>
      <c r="X44" s="1027"/>
      <c r="Y44" s="1027"/>
      <c r="Z44" s="1027"/>
      <c r="AA44" s="1028"/>
      <c r="AB44" s="313"/>
      <c r="AC44" s="313"/>
      <c r="AD44" s="313"/>
      <c r="AE44" s="313"/>
      <c r="AF44" s="313"/>
      <c r="AG44" s="313"/>
      <c r="AH44" s="313"/>
      <c r="AI44" s="181"/>
      <c r="AJ44" s="166"/>
      <c r="AK44" s="166"/>
      <c r="AL44" s="166"/>
      <c r="AM44" s="166"/>
      <c r="AN44" s="166"/>
      <c r="AO44" s="109"/>
      <c r="AS44" s="96"/>
    </row>
    <row r="45" spans="1:45" ht="11.25" customHeight="1">
      <c r="A45" s="96"/>
      <c r="B45" s="1019"/>
      <c r="C45" s="1020"/>
      <c r="D45" s="166"/>
      <c r="E45" s="1007" t="s">
        <v>4</v>
      </c>
      <c r="F45" s="1007"/>
      <c r="G45" s="1009"/>
      <c r="H45" s="1010"/>
      <c r="I45" s="1011"/>
      <c r="J45" s="1015" t="s">
        <v>10</v>
      </c>
      <c r="K45" s="1009"/>
      <c r="L45" s="1010"/>
      <c r="M45" s="1011"/>
      <c r="N45" s="1015" t="s">
        <v>10</v>
      </c>
      <c r="O45" s="180"/>
      <c r="P45" s="166"/>
      <c r="Q45" s="166"/>
      <c r="R45" s="1040"/>
      <c r="S45" s="1040"/>
      <c r="T45" s="1027"/>
      <c r="U45" s="1027"/>
      <c r="V45" s="1027"/>
      <c r="W45" s="1028"/>
      <c r="X45" s="1027"/>
      <c r="Y45" s="1027"/>
      <c r="Z45" s="1027"/>
      <c r="AA45" s="1028"/>
      <c r="AB45" s="313"/>
      <c r="AC45" s="313"/>
      <c r="AD45" s="313"/>
      <c r="AE45" s="313"/>
      <c r="AF45" s="313"/>
      <c r="AG45" s="313"/>
      <c r="AH45" s="313"/>
      <c r="AI45" s="181"/>
      <c r="AJ45" s="166"/>
      <c r="AK45" s="166"/>
      <c r="AL45" s="166"/>
      <c r="AM45" s="166"/>
      <c r="AN45" s="166"/>
      <c r="AO45" s="109"/>
      <c r="AS45" s="96"/>
    </row>
    <row r="46" spans="1:45" ht="11.25" customHeight="1">
      <c r="A46" s="96"/>
      <c r="B46" s="1019"/>
      <c r="C46" s="1020"/>
      <c r="D46" s="166"/>
      <c r="E46" s="1007"/>
      <c r="F46" s="1007"/>
      <c r="G46" s="1012"/>
      <c r="H46" s="1013"/>
      <c r="I46" s="1014"/>
      <c r="J46" s="1016"/>
      <c r="K46" s="1012"/>
      <c r="L46" s="1013"/>
      <c r="M46" s="1014"/>
      <c r="N46" s="1016"/>
      <c r="O46" s="180"/>
      <c r="P46" s="166"/>
      <c r="Q46" s="166"/>
      <c r="R46" s="1040"/>
      <c r="S46" s="1040"/>
      <c r="T46" s="1027"/>
      <c r="U46" s="1027"/>
      <c r="V46" s="1027"/>
      <c r="W46" s="1028"/>
      <c r="X46" s="1027"/>
      <c r="Y46" s="1027"/>
      <c r="Z46" s="1027"/>
      <c r="AA46" s="1028"/>
      <c r="AB46" s="313"/>
      <c r="AC46" s="313"/>
      <c r="AD46" s="313"/>
      <c r="AE46" s="313"/>
      <c r="AF46" s="313"/>
      <c r="AG46" s="313"/>
      <c r="AH46" s="313"/>
      <c r="AI46" s="181"/>
      <c r="AJ46" s="166"/>
      <c r="AK46" s="166"/>
      <c r="AL46" s="166"/>
      <c r="AM46" s="166"/>
      <c r="AN46" s="166"/>
      <c r="AO46" s="109"/>
      <c r="AS46" s="96"/>
    </row>
    <row r="47" spans="1:45" ht="11.25" customHeight="1">
      <c r="A47" s="96"/>
      <c r="B47" s="1019"/>
      <c r="C47" s="1020"/>
      <c r="D47" s="166"/>
      <c r="E47" s="1007" t="s">
        <v>3</v>
      </c>
      <c r="F47" s="1007"/>
      <c r="G47" s="1009"/>
      <c r="H47" s="1010"/>
      <c r="I47" s="1011"/>
      <c r="J47" s="1015" t="s">
        <v>10</v>
      </c>
      <c r="K47" s="1009"/>
      <c r="L47" s="1010"/>
      <c r="M47" s="1011"/>
      <c r="N47" s="1015" t="s">
        <v>10</v>
      </c>
      <c r="O47" s="180"/>
      <c r="P47" s="166"/>
      <c r="Q47" s="166"/>
      <c r="AB47" s="202"/>
      <c r="AC47" s="202"/>
      <c r="AD47" s="202"/>
      <c r="AE47" s="202"/>
      <c r="AF47" s="202"/>
      <c r="AG47" s="202"/>
      <c r="AH47" s="202"/>
      <c r="AI47" s="181"/>
      <c r="AJ47" s="166"/>
      <c r="AK47" s="166"/>
      <c r="AL47" s="166"/>
      <c r="AM47" s="166"/>
      <c r="AN47" s="166"/>
      <c r="AO47" s="109"/>
      <c r="AS47" s="96"/>
    </row>
    <row r="48" spans="1:45" ht="11.25" customHeight="1">
      <c r="A48" s="96"/>
      <c r="B48" s="1019"/>
      <c r="C48" s="1020"/>
      <c r="D48" s="166"/>
      <c r="E48" s="1007"/>
      <c r="F48" s="1007"/>
      <c r="G48" s="1012"/>
      <c r="H48" s="1013"/>
      <c r="I48" s="1014"/>
      <c r="J48" s="1016"/>
      <c r="K48" s="1012"/>
      <c r="L48" s="1013"/>
      <c r="M48" s="1014"/>
      <c r="N48" s="1016"/>
      <c r="O48" s="180"/>
      <c r="P48" s="166"/>
      <c r="Q48" s="166"/>
      <c r="AB48" s="169"/>
      <c r="AC48" s="169"/>
      <c r="AD48" s="169"/>
      <c r="AE48" s="169"/>
      <c r="AF48" s="169"/>
      <c r="AG48" s="169"/>
      <c r="AH48" s="169"/>
      <c r="AI48" s="166"/>
      <c r="AJ48" s="166"/>
      <c r="AK48" s="166"/>
      <c r="AL48" s="166"/>
      <c r="AM48" s="166"/>
      <c r="AN48" s="166"/>
      <c r="AO48" s="109"/>
      <c r="AS48" s="96"/>
    </row>
    <row r="49" spans="1:45" ht="11.25" customHeight="1" thickBot="1">
      <c r="A49" s="96"/>
      <c r="B49" s="1019"/>
      <c r="C49" s="1020"/>
      <c r="D49" s="166"/>
      <c r="E49" s="1007" t="s">
        <v>2</v>
      </c>
      <c r="F49" s="1007"/>
      <c r="G49" s="1009"/>
      <c r="H49" s="1010"/>
      <c r="I49" s="1011"/>
      <c r="J49" s="1015" t="s">
        <v>10</v>
      </c>
      <c r="K49" s="1009"/>
      <c r="L49" s="1010"/>
      <c r="M49" s="1011"/>
      <c r="N49" s="1015" t="s">
        <v>10</v>
      </c>
      <c r="O49" s="180"/>
      <c r="P49" s="166"/>
      <c r="Q49" s="166"/>
      <c r="AB49" s="166"/>
      <c r="AC49" s="166"/>
      <c r="AD49" s="166"/>
      <c r="AE49" s="166"/>
      <c r="AF49" s="166"/>
      <c r="AG49" s="166"/>
      <c r="AH49" s="166"/>
      <c r="AI49" s="166"/>
      <c r="AJ49" s="166"/>
      <c r="AK49" s="166"/>
      <c r="AL49" s="166"/>
      <c r="AM49" s="166"/>
      <c r="AN49" s="166"/>
      <c r="AO49" s="109"/>
      <c r="AS49" s="96"/>
    </row>
    <row r="50" spans="1:45" ht="11.25" customHeight="1">
      <c r="A50" s="96"/>
      <c r="B50" s="1019"/>
      <c r="C50" s="1020"/>
      <c r="D50" s="166"/>
      <c r="E50" s="1007"/>
      <c r="F50" s="1007"/>
      <c r="G50" s="1012"/>
      <c r="H50" s="1013"/>
      <c r="I50" s="1014"/>
      <c r="J50" s="1016"/>
      <c r="K50" s="1012"/>
      <c r="L50" s="1013"/>
      <c r="M50" s="1014"/>
      <c r="N50" s="1016"/>
      <c r="O50" s="180"/>
      <c r="P50" s="166"/>
      <c r="Q50" s="166"/>
      <c r="R50" s="1091" t="s">
        <v>364</v>
      </c>
      <c r="S50" s="1092"/>
      <c r="T50" s="1092"/>
      <c r="U50" s="1092"/>
      <c r="V50" s="1092"/>
      <c r="W50" s="1092"/>
      <c r="X50" s="1092"/>
      <c r="Y50" s="1092"/>
      <c r="Z50" s="1092"/>
      <c r="AA50" s="1093"/>
      <c r="AB50" s="166"/>
      <c r="AC50" s="166"/>
      <c r="AD50" s="166"/>
      <c r="AE50" s="166"/>
      <c r="AF50" s="166"/>
      <c r="AG50" s="166"/>
      <c r="AH50" s="166"/>
      <c r="AI50" s="166"/>
      <c r="AJ50" s="166"/>
      <c r="AK50" s="166"/>
      <c r="AL50" s="166"/>
      <c r="AM50" s="166"/>
      <c r="AN50" s="166"/>
      <c r="AO50" s="109"/>
      <c r="AS50" s="96"/>
    </row>
    <row r="51" spans="1:45" ht="11.25" customHeight="1">
      <c r="A51" s="96"/>
      <c r="B51" s="1019"/>
      <c r="C51" s="1020"/>
      <c r="D51" s="166"/>
      <c r="E51" s="1007" t="s">
        <v>1</v>
      </c>
      <c r="F51" s="1007"/>
      <c r="G51" s="1009"/>
      <c r="H51" s="1010"/>
      <c r="I51" s="1011"/>
      <c r="J51" s="1015" t="s">
        <v>10</v>
      </c>
      <c r="K51" s="1009"/>
      <c r="L51" s="1010"/>
      <c r="M51" s="1011"/>
      <c r="N51" s="1015" t="s">
        <v>10</v>
      </c>
      <c r="O51" s="180"/>
      <c r="P51" s="166"/>
      <c r="Q51" s="166"/>
      <c r="R51" s="1094"/>
      <c r="S51" s="1095"/>
      <c r="T51" s="1095"/>
      <c r="U51" s="1095"/>
      <c r="V51" s="1095"/>
      <c r="W51" s="1095"/>
      <c r="X51" s="1095"/>
      <c r="Y51" s="1095"/>
      <c r="Z51" s="1095"/>
      <c r="AA51" s="1096"/>
      <c r="AB51" s="166"/>
      <c r="AC51" s="166"/>
      <c r="AD51" s="166"/>
      <c r="AE51" s="166"/>
      <c r="AF51" s="166"/>
      <c r="AG51" s="166"/>
      <c r="AH51" s="166"/>
      <c r="AI51" s="166"/>
      <c r="AJ51" s="166"/>
      <c r="AK51" s="166"/>
      <c r="AL51" s="166"/>
      <c r="AM51" s="166"/>
      <c r="AN51" s="166"/>
      <c r="AO51" s="109"/>
      <c r="AS51" s="96"/>
    </row>
    <row r="52" spans="1:45" ht="11.25" customHeight="1">
      <c r="A52" s="96"/>
      <c r="B52" s="1019"/>
      <c r="C52" s="1020"/>
      <c r="D52" s="166"/>
      <c r="E52" s="1007"/>
      <c r="F52" s="1007"/>
      <c r="G52" s="1012"/>
      <c r="H52" s="1013"/>
      <c r="I52" s="1014"/>
      <c r="J52" s="1016"/>
      <c r="K52" s="1012"/>
      <c r="L52" s="1013"/>
      <c r="M52" s="1014"/>
      <c r="N52" s="1016"/>
      <c r="O52" s="180"/>
      <c r="P52" s="166"/>
      <c r="Q52" s="166"/>
      <c r="R52" s="1094"/>
      <c r="S52" s="1095"/>
      <c r="T52" s="1095"/>
      <c r="U52" s="1095"/>
      <c r="V52" s="1095"/>
      <c r="W52" s="1095"/>
      <c r="X52" s="1095"/>
      <c r="Y52" s="1095"/>
      <c r="Z52" s="1095"/>
      <c r="AA52" s="1096"/>
      <c r="AB52" s="166"/>
      <c r="AC52" s="166"/>
      <c r="AD52" s="166"/>
      <c r="AE52" s="166"/>
      <c r="AF52" s="166"/>
      <c r="AG52" s="166"/>
      <c r="AH52" s="166"/>
      <c r="AI52" s="166"/>
      <c r="AJ52" s="166"/>
      <c r="AK52" s="166"/>
      <c r="AL52" s="166"/>
      <c r="AM52" s="166"/>
      <c r="AN52" s="166"/>
      <c r="AO52" s="109"/>
      <c r="AS52" s="96"/>
    </row>
    <row r="53" spans="1:45" ht="11.25" customHeight="1" thickBot="1">
      <c r="A53" s="96"/>
      <c r="B53" s="1019"/>
      <c r="C53" s="1020"/>
      <c r="D53" s="166"/>
      <c r="E53" s="1007" t="s">
        <v>0</v>
      </c>
      <c r="F53" s="1007"/>
      <c r="G53" s="1009"/>
      <c r="H53" s="1010"/>
      <c r="I53" s="1011"/>
      <c r="J53" s="1015" t="s">
        <v>10</v>
      </c>
      <c r="K53" s="1009"/>
      <c r="L53" s="1010"/>
      <c r="M53" s="1011"/>
      <c r="N53" s="1015" t="s">
        <v>10</v>
      </c>
      <c r="O53" s="180"/>
      <c r="P53" s="166"/>
      <c r="Q53" s="166"/>
      <c r="R53" s="1097"/>
      <c r="S53" s="1098"/>
      <c r="T53" s="1098"/>
      <c r="U53" s="1098"/>
      <c r="V53" s="1098"/>
      <c r="W53" s="1098"/>
      <c r="X53" s="1098"/>
      <c r="Y53" s="1098"/>
      <c r="Z53" s="1098"/>
      <c r="AA53" s="1099"/>
      <c r="AB53" s="166"/>
      <c r="AC53" s="166"/>
      <c r="AD53" s="166"/>
      <c r="AE53" s="166"/>
      <c r="AF53" s="166"/>
      <c r="AG53" s="166"/>
      <c r="AH53" s="166"/>
      <c r="AI53" s="166"/>
      <c r="AJ53" s="166"/>
      <c r="AK53" s="166"/>
      <c r="AL53" s="166"/>
      <c r="AM53" s="166"/>
      <c r="AN53" s="166"/>
      <c r="AO53" s="109"/>
      <c r="AS53" s="96"/>
    </row>
    <row r="54" spans="1:45" ht="11.25" customHeight="1" thickBot="1">
      <c r="A54" s="96"/>
      <c r="B54" s="1019"/>
      <c r="C54" s="1020"/>
      <c r="D54" s="166"/>
      <c r="E54" s="1007"/>
      <c r="F54" s="1007"/>
      <c r="G54" s="1012"/>
      <c r="H54" s="1013"/>
      <c r="I54" s="1014"/>
      <c r="J54" s="1016"/>
      <c r="K54" s="1012"/>
      <c r="L54" s="1013"/>
      <c r="M54" s="1014"/>
      <c r="N54" s="1016"/>
      <c r="O54" s="180"/>
      <c r="P54" s="166"/>
      <c r="Q54" s="166"/>
      <c r="R54" s="1085" t="s">
        <v>365</v>
      </c>
      <c r="S54" s="1086"/>
      <c r="T54" s="1077" t="s">
        <v>362</v>
      </c>
      <c r="U54" s="1077"/>
      <c r="V54" s="1077"/>
      <c r="W54" s="1077"/>
      <c r="X54" s="1077" t="s">
        <v>363</v>
      </c>
      <c r="Y54" s="1077"/>
      <c r="Z54" s="1077"/>
      <c r="AA54" s="1078"/>
      <c r="AB54" s="166"/>
      <c r="AC54" s="166"/>
      <c r="AD54" s="166"/>
      <c r="AE54" s="166"/>
      <c r="AF54" s="166"/>
      <c r="AG54" s="166"/>
      <c r="AH54" s="166"/>
      <c r="AI54" s="166"/>
      <c r="AJ54" s="166"/>
      <c r="AK54" s="166"/>
      <c r="AL54" s="166"/>
      <c r="AM54" s="166"/>
      <c r="AN54" s="166"/>
      <c r="AO54" s="109"/>
      <c r="AS54" s="96"/>
    </row>
    <row r="55" spans="1:45" ht="11.25" customHeight="1">
      <c r="A55" s="96"/>
      <c r="B55" s="1019"/>
      <c r="C55" s="1020"/>
      <c r="D55" s="166"/>
      <c r="E55" s="1007" t="s">
        <v>21</v>
      </c>
      <c r="F55" s="1007"/>
      <c r="G55" s="1009"/>
      <c r="H55" s="1010"/>
      <c r="I55" s="1011"/>
      <c r="J55" s="1015" t="s">
        <v>10</v>
      </c>
      <c r="K55" s="1009"/>
      <c r="L55" s="1010"/>
      <c r="M55" s="1011"/>
      <c r="N55" s="1015" t="s">
        <v>10</v>
      </c>
      <c r="O55" s="180"/>
      <c r="P55" s="166"/>
      <c r="Q55" s="166"/>
      <c r="R55" s="1087"/>
      <c r="S55" s="1088"/>
      <c r="T55" s="1079"/>
      <c r="U55" s="1079"/>
      <c r="V55" s="1079"/>
      <c r="W55" s="1081" t="s">
        <v>361</v>
      </c>
      <c r="X55" s="1079"/>
      <c r="Y55" s="1079"/>
      <c r="Z55" s="1079"/>
      <c r="AA55" s="1083" t="s">
        <v>361</v>
      </c>
      <c r="AB55" s="166"/>
      <c r="AC55" s="166"/>
      <c r="AD55" s="166"/>
      <c r="AE55" s="166"/>
      <c r="AF55" s="986" t="s">
        <v>19</v>
      </c>
      <c r="AG55" s="987"/>
      <c r="AH55" s="987"/>
      <c r="AI55" s="987"/>
      <c r="AJ55" s="987"/>
      <c r="AK55" s="987"/>
      <c r="AL55" s="988"/>
      <c r="AM55" s="166"/>
      <c r="AN55" s="166"/>
      <c r="AO55" s="109"/>
      <c r="AS55" s="96"/>
    </row>
    <row r="56" spans="1:45" ht="11.25" customHeight="1" thickBot="1">
      <c r="A56" s="96"/>
      <c r="B56" s="1019"/>
      <c r="C56" s="1020"/>
      <c r="D56" s="166"/>
      <c r="E56" s="1008"/>
      <c r="F56" s="1008"/>
      <c r="G56" s="1012"/>
      <c r="H56" s="1013"/>
      <c r="I56" s="1014"/>
      <c r="J56" s="1016"/>
      <c r="K56" s="1012"/>
      <c r="L56" s="1013"/>
      <c r="M56" s="1014"/>
      <c r="N56" s="1016"/>
      <c r="O56" s="180"/>
      <c r="P56" s="166"/>
      <c r="Q56" s="166"/>
      <c r="R56" s="1089"/>
      <c r="S56" s="1090"/>
      <c r="T56" s="1080"/>
      <c r="U56" s="1080"/>
      <c r="V56" s="1080"/>
      <c r="W56" s="1082"/>
      <c r="X56" s="1080"/>
      <c r="Y56" s="1080"/>
      <c r="Z56" s="1080"/>
      <c r="AA56" s="1084"/>
      <c r="AB56" s="166"/>
      <c r="AC56" s="166"/>
      <c r="AD56" s="166"/>
      <c r="AE56" s="166"/>
      <c r="AF56" s="989"/>
      <c r="AG56" s="990"/>
      <c r="AH56" s="990"/>
      <c r="AI56" s="990"/>
      <c r="AJ56" s="990"/>
      <c r="AK56" s="990"/>
      <c r="AL56" s="991"/>
      <c r="AM56" s="166"/>
      <c r="AN56" s="166"/>
      <c r="AO56" s="109"/>
      <c r="AS56" s="96"/>
    </row>
    <row r="57" spans="1:45" ht="11.25" customHeight="1">
      <c r="A57" s="96"/>
      <c r="B57" s="1019"/>
      <c r="C57" s="1020"/>
      <c r="D57" s="166"/>
      <c r="E57" s="992" t="s">
        <v>11</v>
      </c>
      <c r="F57" s="993"/>
      <c r="G57" s="996">
        <f>SUM(G33:I56,K33:M56)</f>
        <v>0</v>
      </c>
      <c r="H57" s="996"/>
      <c r="I57" s="996"/>
      <c r="J57" s="996"/>
      <c r="K57" s="996"/>
      <c r="L57" s="996"/>
      <c r="M57" s="996"/>
      <c r="N57" s="998" t="s">
        <v>10</v>
      </c>
      <c r="O57" s="182"/>
      <c r="P57" s="1000" t="s">
        <v>18</v>
      </c>
      <c r="Q57" s="1000"/>
      <c r="R57" s="992" t="s">
        <v>11</v>
      </c>
      <c r="S57" s="993"/>
      <c r="T57" s="1071">
        <f>T55+X55</f>
        <v>0</v>
      </c>
      <c r="U57" s="1072"/>
      <c r="V57" s="1072"/>
      <c r="W57" s="1072"/>
      <c r="X57" s="1072"/>
      <c r="Y57" s="1072"/>
      <c r="Z57" s="1073"/>
      <c r="AA57" s="998" t="s">
        <v>10</v>
      </c>
      <c r="AB57" s="166"/>
      <c r="AC57" s="1000" t="s">
        <v>17</v>
      </c>
      <c r="AD57" s="1000"/>
      <c r="AE57" s="166"/>
      <c r="AF57" s="1001" t="e">
        <f>G57/T57</f>
        <v>#DIV/0!</v>
      </c>
      <c r="AG57" s="1002"/>
      <c r="AH57" s="1002"/>
      <c r="AI57" s="1002"/>
      <c r="AJ57" s="1003"/>
      <c r="AK57" s="982" t="s">
        <v>14</v>
      </c>
      <c r="AL57" s="983"/>
      <c r="AM57" s="166"/>
      <c r="AN57" s="166"/>
      <c r="AO57" s="109"/>
      <c r="AS57" s="96"/>
    </row>
    <row r="58" spans="1:45" ht="11.25" customHeight="1" thickBot="1">
      <c r="A58" s="96"/>
      <c r="B58" s="1019"/>
      <c r="C58" s="1020"/>
      <c r="D58" s="166"/>
      <c r="E58" s="994"/>
      <c r="F58" s="995"/>
      <c r="G58" s="997"/>
      <c r="H58" s="997"/>
      <c r="I58" s="997"/>
      <c r="J58" s="997"/>
      <c r="K58" s="997"/>
      <c r="L58" s="997"/>
      <c r="M58" s="997"/>
      <c r="N58" s="999"/>
      <c r="O58" s="182"/>
      <c r="P58" s="1000"/>
      <c r="Q58" s="1000"/>
      <c r="R58" s="994"/>
      <c r="S58" s="995"/>
      <c r="T58" s="1074"/>
      <c r="U58" s="1075"/>
      <c r="V58" s="1075"/>
      <c r="W58" s="1075"/>
      <c r="X58" s="1075"/>
      <c r="Y58" s="1075"/>
      <c r="Z58" s="1076"/>
      <c r="AA58" s="999"/>
      <c r="AB58" s="166"/>
      <c r="AC58" s="1000"/>
      <c r="AD58" s="1000"/>
      <c r="AE58" s="166"/>
      <c r="AF58" s="1004"/>
      <c r="AG58" s="1005"/>
      <c r="AH58" s="1005"/>
      <c r="AI58" s="1005"/>
      <c r="AJ58" s="1006"/>
      <c r="AK58" s="984"/>
      <c r="AL58" s="985"/>
      <c r="AM58" s="166"/>
      <c r="AN58" s="166"/>
      <c r="AO58" s="109"/>
      <c r="AS58" s="96"/>
    </row>
    <row r="59" spans="1:45" ht="9" customHeight="1">
      <c r="A59" s="96"/>
      <c r="B59" s="1021"/>
      <c r="C59" s="1022"/>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83"/>
      <c r="AM59" s="96"/>
      <c r="AR59" s="96"/>
    </row>
    <row r="60" spans="1:45" ht="168.95" customHeight="1">
      <c r="A60" s="96"/>
      <c r="B60" s="978" t="s">
        <v>358</v>
      </c>
      <c r="C60" s="978"/>
      <c r="D60" s="978"/>
      <c r="E60" s="978"/>
      <c r="F60" s="978"/>
      <c r="G60" s="978"/>
      <c r="H60" s="978"/>
      <c r="I60" s="978"/>
      <c r="J60" s="978"/>
      <c r="K60" s="978"/>
      <c r="L60" s="978"/>
      <c r="M60" s="978"/>
      <c r="N60" s="978"/>
      <c r="O60" s="978"/>
      <c r="P60" s="978"/>
      <c r="Q60" s="978"/>
      <c r="R60" s="978"/>
      <c r="S60" s="978"/>
      <c r="T60" s="978"/>
      <c r="U60" s="978"/>
      <c r="V60" s="978"/>
      <c r="W60" s="978"/>
      <c r="X60" s="978"/>
      <c r="Y60" s="978"/>
      <c r="Z60" s="978"/>
      <c r="AA60" s="978"/>
      <c r="AB60" s="978"/>
      <c r="AC60" s="978"/>
      <c r="AD60" s="978"/>
      <c r="AE60" s="978"/>
      <c r="AF60" s="978"/>
      <c r="AG60" s="978"/>
      <c r="AH60" s="978"/>
      <c r="AI60" s="978"/>
      <c r="AJ60" s="978"/>
      <c r="AK60" s="978"/>
      <c r="AL60" s="978"/>
      <c r="AM60" s="96"/>
    </row>
    <row r="61" spans="1:45" ht="19.350000000000001" customHeight="1">
      <c r="A61" s="1041" t="s">
        <v>112</v>
      </c>
      <c r="B61" s="1042"/>
      <c r="C61" s="1042"/>
      <c r="D61" s="1042"/>
      <c r="E61" s="1043"/>
      <c r="F61" s="184" t="s">
        <v>387</v>
      </c>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6"/>
      <c r="AL61" s="96"/>
      <c r="AM61" s="96"/>
    </row>
    <row r="62" spans="1:45" ht="19.350000000000001" customHeight="1">
      <c r="A62" s="1044"/>
      <c r="B62" s="1045"/>
      <c r="C62" s="1045"/>
      <c r="D62" s="1045"/>
      <c r="E62" s="1046"/>
      <c r="F62" s="187" t="s">
        <v>113</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9"/>
      <c r="AL62" s="96"/>
      <c r="AM62" s="96"/>
    </row>
    <row r="63" spans="1:45">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row>
  </sheetData>
  <mergeCells count="160">
    <mergeCell ref="T37:V38"/>
    <mergeCell ref="W37:W38"/>
    <mergeCell ref="R57:S58"/>
    <mergeCell ref="T57:Z58"/>
    <mergeCell ref="T45:V46"/>
    <mergeCell ref="W45:W46"/>
    <mergeCell ref="X45:Z46"/>
    <mergeCell ref="T54:W54"/>
    <mergeCell ref="X54:AA54"/>
    <mergeCell ref="T55:V56"/>
    <mergeCell ref="W55:W56"/>
    <mergeCell ref="X55:Z56"/>
    <mergeCell ref="AA55:AA56"/>
    <mergeCell ref="R54:S56"/>
    <mergeCell ref="R50:AA53"/>
    <mergeCell ref="AA45:AA46"/>
    <mergeCell ref="AB2:AI2"/>
    <mergeCell ref="AK2:AL2"/>
    <mergeCell ref="A4:AM5"/>
    <mergeCell ref="B10:K10"/>
    <mergeCell ref="L10:AL10"/>
    <mergeCell ref="B12:C29"/>
    <mergeCell ref="R12:S29"/>
    <mergeCell ref="W13:AK14"/>
    <mergeCell ref="H23:O24"/>
    <mergeCell ref="W23:AK24"/>
    <mergeCell ref="W25:AK26"/>
    <mergeCell ref="W19:AK20"/>
    <mergeCell ref="H21:O22"/>
    <mergeCell ref="W21:AK22"/>
    <mergeCell ref="W27:AK28"/>
    <mergeCell ref="H19:O20"/>
    <mergeCell ref="B11:K11"/>
    <mergeCell ref="L11:AL11"/>
    <mergeCell ref="W15:AK16"/>
    <mergeCell ref="W17:AK18"/>
    <mergeCell ref="U13:V14"/>
    <mergeCell ref="U15:V16"/>
    <mergeCell ref="U17:V18"/>
    <mergeCell ref="U19:V20"/>
    <mergeCell ref="A61:E62"/>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E51:F52"/>
    <mergeCell ref="G51:I52"/>
    <mergeCell ref="J51:J52"/>
    <mergeCell ref="K51:M52"/>
    <mergeCell ref="N51:N52"/>
    <mergeCell ref="K32:N32"/>
    <mergeCell ref="E33:F34"/>
    <mergeCell ref="G33:I34"/>
    <mergeCell ref="J33:J34"/>
    <mergeCell ref="K33:M34"/>
    <mergeCell ref="N33:N34"/>
    <mergeCell ref="E35:F36"/>
    <mergeCell ref="G35:I36"/>
    <mergeCell ref="J35:J36"/>
    <mergeCell ref="K35:M36"/>
    <mergeCell ref="N35:N36"/>
    <mergeCell ref="K45:M46"/>
    <mergeCell ref="N45:N46"/>
    <mergeCell ref="E47:F48"/>
    <mergeCell ref="G47:I48"/>
    <mergeCell ref="J47:J48"/>
    <mergeCell ref="K47:M48"/>
    <mergeCell ref="N47:N48"/>
    <mergeCell ref="E49:F50"/>
    <mergeCell ref="G49:I50"/>
    <mergeCell ref="J49:J50"/>
    <mergeCell ref="K49:M50"/>
    <mergeCell ref="N49:N50"/>
    <mergeCell ref="U21:V22"/>
    <mergeCell ref="U23:V24"/>
    <mergeCell ref="U25:V26"/>
    <mergeCell ref="U27:V28"/>
    <mergeCell ref="T31:AA31"/>
    <mergeCell ref="T32:W32"/>
    <mergeCell ref="X32:AA32"/>
    <mergeCell ref="T33:V34"/>
    <mergeCell ref="W33:W34"/>
    <mergeCell ref="AA43:AA44"/>
    <mergeCell ref="X33:Z34"/>
    <mergeCell ref="W41:W42"/>
    <mergeCell ref="X41:Z42"/>
    <mergeCell ref="AA41:AA42"/>
    <mergeCell ref="W43:W44"/>
    <mergeCell ref="X43:Z44"/>
    <mergeCell ref="R33:S34"/>
    <mergeCell ref="R35:S36"/>
    <mergeCell ref="R37:S38"/>
    <mergeCell ref="R39:S40"/>
    <mergeCell ref="R41:S42"/>
    <mergeCell ref="R43:S44"/>
    <mergeCell ref="G45:I46"/>
    <mergeCell ref="J45:J46"/>
    <mergeCell ref="X37:Z38"/>
    <mergeCell ref="AA37:AA38"/>
    <mergeCell ref="W39:W40"/>
    <mergeCell ref="X39:Z40"/>
    <mergeCell ref="AA39:AA40"/>
    <mergeCell ref="F15:G16"/>
    <mergeCell ref="F17:G18"/>
    <mergeCell ref="F19:G20"/>
    <mergeCell ref="F21:G22"/>
    <mergeCell ref="F23:G24"/>
    <mergeCell ref="H15:O16"/>
    <mergeCell ref="H17:O18"/>
    <mergeCell ref="R31:S32"/>
    <mergeCell ref="R45:S46"/>
    <mergeCell ref="T39:V40"/>
    <mergeCell ref="T41:V42"/>
    <mergeCell ref="T43:V44"/>
    <mergeCell ref="AA33:AA34"/>
    <mergeCell ref="T35:V36"/>
    <mergeCell ref="W35:W36"/>
    <mergeCell ref="X35:Z36"/>
    <mergeCell ref="AA35:AA36"/>
    <mergeCell ref="B60:AL60"/>
    <mergeCell ref="G31:N31"/>
    <mergeCell ref="AK57:AL58"/>
    <mergeCell ref="AF55:AL56"/>
    <mergeCell ref="E57:F58"/>
    <mergeCell ref="G57:M58"/>
    <mergeCell ref="N57:N58"/>
    <mergeCell ref="P57:Q58"/>
    <mergeCell ref="AA57:AA58"/>
    <mergeCell ref="AC57:AD58"/>
    <mergeCell ref="AF57:AJ58"/>
    <mergeCell ref="E55:F56"/>
    <mergeCell ref="G55:I56"/>
    <mergeCell ref="J55:J56"/>
    <mergeCell ref="K55:M56"/>
    <mergeCell ref="N55:N56"/>
    <mergeCell ref="B30:C59"/>
    <mergeCell ref="E31:F32"/>
    <mergeCell ref="G32:J32"/>
    <mergeCell ref="E53:F54"/>
    <mergeCell ref="G53:I54"/>
    <mergeCell ref="J53:J54"/>
    <mergeCell ref="K53:M54"/>
    <mergeCell ref="N53:N54"/>
  </mergeCells>
  <phoneticPr fontId="4"/>
  <conditionalFormatting sqref="AB36:AI47">
    <cfRule type="expression" dxfId="116" priority="1">
      <formula>OR(#REF!="令和3年度　　　令和4年度",$AG$37="無")</formula>
    </cfRule>
  </conditionalFormatting>
  <dataValidations count="2">
    <dataValidation type="list" allowBlank="1" showInputMessage="1" showErrorMessage="1" sqref="F15:G24 U13:V28">
      <formula1>"〇"</formula1>
    </dataValidation>
    <dataValidation type="list" allowBlank="1" showInputMessage="1" showErrorMessage="1" sqref="AG37">
      <formula1>"有,無"</formula1>
    </dataValidation>
  </dataValidations>
  <pageMargins left="0.70866141732283472" right="0.70866141732283472" top="0.74803149606299213" bottom="0.74803149606299213" header="0.31496062992125984" footer="0.31496062992125984"/>
  <pageSetup paperSize="9" scale="85" orientation="portrait" cellComments="asDisplayed"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添付資料２-3</vt:lpstr>
      <vt:lpstr>添付資料２-４</vt:lpstr>
      <vt:lpstr>添付資料８</vt:lpstr>
      <vt:lpstr>添付資料13</vt:lpstr>
      <vt:lpstr>添付資料23</vt:lpstr>
      <vt:lpstr>添付資料24-２</vt:lpstr>
      <vt:lpstr>添付資料29　標準利用期間超過減算</vt:lpstr>
      <vt:lpstr>添付資料31-2</vt:lpstr>
      <vt:lpstr>添付資料39　基本報酬の算定区分（就労移行支援） </vt:lpstr>
      <vt:lpstr>添付資料39 別添（就労移行支援）</vt:lpstr>
      <vt:lpstr>添付資料39－2　基本報酬の算定区分（就労移行支援・資格取得型</vt:lpstr>
      <vt:lpstr>添付資料39-2 別添（就労移行支援・資格取得型）</vt:lpstr>
      <vt:lpstr>添付資料41　基本報酬の算定区分（就労継続支援A型） </vt:lpstr>
      <vt:lpstr>添付資料41-2A　スコア公表様式（全体表）</vt:lpstr>
      <vt:lpstr>添付資料41-2B　スコア公表様式（実績）</vt:lpstr>
      <vt:lpstr>添付資料43-1 基本報酬区分(就B) (R８年4月・5月分)</vt:lpstr>
      <vt:lpstr>添付資料43-2 基本報酬区分(就B) (R８年６月以降分)</vt:lpstr>
      <vt:lpstr>添付資料44　基本報酬の算定区分（就労定着支援）</vt:lpstr>
      <vt:lpstr>添付資料44-1 基本報酬の算定区分（就労定着支援）</vt:lpstr>
      <vt:lpstr>添付資料44-2 基本報酬の算定区分（就労定着支援）</vt:lpstr>
      <vt:lpstr>添付資料51　域移行支援サービス費(Ⅰ)(Ⅱ)（地域移行支援）</vt:lpstr>
      <vt:lpstr>添付資料67</vt:lpstr>
      <vt:lpstr>添付資料67（記載例）</vt:lpstr>
      <vt:lpstr>添付資料67別添（参考表）</vt:lpstr>
      <vt:lpstr>添付資料13!Print_Area</vt:lpstr>
      <vt:lpstr>添付資料23!Print_Area</vt:lpstr>
      <vt:lpstr>'添付資料２-3'!Print_Area</vt:lpstr>
      <vt:lpstr>'添付資料２-４'!Print_Area</vt:lpstr>
      <vt:lpstr>'添付資料24-２'!Print_Area</vt:lpstr>
      <vt:lpstr>'添付資料29　標準利用期間超過減算'!Print_Area</vt:lpstr>
      <vt:lpstr>'添付資料31-2'!Print_Area</vt:lpstr>
      <vt:lpstr>'添付資料39　基本報酬の算定区分（就労移行支援） '!Print_Area</vt:lpstr>
      <vt:lpstr>'添付資料39 別添（就労移行支援）'!Print_Area</vt:lpstr>
      <vt:lpstr>'添付資料39－2　基本報酬の算定区分（就労移行支援・資格取得型'!Print_Area</vt:lpstr>
      <vt:lpstr>'添付資料39-2 別添（就労移行支援・資格取得型）'!Print_Area</vt:lpstr>
      <vt:lpstr>'添付資料41　基本報酬の算定区分（就労継続支援A型） '!Print_Area</vt:lpstr>
      <vt:lpstr>'添付資料41-2A　スコア公表様式（全体表）'!Print_Area</vt:lpstr>
      <vt:lpstr>'添付資料41-2B　スコア公表様式（実績）'!Print_Area</vt:lpstr>
      <vt:lpstr>'添付資料43-1 基本報酬区分(就B) (R８年4月・5月分)'!Print_Area</vt:lpstr>
      <vt:lpstr>'添付資料43-2 基本報酬区分(就B) (R８年６月以降分)'!Print_Area</vt:lpstr>
      <vt:lpstr>'添付資料44　基本報酬の算定区分（就労定着支援）'!Print_Area</vt:lpstr>
      <vt:lpstr>'添付資料44-1 基本報酬の算定区分（就労定着支援）'!Print_Area</vt:lpstr>
      <vt:lpstr>添付資料67!Print_Area</vt:lpstr>
      <vt:lpstr>'添付資料67（記載例）'!Print_Area</vt:lpstr>
      <vt:lpstr>'添付資料67別添（参考表）'!Print_Area</vt:lpstr>
      <vt:lpstr>添付資料８!Print_Area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2026-04-06T05:42:54Z</cp:lastPrinted>
  <dcterms:created xsi:type="dcterms:W3CDTF">2016-06-17T00:24:51Z</dcterms:created>
  <dcterms:modified xsi:type="dcterms:W3CDTF">2026-06-18T06:55:49Z</dcterms:modified>
</cp:coreProperties>
</file>