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4.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drawings/drawing7.xml" ContentType="application/vnd.openxmlformats-officedocument.drawing+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drawings/drawing8.xml" ContentType="application/vnd.openxmlformats-officedocument.drawing+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drawings/drawing16.xml" ContentType="application/vnd.openxmlformats-officedocument.drawing+xml"/>
  <Override PartName="/xl/ctrlProps/ctrlProp55.xml" ContentType="application/vnd.ms-excel.controlproperties+xml"/>
  <Override PartName="/xl/drawings/drawing17.xml" ContentType="application/vnd.openxmlformats-officedocument.drawing+xml"/>
  <Override PartName="/xl/ctrlProps/ctrlProp56.xml" ContentType="application/vnd.ms-excel.controlproperties+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ctrlProps/ctrlProp5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1"/>
  <workbookPr codeName="ThisWorkbook" defaultThemeVersion="124226"/>
  <mc:AlternateContent xmlns:mc="http://schemas.openxmlformats.org/markup-compatibility/2006">
    <mc:Choice Requires="x15">
      <x15ac:absPath xmlns:x15ac="http://schemas.microsoft.com/office/spreadsheetml/2010/11/ac" url="\\Fs00e\共有フォルダ31\11000280-400男女共同参画班\R６年度関係\㉑女性活躍推進企業認定制度\◎認定関係\★申請・自己評価シート修正案\"/>
    </mc:Choice>
  </mc:AlternateContent>
  <xr:revisionPtr revIDLastSave="0" documentId="13_ncr:1_{65D5CEC8-ABA0-40BB-A4A6-ED898A56D3A1}" xr6:coauthVersionLast="36" xr6:coauthVersionMax="36" xr10:uidLastSave="{00000000-0000-0000-0000-000000000000}"/>
  <bookViews>
    <workbookView xWindow="0" yWindow="0" windowWidth="20490" windowHeight="7425" tabRatio="956" xr2:uid="{00000000-000D-0000-FFFF-FFFF00000000}"/>
  </bookViews>
  <sheets>
    <sheet name="説明資料" sheetId="55" r:id="rId1"/>
    <sheet name="☆自己評価シート☆" sheetId="51" r:id="rId2"/>
    <sheet name="項目1" sheetId="1" r:id="rId3"/>
    <sheet name="項目２" sheetId="5" r:id="rId4"/>
    <sheet name="項目３" sheetId="58" r:id="rId5"/>
    <sheet name="項目４" sheetId="7" r:id="rId6"/>
    <sheet name="項目５" sheetId="47" r:id="rId7"/>
    <sheet name="項目６" sheetId="49" r:id="rId8"/>
    <sheet name="項目7・8" sheetId="10" r:id="rId9"/>
    <sheet name="項目９" sheetId="11" r:id="rId10"/>
    <sheet name="項目10" sheetId="12" r:id="rId11"/>
    <sheet name="項目11" sheetId="13" r:id="rId12"/>
    <sheet name="項目12" sheetId="14" r:id="rId13"/>
    <sheet name="項目13" sheetId="33" r:id="rId14"/>
    <sheet name="項目14" sheetId="50" r:id="rId15"/>
    <sheet name="項目15" sheetId="23" r:id="rId16"/>
    <sheet name="項目16" sheetId="20" r:id="rId17"/>
    <sheet name="項目17" sheetId="16" r:id="rId18"/>
    <sheet name="項目18" sheetId="19" r:id="rId19"/>
    <sheet name="項目19" sheetId="24" r:id="rId20"/>
    <sheet name="項目20" sheetId="29" r:id="rId21"/>
    <sheet name="参照用データ" sheetId="52" r:id="rId22"/>
    <sheet name="Sheet1" sheetId="59" r:id="rId23"/>
  </sheets>
  <definedNames>
    <definedName name="_xlnm.Print_Area" localSheetId="1">☆自己評価シート☆!$A$1:$L$32</definedName>
    <definedName name="_xlnm.Print_Area" localSheetId="10">項目10!$A$1:$J$16</definedName>
    <definedName name="_xlnm.Print_Area" localSheetId="11">項目11!$A$1:$J$16</definedName>
    <definedName name="_xlnm.Print_Area" localSheetId="12">項目12!$A$1:$I$20</definedName>
    <definedName name="_xlnm.Print_Area" localSheetId="13">項目13!$A$1:$K$29</definedName>
    <definedName name="_xlnm.Print_Area" localSheetId="14">項目14!$A$1:$L$23</definedName>
    <definedName name="_xlnm.Print_Area" localSheetId="15">項目15!$A$1:$M$41</definedName>
    <definedName name="_xlnm.Print_Area" localSheetId="16">項目16!$A$1:$I$41</definedName>
    <definedName name="_xlnm.Print_Area" localSheetId="17">項目17!$A$1:$J$33</definedName>
    <definedName name="_xlnm.Print_Area" localSheetId="18">項目18!$A$1:$L$35</definedName>
    <definedName name="_xlnm.Print_Area" localSheetId="19">項目19!$A$1:$J$15</definedName>
    <definedName name="_xlnm.Print_Area" localSheetId="3">項目２!$A$1:$K$24</definedName>
    <definedName name="_xlnm.Print_Area" localSheetId="20">項目20!$A$1:$J$38</definedName>
    <definedName name="_xlnm.Print_Area" localSheetId="4">項目３!$A$1:$J$32</definedName>
    <definedName name="_xlnm.Print_Area" localSheetId="5">項目４!$A$1:$J$21</definedName>
    <definedName name="_xlnm.Print_Area" localSheetId="7">項目６!$A$1:$J$16</definedName>
    <definedName name="_xlnm.Print_Area" localSheetId="8">項目7・8!$A$1:$J$34</definedName>
    <definedName name="_xlnm.Print_Area" localSheetId="9">項目９!$A$1:$M$30</definedName>
    <definedName name="_xlnm.Print_Area" localSheetId="0">説明資料!$A$1:$J$58</definedName>
  </definedNames>
  <calcPr calcId="191029"/>
</workbook>
</file>

<file path=xl/calcChain.xml><?xml version="1.0" encoding="utf-8"?>
<calcChain xmlns="http://schemas.openxmlformats.org/spreadsheetml/2006/main">
  <c r="H19" i="51" l="1"/>
  <c r="H12" i="13"/>
  <c r="K19" i="51"/>
  <c r="D84" i="52" l="1"/>
  <c r="H27" i="51" l="1"/>
  <c r="H20" i="51"/>
  <c r="H18" i="51"/>
  <c r="H15" i="51"/>
  <c r="H14" i="51"/>
  <c r="D80" i="52"/>
  <c r="D79" i="52"/>
  <c r="D78" i="52"/>
  <c r="D77" i="52"/>
  <c r="D76" i="52"/>
  <c r="D75" i="52"/>
  <c r="D74" i="52"/>
  <c r="D73" i="52"/>
  <c r="D72" i="52"/>
  <c r="D71" i="52"/>
  <c r="D70" i="52"/>
  <c r="D69" i="52"/>
  <c r="D68" i="52"/>
  <c r="D67" i="52"/>
  <c r="D66" i="52"/>
  <c r="D65" i="52"/>
  <c r="D64" i="52"/>
  <c r="D63" i="52"/>
  <c r="D62" i="52"/>
  <c r="D61" i="52"/>
  <c r="D60" i="52"/>
  <c r="D59" i="52"/>
  <c r="D58" i="52"/>
  <c r="D57" i="52"/>
  <c r="D56" i="52"/>
  <c r="D55" i="52"/>
  <c r="D54" i="52"/>
  <c r="D114" i="52" l="1"/>
  <c r="D106" i="52"/>
  <c r="D105" i="52"/>
  <c r="D104" i="52"/>
  <c r="D103" i="52"/>
  <c r="D102" i="52"/>
  <c r="D101" i="52"/>
  <c r="D100" i="52"/>
  <c r="D99" i="52"/>
  <c r="D98" i="52"/>
  <c r="D97" i="52"/>
  <c r="D96" i="52"/>
  <c r="D95" i="52"/>
  <c r="D94" i="52"/>
  <c r="D93" i="52"/>
  <c r="D92" i="52"/>
  <c r="D91" i="52"/>
  <c r="D90" i="52"/>
  <c r="G46" i="52"/>
  <c r="F46" i="52"/>
  <c r="D46" i="52" s="1"/>
  <c r="E46" i="52"/>
  <c r="D42" i="52"/>
  <c r="D41" i="52"/>
  <c r="D40" i="52"/>
  <c r="D39" i="52"/>
  <c r="D38" i="52"/>
  <c r="D37" i="52"/>
  <c r="D36" i="52"/>
  <c r="D35" i="52"/>
  <c r="D34" i="52"/>
  <c r="D33" i="52"/>
  <c r="D32" i="52"/>
  <c r="D31" i="52"/>
  <c r="D30" i="52"/>
  <c r="D29" i="52"/>
  <c r="D28" i="52"/>
  <c r="D27" i="52"/>
  <c r="D21" i="52"/>
  <c r="D20" i="52"/>
  <c r="D19" i="52"/>
  <c r="D18" i="52"/>
  <c r="D17" i="52"/>
  <c r="D16" i="52"/>
  <c r="D15" i="52"/>
  <c r="D14" i="52"/>
  <c r="D13" i="52"/>
  <c r="D12" i="52"/>
  <c r="D11" i="52"/>
  <c r="D10" i="52"/>
  <c r="D9" i="52"/>
  <c r="D8" i="52"/>
  <c r="D7" i="52"/>
  <c r="D6" i="52"/>
  <c r="K28" i="51"/>
  <c r="K26" i="51"/>
  <c r="H25" i="51"/>
  <c r="K24" i="51"/>
  <c r="K23" i="51"/>
  <c r="K22" i="51"/>
  <c r="K21" i="51"/>
  <c r="K17" i="51"/>
  <c r="K16" i="51"/>
  <c r="K13" i="51"/>
  <c r="K12" i="51"/>
  <c r="K11" i="51"/>
  <c r="K10" i="51"/>
  <c r="K9" i="51"/>
  <c r="K8" i="51"/>
  <c r="J13" i="11" l="1"/>
  <c r="H10" i="24" l="1"/>
  <c r="E27" i="51" s="1"/>
  <c r="I16" i="16"/>
  <c r="I17" i="16" s="1"/>
  <c r="K25" i="51" s="1"/>
  <c r="K27" i="51" l="1"/>
  <c r="F20" i="50"/>
  <c r="C20" i="50"/>
  <c r="H19" i="50"/>
  <c r="H18" i="50"/>
  <c r="H17" i="50"/>
  <c r="H20" i="50" s="1"/>
  <c r="H13" i="14" l="1"/>
  <c r="E20" i="51" s="1"/>
  <c r="K20" i="51" s="1"/>
  <c r="E18" i="51"/>
  <c r="K18" i="51" s="1"/>
  <c r="J15" i="11"/>
  <c r="L15" i="11" s="1"/>
  <c r="J14" i="11"/>
  <c r="L14" i="11" s="1"/>
  <c r="L13" i="11"/>
  <c r="G27" i="10"/>
  <c r="E27" i="10"/>
  <c r="C27" i="10"/>
  <c r="G26" i="10"/>
  <c r="E26" i="10"/>
  <c r="C26" i="10"/>
  <c r="G24" i="10"/>
  <c r="G25" i="10" s="1"/>
  <c r="E24" i="10"/>
  <c r="E25" i="10" s="1"/>
  <c r="C24" i="10"/>
  <c r="C25" i="10" s="1"/>
  <c r="I23" i="10"/>
  <c r="I22" i="10"/>
  <c r="G20" i="10"/>
  <c r="G21" i="10" s="1"/>
  <c r="E20" i="10"/>
  <c r="E21" i="10" s="1"/>
  <c r="C20" i="10"/>
  <c r="C21" i="10" s="1"/>
  <c r="I19" i="10"/>
  <c r="I18" i="10"/>
  <c r="G16" i="10"/>
  <c r="G17" i="10" s="1"/>
  <c r="E16" i="10"/>
  <c r="E17" i="10" s="1"/>
  <c r="C16" i="10"/>
  <c r="C17" i="10" s="1"/>
  <c r="I15" i="10"/>
  <c r="I14" i="10"/>
  <c r="I24" i="10" l="1"/>
  <c r="I25" i="10" s="1"/>
  <c r="K29" i="51"/>
  <c r="G29" i="10"/>
  <c r="E15" i="51" s="1"/>
  <c r="K15" i="51" s="1"/>
  <c r="E29" i="10"/>
  <c r="E14" i="51" s="1"/>
  <c r="K14" i="51" s="1"/>
  <c r="C29" i="10"/>
  <c r="I20" i="10"/>
  <c r="I21" i="10" s="1"/>
  <c r="G28" i="10"/>
  <c r="I27" i="10"/>
  <c r="E28" i="10"/>
  <c r="I26" i="10"/>
  <c r="I16" i="10"/>
  <c r="I17" i="10" s="1"/>
  <c r="C28" i="10"/>
  <c r="K32" i="51" l="1"/>
  <c r="K31" i="51"/>
  <c r="I29" i="10"/>
  <c r="I28" i="10"/>
</calcChain>
</file>

<file path=xl/sharedStrings.xml><?xml version="1.0" encoding="utf-8"?>
<sst xmlns="http://schemas.openxmlformats.org/spreadsheetml/2006/main" count="640" uniqueCount="299">
  <si>
    <t>　取組を実施していることを示すものとして、以下の資料を添付します。</t>
    <rPh sb="1" eb="3">
      <t>トリクミ</t>
    </rPh>
    <rPh sb="4" eb="6">
      <t>ジッシ</t>
    </rPh>
    <rPh sb="13" eb="14">
      <t>シメ</t>
    </rPh>
    <rPh sb="21" eb="23">
      <t>イカ</t>
    </rPh>
    <rPh sb="24" eb="26">
      <t>シリョウ</t>
    </rPh>
    <rPh sb="27" eb="29">
      <t>テンプ</t>
    </rPh>
    <phoneticPr fontId="2"/>
  </si>
  <si>
    <t>チェック</t>
    <phoneticPr fontId="2"/>
  </si>
  <si>
    <t>参考資料名</t>
    <rPh sb="0" eb="2">
      <t>サンコウ</t>
    </rPh>
    <rPh sb="2" eb="4">
      <t>シリョウ</t>
    </rPh>
    <rPh sb="4" eb="5">
      <t>メイ</t>
    </rPh>
    <phoneticPr fontId="2"/>
  </si>
  <si>
    <t>以上</t>
    <rPh sb="0" eb="2">
      <t>イジョウ</t>
    </rPh>
    <phoneticPr fontId="2"/>
  </si>
  <si>
    <t>①項目に係る取組の概要</t>
    <rPh sb="1" eb="3">
      <t>コウモク</t>
    </rPh>
    <rPh sb="4" eb="5">
      <t>カカ</t>
    </rPh>
    <rPh sb="6" eb="8">
      <t>トリクミ</t>
    </rPh>
    <rPh sb="9" eb="11">
      <t>ガイヨウ</t>
    </rPh>
    <phoneticPr fontId="2"/>
  </si>
  <si>
    <t>（A）</t>
    <phoneticPr fontId="2"/>
  </si>
  <si>
    <t>（B）</t>
    <phoneticPr fontId="2"/>
  </si>
  <si>
    <t>ｈ</t>
    <phoneticPr fontId="2"/>
  </si>
  <si>
    <t>人</t>
    <rPh sb="0" eb="1">
      <t>ニン</t>
    </rPh>
    <phoneticPr fontId="2"/>
  </si>
  <si>
    <t>ｈ</t>
    <phoneticPr fontId="2"/>
  </si>
  <si>
    <t xml:space="preserve">添付する資料の題名を記載　↓
</t>
    <rPh sb="0" eb="2">
      <t>テンプ</t>
    </rPh>
    <rPh sb="4" eb="6">
      <t>シリョウ</t>
    </rPh>
    <rPh sb="7" eb="9">
      <t>ダイメイ</t>
    </rPh>
    <rPh sb="10" eb="12">
      <t>キサイ</t>
    </rPh>
    <phoneticPr fontId="2"/>
  </si>
  <si>
    <t>※添付する就業規則等の写しは全文でなく該当箇所のみで結構です。</t>
    <rPh sb="1" eb="3">
      <t>テンプ</t>
    </rPh>
    <rPh sb="5" eb="7">
      <t>シュウギョウ</t>
    </rPh>
    <rPh sb="7" eb="9">
      <t>キソク</t>
    </rPh>
    <rPh sb="9" eb="10">
      <t>トウ</t>
    </rPh>
    <rPh sb="11" eb="12">
      <t>ウツ</t>
    </rPh>
    <rPh sb="14" eb="16">
      <t>ゼンブン</t>
    </rPh>
    <rPh sb="19" eb="21">
      <t>ガイトウ</t>
    </rPh>
    <rPh sb="21" eb="23">
      <t>カショ</t>
    </rPh>
    <rPh sb="26" eb="28">
      <t>ケッコウ</t>
    </rPh>
    <phoneticPr fontId="2"/>
  </si>
  <si>
    <t>②添付する参考資料</t>
    <rPh sb="1" eb="3">
      <t>テンプ</t>
    </rPh>
    <rPh sb="5" eb="7">
      <t>サンコウ</t>
    </rPh>
    <rPh sb="7" eb="9">
      <t>シリョウ</t>
    </rPh>
    <phoneticPr fontId="2"/>
  </si>
  <si>
    <t>令和　　年　　月　　日</t>
    <rPh sb="0" eb="2">
      <t>レイワ</t>
    </rPh>
    <rPh sb="4" eb="5">
      <t>ネン</t>
    </rPh>
    <rPh sb="7" eb="8">
      <t>ガツ</t>
    </rPh>
    <rPh sb="10" eb="11">
      <t>ヒ</t>
    </rPh>
    <phoneticPr fontId="2"/>
  </si>
  <si>
    <t>備考
（上記に当てはまらないもの、補足したいことがありましたら御記入ください。）</t>
    <rPh sb="0" eb="2">
      <t>ビコウ</t>
    </rPh>
    <rPh sb="4" eb="6">
      <t>ジョウキ</t>
    </rPh>
    <rPh sb="7" eb="8">
      <t>ア</t>
    </rPh>
    <rPh sb="17" eb="19">
      <t>ホソク</t>
    </rPh>
    <rPh sb="31" eb="34">
      <t>ゴキニュウ</t>
    </rPh>
    <phoneticPr fontId="2"/>
  </si>
  <si>
    <t>実施日</t>
    <rPh sb="0" eb="2">
      <t>ジッシ</t>
    </rPh>
    <rPh sb="2" eb="3">
      <t>ビ</t>
    </rPh>
    <phoneticPr fontId="2"/>
  </si>
  <si>
    <t>実施内容・把握した状況・課題など</t>
    <rPh sb="0" eb="2">
      <t>ジッシ</t>
    </rPh>
    <rPh sb="2" eb="4">
      <t>ナイヨウ</t>
    </rPh>
    <rPh sb="5" eb="7">
      <t>ハアク</t>
    </rPh>
    <rPh sb="9" eb="11">
      <t>ジョウキョウ</t>
    </rPh>
    <rPh sb="12" eb="14">
      <t>カダイ</t>
    </rPh>
    <phoneticPr fontId="2"/>
  </si>
  <si>
    <t>実施方法</t>
    <rPh sb="0" eb="2">
      <t>ジッシ</t>
    </rPh>
    <rPh sb="2" eb="4">
      <t>ホウホウ</t>
    </rPh>
    <phoneticPr fontId="2"/>
  </si>
  <si>
    <t>現状の把握や課題分析の手法</t>
    <rPh sb="11" eb="13">
      <t>シュホウ</t>
    </rPh>
    <phoneticPr fontId="2"/>
  </si>
  <si>
    <t>把握した課題の解決に向けた取組</t>
    <phoneticPr fontId="2"/>
  </si>
  <si>
    <t>　</t>
    <phoneticPr fontId="2"/>
  </si>
  <si>
    <t>取組内容を証明する資料
（チェックした内容が分かる資料を添付）</t>
    <phoneticPr fontId="2"/>
  </si>
  <si>
    <t>取組内容を証明する資料
（チェックした内容が分かる資料を添付）</t>
    <rPh sb="0" eb="2">
      <t>トリクミ</t>
    </rPh>
    <rPh sb="2" eb="4">
      <t>ナイヨウ</t>
    </rPh>
    <rPh sb="5" eb="7">
      <t>ショウメイ</t>
    </rPh>
    <rPh sb="9" eb="11">
      <t>シリョウ</t>
    </rPh>
    <phoneticPr fontId="2"/>
  </si>
  <si>
    <t>柱</t>
    <rPh sb="0" eb="1">
      <t>ハシラ</t>
    </rPh>
    <phoneticPr fontId="23"/>
  </si>
  <si>
    <t>項目及び取組内容例</t>
    <rPh sb="0" eb="2">
      <t>コウモク</t>
    </rPh>
    <rPh sb="2" eb="3">
      <t>オヨ</t>
    </rPh>
    <rPh sb="4" eb="6">
      <t>トリクミ</t>
    </rPh>
    <rPh sb="6" eb="8">
      <t>ナイヨウ</t>
    </rPh>
    <rPh sb="8" eb="9">
      <t>レイ</t>
    </rPh>
    <phoneticPr fontId="23"/>
  </si>
  <si>
    <t>添付書類</t>
    <rPh sb="0" eb="2">
      <t>テンプ</t>
    </rPh>
    <rPh sb="2" eb="4">
      <t>ショルイ</t>
    </rPh>
    <phoneticPr fontId="23"/>
  </si>
  <si>
    <t>１企業の取組姿勢</t>
    <rPh sb="1" eb="3">
      <t>キギョウ</t>
    </rPh>
    <rPh sb="4" eb="6">
      <t>トリクミ</t>
    </rPh>
    <rPh sb="6" eb="8">
      <t>シセイ</t>
    </rPh>
    <phoneticPr fontId="23"/>
  </si>
  <si>
    <r>
      <rPr>
        <b/>
        <sz val="10"/>
        <rFont val="Meiryo UI"/>
        <family val="3"/>
        <charset val="128"/>
      </rPr>
      <t>女性活躍に向けた取組方針を従業員に明示している</t>
    </r>
    <r>
      <rPr>
        <sz val="10"/>
        <rFont val="Meiryo UI"/>
        <family val="3"/>
        <charset val="128"/>
      </rPr>
      <t xml:space="preserve">
〔例〕HPや社内報などに女性活躍の取組を掲載
　　　HP内に女性活躍専用ページを設置　等</t>
    </r>
    <rPh sb="0" eb="2">
      <t>ジョセイ</t>
    </rPh>
    <rPh sb="2" eb="4">
      <t>カツヤク</t>
    </rPh>
    <rPh sb="5" eb="6">
      <t>ム</t>
    </rPh>
    <rPh sb="8" eb="10">
      <t>トリクミ</t>
    </rPh>
    <rPh sb="10" eb="12">
      <t>ホウシン</t>
    </rPh>
    <rPh sb="13" eb="16">
      <t>ジュウギョウイン</t>
    </rPh>
    <rPh sb="17" eb="19">
      <t>メイジ</t>
    </rPh>
    <rPh sb="25" eb="26">
      <t>レイ</t>
    </rPh>
    <rPh sb="30" eb="33">
      <t>シャナイホウ</t>
    </rPh>
    <rPh sb="36" eb="38">
      <t>ジョセイ</t>
    </rPh>
    <rPh sb="38" eb="40">
      <t>カツヤク</t>
    </rPh>
    <rPh sb="41" eb="43">
      <t>トリクミ</t>
    </rPh>
    <rPh sb="44" eb="46">
      <t>ケイサイ</t>
    </rPh>
    <rPh sb="52" eb="53">
      <t>ナイ</t>
    </rPh>
    <rPh sb="54" eb="56">
      <t>ジョセイ</t>
    </rPh>
    <rPh sb="56" eb="58">
      <t>カツヤク</t>
    </rPh>
    <rPh sb="58" eb="60">
      <t>センヨウ</t>
    </rPh>
    <rPh sb="64" eb="66">
      <t>セッチ</t>
    </rPh>
    <rPh sb="67" eb="68">
      <t>トウ</t>
    </rPh>
    <phoneticPr fontId="23"/>
  </si>
  <si>
    <t>計画や社内通達等取組内容が確認できる資料</t>
    <rPh sb="0" eb="2">
      <t>ケイカク</t>
    </rPh>
    <rPh sb="3" eb="5">
      <t>シャナイ</t>
    </rPh>
    <rPh sb="5" eb="7">
      <t>ツウタツ</t>
    </rPh>
    <rPh sb="7" eb="8">
      <t>トウ</t>
    </rPh>
    <rPh sb="8" eb="10">
      <t>トリクミ</t>
    </rPh>
    <rPh sb="10" eb="12">
      <t>ナイヨウ</t>
    </rPh>
    <rPh sb="13" eb="15">
      <t>カクニン</t>
    </rPh>
    <rPh sb="18" eb="20">
      <t>シリョウ</t>
    </rPh>
    <phoneticPr fontId="23"/>
  </si>
  <si>
    <r>
      <rPr>
        <b/>
        <sz val="10"/>
        <rFont val="Meiryo UI"/>
        <family val="3"/>
        <charset val="128"/>
      </rPr>
      <t>女性活躍に向け職場の状況を把握し、課題分析及び課題解決への対応を実施している</t>
    </r>
    <r>
      <rPr>
        <sz val="10"/>
        <rFont val="Meiryo UI"/>
        <family val="3"/>
        <charset val="128"/>
      </rPr>
      <t xml:space="preserve">
〔例〕従業員へアンケートや聞き取りの実施
　　　課題分析や課題解決に向けた話合いの場を設定　等</t>
    </r>
    <rPh sb="23" eb="25">
      <t>カダイ</t>
    </rPh>
    <rPh sb="25" eb="27">
      <t>カイケツ</t>
    </rPh>
    <rPh sb="29" eb="31">
      <t>タイオウ</t>
    </rPh>
    <rPh sb="33" eb="34">
      <t>レイ</t>
    </rPh>
    <rPh sb="35" eb="37">
      <t>イッパン</t>
    </rPh>
    <rPh sb="39" eb="41">
      <t>コウドウ</t>
    </rPh>
    <rPh sb="42" eb="45">
      <t>ジュウギョウイン</t>
    </rPh>
    <rPh sb="52" eb="53">
      <t>キ</t>
    </rPh>
    <rPh sb="54" eb="55">
      <t>ト</t>
    </rPh>
    <rPh sb="57" eb="59">
      <t>ジッシ</t>
    </rPh>
    <rPh sb="63" eb="65">
      <t>カダイ</t>
    </rPh>
    <rPh sb="65" eb="67">
      <t>ブンセキ</t>
    </rPh>
    <rPh sb="68" eb="70">
      <t>カダイ</t>
    </rPh>
    <rPh sb="70" eb="72">
      <t>カイケツ</t>
    </rPh>
    <rPh sb="73" eb="74">
      <t>ム</t>
    </rPh>
    <rPh sb="76" eb="78">
      <t>ハナシア</t>
    </rPh>
    <rPh sb="80" eb="81">
      <t>バ</t>
    </rPh>
    <rPh sb="82" eb="84">
      <t>セッテイ</t>
    </rPh>
    <phoneticPr fontId="23"/>
  </si>
  <si>
    <t>アンケート結果等取組内容がわかる資料</t>
    <rPh sb="5" eb="7">
      <t>ケッカ</t>
    </rPh>
    <rPh sb="7" eb="8">
      <t>トウ</t>
    </rPh>
    <rPh sb="8" eb="10">
      <t>トリクミ</t>
    </rPh>
    <rPh sb="10" eb="12">
      <t>ナイヨウ</t>
    </rPh>
    <rPh sb="16" eb="18">
      <t>シリョウ</t>
    </rPh>
    <phoneticPr fontId="23"/>
  </si>
  <si>
    <r>
      <t xml:space="preserve">兵庫県「「わたし」からアクション宣言」を実施している
</t>
    </r>
    <r>
      <rPr>
        <sz val="10"/>
        <rFont val="Meiryo UI"/>
        <family val="3"/>
        <charset val="128"/>
      </rPr>
      <t>https://web.pref.hyogo.lg.jp/kk17/action.html</t>
    </r>
    <rPh sb="0" eb="3">
      <t>ヒョウゴケン</t>
    </rPh>
    <rPh sb="16" eb="18">
      <t>センゲン</t>
    </rPh>
    <rPh sb="20" eb="22">
      <t>ジッシ</t>
    </rPh>
    <phoneticPr fontId="23"/>
  </si>
  <si>
    <t>企業HP等宣言を発信していることがわかる資料</t>
    <rPh sb="0" eb="2">
      <t>キギョウ</t>
    </rPh>
    <rPh sb="4" eb="5">
      <t>トウ</t>
    </rPh>
    <rPh sb="5" eb="7">
      <t>センゲン</t>
    </rPh>
    <rPh sb="8" eb="10">
      <t>ハッシン</t>
    </rPh>
    <rPh sb="20" eb="22">
      <t>シリョウ</t>
    </rPh>
    <phoneticPr fontId="23"/>
  </si>
  <si>
    <t>２キャリア形成支援</t>
    <rPh sb="5" eb="7">
      <t>ケイセイ</t>
    </rPh>
    <rPh sb="7" eb="9">
      <t>シエン</t>
    </rPh>
    <phoneticPr fontId="23"/>
  </si>
  <si>
    <r>
      <rPr>
        <b/>
        <sz val="10"/>
        <rFont val="Meiryo UI"/>
        <family val="3"/>
        <charset val="128"/>
      </rPr>
      <t>女性のキャリアアップに向けた取組を実施している</t>
    </r>
    <r>
      <rPr>
        <sz val="10"/>
        <rFont val="Meiryo UI"/>
        <family val="3"/>
        <charset val="128"/>
      </rPr>
      <t xml:space="preserve">
〔例〕女性従業員向けのキャリア形成研修を実施または外部セミナーへ参加させ、
　　　社内への報告・共有を実施／メンター制度の導入、ロールモデルの発信　等</t>
    </r>
    <rPh sb="0" eb="2">
      <t>ジョセイ</t>
    </rPh>
    <rPh sb="11" eb="12">
      <t>ム</t>
    </rPh>
    <rPh sb="14" eb="16">
      <t>トリクミ</t>
    </rPh>
    <rPh sb="17" eb="19">
      <t>ジッシ</t>
    </rPh>
    <rPh sb="27" eb="29">
      <t>ジョセイ</t>
    </rPh>
    <rPh sb="29" eb="32">
      <t>ジュウギョウイン</t>
    </rPh>
    <rPh sb="32" eb="33">
      <t>ム</t>
    </rPh>
    <rPh sb="39" eb="41">
      <t>ケイセイ</t>
    </rPh>
    <rPh sb="41" eb="43">
      <t>ケンシュウ</t>
    </rPh>
    <rPh sb="44" eb="46">
      <t>ジッシ</t>
    </rPh>
    <rPh sb="49" eb="51">
      <t>ガイブ</t>
    </rPh>
    <rPh sb="56" eb="58">
      <t>サンカ</t>
    </rPh>
    <rPh sb="65" eb="67">
      <t>シャナイ</t>
    </rPh>
    <rPh sb="69" eb="71">
      <t>ホウコク</t>
    </rPh>
    <rPh sb="72" eb="74">
      <t>キョウユウ</t>
    </rPh>
    <rPh sb="75" eb="77">
      <t>ジッシ</t>
    </rPh>
    <rPh sb="82" eb="84">
      <t>セイド</t>
    </rPh>
    <rPh sb="85" eb="87">
      <t>ドウニュウ</t>
    </rPh>
    <rPh sb="95" eb="97">
      <t>ハッシン</t>
    </rPh>
    <rPh sb="98" eb="99">
      <t>トウ</t>
    </rPh>
    <phoneticPr fontId="23"/>
  </si>
  <si>
    <t>研修名・研修対象・研修内容・参加者数等実績のわかる資料</t>
    <rPh sb="0" eb="2">
      <t>ケンシュウ</t>
    </rPh>
    <rPh sb="2" eb="3">
      <t>メイ</t>
    </rPh>
    <rPh sb="4" eb="6">
      <t>ケンシュウ</t>
    </rPh>
    <rPh sb="6" eb="8">
      <t>タイショウ</t>
    </rPh>
    <rPh sb="9" eb="11">
      <t>ケンシュウ</t>
    </rPh>
    <rPh sb="11" eb="13">
      <t>ナイヨウ</t>
    </rPh>
    <rPh sb="14" eb="16">
      <t>サンカ</t>
    </rPh>
    <rPh sb="16" eb="17">
      <t>シャ</t>
    </rPh>
    <rPh sb="17" eb="18">
      <t>カズ</t>
    </rPh>
    <rPh sb="18" eb="19">
      <t>トウ</t>
    </rPh>
    <rPh sb="19" eb="21">
      <t>ジッセキ</t>
    </rPh>
    <rPh sb="25" eb="27">
      <t>シリョウ</t>
    </rPh>
    <phoneticPr fontId="23"/>
  </si>
  <si>
    <r>
      <rPr>
        <b/>
        <sz val="10"/>
        <rFont val="Meiryo UI"/>
        <family val="3"/>
        <charset val="128"/>
      </rPr>
      <t>女性活躍に向けた職場の意識改革を実施している</t>
    </r>
    <r>
      <rPr>
        <sz val="10"/>
        <rFont val="Meiryo UI"/>
        <family val="3"/>
        <charset val="128"/>
      </rPr>
      <t xml:space="preserve">
〔例〕管理職向けの意識改革セミナーの実施
　　　男性の家事育児参加を促進する制度や取組の実施　等</t>
    </r>
    <rPh sb="0" eb="2">
      <t>ジョセイ</t>
    </rPh>
    <rPh sb="2" eb="4">
      <t>カツヤク</t>
    </rPh>
    <rPh sb="5" eb="6">
      <t>ム</t>
    </rPh>
    <rPh sb="8" eb="10">
      <t>ショクバ</t>
    </rPh>
    <rPh sb="11" eb="13">
      <t>イシキ</t>
    </rPh>
    <rPh sb="13" eb="15">
      <t>カイカク</t>
    </rPh>
    <rPh sb="16" eb="18">
      <t>ジッシ</t>
    </rPh>
    <rPh sb="24" eb="25">
      <t>レイ</t>
    </rPh>
    <rPh sb="26" eb="29">
      <t>カンリショク</t>
    </rPh>
    <rPh sb="29" eb="30">
      <t>ム</t>
    </rPh>
    <rPh sb="32" eb="34">
      <t>イシキ</t>
    </rPh>
    <rPh sb="34" eb="36">
      <t>カイカク</t>
    </rPh>
    <rPh sb="41" eb="43">
      <t>ジッシ</t>
    </rPh>
    <rPh sb="47" eb="49">
      <t>ダンセイ</t>
    </rPh>
    <rPh sb="50" eb="52">
      <t>カジ</t>
    </rPh>
    <rPh sb="52" eb="54">
      <t>イクジ</t>
    </rPh>
    <rPh sb="54" eb="56">
      <t>サンカ</t>
    </rPh>
    <rPh sb="57" eb="59">
      <t>ソクシン</t>
    </rPh>
    <rPh sb="61" eb="63">
      <t>セイド</t>
    </rPh>
    <rPh sb="64" eb="66">
      <t>トリクミ</t>
    </rPh>
    <rPh sb="67" eb="69">
      <t>ジッシ</t>
    </rPh>
    <rPh sb="70" eb="71">
      <t>トウ</t>
    </rPh>
    <phoneticPr fontId="23"/>
  </si>
  <si>
    <t>従業員への説明資料等取組内容がわかる資料</t>
    <rPh sb="0" eb="2">
      <t>ジュウギョウ</t>
    </rPh>
    <rPh sb="2" eb="3">
      <t>イン</t>
    </rPh>
    <rPh sb="5" eb="7">
      <t>セツメイ</t>
    </rPh>
    <rPh sb="7" eb="9">
      <t>シリョウ</t>
    </rPh>
    <rPh sb="9" eb="10">
      <t>トウ</t>
    </rPh>
    <rPh sb="10" eb="12">
      <t>トリクミ</t>
    </rPh>
    <rPh sb="12" eb="14">
      <t>ナイヨウ</t>
    </rPh>
    <rPh sb="18" eb="20">
      <t>シリョウ</t>
    </rPh>
    <phoneticPr fontId="23"/>
  </si>
  <si>
    <r>
      <rPr>
        <b/>
        <sz val="10"/>
        <rFont val="Meiryo UI"/>
        <family val="3"/>
        <charset val="128"/>
      </rPr>
      <t>従業員が希望する働き方を応援する仕組みがある</t>
    </r>
    <r>
      <rPr>
        <sz val="10"/>
        <rFont val="Meiryo UI"/>
        <family val="3"/>
        <charset val="128"/>
      </rPr>
      <t xml:space="preserve">
〔例〕従業員が希望する、今後のライフプランやキャリアデザインに関するヒアリングの実施
　　　働き方に関する従業員の希望を制度化　等</t>
    </r>
    <rPh sb="4" eb="6">
      <t>キボウ</t>
    </rPh>
    <rPh sb="8" eb="9">
      <t>ハタラ</t>
    </rPh>
    <rPh sb="10" eb="11">
      <t>カタ</t>
    </rPh>
    <rPh sb="12" eb="14">
      <t>オウエン</t>
    </rPh>
    <rPh sb="26" eb="29">
      <t>ジュウギョウイン</t>
    </rPh>
    <rPh sb="30" eb="32">
      <t>キボウ</t>
    </rPh>
    <rPh sb="35" eb="37">
      <t>コンゴ</t>
    </rPh>
    <rPh sb="54" eb="55">
      <t>カン</t>
    </rPh>
    <rPh sb="63" eb="65">
      <t>ジッシ</t>
    </rPh>
    <rPh sb="69" eb="70">
      <t>ハタラ</t>
    </rPh>
    <rPh sb="71" eb="72">
      <t>カタ</t>
    </rPh>
    <rPh sb="73" eb="74">
      <t>カン</t>
    </rPh>
    <rPh sb="76" eb="79">
      <t>ジュウギョウイン</t>
    </rPh>
    <rPh sb="80" eb="82">
      <t>キボウ</t>
    </rPh>
    <rPh sb="83" eb="86">
      <t>セイドカ</t>
    </rPh>
    <rPh sb="87" eb="88">
      <t>トウ</t>
    </rPh>
    <phoneticPr fontId="23"/>
  </si>
  <si>
    <t>面談案内等取組内容がわかる資料</t>
    <rPh sb="0" eb="2">
      <t>メンダン</t>
    </rPh>
    <rPh sb="2" eb="4">
      <t>アンナイ</t>
    </rPh>
    <rPh sb="4" eb="5">
      <t>トウ</t>
    </rPh>
    <rPh sb="5" eb="7">
      <t>トリクミ</t>
    </rPh>
    <rPh sb="7" eb="9">
      <t>ナイヨウ</t>
    </rPh>
    <rPh sb="13" eb="15">
      <t>シリョウ</t>
    </rPh>
    <phoneticPr fontId="23"/>
  </si>
  <si>
    <t>３女性の登用促進</t>
    <rPh sb="1" eb="3">
      <t>ジョセイ</t>
    </rPh>
    <rPh sb="4" eb="6">
      <t>トウヨウ</t>
    </rPh>
    <rPh sb="6" eb="8">
      <t>ソクシン</t>
    </rPh>
    <phoneticPr fontId="23"/>
  </si>
  <si>
    <t>管理職（部長・課長級相当職）に占める女性割合の過去３年間の平均が、産業別の全国平均値以上である</t>
    <rPh sb="0" eb="2">
      <t>カンリ</t>
    </rPh>
    <rPh sb="23" eb="25">
      <t>カコ</t>
    </rPh>
    <rPh sb="26" eb="28">
      <t>ネンカン</t>
    </rPh>
    <rPh sb="29" eb="31">
      <t>ヘイキン</t>
    </rPh>
    <rPh sb="33" eb="36">
      <t>サンギョウベツ</t>
    </rPh>
    <rPh sb="37" eb="39">
      <t>ゼンコク</t>
    </rPh>
    <rPh sb="39" eb="42">
      <t>ヘイキンチ</t>
    </rPh>
    <rPh sb="42" eb="44">
      <t>イジョウ</t>
    </rPh>
    <phoneticPr fontId="23"/>
  </si>
  <si>
    <t>別添様式</t>
    <rPh sb="0" eb="2">
      <t>ベッテン</t>
    </rPh>
    <rPh sb="2" eb="4">
      <t>ヨウシキ</t>
    </rPh>
    <phoneticPr fontId="23"/>
  </si>
  <si>
    <t>係長相当職に占める女性割合の過去３年間の平均が、産業別の全国平均値以上である</t>
    <rPh sb="14" eb="16">
      <t>カコ</t>
    </rPh>
    <rPh sb="17" eb="19">
      <t>ネンカン</t>
    </rPh>
    <rPh sb="20" eb="22">
      <t>ヘイキン</t>
    </rPh>
    <rPh sb="24" eb="26">
      <t>サンギョウ</t>
    </rPh>
    <rPh sb="26" eb="27">
      <t>ベツ</t>
    </rPh>
    <rPh sb="28" eb="30">
      <t>ゼンコク</t>
    </rPh>
    <rPh sb="30" eb="32">
      <t>ヘイキン</t>
    </rPh>
    <rPh sb="32" eb="33">
      <t>アタイ</t>
    </rPh>
    <rPh sb="33" eb="35">
      <t>イジョウ</t>
    </rPh>
    <phoneticPr fontId="23"/>
  </si>
  <si>
    <t>前年度における正規雇用の女性の採用比率が50%以上、または、過去３年間で同比率が増加している</t>
    <rPh sb="0" eb="3">
      <t>ゼンネンド</t>
    </rPh>
    <rPh sb="7" eb="9">
      <t>セイキ</t>
    </rPh>
    <rPh sb="9" eb="11">
      <t>コヨウ</t>
    </rPh>
    <rPh sb="23" eb="25">
      <t>イジョウ</t>
    </rPh>
    <rPh sb="30" eb="32">
      <t>カコ</t>
    </rPh>
    <rPh sb="33" eb="35">
      <t>ネンカン</t>
    </rPh>
    <rPh sb="36" eb="37">
      <t>ドウ</t>
    </rPh>
    <rPh sb="37" eb="39">
      <t>ヒリツ</t>
    </rPh>
    <phoneticPr fontId="23"/>
  </si>
  <si>
    <t>企業HPの写し、社内報等取組内容がわかる資料</t>
    <rPh sb="0" eb="2">
      <t>キギョウ</t>
    </rPh>
    <rPh sb="5" eb="6">
      <t>ウツ</t>
    </rPh>
    <rPh sb="8" eb="11">
      <t>シャナイホウ</t>
    </rPh>
    <rPh sb="11" eb="12">
      <t>トウ</t>
    </rPh>
    <rPh sb="12" eb="14">
      <t>トリクミ</t>
    </rPh>
    <rPh sb="14" eb="16">
      <t>ナイヨウ</t>
    </rPh>
    <rPh sb="20" eb="22">
      <t>シリョウ</t>
    </rPh>
    <phoneticPr fontId="23"/>
  </si>
  <si>
    <t>４女性の定着促進</t>
    <rPh sb="1" eb="3">
      <t>ジョセイ</t>
    </rPh>
    <rPh sb="4" eb="6">
      <t>テイチャク</t>
    </rPh>
    <rPh sb="6" eb="8">
      <t>ソクシン</t>
    </rPh>
    <phoneticPr fontId="23"/>
  </si>
  <si>
    <t>処遇・定着</t>
    <rPh sb="0" eb="2">
      <t>ショグウ</t>
    </rPh>
    <rPh sb="3" eb="5">
      <t>テイチャク</t>
    </rPh>
    <phoneticPr fontId="23"/>
  </si>
  <si>
    <t>前年度における男性の平均勤続年数に対する女性の平均勤続年数の割合が、産業別の全国平均値以上である</t>
    <rPh sb="0" eb="2">
      <t>ゼンネン</t>
    </rPh>
    <rPh sb="7" eb="9">
      <t>ダンセイ</t>
    </rPh>
    <rPh sb="17" eb="18">
      <t>タイ</t>
    </rPh>
    <rPh sb="20" eb="22">
      <t>ジョセイ</t>
    </rPh>
    <rPh sb="23" eb="25">
      <t>ヘイキン</t>
    </rPh>
    <rPh sb="25" eb="27">
      <t>キンゾク</t>
    </rPh>
    <rPh sb="27" eb="29">
      <t>ネンスウ</t>
    </rPh>
    <rPh sb="30" eb="32">
      <t>ワリアイ</t>
    </rPh>
    <rPh sb="34" eb="36">
      <t>サンギョウ</t>
    </rPh>
    <rPh sb="36" eb="37">
      <t>ベツ</t>
    </rPh>
    <rPh sb="38" eb="40">
      <t>ゼンコク</t>
    </rPh>
    <rPh sb="40" eb="42">
      <t>ヘイキン</t>
    </rPh>
    <rPh sb="42" eb="43">
      <t>アタイ</t>
    </rPh>
    <rPh sb="43" eb="45">
      <t>イジョウ</t>
    </rPh>
    <phoneticPr fontId="23"/>
  </si>
  <si>
    <t>過去３年間で、非正規従業員から正規従業員へ転換した女性従業員がいる</t>
    <rPh sb="0" eb="2">
      <t>カコ</t>
    </rPh>
    <rPh sb="3" eb="5">
      <t>ネンカン</t>
    </rPh>
    <phoneticPr fontId="23"/>
  </si>
  <si>
    <r>
      <rPr>
        <b/>
        <sz val="10"/>
        <rFont val="Meiryo UI"/>
        <family val="3"/>
        <charset val="128"/>
      </rPr>
      <t>正社員として採用した新卒者（新卒者と同じ採用枠で採用した既卒者など、新卒者と同等の処遇を行う者を含む）に対し、職場定着に向けた取組を行っている</t>
    </r>
    <r>
      <rPr>
        <sz val="10"/>
        <rFont val="Meiryo UI"/>
        <family val="3"/>
        <charset val="128"/>
      </rPr>
      <t xml:space="preserve">
〔例〕管理職が定期的に面談を実施／人材育成の方針を定め、計画的に教育を実施　等</t>
    </r>
    <rPh sb="0" eb="3">
      <t>セイシャイン</t>
    </rPh>
    <rPh sb="6" eb="8">
      <t>サイヨウ</t>
    </rPh>
    <rPh sb="10" eb="13">
      <t>シンソツシャ</t>
    </rPh>
    <rPh sb="46" eb="47">
      <t>シャ</t>
    </rPh>
    <rPh sb="52" eb="53">
      <t>タイ</t>
    </rPh>
    <rPh sb="55" eb="57">
      <t>ショクバ</t>
    </rPh>
    <rPh sb="57" eb="58">
      <t>ム</t>
    </rPh>
    <rPh sb="60" eb="62">
      <t>トリクミ</t>
    </rPh>
    <rPh sb="63" eb="64">
      <t>オコナ</t>
    </rPh>
    <rPh sb="72" eb="74">
      <t>ジンザイ</t>
    </rPh>
    <phoneticPr fontId="23"/>
  </si>
  <si>
    <t>別添様式
人材育成方針等取組内容がわかる資料</t>
    <rPh sb="0" eb="2">
      <t>ベッテン</t>
    </rPh>
    <rPh sb="2" eb="4">
      <t>ヨウシキ</t>
    </rPh>
    <rPh sb="5" eb="7">
      <t>ジンザイ</t>
    </rPh>
    <rPh sb="7" eb="9">
      <t>イクセイ</t>
    </rPh>
    <rPh sb="9" eb="11">
      <t>ホウシン</t>
    </rPh>
    <rPh sb="11" eb="12">
      <t>トウ</t>
    </rPh>
    <rPh sb="12" eb="14">
      <t>トリクミ</t>
    </rPh>
    <rPh sb="14" eb="16">
      <t>ナイヨウ</t>
    </rPh>
    <rPh sb="20" eb="22">
      <t>シリョウ</t>
    </rPh>
    <phoneticPr fontId="23"/>
  </si>
  <si>
    <t>多様な働き方の支援</t>
    <rPh sb="0" eb="2">
      <t>タヨウ</t>
    </rPh>
    <rPh sb="3" eb="4">
      <t>ハタラ</t>
    </rPh>
    <rPh sb="5" eb="6">
      <t>カタ</t>
    </rPh>
    <rPh sb="7" eb="9">
      <t>シエン</t>
    </rPh>
    <phoneticPr fontId="23"/>
  </si>
  <si>
    <t>過去３年間で、テレワークや在宅勤務、フレックスタイムなど、場所や時間に捉われない働き方を実現した従業員がいる</t>
    <rPh sb="0" eb="2">
      <t>カコ</t>
    </rPh>
    <rPh sb="3" eb="5">
      <t>ネンカン</t>
    </rPh>
    <rPh sb="13" eb="15">
      <t>ザイタク</t>
    </rPh>
    <rPh sb="15" eb="17">
      <t>キンム</t>
    </rPh>
    <rPh sb="29" eb="31">
      <t>バショ</t>
    </rPh>
    <rPh sb="32" eb="34">
      <t>ジカン</t>
    </rPh>
    <rPh sb="35" eb="36">
      <t>トラ</t>
    </rPh>
    <rPh sb="40" eb="41">
      <t>ハタラ</t>
    </rPh>
    <rPh sb="42" eb="43">
      <t>カタ</t>
    </rPh>
    <rPh sb="44" eb="46">
      <t>ジツゲン</t>
    </rPh>
    <rPh sb="48" eb="51">
      <t>ジュウギョウイン</t>
    </rPh>
    <phoneticPr fontId="23"/>
  </si>
  <si>
    <t>前年度における正規従業員の法定時間外労働（法定休日労働時間を含む）の合計時間数の月平均が45時間未満である</t>
    <rPh sb="0" eb="2">
      <t>ゼンネン</t>
    </rPh>
    <rPh sb="13" eb="15">
      <t>ホウテイ</t>
    </rPh>
    <rPh sb="15" eb="18">
      <t>ジカンガイ</t>
    </rPh>
    <rPh sb="18" eb="20">
      <t>ロウドウ</t>
    </rPh>
    <rPh sb="21" eb="23">
      <t>ホウテイ</t>
    </rPh>
    <rPh sb="23" eb="25">
      <t>キュウジツ</t>
    </rPh>
    <rPh sb="25" eb="27">
      <t>ロウドウ</t>
    </rPh>
    <rPh sb="27" eb="29">
      <t>ジカン</t>
    </rPh>
    <rPh sb="30" eb="31">
      <t>フク</t>
    </rPh>
    <rPh sb="34" eb="36">
      <t>ゴウケイ</t>
    </rPh>
    <rPh sb="36" eb="39">
      <t>ジカンスウ</t>
    </rPh>
    <rPh sb="40" eb="41">
      <t>ツキ</t>
    </rPh>
    <rPh sb="41" eb="43">
      <t>ヘイキン</t>
    </rPh>
    <rPh sb="46" eb="48">
      <t>ジカン</t>
    </rPh>
    <rPh sb="48" eb="50">
      <t>ミマン</t>
    </rPh>
    <phoneticPr fontId="23"/>
  </si>
  <si>
    <t>過去３年間で、子育てや介護、ボランティア活動のための休暇・休業制度を利用した従業員がいる</t>
    <rPh sb="0" eb="2">
      <t>カコ</t>
    </rPh>
    <rPh sb="3" eb="5">
      <t>ネンカン</t>
    </rPh>
    <rPh sb="7" eb="9">
      <t>コソダ</t>
    </rPh>
    <rPh sb="11" eb="13">
      <t>カイゴ</t>
    </rPh>
    <rPh sb="20" eb="22">
      <t>カツドウ</t>
    </rPh>
    <rPh sb="26" eb="28">
      <t>キュウカ</t>
    </rPh>
    <rPh sb="29" eb="31">
      <t>キュウギョウ</t>
    </rPh>
    <rPh sb="31" eb="33">
      <t>セイド</t>
    </rPh>
    <rPh sb="34" eb="36">
      <t>リヨウ</t>
    </rPh>
    <rPh sb="38" eb="41">
      <t>ジュウギョウイン</t>
    </rPh>
    <phoneticPr fontId="23"/>
  </si>
  <si>
    <r>
      <rPr>
        <b/>
        <u val="singleAccounting"/>
        <sz val="10"/>
        <rFont val="Meiryo UI"/>
        <family val="3"/>
        <charset val="128"/>
      </rPr>
      <t>前年度における</t>
    </r>
    <r>
      <rPr>
        <b/>
        <sz val="10"/>
        <rFont val="Meiryo UI"/>
        <family val="3"/>
        <charset val="128"/>
      </rPr>
      <t>男性育休取得率が全国平均値以上である</t>
    </r>
    <rPh sb="0" eb="3">
      <t>ゼンネンド</t>
    </rPh>
    <rPh sb="15" eb="17">
      <t>ゼンコク</t>
    </rPh>
    <rPh sb="17" eb="19">
      <t>ヘイキン</t>
    </rPh>
    <rPh sb="19" eb="20">
      <t>アタイ</t>
    </rPh>
    <rPh sb="20" eb="22">
      <t>イジョウ</t>
    </rPh>
    <phoneticPr fontId="23"/>
  </si>
  <si>
    <r>
      <rPr>
        <b/>
        <sz val="10"/>
        <rFont val="Meiryo UI"/>
        <family val="3"/>
        <charset val="128"/>
      </rPr>
      <t>職場環境の整備・従業員に対する経費援助を行っている</t>
    </r>
    <r>
      <rPr>
        <sz val="10"/>
        <rFont val="Meiryo UI"/>
        <family val="3"/>
        <charset val="128"/>
      </rPr>
      <t xml:space="preserve">
〔例〕事業所内に保育所や託児スペースを設置／男女別トイレ・更衣室を設置
　　　出産、育児、介護、不妊治療に要する経費の援助
　　　ひとり親世帯（シングルマザー等）に対する援助
      奨学金の返還支援　　
　　　「ひょうご仕事と生活の調和推進企業認定」を取得
　　　「ひょうご産業SDGs推進宣言」で目指すゴールに 『ジェンダー平等の実現』を選択　等</t>
    </r>
    <rPh sb="0" eb="2">
      <t>ショクバ</t>
    </rPh>
    <rPh sb="2" eb="4">
      <t>カンキョウ</t>
    </rPh>
    <rPh sb="5" eb="7">
      <t>セイビ</t>
    </rPh>
    <rPh sb="8" eb="11">
      <t>ジュウギョウイン</t>
    </rPh>
    <rPh sb="12" eb="13">
      <t>タイ</t>
    </rPh>
    <rPh sb="15" eb="17">
      <t>ケイヒ</t>
    </rPh>
    <rPh sb="17" eb="19">
      <t>エンジョ</t>
    </rPh>
    <rPh sb="20" eb="21">
      <t>オコナ</t>
    </rPh>
    <rPh sb="29" eb="32">
      <t>ジギョウショ</t>
    </rPh>
    <rPh sb="32" eb="33">
      <t>ウチ</t>
    </rPh>
    <rPh sb="34" eb="36">
      <t>ホイク</t>
    </rPh>
    <rPh sb="36" eb="37">
      <t>ショ</t>
    </rPh>
    <rPh sb="38" eb="40">
      <t>タクジ</t>
    </rPh>
    <rPh sb="45" eb="47">
      <t>セッチ</t>
    </rPh>
    <rPh sb="48" eb="50">
      <t>ダンジョ</t>
    </rPh>
    <rPh sb="50" eb="51">
      <t>ベツ</t>
    </rPh>
    <rPh sb="55" eb="58">
      <t>コウイシツ</t>
    </rPh>
    <rPh sb="59" eb="61">
      <t>セッチ</t>
    </rPh>
    <rPh sb="94" eb="95">
      <t>オヤ</t>
    </rPh>
    <rPh sb="95" eb="97">
      <t>セタイ</t>
    </rPh>
    <rPh sb="105" eb="106">
      <t>トウ</t>
    </rPh>
    <rPh sb="199" eb="201">
      <t>センタク</t>
    </rPh>
    <phoneticPr fontId="23"/>
  </si>
  <si>
    <t>パンフレット等取組内容が確認できる資料</t>
    <rPh sb="6" eb="7">
      <t>トウ</t>
    </rPh>
    <rPh sb="7" eb="9">
      <t>トリクミ</t>
    </rPh>
    <rPh sb="9" eb="11">
      <t>ナイヨウ</t>
    </rPh>
    <rPh sb="12" eb="14">
      <t>カクニン</t>
    </rPh>
    <rPh sb="17" eb="19">
      <t>シリョウ</t>
    </rPh>
    <phoneticPr fontId="23"/>
  </si>
  <si>
    <t>１．女性活躍に向けた取組方針を従業員に明示している</t>
    <phoneticPr fontId="2"/>
  </si>
  <si>
    <t>明示方法
（チェックした内容が分かる資料を添付）</t>
    <rPh sb="0" eb="2">
      <t>メイジ</t>
    </rPh>
    <rPh sb="2" eb="4">
      <t>ホウホウ</t>
    </rPh>
    <rPh sb="12" eb="14">
      <t>ナイヨウ</t>
    </rPh>
    <rPh sb="15" eb="16">
      <t>ワ</t>
    </rPh>
    <rPh sb="18" eb="20">
      <t>シリョウ</t>
    </rPh>
    <rPh sb="21" eb="23">
      <t>テンプ</t>
    </rPh>
    <phoneticPr fontId="2"/>
  </si>
  <si>
    <t>２．女性活躍に向け職場の状況を把握し、課題分析及び課題解決への対応を実施している</t>
    <phoneticPr fontId="2"/>
  </si>
  <si>
    <t>４．女性のキャリアアップに向けた取組を実施している</t>
    <phoneticPr fontId="2"/>
  </si>
  <si>
    <t>研修</t>
    <rPh sb="0" eb="2">
      <t>ケンシュウ</t>
    </rPh>
    <phoneticPr fontId="2"/>
  </si>
  <si>
    <t>メンター・
ロールモデル</t>
    <phoneticPr fontId="2"/>
  </si>
  <si>
    <t>メンター制度の実施内容・対象者数、女性管理職と女性従業員の交流会の開催内容等</t>
    <rPh sb="37" eb="38">
      <t>トウ</t>
    </rPh>
    <phoneticPr fontId="2"/>
  </si>
  <si>
    <t>５．女性活躍に向けた職場の意識改革を実施している</t>
    <phoneticPr fontId="2"/>
  </si>
  <si>
    <t>No.7・8関係（管理職・係長相当職に占める女性割合）</t>
    <rPh sb="6" eb="8">
      <t>カンケイ</t>
    </rPh>
    <rPh sb="9" eb="12">
      <t>カンリショク</t>
    </rPh>
    <phoneticPr fontId="23"/>
  </si>
  <si>
    <t>役員</t>
    <rPh sb="0" eb="2">
      <t>ヤクイン</t>
    </rPh>
    <phoneticPr fontId="23"/>
  </si>
  <si>
    <t>課長級以上
（管理職）</t>
    <rPh sb="0" eb="3">
      <t>カチョウキュウ</t>
    </rPh>
    <rPh sb="3" eb="5">
      <t>イジョウ</t>
    </rPh>
    <rPh sb="7" eb="10">
      <t>カンリショク</t>
    </rPh>
    <phoneticPr fontId="23"/>
  </si>
  <si>
    <t>係長相当職</t>
    <rPh sb="0" eb="2">
      <t>カカリチョウ</t>
    </rPh>
    <rPh sb="2" eb="4">
      <t>ソウトウ</t>
    </rPh>
    <rPh sb="4" eb="5">
      <t>ショク</t>
    </rPh>
    <phoneticPr fontId="23"/>
  </si>
  <si>
    <t>合計</t>
    <rPh sb="0" eb="2">
      <t>ゴウケイ</t>
    </rPh>
    <phoneticPr fontId="23"/>
  </si>
  <si>
    <t>R4</t>
    <phoneticPr fontId="23"/>
  </si>
  <si>
    <t>男性</t>
    <rPh sb="0" eb="2">
      <t>ダンセイ</t>
    </rPh>
    <phoneticPr fontId="23"/>
  </si>
  <si>
    <t>人</t>
    <rPh sb="0" eb="1">
      <t>ヒト</t>
    </rPh>
    <phoneticPr fontId="23"/>
  </si>
  <si>
    <t>女性</t>
    <rPh sb="0" eb="2">
      <t>ジョセイ</t>
    </rPh>
    <phoneticPr fontId="23"/>
  </si>
  <si>
    <t>割合</t>
    <rPh sb="0" eb="2">
      <t>ワリアイ</t>
    </rPh>
    <phoneticPr fontId="23"/>
  </si>
  <si>
    <t>％</t>
    <phoneticPr fontId="23"/>
  </si>
  <si>
    <t>R3</t>
    <phoneticPr fontId="23"/>
  </si>
  <si>
    <t>R2</t>
    <phoneticPr fontId="23"/>
  </si>
  <si>
    <t>平均</t>
    <rPh sb="0" eb="2">
      <t>ヘイキン</t>
    </rPh>
    <phoneticPr fontId="23"/>
  </si>
  <si>
    <t>新卒者</t>
    <rPh sb="0" eb="3">
      <t>シンソツシャ</t>
    </rPh>
    <phoneticPr fontId="23"/>
  </si>
  <si>
    <t>中途採用</t>
    <rPh sb="0" eb="4">
      <t>チュウトサイヨウ</t>
    </rPh>
    <phoneticPr fontId="23"/>
  </si>
  <si>
    <t>No.11関係（前年度における女性（正規従業員）の平均勤続年数）</t>
    <rPh sb="5" eb="7">
      <t>カンケイ</t>
    </rPh>
    <rPh sb="8" eb="9">
      <t>ゼン</t>
    </rPh>
    <rPh sb="9" eb="11">
      <t>ネンド</t>
    </rPh>
    <rPh sb="15" eb="17">
      <t>ジョセイ</t>
    </rPh>
    <rPh sb="18" eb="20">
      <t>セイキ</t>
    </rPh>
    <rPh sb="20" eb="23">
      <t>ジュウギョウイン</t>
    </rPh>
    <rPh sb="25" eb="27">
      <t>ヘイキン</t>
    </rPh>
    <rPh sb="27" eb="29">
      <t>キンゾク</t>
    </rPh>
    <rPh sb="29" eb="31">
      <t>ネンスウ</t>
    </rPh>
    <phoneticPr fontId="23"/>
  </si>
  <si>
    <t>平均勤続年数</t>
    <rPh sb="0" eb="2">
      <t>ヘイキン</t>
    </rPh>
    <rPh sb="2" eb="4">
      <t>キンゾク</t>
    </rPh>
    <rPh sb="4" eb="6">
      <t>ネンスウ</t>
    </rPh>
    <phoneticPr fontId="23"/>
  </si>
  <si>
    <t>年</t>
    <rPh sb="0" eb="1">
      <t>ネン</t>
    </rPh>
    <phoneticPr fontId="23"/>
  </si>
  <si>
    <t>%</t>
    <phoneticPr fontId="23"/>
  </si>
  <si>
    <t>No.12関係（前年度における男性に対する女性の平均賃金割合）</t>
    <rPh sb="5" eb="7">
      <t>カンケイ</t>
    </rPh>
    <rPh sb="8" eb="10">
      <t>ゼンネン</t>
    </rPh>
    <rPh sb="10" eb="11">
      <t>ド</t>
    </rPh>
    <rPh sb="15" eb="17">
      <t>ダンセイ</t>
    </rPh>
    <rPh sb="18" eb="19">
      <t>タイ</t>
    </rPh>
    <rPh sb="21" eb="23">
      <t>ジョセイ</t>
    </rPh>
    <rPh sb="24" eb="26">
      <t>ヘイキン</t>
    </rPh>
    <rPh sb="26" eb="28">
      <t>チンギン</t>
    </rPh>
    <rPh sb="28" eb="30">
      <t>ワリアイ</t>
    </rPh>
    <phoneticPr fontId="23"/>
  </si>
  <si>
    <t>年間平均賃金（月額）</t>
    <rPh sb="0" eb="2">
      <t>ネンカン</t>
    </rPh>
    <rPh sb="2" eb="4">
      <t>ヘイキン</t>
    </rPh>
    <rPh sb="4" eb="6">
      <t>チンギン</t>
    </rPh>
    <rPh sb="7" eb="9">
      <t>ゲツガク</t>
    </rPh>
    <phoneticPr fontId="23"/>
  </si>
  <si>
    <t>円</t>
    <rPh sb="0" eb="1">
      <t>エン</t>
    </rPh>
    <phoneticPr fontId="23"/>
  </si>
  <si>
    <t>No.13関係（過去３年間で非正規から正規へ転換した女性従業員）</t>
    <rPh sb="5" eb="7">
      <t>カンケイ</t>
    </rPh>
    <rPh sb="8" eb="10">
      <t>カコ</t>
    </rPh>
    <rPh sb="11" eb="13">
      <t>ネンカン</t>
    </rPh>
    <rPh sb="14" eb="17">
      <t>ヒセイキ</t>
    </rPh>
    <rPh sb="19" eb="21">
      <t>セイキ</t>
    </rPh>
    <rPh sb="22" eb="24">
      <t>テンカン</t>
    </rPh>
    <rPh sb="26" eb="28">
      <t>ジョセイ</t>
    </rPh>
    <rPh sb="28" eb="31">
      <t>ジュウギョウイン</t>
    </rPh>
    <phoneticPr fontId="23"/>
  </si>
  <si>
    <t>転換者数</t>
    <rPh sb="0" eb="2">
      <t>テンカン</t>
    </rPh>
    <rPh sb="2" eb="3">
      <t>シャ</t>
    </rPh>
    <rPh sb="3" eb="4">
      <t>スウ</t>
    </rPh>
    <phoneticPr fontId="23"/>
  </si>
  <si>
    <t>※非正規雇用者がいない場合は項目対象外。</t>
    <rPh sb="1" eb="7">
      <t>ヒセイキコヨウシャ</t>
    </rPh>
    <rPh sb="11" eb="13">
      <t>バアイ</t>
    </rPh>
    <rPh sb="14" eb="16">
      <t>コウモク</t>
    </rPh>
    <rPh sb="16" eb="19">
      <t>タイショウガイ</t>
    </rPh>
    <phoneticPr fontId="23"/>
  </si>
  <si>
    <t>No.14関係（正社員として採用した新卒者等の職場定着に向けた取組）</t>
    <rPh sb="8" eb="11">
      <t>セイシャイン</t>
    </rPh>
    <rPh sb="14" eb="16">
      <t>サイヨウ</t>
    </rPh>
    <rPh sb="18" eb="21">
      <t>シンソツシャ</t>
    </rPh>
    <rPh sb="21" eb="22">
      <t>トウ</t>
    </rPh>
    <rPh sb="23" eb="25">
      <t>ショクバ</t>
    </rPh>
    <rPh sb="25" eb="27">
      <t>テイチャク</t>
    </rPh>
    <rPh sb="28" eb="29">
      <t>ム</t>
    </rPh>
    <rPh sb="31" eb="33">
      <t>トリクミ</t>
    </rPh>
    <phoneticPr fontId="23"/>
  </si>
  <si>
    <t>採用者数</t>
    <rPh sb="0" eb="3">
      <t>サイヨウシャ</t>
    </rPh>
    <rPh sb="3" eb="4">
      <t>スウ</t>
    </rPh>
    <phoneticPr fontId="23"/>
  </si>
  <si>
    <t>離職者数※</t>
    <rPh sb="0" eb="3">
      <t>リショクシャ</t>
    </rPh>
    <rPh sb="3" eb="4">
      <t>スウ</t>
    </rPh>
    <phoneticPr fontId="23"/>
  </si>
  <si>
    <t>※離職者数は、各年度に正社員として採用した新卒者等のうち同期間に離職した者の数を記入してください。</t>
    <rPh sb="1" eb="4">
      <t>リショクシャ</t>
    </rPh>
    <rPh sb="4" eb="5">
      <t>スウ</t>
    </rPh>
    <rPh sb="7" eb="8">
      <t>カク</t>
    </rPh>
    <rPh sb="8" eb="10">
      <t>ネンド</t>
    </rPh>
    <rPh sb="11" eb="14">
      <t>セイシャイン</t>
    </rPh>
    <rPh sb="17" eb="19">
      <t>サイヨウ</t>
    </rPh>
    <rPh sb="21" eb="24">
      <t>シンソツシャ</t>
    </rPh>
    <rPh sb="24" eb="25">
      <t>トウ</t>
    </rPh>
    <rPh sb="28" eb="31">
      <t>ドウキカン</t>
    </rPh>
    <rPh sb="32" eb="34">
      <t>リショク</t>
    </rPh>
    <rPh sb="36" eb="37">
      <t>モノ</t>
    </rPh>
    <rPh sb="38" eb="39">
      <t>カズ</t>
    </rPh>
    <rPh sb="40" eb="42">
      <t>キニュウ</t>
    </rPh>
    <phoneticPr fontId="23"/>
  </si>
  <si>
    <t>※対象者がいない場合は項目対象外。</t>
    <rPh sb="1" eb="4">
      <t>タイショウシャ</t>
    </rPh>
    <rPh sb="8" eb="10">
      <t>バアイ</t>
    </rPh>
    <rPh sb="11" eb="13">
      <t>コウモク</t>
    </rPh>
    <rPh sb="13" eb="16">
      <t>タイショウガイ</t>
    </rPh>
    <phoneticPr fontId="23"/>
  </si>
  <si>
    <t>男性の育児休業
取得者数</t>
    <rPh sb="0" eb="2">
      <t>ダンセイ</t>
    </rPh>
    <rPh sb="3" eb="5">
      <t>イクジ</t>
    </rPh>
    <rPh sb="5" eb="7">
      <t>キュウギョウ</t>
    </rPh>
    <rPh sb="8" eb="11">
      <t>シュトクシャ</t>
    </rPh>
    <rPh sb="11" eb="12">
      <t>スウ</t>
    </rPh>
    <phoneticPr fontId="23"/>
  </si>
  <si>
    <t>配偶者が出産した
男性従業員数</t>
    <rPh sb="0" eb="3">
      <t>ハイグウシャ</t>
    </rPh>
    <rPh sb="4" eb="6">
      <t>シュッサン</t>
    </rPh>
    <rPh sb="9" eb="11">
      <t>ダンセイ</t>
    </rPh>
    <rPh sb="11" eb="14">
      <t>ジュウギョウイン</t>
    </rPh>
    <rPh sb="14" eb="15">
      <t>スウ</t>
    </rPh>
    <phoneticPr fontId="23"/>
  </si>
  <si>
    <t>６．従業員が希望する働き方を応援する仕組みがある</t>
    <phoneticPr fontId="2"/>
  </si>
  <si>
    <t>７．管理職（部長・課長級相当職）に占める女性割合の過去３年間の平均が、産業別の全国平均値以上である
８．係長相当職に占める女性割合の過去３年間の平均が、産業別の全国平均値以上である</t>
    <phoneticPr fontId="2"/>
  </si>
  <si>
    <t>10 .女性登用等に関する取組を対外的に開示している
（管理職への女性登用率、男女の採用比率、女性登用率等に関する目標値や達成状況）</t>
    <rPh sb="52" eb="53">
      <t>トウ</t>
    </rPh>
    <rPh sb="54" eb="55">
      <t>カン</t>
    </rPh>
    <phoneticPr fontId="2"/>
  </si>
  <si>
    <t>12. 前年度における男性の平均賃金に対する女性の平均賃金の割合が、全国平均値以上である</t>
    <phoneticPr fontId="2"/>
  </si>
  <si>
    <t>１３．過去３年間で、非正規従業員から正規従業員へ転換した女性従業員がいる</t>
    <phoneticPr fontId="2"/>
  </si>
  <si>
    <t>実施年度</t>
    <rPh sb="0" eb="2">
      <t>ジッシ</t>
    </rPh>
    <rPh sb="2" eb="4">
      <t>ネンド</t>
    </rPh>
    <phoneticPr fontId="2"/>
  </si>
  <si>
    <t>人</t>
    <rPh sb="0" eb="1">
      <t>ニン</t>
    </rPh>
    <phoneticPr fontId="2"/>
  </si>
  <si>
    <t>１４．正社員として採用した新卒者（新卒者と同じ採用枠で採用した既卒者など、新卒者と同等の処遇を行う者を含む）に対し、職場定着に向けた取組を行っている</t>
    <phoneticPr fontId="2"/>
  </si>
  <si>
    <t>具体的な実施内容</t>
    <rPh sb="0" eb="3">
      <t>グタイテキ</t>
    </rPh>
    <rPh sb="4" eb="6">
      <t>ジッシ</t>
    </rPh>
    <rPh sb="6" eb="8">
      <t>ナイヨウ</t>
    </rPh>
    <phoneticPr fontId="2"/>
  </si>
  <si>
    <t>R4</t>
    <phoneticPr fontId="2"/>
  </si>
  <si>
    <t xml:space="preserve">（従業員数50人未満の企業の場合）※本人からどのような申出があり、どのような配慮を行ったのか、具体的に記入してください。
</t>
    <rPh sb="1" eb="4">
      <t>ジュウギョウイン</t>
    </rPh>
    <rPh sb="4" eb="5">
      <t>スウ</t>
    </rPh>
    <rPh sb="7" eb="8">
      <t>ニン</t>
    </rPh>
    <rPh sb="8" eb="10">
      <t>ミマン</t>
    </rPh>
    <rPh sb="11" eb="13">
      <t>キギョウ</t>
    </rPh>
    <rPh sb="14" eb="16">
      <t>バアイ</t>
    </rPh>
    <rPh sb="18" eb="20">
      <t>ホンニン</t>
    </rPh>
    <rPh sb="27" eb="29">
      <t>モウシデ</t>
    </rPh>
    <rPh sb="38" eb="40">
      <t>ハイリョ</t>
    </rPh>
    <rPh sb="41" eb="42">
      <t>オコナ</t>
    </rPh>
    <rPh sb="47" eb="50">
      <t>グタイテキ</t>
    </rPh>
    <rPh sb="51" eb="53">
      <t>キニュウ</t>
    </rPh>
    <phoneticPr fontId="2"/>
  </si>
  <si>
    <t xml:space="preserve">１５．過去３年間で、本人の希望に応じ、職務や勤務地を限定した従業員がいる
</t>
    <rPh sb="3" eb="5">
      <t>カコ</t>
    </rPh>
    <rPh sb="6" eb="8">
      <t>ネンカン</t>
    </rPh>
    <rPh sb="10" eb="12">
      <t>ホンニン</t>
    </rPh>
    <rPh sb="13" eb="15">
      <t>キボウ</t>
    </rPh>
    <rPh sb="16" eb="17">
      <t>オウ</t>
    </rPh>
    <rPh sb="19" eb="21">
      <t>ショクム</t>
    </rPh>
    <rPh sb="22" eb="25">
      <t>キンムチ</t>
    </rPh>
    <rPh sb="26" eb="28">
      <t>ゲンテイ</t>
    </rPh>
    <rPh sb="30" eb="33">
      <t>ジュウギョウイン</t>
    </rPh>
    <phoneticPr fontId="2"/>
  </si>
  <si>
    <t>１６．過去３年間で、テレワークや在宅勤務、フレックスタイムなど、場所や時間に捉われない働き方を実現した従業員がいる</t>
    <phoneticPr fontId="2"/>
  </si>
  <si>
    <t>R3</t>
    <phoneticPr fontId="2"/>
  </si>
  <si>
    <t>離職理由
（離職割合が30％を超える場合）</t>
    <rPh sb="0" eb="2">
      <t>リショク</t>
    </rPh>
    <rPh sb="2" eb="4">
      <t>リユウ</t>
    </rPh>
    <rPh sb="6" eb="8">
      <t>リショク</t>
    </rPh>
    <rPh sb="8" eb="10">
      <t>ワリアイ</t>
    </rPh>
    <rPh sb="15" eb="16">
      <t>コ</t>
    </rPh>
    <rPh sb="18" eb="20">
      <t>バアイ</t>
    </rPh>
    <phoneticPr fontId="2"/>
  </si>
  <si>
    <t>制度名</t>
    <rPh sb="0" eb="3">
      <t>セイドメイ</t>
    </rPh>
    <phoneticPr fontId="2"/>
  </si>
  <si>
    <t>※会社からの指示による制度利用は対象外。（新型コロナによる濃厚接触者の在宅勤務等）</t>
  </si>
  <si>
    <t>１７．前年度における正規従業員の法定時間外労働（法定休日労働時間を含む）の合計時間数の月平均が45時間未満である</t>
    <rPh sb="3" eb="4">
      <t>ゼン</t>
    </rPh>
    <rPh sb="4" eb="6">
      <t>ネンド</t>
    </rPh>
    <rPh sb="10" eb="12">
      <t>セイキ</t>
    </rPh>
    <rPh sb="12" eb="15">
      <t>ジュウギョウイン</t>
    </rPh>
    <rPh sb="16" eb="18">
      <t>ホウテイ</t>
    </rPh>
    <rPh sb="18" eb="21">
      <t>ジカンガイ</t>
    </rPh>
    <rPh sb="21" eb="23">
      <t>ロウドウ</t>
    </rPh>
    <rPh sb="24" eb="26">
      <t>ホウテイ</t>
    </rPh>
    <rPh sb="26" eb="28">
      <t>キュウジツ</t>
    </rPh>
    <rPh sb="28" eb="30">
      <t>ロウドウ</t>
    </rPh>
    <rPh sb="30" eb="32">
      <t>ジカン</t>
    </rPh>
    <rPh sb="33" eb="34">
      <t>フク</t>
    </rPh>
    <rPh sb="37" eb="39">
      <t>ゴウケイ</t>
    </rPh>
    <rPh sb="39" eb="42">
      <t>ジカンスウ</t>
    </rPh>
    <rPh sb="43" eb="46">
      <t>ツキヘイキン</t>
    </rPh>
    <rPh sb="49" eb="51">
      <t>ジカン</t>
    </rPh>
    <rPh sb="51" eb="53">
      <t>ミマン</t>
    </rPh>
    <phoneticPr fontId="2"/>
  </si>
  <si>
    <t>正規従業員の法定時間外労働（法定休日労働時間を含む）の合計時間数の月平均</t>
    <phoneticPr fontId="2"/>
  </si>
  <si>
    <t>(注2）対象労働者に中途採用等がある場合の計算式　
　１人×勤務月数÷12月　※小数点以下第2位を四捨五入
　（例）4ヶ月の場合：1人×4ヶ月÷12月＝0.3人</t>
    <rPh sb="1" eb="2">
      <t>チュウ</t>
    </rPh>
    <phoneticPr fontId="2"/>
  </si>
  <si>
    <t>正規従業員数（対象労働者数）　　　　　　　　　　　（注2）</t>
    <rPh sb="0" eb="2">
      <t>セイキ</t>
    </rPh>
    <rPh sb="2" eb="5">
      <t>ジュウギョウイン</t>
    </rPh>
    <rPh sb="5" eb="6">
      <t>スウ</t>
    </rPh>
    <rPh sb="7" eb="9">
      <t>タイショウ</t>
    </rPh>
    <rPh sb="9" eb="12">
      <t>ロウドウシャ</t>
    </rPh>
    <rPh sb="12" eb="13">
      <t>スウ</t>
    </rPh>
    <rPh sb="26" eb="27">
      <t>チュウ</t>
    </rPh>
    <phoneticPr fontId="2"/>
  </si>
  <si>
    <t>前年度の正規従業員（対象労働者）の（法定時間外労働＋法定休日労働）の総時間数の合計　　　　　（注1）</t>
    <rPh sb="4" eb="6">
      <t>セイキ</t>
    </rPh>
    <rPh sb="47" eb="48">
      <t>チュウ</t>
    </rPh>
    <phoneticPr fontId="2"/>
  </si>
  <si>
    <t>（C＝A/B）</t>
    <phoneticPr fontId="2"/>
  </si>
  <si>
    <t>正規従業員（労働者）の一年間の平均時間外労働時間</t>
    <rPh sb="0" eb="2">
      <t>セイキ</t>
    </rPh>
    <rPh sb="2" eb="5">
      <t>ジュウギョウイン</t>
    </rPh>
    <rPh sb="6" eb="9">
      <t>ロウドウシャ</t>
    </rPh>
    <rPh sb="11" eb="12">
      <t>イチ</t>
    </rPh>
    <rPh sb="12" eb="14">
      <t>ネンカン</t>
    </rPh>
    <rPh sb="15" eb="17">
      <t>ヘイキン</t>
    </rPh>
    <rPh sb="17" eb="20">
      <t>ジカンガイ</t>
    </rPh>
    <rPh sb="20" eb="22">
      <t>ロウドウ</t>
    </rPh>
    <rPh sb="22" eb="24">
      <t>ジカン</t>
    </rPh>
    <phoneticPr fontId="2"/>
  </si>
  <si>
    <t>月平均</t>
    <rPh sb="0" eb="3">
      <t>ゲツヘイキン</t>
    </rPh>
    <phoneticPr fontId="2"/>
  </si>
  <si>
    <t>C/12</t>
    <phoneticPr fontId="2"/>
  </si>
  <si>
    <t xml:space="preserve">(注1)従業員の一年間の平均時間外労働時間の計算式
「前年度の正規従業員(対象労働者)の（法定時間外労働＋法定休日労働）の総時間数の合計」
上記により算出できない場合は
「前年度の正規従業員(対象労働者)の総労働時間の合計」―「前年度の法定労働時間の合計×正規従業員数（対象労働者数）」
</t>
    <rPh sb="1" eb="2">
      <t>チュウ</t>
    </rPh>
    <rPh sb="31" eb="33">
      <t>セイキ</t>
    </rPh>
    <rPh sb="91" eb="93">
      <t>セイキ</t>
    </rPh>
    <rPh sb="129" eb="131">
      <t>セイキ</t>
    </rPh>
    <phoneticPr fontId="2"/>
  </si>
  <si>
    <t>※「正規従業員」とは、時間外手当の支給に関わらず時間外労働をする者を対象とします。時間外労働の対象でない者は含みません。</t>
    <rPh sb="2" eb="4">
      <t>セイキ</t>
    </rPh>
    <phoneticPr fontId="2"/>
  </si>
  <si>
    <t>１８．過去３年間で、子育てや介護、ボランティア活動のための休暇・休業制度を利用した従業員がいる</t>
    <phoneticPr fontId="2"/>
  </si>
  <si>
    <t>※産前・産後休暇は対象外</t>
    <rPh sb="1" eb="3">
      <t>サンゼン</t>
    </rPh>
    <rPh sb="4" eb="6">
      <t>サンゴ</t>
    </rPh>
    <rPh sb="6" eb="8">
      <t>キュウカ</t>
    </rPh>
    <rPh sb="9" eb="11">
      <t>タイショウ</t>
    </rPh>
    <rPh sb="11" eb="12">
      <t>ガイ</t>
    </rPh>
    <phoneticPr fontId="23"/>
  </si>
  <si>
    <t>年度</t>
    <rPh sb="0" eb="2">
      <t>ネンド</t>
    </rPh>
    <phoneticPr fontId="2"/>
  </si>
  <si>
    <t>１９．前年度における男性育休取得率が全国平均値以上である</t>
    <rPh sb="3" eb="6">
      <t>ゼンネンド</t>
    </rPh>
    <rPh sb="10" eb="12">
      <t>ダンセイ</t>
    </rPh>
    <rPh sb="12" eb="14">
      <t>イクキュウ</t>
    </rPh>
    <rPh sb="14" eb="17">
      <t>シュトクリツ</t>
    </rPh>
    <rPh sb="18" eb="20">
      <t>ゼンコク</t>
    </rPh>
    <rPh sb="20" eb="23">
      <t>ヘイキンチ</t>
    </rPh>
    <rPh sb="23" eb="25">
      <t>イジョウ</t>
    </rPh>
    <phoneticPr fontId="2"/>
  </si>
  <si>
    <t>前年度における男性育休取得率</t>
    <rPh sb="0" eb="1">
      <t>ゼン</t>
    </rPh>
    <rPh sb="1" eb="3">
      <t>ネンド</t>
    </rPh>
    <rPh sb="7" eb="9">
      <t>ダンセイ</t>
    </rPh>
    <rPh sb="9" eb="11">
      <t>イクキュウ</t>
    </rPh>
    <rPh sb="11" eb="14">
      <t>シュトクリツ</t>
    </rPh>
    <phoneticPr fontId="23"/>
  </si>
  <si>
    <t>２０．職場環境の整備・従業員に対する経費援助を行っている</t>
    <rPh sb="3" eb="5">
      <t>ショクバ</t>
    </rPh>
    <rPh sb="5" eb="7">
      <t>カンキョウ</t>
    </rPh>
    <rPh sb="8" eb="10">
      <t>セイビ</t>
    </rPh>
    <rPh sb="11" eb="14">
      <t>ジュウギョウイン</t>
    </rPh>
    <rPh sb="15" eb="16">
      <t>タイ</t>
    </rPh>
    <rPh sb="18" eb="20">
      <t>ケイヒ</t>
    </rPh>
    <rPh sb="20" eb="22">
      <t>エンジョ</t>
    </rPh>
    <rPh sb="23" eb="24">
      <t>オコナ</t>
    </rPh>
    <phoneticPr fontId="2"/>
  </si>
  <si>
    <r>
      <t xml:space="preserve">取組の概要（内容・対象・利用者数など）を記載　　　　　　　　　　　　　　　　　　　　　　　　　　　　　　　　　
</t>
    </r>
    <r>
      <rPr>
        <i/>
        <sz val="10"/>
        <rFont val="ＭＳ Ｐゴシック"/>
        <family val="3"/>
        <charset val="128"/>
        <scheme val="minor"/>
      </rPr>
      <t>　　　　　
〔例〕事業所内に保育所や託児スペースを設置／男女別トイレ・更衣室を設置
　　　出産、育児、介護、不妊治療に要する経費の援助
　　　ひとり親世帯（シングルマザー等）に対する援助
      奨学金の返還支援　　
　　　「ひょうご仕事と生活の調和推進企業認定」を取得
　　　「ひょうご産業SDGs推進宣言」で目指すゴールに 『ジェンダー平等の実現』を選択　等　　　　　　　　　　　　　　　　　　　　　　　　　</t>
    </r>
    <phoneticPr fontId="2"/>
  </si>
  <si>
    <t>※福利厚生の外部サービスによる育児・介護等の一部補助や割引については対象外</t>
    <phoneticPr fontId="2"/>
  </si>
  <si>
    <t>ひょうご・こうべ女性活躍推進企業（ミモザ企業）認定
項目別取組概要書</t>
    <rPh sb="8" eb="10">
      <t>ジョセイ</t>
    </rPh>
    <rPh sb="10" eb="12">
      <t>カツヤク</t>
    </rPh>
    <rPh sb="12" eb="14">
      <t>スイシン</t>
    </rPh>
    <rPh sb="14" eb="16">
      <t>キギョウ</t>
    </rPh>
    <rPh sb="20" eb="22">
      <t>キギョウ</t>
    </rPh>
    <rPh sb="23" eb="25">
      <t>ニンテイ</t>
    </rPh>
    <rPh sb="26" eb="29">
      <t>コウモクベツ</t>
    </rPh>
    <rPh sb="29" eb="34">
      <t>トリクミガイヨウショ</t>
    </rPh>
    <phoneticPr fontId="2"/>
  </si>
  <si>
    <t>女性の採用比率（正規雇用に限る）</t>
    <phoneticPr fontId="23"/>
  </si>
  <si>
    <t>自社ホームページ
社内報
社内掲示板
その他（　　　　　　　　　　　　　　　　　　　　　　）</t>
    <rPh sb="0" eb="2">
      <t>ジシャ</t>
    </rPh>
    <rPh sb="9" eb="11">
      <t>シャナイ</t>
    </rPh>
    <rPh sb="11" eb="12">
      <t>ホウ</t>
    </rPh>
    <rPh sb="13" eb="15">
      <t>シャナイ</t>
    </rPh>
    <rPh sb="15" eb="18">
      <t>ケイジバン</t>
    </rPh>
    <rPh sb="21" eb="22">
      <t>タ</t>
    </rPh>
    <phoneticPr fontId="2"/>
  </si>
  <si>
    <t>自社ホームページの該当ページの写し
社内報の写し
社内に掲示したことがわかる写真
その他（　　　　　　　　　　　　　　　　　　　　　　　　）</t>
    <rPh sb="9" eb="11">
      <t>ガイトウ</t>
    </rPh>
    <rPh sb="15" eb="16">
      <t>ウツ</t>
    </rPh>
    <rPh sb="20" eb="21">
      <t>ホウ</t>
    </rPh>
    <rPh sb="22" eb="23">
      <t>ウツ</t>
    </rPh>
    <rPh sb="25" eb="27">
      <t>シャナイ</t>
    </rPh>
    <rPh sb="28" eb="30">
      <t>ケイジ</t>
    </rPh>
    <rPh sb="38" eb="40">
      <t>シャシン</t>
    </rPh>
    <rPh sb="43" eb="44">
      <t>タ</t>
    </rPh>
    <phoneticPr fontId="2"/>
  </si>
  <si>
    <t>制度名、制度の概要又は内容</t>
    <rPh sb="0" eb="3">
      <t>セイドメイ</t>
    </rPh>
    <rPh sb="4" eb="6">
      <t>セイド</t>
    </rPh>
    <rPh sb="7" eb="9">
      <t>ガイヨウ</t>
    </rPh>
    <rPh sb="9" eb="10">
      <t>マタ</t>
    </rPh>
    <rPh sb="11" eb="13">
      <t>ナイヨウ</t>
    </rPh>
    <phoneticPr fontId="23"/>
  </si>
  <si>
    <t>※特別休暇であること（年次有給休暇は対象外）</t>
    <rPh sb="1" eb="5">
      <t>トクベツキュウカ</t>
    </rPh>
    <rPh sb="11" eb="13">
      <t>ネンジ</t>
    </rPh>
    <rPh sb="13" eb="17">
      <t>ユウキュウキュウカ</t>
    </rPh>
    <rPh sb="18" eb="21">
      <t>タイショウガイ</t>
    </rPh>
    <phoneticPr fontId="23"/>
  </si>
  <si>
    <t>_</t>
    <phoneticPr fontId="2"/>
  </si>
  <si>
    <t>令和　　年　　月</t>
    <rPh sb="0" eb="2">
      <t>レイワ</t>
    </rPh>
    <rPh sb="4" eb="5">
      <t>ネン</t>
    </rPh>
    <rPh sb="7" eb="8">
      <t>ガツ</t>
    </rPh>
    <phoneticPr fontId="2"/>
  </si>
  <si>
    <t>№７数字</t>
    <rPh sb="2" eb="4">
      <t>スウジ</t>
    </rPh>
    <phoneticPr fontId="2"/>
  </si>
  <si>
    <t>№８数字</t>
    <rPh sb="2" eb="4">
      <t>スウジ</t>
    </rPh>
    <phoneticPr fontId="2"/>
  </si>
  <si>
    <t>利用者数</t>
    <rPh sb="0" eb="2">
      <t>リヨウ</t>
    </rPh>
    <rPh sb="2" eb="3">
      <t>モノ</t>
    </rPh>
    <phoneticPr fontId="2"/>
  </si>
  <si>
    <t>人材育成の方針を定め、計画的に教育を実施
管理職が定期的に面談を実施
その他</t>
    <phoneticPr fontId="2"/>
  </si>
  <si>
    <t>取得年度</t>
    <rPh sb="0" eb="4">
      <t>シュトクネンド</t>
    </rPh>
    <phoneticPr fontId="2"/>
  </si>
  <si>
    <t>　制度を明文化していることを示すものとして、就業規則等があれば以下の資料を添付します。</t>
    <rPh sb="1" eb="3">
      <t>セイド</t>
    </rPh>
    <rPh sb="4" eb="7">
      <t>メイブンカ</t>
    </rPh>
    <rPh sb="14" eb="15">
      <t>シメ</t>
    </rPh>
    <rPh sb="22" eb="27">
      <t>シュウギョウキソクトウ</t>
    </rPh>
    <rPh sb="31" eb="33">
      <t>イカ</t>
    </rPh>
    <rPh sb="34" eb="36">
      <t>シリョウ</t>
    </rPh>
    <rPh sb="37" eb="39">
      <t>テンプ</t>
    </rPh>
    <phoneticPr fontId="2"/>
  </si>
  <si>
    <t>内容</t>
    <rPh sb="0" eb="2">
      <t>ナイヨウ</t>
    </rPh>
    <phoneticPr fontId="2"/>
  </si>
  <si>
    <r>
      <t xml:space="preserve">自社ホームページ
</t>
    </r>
    <r>
      <rPr>
        <sz val="11"/>
        <rFont val="ＭＳ Ｐゴシック"/>
        <family val="2"/>
        <scheme val="minor"/>
      </rPr>
      <t>厚生労働省「女性の活躍推進企業データベース」
その他（　　　　　　　　　　　　　　　　　　　　　　）</t>
    </r>
    <rPh sb="0" eb="2">
      <t>ジシャ</t>
    </rPh>
    <rPh sb="9" eb="14">
      <t>コウセイロウドウショウ</t>
    </rPh>
    <rPh sb="15" eb="17">
      <t>ジョセイ</t>
    </rPh>
    <rPh sb="18" eb="20">
      <t>カツヤク</t>
    </rPh>
    <rPh sb="20" eb="22">
      <t>スイシン</t>
    </rPh>
    <rPh sb="22" eb="24">
      <t>キギョウ</t>
    </rPh>
    <rPh sb="34" eb="35">
      <t>タ</t>
    </rPh>
    <phoneticPr fontId="2"/>
  </si>
  <si>
    <t>自社ホームページの該当ページの写し
厚生労働省「女性の活躍推進企業データベース」の該当ページの写し
その他（　　　　　　　　　　　　　　　　　　　　　　　　）</t>
    <rPh sb="9" eb="11">
      <t>ガイトウ</t>
    </rPh>
    <rPh sb="15" eb="16">
      <t>ウツ</t>
    </rPh>
    <rPh sb="41" eb="43">
      <t>ガイトウ</t>
    </rPh>
    <rPh sb="47" eb="48">
      <t>ウツ</t>
    </rPh>
    <rPh sb="52" eb="53">
      <t>タ</t>
    </rPh>
    <phoneticPr fontId="2"/>
  </si>
  <si>
    <t>社内研修（研修名・内容　　　　　　　　　　）
社外研修（研修名・内容　　　　　　　　　）
メンター制度の導入
ロールモデル発信
その他（                            　）</t>
    <rPh sb="0" eb="2">
      <t>シャナイ</t>
    </rPh>
    <rPh sb="2" eb="4">
      <t>ケンシュウ</t>
    </rPh>
    <rPh sb="5" eb="8">
      <t>ケンシュウメイ</t>
    </rPh>
    <rPh sb="9" eb="11">
      <t>ナイヨウ</t>
    </rPh>
    <rPh sb="23" eb="25">
      <t>シャガイ</t>
    </rPh>
    <rPh sb="25" eb="27">
      <t>ケンシュウ</t>
    </rPh>
    <rPh sb="28" eb="31">
      <t>ケンシュウメイ</t>
    </rPh>
    <rPh sb="32" eb="34">
      <t>ナイヨウ</t>
    </rPh>
    <rPh sb="49" eb="51">
      <t>セイド</t>
    </rPh>
    <rPh sb="52" eb="54">
      <t>ドウニュウ</t>
    </rPh>
    <rPh sb="61" eb="63">
      <t>ハッシン</t>
    </rPh>
    <phoneticPr fontId="2"/>
  </si>
  <si>
    <t>管理職向けの意識改革セミナー（アンコンシャスバイアス等）
男性の家事育児参加を促す取り組み（男性育休の積極的な取得を促す社内通知、社内報等）
その他（　　　　　　　　　　　　　）</t>
    <rPh sb="26" eb="27">
      <t>トウ</t>
    </rPh>
    <rPh sb="39" eb="40">
      <t>ウナガ</t>
    </rPh>
    <rPh sb="41" eb="42">
      <t>ト</t>
    </rPh>
    <rPh sb="43" eb="44">
      <t>ク</t>
    </rPh>
    <rPh sb="46" eb="48">
      <t>ダンセイ</t>
    </rPh>
    <rPh sb="48" eb="50">
      <t>イクキュウ</t>
    </rPh>
    <rPh sb="58" eb="59">
      <t>ウナガ</t>
    </rPh>
    <rPh sb="60" eb="62">
      <t>シャナイ</t>
    </rPh>
    <rPh sb="62" eb="64">
      <t>ツウチ</t>
    </rPh>
    <rPh sb="65" eb="68">
      <t>シャナイホウ</t>
    </rPh>
    <rPh sb="68" eb="69">
      <t>トウ</t>
    </rPh>
    <rPh sb="73" eb="74">
      <t>タ</t>
    </rPh>
    <phoneticPr fontId="2"/>
  </si>
  <si>
    <t xml:space="preserve">研修報告（女性従業員宛ての社内研修等への参加推奨通知やメール等の写し、女性従業員を対象に実施している研修の案内と報告書）
メンター制度概要資料
女性管理職と女性従業員の交流会の社内通知や実施報告書の写し
社内報に女性管理職のロールモデル記事を掲載
その他（　　　　　　　　　　　　　　　　　　　　　　　　）
</t>
    <rPh sb="0" eb="4">
      <t>ケンシュウホウコク</t>
    </rPh>
    <rPh sb="56" eb="58">
      <t>ホウコク</t>
    </rPh>
    <rPh sb="58" eb="59">
      <t>ショ</t>
    </rPh>
    <rPh sb="65" eb="67">
      <t>セイド</t>
    </rPh>
    <rPh sb="67" eb="69">
      <t>ガイヨウ</t>
    </rPh>
    <rPh sb="69" eb="71">
      <t>シリョウ</t>
    </rPh>
    <rPh sb="88" eb="90">
      <t>シャナイ</t>
    </rPh>
    <rPh sb="90" eb="92">
      <t>ツウチ</t>
    </rPh>
    <rPh sb="93" eb="95">
      <t>ジッシ</t>
    </rPh>
    <rPh sb="95" eb="98">
      <t>ホウコクショ</t>
    </rPh>
    <rPh sb="99" eb="100">
      <t>ウツ</t>
    </rPh>
    <rPh sb="102" eb="105">
      <t>シャナイホウ</t>
    </rPh>
    <rPh sb="106" eb="108">
      <t>ジョセイ</t>
    </rPh>
    <rPh sb="108" eb="111">
      <t>カンリショク</t>
    </rPh>
    <rPh sb="118" eb="120">
      <t>キジ</t>
    </rPh>
    <rPh sb="121" eb="123">
      <t>ケイサイ</t>
    </rPh>
    <phoneticPr fontId="2"/>
  </si>
  <si>
    <t>アンケート調査の結果
社内懇談会の意見集約の結果
社内会議の開催案内、議事録
制度資料
研修開催通知、実施結果の写しなど
その他（　　　　　　　　　　　　　　　　　　　　　　　　）</t>
    <rPh sb="44" eb="46">
      <t>ケンシュウ</t>
    </rPh>
    <rPh sb="46" eb="48">
      <t>カイサイ</t>
    </rPh>
    <rPh sb="48" eb="50">
      <t>ツウチ</t>
    </rPh>
    <rPh sb="51" eb="53">
      <t>ジッシ</t>
    </rPh>
    <rPh sb="53" eb="55">
      <t>ケッカ</t>
    </rPh>
    <rPh sb="56" eb="57">
      <t>ウツ</t>
    </rPh>
    <phoneticPr fontId="2"/>
  </si>
  <si>
    <t>自己評価
記入欄</t>
    <rPh sb="0" eb="2">
      <t>ジコ</t>
    </rPh>
    <rPh sb="2" eb="4">
      <t>ヒョウカ</t>
    </rPh>
    <rPh sb="5" eb="7">
      <t>キニュウ</t>
    </rPh>
    <rPh sb="7" eb="8">
      <t>ラン</t>
    </rPh>
    <phoneticPr fontId="23"/>
  </si>
  <si>
    <t>産業別
全国平均値</t>
    <rPh sb="0" eb="3">
      <t>サンギョウベツ</t>
    </rPh>
    <rPh sb="4" eb="6">
      <t>ゼンコク</t>
    </rPh>
    <rPh sb="6" eb="8">
      <t>ヘイキン</t>
    </rPh>
    <rPh sb="8" eb="9">
      <t>チ</t>
    </rPh>
    <phoneticPr fontId="23"/>
  </si>
  <si>
    <t>達成状況
(自動入力)</t>
    <rPh sb="0" eb="2">
      <t>タッセイ</t>
    </rPh>
    <rPh sb="2" eb="4">
      <t>ジョウキョウ</t>
    </rPh>
    <rPh sb="6" eb="8">
      <t>ジドウ</t>
    </rPh>
    <rPh sb="8" eb="10">
      <t>ニュウリョク</t>
    </rPh>
    <phoneticPr fontId="23"/>
  </si>
  <si>
    <t>時間</t>
    <rPh sb="0" eb="2">
      <t>ジカン</t>
    </rPh>
    <phoneticPr fontId="23"/>
  </si>
  <si>
    <t>達成状況合計</t>
    <phoneticPr fontId="23"/>
  </si>
  <si>
    <t>○</t>
    <phoneticPr fontId="23"/>
  </si>
  <si>
    <t>×</t>
    <phoneticPr fontId="23"/>
  </si>
  <si>
    <t>鉱業、採石業、砂利採取業</t>
    <rPh sb="0" eb="2">
      <t>コウギョウ</t>
    </rPh>
    <rPh sb="3" eb="5">
      <t>サイセキ</t>
    </rPh>
    <rPh sb="5" eb="6">
      <t>ギョウ</t>
    </rPh>
    <rPh sb="7" eb="9">
      <t>ジャリ</t>
    </rPh>
    <rPh sb="9" eb="11">
      <t>サイシュ</t>
    </rPh>
    <rPh sb="11" eb="12">
      <t>ギョウ</t>
    </rPh>
    <phoneticPr fontId="23"/>
  </si>
  <si>
    <t>建設業</t>
    <rPh sb="0" eb="3">
      <t>ケンセツギョウ</t>
    </rPh>
    <phoneticPr fontId="23"/>
  </si>
  <si>
    <t>製造業</t>
    <rPh sb="0" eb="3">
      <t>セイゾウギョウ</t>
    </rPh>
    <phoneticPr fontId="23"/>
  </si>
  <si>
    <t>電気・ガス・熱供給・水道業</t>
    <rPh sb="0" eb="2">
      <t>デンキ</t>
    </rPh>
    <rPh sb="6" eb="9">
      <t>ネツキョウキュウ</t>
    </rPh>
    <rPh sb="10" eb="13">
      <t>スイドウギョウ</t>
    </rPh>
    <phoneticPr fontId="23"/>
  </si>
  <si>
    <t>情報通信業</t>
    <rPh sb="0" eb="2">
      <t>ジョウホウ</t>
    </rPh>
    <rPh sb="2" eb="5">
      <t>ツウシンギョウ</t>
    </rPh>
    <phoneticPr fontId="23"/>
  </si>
  <si>
    <t>運輸業、郵便業</t>
    <rPh sb="0" eb="3">
      <t>ウンユギョウ</t>
    </rPh>
    <rPh sb="4" eb="6">
      <t>ユウビン</t>
    </rPh>
    <rPh sb="6" eb="7">
      <t>ギョウ</t>
    </rPh>
    <phoneticPr fontId="23"/>
  </si>
  <si>
    <t>卸売業、小売業</t>
    <rPh sb="0" eb="3">
      <t>オロシウリギョウ</t>
    </rPh>
    <rPh sb="4" eb="7">
      <t>コウリギョウ</t>
    </rPh>
    <phoneticPr fontId="23"/>
  </si>
  <si>
    <t>金融業、保険業</t>
    <rPh sb="0" eb="3">
      <t>キンユウギョウ</t>
    </rPh>
    <rPh sb="4" eb="7">
      <t>ホケンギョウ</t>
    </rPh>
    <phoneticPr fontId="23"/>
  </si>
  <si>
    <t>不動産業、物品賃貸業</t>
    <rPh sb="0" eb="4">
      <t>フドウサンギョウ</t>
    </rPh>
    <rPh sb="5" eb="7">
      <t>ブッピン</t>
    </rPh>
    <rPh sb="7" eb="10">
      <t>チンタイギョウ</t>
    </rPh>
    <phoneticPr fontId="23"/>
  </si>
  <si>
    <t>学術研究、専門・技術サービス業</t>
    <rPh sb="0" eb="2">
      <t>ガクジュツ</t>
    </rPh>
    <rPh sb="2" eb="4">
      <t>ケンキュウ</t>
    </rPh>
    <rPh sb="5" eb="7">
      <t>センモン</t>
    </rPh>
    <rPh sb="8" eb="10">
      <t>ギジュツ</t>
    </rPh>
    <rPh sb="14" eb="15">
      <t>ギョウ</t>
    </rPh>
    <phoneticPr fontId="23"/>
  </si>
  <si>
    <t>宿泊業、飲食サービス業</t>
    <rPh sb="0" eb="2">
      <t>シュクハク</t>
    </rPh>
    <rPh sb="2" eb="3">
      <t>ギョウ</t>
    </rPh>
    <rPh sb="4" eb="6">
      <t>インショク</t>
    </rPh>
    <rPh sb="10" eb="11">
      <t>ギョウ</t>
    </rPh>
    <phoneticPr fontId="23"/>
  </si>
  <si>
    <t>生活関連サービス業、娯楽業</t>
    <rPh sb="0" eb="2">
      <t>セイカツ</t>
    </rPh>
    <rPh sb="2" eb="4">
      <t>カンレン</t>
    </rPh>
    <rPh sb="8" eb="9">
      <t>ギョウ</t>
    </rPh>
    <rPh sb="10" eb="13">
      <t>ゴラクギョウ</t>
    </rPh>
    <phoneticPr fontId="23"/>
  </si>
  <si>
    <t>教育、学習支援業</t>
    <rPh sb="0" eb="2">
      <t>キョウイク</t>
    </rPh>
    <rPh sb="3" eb="5">
      <t>ガクシュウ</t>
    </rPh>
    <rPh sb="5" eb="8">
      <t>シエンギョウ</t>
    </rPh>
    <phoneticPr fontId="23"/>
  </si>
  <si>
    <t>医療、福祉</t>
    <rPh sb="0" eb="2">
      <t>イリョウ</t>
    </rPh>
    <rPh sb="3" eb="5">
      <t>フクシ</t>
    </rPh>
    <phoneticPr fontId="23"/>
  </si>
  <si>
    <t>複合サービス業</t>
    <rPh sb="0" eb="2">
      <t>フクゴウ</t>
    </rPh>
    <rPh sb="6" eb="7">
      <t>ギョウ</t>
    </rPh>
    <phoneticPr fontId="23"/>
  </si>
  <si>
    <t>サービス業（他に分類されないもの）</t>
    <rPh sb="4" eb="5">
      <t>ギョウ</t>
    </rPh>
    <rPh sb="6" eb="7">
      <t>ホカ</t>
    </rPh>
    <rPh sb="8" eb="10">
      <t>ブンルイ</t>
    </rPh>
    <phoneticPr fontId="23"/>
  </si>
  <si>
    <t>（製造業）食料品・飲料・たばこ・飼料製造業</t>
    <rPh sb="1" eb="4">
      <t>セイゾウギョウ</t>
    </rPh>
    <rPh sb="5" eb="8">
      <t>ショクリョウヒン</t>
    </rPh>
    <rPh sb="9" eb="11">
      <t>インリョウ</t>
    </rPh>
    <rPh sb="16" eb="18">
      <t>シリョウ</t>
    </rPh>
    <rPh sb="18" eb="21">
      <t>セイゾウギョウ</t>
    </rPh>
    <phoneticPr fontId="23"/>
  </si>
  <si>
    <t>（製造業）繊維工業</t>
    <rPh sb="1" eb="4">
      <t>セイゾウギョウ</t>
    </rPh>
    <rPh sb="5" eb="7">
      <t>センイ</t>
    </rPh>
    <rPh sb="7" eb="9">
      <t>コウギョウ</t>
    </rPh>
    <phoneticPr fontId="23"/>
  </si>
  <si>
    <t>（製造業）木材・木製品・家具・装備品製造業</t>
    <rPh sb="1" eb="4">
      <t>セイゾウギョウ</t>
    </rPh>
    <rPh sb="5" eb="7">
      <t>モクザイ</t>
    </rPh>
    <rPh sb="8" eb="11">
      <t>モクセイヒン</t>
    </rPh>
    <rPh sb="12" eb="14">
      <t>カグ</t>
    </rPh>
    <rPh sb="15" eb="18">
      <t>ソウビヒン</t>
    </rPh>
    <rPh sb="18" eb="21">
      <t>セイゾウギョウ</t>
    </rPh>
    <phoneticPr fontId="23"/>
  </si>
  <si>
    <t>（製造業）パルプ・紙・紙加工品製造業、印刷・同関連業</t>
    <rPh sb="1" eb="4">
      <t>セイゾウギョウ</t>
    </rPh>
    <rPh sb="9" eb="10">
      <t>カミ</t>
    </rPh>
    <rPh sb="11" eb="12">
      <t>カミ</t>
    </rPh>
    <rPh sb="12" eb="15">
      <t>カコウヒン</t>
    </rPh>
    <rPh sb="15" eb="18">
      <t>セイゾウギョウ</t>
    </rPh>
    <rPh sb="19" eb="21">
      <t>インサツ</t>
    </rPh>
    <rPh sb="22" eb="23">
      <t>ドウ</t>
    </rPh>
    <rPh sb="23" eb="25">
      <t>カンレン</t>
    </rPh>
    <rPh sb="25" eb="26">
      <t>ギョウ</t>
    </rPh>
    <phoneticPr fontId="23"/>
  </si>
  <si>
    <t>（製造業）化学工業</t>
    <rPh sb="1" eb="4">
      <t>セイゾウギョウ</t>
    </rPh>
    <rPh sb="5" eb="7">
      <t>カガク</t>
    </rPh>
    <rPh sb="7" eb="9">
      <t>コウギョウ</t>
    </rPh>
    <phoneticPr fontId="23"/>
  </si>
  <si>
    <t>（製造業）石油製品・石炭製品製造業</t>
    <rPh sb="1" eb="4">
      <t>セイゾウギョウ</t>
    </rPh>
    <rPh sb="5" eb="7">
      <t>セキユ</t>
    </rPh>
    <rPh sb="7" eb="9">
      <t>セイヒン</t>
    </rPh>
    <rPh sb="10" eb="12">
      <t>セキタン</t>
    </rPh>
    <rPh sb="12" eb="14">
      <t>セイヒン</t>
    </rPh>
    <rPh sb="14" eb="17">
      <t>セイゾウギョウ</t>
    </rPh>
    <phoneticPr fontId="23"/>
  </si>
  <si>
    <t>（製造業）プラスチック製品製造業、ゴム製品製造業</t>
    <rPh sb="1" eb="4">
      <t>セイゾウギョウ</t>
    </rPh>
    <rPh sb="11" eb="13">
      <t>セイヒン</t>
    </rPh>
    <rPh sb="13" eb="16">
      <t>セイゾウギョウ</t>
    </rPh>
    <rPh sb="19" eb="21">
      <t>セイヒン</t>
    </rPh>
    <rPh sb="21" eb="24">
      <t>セイゾウギョウ</t>
    </rPh>
    <phoneticPr fontId="23"/>
  </si>
  <si>
    <t>（製造業）鉄鋼業、非鉄金属製造業、金属製品製造業</t>
    <rPh sb="1" eb="4">
      <t>セイゾウギョウ</t>
    </rPh>
    <rPh sb="5" eb="8">
      <t>テッコウギョウ</t>
    </rPh>
    <rPh sb="9" eb="11">
      <t>ヒテツ</t>
    </rPh>
    <rPh sb="11" eb="13">
      <t>キンゾク</t>
    </rPh>
    <rPh sb="13" eb="16">
      <t>セイゾウギョウ</t>
    </rPh>
    <rPh sb="17" eb="19">
      <t>キンゾク</t>
    </rPh>
    <rPh sb="19" eb="21">
      <t>セイヒン</t>
    </rPh>
    <rPh sb="21" eb="24">
      <t>セイゾウギョウ</t>
    </rPh>
    <phoneticPr fontId="23"/>
  </si>
  <si>
    <t>（製造業）はん用機器具製造業、生産用機械器具製造業、業務用機械器具製造業</t>
    <rPh sb="1" eb="4">
      <t>セイゾウギョウ</t>
    </rPh>
    <rPh sb="7" eb="8">
      <t>ヨウ</t>
    </rPh>
    <rPh sb="8" eb="10">
      <t>キキ</t>
    </rPh>
    <rPh sb="10" eb="11">
      <t>グ</t>
    </rPh>
    <rPh sb="11" eb="14">
      <t>セイゾウギョウ</t>
    </rPh>
    <rPh sb="15" eb="18">
      <t>セイサンヨウ</t>
    </rPh>
    <rPh sb="18" eb="20">
      <t>キカイ</t>
    </rPh>
    <rPh sb="20" eb="22">
      <t>キグ</t>
    </rPh>
    <rPh sb="22" eb="25">
      <t>セイゾウギョウ</t>
    </rPh>
    <rPh sb="26" eb="29">
      <t>ギョウムヨウ</t>
    </rPh>
    <rPh sb="29" eb="31">
      <t>キカイ</t>
    </rPh>
    <rPh sb="31" eb="33">
      <t>キグ</t>
    </rPh>
    <rPh sb="33" eb="36">
      <t>セイゾウギョウ</t>
    </rPh>
    <phoneticPr fontId="23"/>
  </si>
  <si>
    <t>（製造業）電子部品・デバイス・電子回路製造業、電気機械器具製造業、情報通信機械器具製造業</t>
    <rPh sb="1" eb="4">
      <t>セイゾウギョウ</t>
    </rPh>
    <rPh sb="5" eb="7">
      <t>デンシ</t>
    </rPh>
    <rPh sb="7" eb="9">
      <t>ブヒン</t>
    </rPh>
    <rPh sb="15" eb="17">
      <t>デンシ</t>
    </rPh>
    <rPh sb="17" eb="19">
      <t>カイロ</t>
    </rPh>
    <rPh sb="19" eb="22">
      <t>セイゾウギョウ</t>
    </rPh>
    <rPh sb="23" eb="25">
      <t>デンキ</t>
    </rPh>
    <rPh sb="25" eb="27">
      <t>キカイ</t>
    </rPh>
    <rPh sb="27" eb="29">
      <t>キグ</t>
    </rPh>
    <rPh sb="29" eb="32">
      <t>セイゾウギョウ</t>
    </rPh>
    <rPh sb="33" eb="37">
      <t>ジョウホウツウシン</t>
    </rPh>
    <rPh sb="37" eb="39">
      <t>キカイ</t>
    </rPh>
    <rPh sb="39" eb="41">
      <t>キグ</t>
    </rPh>
    <rPh sb="41" eb="44">
      <t>セイゾウギョウ</t>
    </rPh>
    <phoneticPr fontId="23"/>
  </si>
  <si>
    <t>（製造業）輸送用機械器具製造業</t>
    <rPh sb="1" eb="4">
      <t>セイゾウギョウ</t>
    </rPh>
    <rPh sb="5" eb="8">
      <t>ユソウヨウ</t>
    </rPh>
    <rPh sb="8" eb="10">
      <t>キカイ</t>
    </rPh>
    <rPh sb="10" eb="12">
      <t>キグ</t>
    </rPh>
    <rPh sb="12" eb="15">
      <t>セイゾウギョウ</t>
    </rPh>
    <phoneticPr fontId="23"/>
  </si>
  <si>
    <t>その他の製造業</t>
    <rPh sb="2" eb="3">
      <t>タ</t>
    </rPh>
    <rPh sb="4" eb="7">
      <t>セイゾウギョウ</t>
    </rPh>
    <phoneticPr fontId="23"/>
  </si>
  <si>
    <t>（参照用）産業別の全国平均値</t>
    <rPh sb="1" eb="4">
      <t>サンショウヨウ</t>
    </rPh>
    <rPh sb="5" eb="8">
      <t>サンギョウベツ</t>
    </rPh>
    <rPh sb="9" eb="11">
      <t>ゼンコク</t>
    </rPh>
    <rPh sb="11" eb="14">
      <t>ヘイキンチ</t>
    </rPh>
    <phoneticPr fontId="23"/>
  </si>
  <si>
    <t>国平均</t>
    <rPh sb="0" eb="1">
      <t>クニ</t>
    </rPh>
    <rPh sb="1" eb="3">
      <t>ヘイキン</t>
    </rPh>
    <phoneticPr fontId="23"/>
  </si>
  <si>
    <t>(%)</t>
    <phoneticPr fontId="23"/>
  </si>
  <si>
    <t>設問No</t>
    <rPh sb="0" eb="2">
      <t>セツモン</t>
    </rPh>
    <phoneticPr fontId="23"/>
  </si>
  <si>
    <t>根拠</t>
    <rPh sb="0" eb="2">
      <t>コンキョ</t>
    </rPh>
    <phoneticPr fontId="23"/>
  </si>
  <si>
    <t>3カ年平均</t>
    <rPh sb="2" eb="3">
      <t>ネン</t>
    </rPh>
    <rPh sb="3" eb="5">
      <t>ヘイキン</t>
    </rPh>
    <phoneticPr fontId="23"/>
  </si>
  <si>
    <t>R1</t>
    <phoneticPr fontId="23"/>
  </si>
  <si>
    <t>課長相当職以上（役員含む）に占める女性割合（全国）</t>
    <rPh sb="0" eb="2">
      <t>カチョウ</t>
    </rPh>
    <rPh sb="2" eb="4">
      <t>ソウトウ</t>
    </rPh>
    <rPh sb="4" eb="5">
      <t>ショク</t>
    </rPh>
    <rPh sb="5" eb="7">
      <t>イジョウ</t>
    </rPh>
    <rPh sb="8" eb="10">
      <t>ヤクイン</t>
    </rPh>
    <rPh sb="10" eb="11">
      <t>フク</t>
    </rPh>
    <rPh sb="14" eb="15">
      <t>シ</t>
    </rPh>
    <rPh sb="17" eb="19">
      <t>ジョセイ</t>
    </rPh>
    <rPh sb="19" eb="21">
      <t>ワリアイ</t>
    </rPh>
    <rPh sb="22" eb="24">
      <t>ゼンコク</t>
    </rPh>
    <phoneticPr fontId="23"/>
  </si>
  <si>
    <t>雇用均等基本調査</t>
    <rPh sb="0" eb="2">
      <t>コヨウ</t>
    </rPh>
    <rPh sb="2" eb="4">
      <t>キントウ</t>
    </rPh>
    <rPh sb="4" eb="6">
      <t>キホン</t>
    </rPh>
    <rPh sb="6" eb="8">
      <t>チョウサ</t>
    </rPh>
    <phoneticPr fontId="23"/>
  </si>
  <si>
    <t>運輸業、郵便業</t>
    <rPh sb="0" eb="3">
      <t>ウンユギョウ</t>
    </rPh>
    <rPh sb="4" eb="7">
      <t>ユウビンギョウ</t>
    </rPh>
    <phoneticPr fontId="23"/>
  </si>
  <si>
    <t>複合サービス事業</t>
    <rPh sb="0" eb="2">
      <t>フクゴウ</t>
    </rPh>
    <rPh sb="6" eb="8">
      <t>ジギョウ</t>
    </rPh>
    <phoneticPr fontId="23"/>
  </si>
  <si>
    <t>係長相当職に占める女性割合（全国）</t>
    <rPh sb="0" eb="2">
      <t>カカリチョウ</t>
    </rPh>
    <rPh sb="2" eb="4">
      <t>ソウトウ</t>
    </rPh>
    <rPh sb="4" eb="5">
      <t>ショク</t>
    </rPh>
    <rPh sb="6" eb="7">
      <t>シ</t>
    </rPh>
    <rPh sb="9" eb="11">
      <t>ジョセイ</t>
    </rPh>
    <rPh sb="11" eb="13">
      <t>ワリアイ</t>
    </rPh>
    <rPh sb="14" eb="16">
      <t>ゼンコク</t>
    </rPh>
    <phoneticPr fontId="23"/>
  </si>
  <si>
    <t>2020年</t>
    <rPh sb="4" eb="5">
      <t>ネン</t>
    </rPh>
    <phoneticPr fontId="23"/>
  </si>
  <si>
    <t>2019年</t>
    <rPh sb="4" eb="5">
      <t>ネン</t>
    </rPh>
    <phoneticPr fontId="23"/>
  </si>
  <si>
    <t>2018年</t>
    <rPh sb="4" eb="5">
      <t>ネン</t>
    </rPh>
    <phoneticPr fontId="23"/>
  </si>
  <si>
    <t>女性採用割合（兵庫県）</t>
    <rPh sb="0" eb="2">
      <t>ジョセイ</t>
    </rPh>
    <rPh sb="2" eb="4">
      <t>サイヨウ</t>
    </rPh>
    <rPh sb="4" eb="6">
      <t>ワリアイ</t>
    </rPh>
    <rPh sb="7" eb="10">
      <t>ヒョウゴケン</t>
    </rPh>
    <phoneticPr fontId="23"/>
  </si>
  <si>
    <t>雇用動向調査</t>
    <rPh sb="0" eb="2">
      <t>コヨウ</t>
    </rPh>
    <rPh sb="2" eb="4">
      <t>ドウコウ</t>
    </rPh>
    <rPh sb="4" eb="6">
      <t>チョウサ</t>
    </rPh>
    <phoneticPr fontId="23"/>
  </si>
  <si>
    <t>（男女計採用者数）</t>
    <rPh sb="1" eb="3">
      <t>ダンジョ</t>
    </rPh>
    <rPh sb="3" eb="4">
      <t>ケイ</t>
    </rPh>
    <rPh sb="4" eb="7">
      <t>サイヨウシャ</t>
    </rPh>
    <rPh sb="7" eb="8">
      <t>スウ</t>
    </rPh>
    <phoneticPr fontId="23"/>
  </si>
  <si>
    <t>（男性採用者数）</t>
    <rPh sb="1" eb="3">
      <t>ダンセイ</t>
    </rPh>
    <rPh sb="3" eb="6">
      <t>サイヨウシャ</t>
    </rPh>
    <rPh sb="6" eb="7">
      <t>スウ</t>
    </rPh>
    <phoneticPr fontId="23"/>
  </si>
  <si>
    <t>（女性採用者数）</t>
    <rPh sb="1" eb="3">
      <t>ジョセイ</t>
    </rPh>
    <rPh sb="3" eb="6">
      <t>サイヨウシャ</t>
    </rPh>
    <rPh sb="6" eb="7">
      <t>スウ</t>
    </rPh>
    <phoneticPr fontId="23"/>
  </si>
  <si>
    <t>業種別平均勤続年数（全国）</t>
    <rPh sb="0" eb="2">
      <t>ギョウシュ</t>
    </rPh>
    <rPh sb="2" eb="3">
      <t>ベツ</t>
    </rPh>
    <rPh sb="3" eb="5">
      <t>ヘイキン</t>
    </rPh>
    <rPh sb="5" eb="7">
      <t>キンゾク</t>
    </rPh>
    <rPh sb="7" eb="9">
      <t>ネンスウ</t>
    </rPh>
    <rPh sb="10" eb="12">
      <t>ゼンコク</t>
    </rPh>
    <phoneticPr fontId="23"/>
  </si>
  <si>
    <t>賃金格差（全国）</t>
    <rPh sb="0" eb="2">
      <t>チンギン</t>
    </rPh>
    <rPh sb="2" eb="4">
      <t>カクサ</t>
    </rPh>
    <rPh sb="5" eb="7">
      <t>ゼンコク</t>
    </rPh>
    <phoneticPr fontId="23"/>
  </si>
  <si>
    <t>賃金構造基本統計調査</t>
    <rPh sb="0" eb="2">
      <t>チンギン</t>
    </rPh>
    <rPh sb="2" eb="4">
      <t>コウゾウ</t>
    </rPh>
    <rPh sb="4" eb="6">
      <t>キホン</t>
    </rPh>
    <rPh sb="6" eb="8">
      <t>トウケイ</t>
    </rPh>
    <rPh sb="8" eb="10">
      <t>チョウサ</t>
    </rPh>
    <phoneticPr fontId="23"/>
  </si>
  <si>
    <t>（男性賃金：千円）</t>
    <rPh sb="1" eb="3">
      <t>ダンセイ</t>
    </rPh>
    <rPh sb="3" eb="5">
      <t>チンギン</t>
    </rPh>
    <rPh sb="6" eb="8">
      <t>センエン</t>
    </rPh>
    <phoneticPr fontId="23"/>
  </si>
  <si>
    <t>（女性賃金：千円）</t>
    <rPh sb="1" eb="3">
      <t>ジョセイ</t>
    </rPh>
    <rPh sb="3" eb="5">
      <t>チンギン</t>
    </rPh>
    <rPh sb="6" eb="8">
      <t>センエン</t>
    </rPh>
    <phoneticPr fontId="23"/>
  </si>
  <si>
    <t>（時間）</t>
    <rPh sb="1" eb="3">
      <t>ジカン</t>
    </rPh>
    <phoneticPr fontId="23"/>
  </si>
  <si>
    <t>所定外労働時間（全国）</t>
    <rPh sb="0" eb="3">
      <t>ショテイガイ</t>
    </rPh>
    <rPh sb="3" eb="5">
      <t>ロウドウ</t>
    </rPh>
    <rPh sb="5" eb="7">
      <t>ジカン</t>
    </rPh>
    <rPh sb="8" eb="10">
      <t>ゼンコク</t>
    </rPh>
    <phoneticPr fontId="23"/>
  </si>
  <si>
    <t>毎月勤労統計調査</t>
    <rPh sb="0" eb="2">
      <t>マイツキ</t>
    </rPh>
    <rPh sb="2" eb="4">
      <t>キンロウ</t>
    </rPh>
    <rPh sb="4" eb="6">
      <t>トウケイ</t>
    </rPh>
    <rPh sb="6" eb="8">
      <t>チョウサ</t>
    </rPh>
    <phoneticPr fontId="23"/>
  </si>
  <si>
    <t>（鉱業、採石業、砂利採取業）</t>
    <rPh sb="1" eb="3">
      <t>コウギョウ</t>
    </rPh>
    <rPh sb="4" eb="6">
      <t>サイセキ</t>
    </rPh>
    <rPh sb="6" eb="7">
      <t>ギョウ</t>
    </rPh>
    <rPh sb="8" eb="10">
      <t>ジャリ</t>
    </rPh>
    <rPh sb="10" eb="12">
      <t>サイシュ</t>
    </rPh>
    <rPh sb="12" eb="13">
      <t>ギョウ</t>
    </rPh>
    <phoneticPr fontId="23"/>
  </si>
  <si>
    <t>（建設業）</t>
    <rPh sb="1" eb="4">
      <t>ケンセツギョウ</t>
    </rPh>
    <phoneticPr fontId="23"/>
  </si>
  <si>
    <t>（製造業）</t>
    <rPh sb="1" eb="4">
      <t>セイゾウギョウ</t>
    </rPh>
    <phoneticPr fontId="23"/>
  </si>
  <si>
    <t>（電気・ガス・熱供給・水道業）</t>
    <rPh sb="1" eb="3">
      <t>デンキ</t>
    </rPh>
    <rPh sb="7" eb="10">
      <t>ネツキョウキュウ</t>
    </rPh>
    <rPh sb="11" eb="14">
      <t>スイドウギョウ</t>
    </rPh>
    <phoneticPr fontId="23"/>
  </si>
  <si>
    <t>（情報通信業）</t>
    <rPh sb="1" eb="3">
      <t>ジョウホウ</t>
    </rPh>
    <rPh sb="3" eb="6">
      <t>ツウシンギョウ</t>
    </rPh>
    <phoneticPr fontId="23"/>
  </si>
  <si>
    <t>（運輸業、郵便業）</t>
    <rPh sb="1" eb="4">
      <t>ウンユギョウ</t>
    </rPh>
    <rPh sb="5" eb="8">
      <t>ユウビンギョウ</t>
    </rPh>
    <phoneticPr fontId="23"/>
  </si>
  <si>
    <t>（卸売業、小売業）</t>
    <rPh sb="1" eb="4">
      <t>オロシウリギョウ</t>
    </rPh>
    <rPh sb="5" eb="8">
      <t>コウリギョウ</t>
    </rPh>
    <phoneticPr fontId="23"/>
  </si>
  <si>
    <t>（金融業、保険業）</t>
    <rPh sb="1" eb="4">
      <t>キンユウギョウ</t>
    </rPh>
    <rPh sb="5" eb="8">
      <t>ホケンギョウ</t>
    </rPh>
    <phoneticPr fontId="23"/>
  </si>
  <si>
    <t>（不動産業、物品賃貸業）</t>
    <rPh sb="1" eb="5">
      <t>フドウサンギョウ</t>
    </rPh>
    <rPh sb="6" eb="8">
      <t>ブッピン</t>
    </rPh>
    <rPh sb="8" eb="11">
      <t>チンタイギョウ</t>
    </rPh>
    <phoneticPr fontId="23"/>
  </si>
  <si>
    <t>（学術研究、専門・技術サービス業）</t>
    <rPh sb="1" eb="3">
      <t>ガクジュツ</t>
    </rPh>
    <rPh sb="3" eb="5">
      <t>ケンキュウ</t>
    </rPh>
    <rPh sb="6" eb="8">
      <t>センモン</t>
    </rPh>
    <rPh sb="9" eb="11">
      <t>ギジュツ</t>
    </rPh>
    <rPh sb="15" eb="16">
      <t>ギョウ</t>
    </rPh>
    <phoneticPr fontId="23"/>
  </si>
  <si>
    <t>（宿泊業、飲食サービス業）</t>
    <rPh sb="1" eb="3">
      <t>シュクハク</t>
    </rPh>
    <rPh sb="3" eb="4">
      <t>ギョウ</t>
    </rPh>
    <rPh sb="5" eb="7">
      <t>インショク</t>
    </rPh>
    <rPh sb="11" eb="12">
      <t>ギョウ</t>
    </rPh>
    <phoneticPr fontId="23"/>
  </si>
  <si>
    <t>（生活関連サービス業、娯楽業）</t>
    <rPh sb="1" eb="3">
      <t>セイカツ</t>
    </rPh>
    <rPh sb="3" eb="5">
      <t>カンレン</t>
    </rPh>
    <rPh sb="9" eb="10">
      <t>ギョウ</t>
    </rPh>
    <rPh sb="11" eb="14">
      <t>ゴラクギョウ</t>
    </rPh>
    <phoneticPr fontId="23"/>
  </si>
  <si>
    <t>（教育、学習支援業）</t>
    <rPh sb="1" eb="3">
      <t>キョウイク</t>
    </rPh>
    <rPh sb="4" eb="6">
      <t>ガクシュウ</t>
    </rPh>
    <rPh sb="6" eb="9">
      <t>シエンギョウ</t>
    </rPh>
    <phoneticPr fontId="23"/>
  </si>
  <si>
    <t>（医療、福祉）</t>
    <rPh sb="1" eb="3">
      <t>イリョウ</t>
    </rPh>
    <rPh sb="4" eb="6">
      <t>フクシ</t>
    </rPh>
    <phoneticPr fontId="23"/>
  </si>
  <si>
    <t>（複合サービス事業）</t>
    <rPh sb="1" eb="3">
      <t>フクゴウ</t>
    </rPh>
    <rPh sb="7" eb="9">
      <t>ジギョウ</t>
    </rPh>
    <phoneticPr fontId="23"/>
  </si>
  <si>
    <t>（サービス業（他に分類されないもの））</t>
    <rPh sb="5" eb="6">
      <t>ギョウ</t>
    </rPh>
    <rPh sb="7" eb="8">
      <t>ホカ</t>
    </rPh>
    <rPh sb="9" eb="11">
      <t>ブンルイ</t>
    </rPh>
    <phoneticPr fontId="23"/>
  </si>
  <si>
    <t>男性育休取得率（全国）</t>
    <rPh sb="0" eb="2">
      <t>ダンセイ</t>
    </rPh>
    <rPh sb="2" eb="4">
      <t>イクキュウ</t>
    </rPh>
    <rPh sb="4" eb="7">
      <t>シュトクリツ</t>
    </rPh>
    <rPh sb="8" eb="10">
      <t>ゼンコク</t>
    </rPh>
    <phoneticPr fontId="23"/>
  </si>
  <si>
    <t>（％）</t>
    <phoneticPr fontId="23"/>
  </si>
  <si>
    <t>年次有給休暇取得率（全国）</t>
    <rPh sb="0" eb="2">
      <t>ネンジ</t>
    </rPh>
    <rPh sb="2" eb="4">
      <t>ユウキュウ</t>
    </rPh>
    <rPh sb="4" eb="6">
      <t>キュウカ</t>
    </rPh>
    <rPh sb="6" eb="9">
      <t>シュトクリツ</t>
    </rPh>
    <rPh sb="10" eb="12">
      <t>ゼンコク</t>
    </rPh>
    <phoneticPr fontId="23"/>
  </si>
  <si>
    <t>就労条件総合調査</t>
    <rPh sb="0" eb="2">
      <t>シュウロウ</t>
    </rPh>
    <rPh sb="2" eb="4">
      <t>ジョウケン</t>
    </rPh>
    <rPh sb="4" eb="6">
      <t>ソウゴウ</t>
    </rPh>
    <rPh sb="6" eb="8">
      <t>チョウサ</t>
    </rPh>
    <phoneticPr fontId="23"/>
  </si>
  <si>
    <t>【企 業 名】　↓直接入力</t>
    <rPh sb="1" eb="2">
      <t>キ</t>
    </rPh>
    <rPh sb="3" eb="4">
      <t>ギョウ</t>
    </rPh>
    <rPh sb="5" eb="6">
      <t>メイ</t>
    </rPh>
    <rPh sb="9" eb="11">
      <t>チョクセツ</t>
    </rPh>
    <rPh sb="11" eb="13">
      <t>ニュウリョク</t>
    </rPh>
    <phoneticPr fontId="23"/>
  </si>
  <si>
    <t>【従業員数】　↓直接入力</t>
    <rPh sb="1" eb="3">
      <t>ジュウギョウ</t>
    </rPh>
    <rPh sb="4" eb="5">
      <t>スウ</t>
    </rPh>
    <rPh sb="8" eb="10">
      <t>チョクセツ</t>
    </rPh>
    <rPh sb="10" eb="12">
      <t>ニュウリョク</t>
    </rPh>
    <phoneticPr fontId="23"/>
  </si>
  <si>
    <t>【業　種】　↓プルダウンから選択</t>
    <rPh sb="1" eb="2">
      <t>ギョウ</t>
    </rPh>
    <rPh sb="3" eb="4">
      <t>タネ</t>
    </rPh>
    <rPh sb="14" eb="16">
      <t>センタク</t>
    </rPh>
    <phoneticPr fontId="23"/>
  </si>
  <si>
    <t>【※製造業の場合のみ】　↓プルダウンから選択</t>
    <rPh sb="2" eb="5">
      <t>セイゾウギョウ</t>
    </rPh>
    <rPh sb="6" eb="8">
      <t>バアイ</t>
    </rPh>
    <rPh sb="20" eb="22">
      <t>センタク</t>
    </rPh>
    <phoneticPr fontId="23"/>
  </si>
  <si>
    <t>社内会議・集計結果を社内で共有（社内会議等）
制度を変更・実施
研修（課題解決に向けた内容）
その他（　　　　　　　　　　　　　　　　　　　　　　）</t>
    <rPh sb="16" eb="18">
      <t>シャナイ</t>
    </rPh>
    <rPh sb="18" eb="20">
      <t>カイギ</t>
    </rPh>
    <rPh sb="20" eb="21">
      <t>トウ</t>
    </rPh>
    <rPh sb="32" eb="34">
      <t>ケンシュウ</t>
    </rPh>
    <rPh sb="35" eb="39">
      <t>カダイカイケツ</t>
    </rPh>
    <rPh sb="40" eb="41">
      <t>ム</t>
    </rPh>
    <rPh sb="43" eb="45">
      <t>ナイヨウ</t>
    </rPh>
    <rPh sb="49" eb="50">
      <t>タ</t>
    </rPh>
    <phoneticPr fontId="2"/>
  </si>
  <si>
    <t>研修・セミナー</t>
    <rPh sb="0" eb="2">
      <t>ケンシュウ</t>
    </rPh>
    <phoneticPr fontId="2"/>
  </si>
  <si>
    <t xml:space="preserve">研修報告（管理職宛ての社内研修等への参加推奨通知やメール等の写し、管理職を対象に実施している研修の案内と報告書）
男性育休の取得促進の通知・社内報の写し
その他（　　　　　　　　　　　　　　　　　　　　　　　　）
</t>
    <rPh sb="0" eb="4">
      <t>ケンシュウホウコク</t>
    </rPh>
    <rPh sb="5" eb="7">
      <t>カンリ</t>
    </rPh>
    <rPh sb="7" eb="8">
      <t>ショク</t>
    </rPh>
    <rPh sb="33" eb="35">
      <t>カンリ</t>
    </rPh>
    <rPh sb="35" eb="36">
      <t>ショク</t>
    </rPh>
    <rPh sb="52" eb="54">
      <t>ホウコク</t>
    </rPh>
    <rPh sb="54" eb="55">
      <t>ショ</t>
    </rPh>
    <rPh sb="57" eb="59">
      <t>ダンセイ</t>
    </rPh>
    <rPh sb="59" eb="61">
      <t>イクキュウ</t>
    </rPh>
    <rPh sb="62" eb="64">
      <t>シュトク</t>
    </rPh>
    <rPh sb="64" eb="66">
      <t>ソクシン</t>
    </rPh>
    <rPh sb="67" eb="69">
      <t>ツウチ</t>
    </rPh>
    <rPh sb="70" eb="73">
      <t>シャナイホウ</t>
    </rPh>
    <rPh sb="74" eb="75">
      <t>ウツ</t>
    </rPh>
    <phoneticPr fontId="2"/>
  </si>
  <si>
    <t>今後のライフプランやキャリアデザインに関するヒアリングの実施
（専ら、業務目標設定や達成状況の確認、人事評価、人事異動を目的としたヒアリングは対象外）
働き方に関する従業員の希望を制度化
（制度の概要がわかるもの。制度が関係法令を上回る内容となっていない場合は、認定対象外）
その他（　　　　　　　　　　　　　）</t>
    <rPh sb="32" eb="33">
      <t>モッパ</t>
    </rPh>
    <rPh sb="35" eb="39">
      <t>ギョウムモクヒョウ</t>
    </rPh>
    <rPh sb="39" eb="41">
      <t>セッテイ</t>
    </rPh>
    <rPh sb="42" eb="44">
      <t>タッセイ</t>
    </rPh>
    <rPh sb="44" eb="46">
      <t>ジョウキョウ</t>
    </rPh>
    <rPh sb="47" eb="49">
      <t>カクニン</t>
    </rPh>
    <rPh sb="50" eb="54">
      <t>ジンジヒョウカ</t>
    </rPh>
    <rPh sb="55" eb="59">
      <t>ジンジイドウ</t>
    </rPh>
    <rPh sb="60" eb="62">
      <t>モクテキ</t>
    </rPh>
    <rPh sb="71" eb="74">
      <t>タイショウガイ</t>
    </rPh>
    <rPh sb="142" eb="143">
      <t>タ</t>
    </rPh>
    <phoneticPr fontId="2"/>
  </si>
  <si>
    <t>（記入例）2022年度は、〇組が女性管理職によるメンター制度を利用し、年間3回程度、面談（メンタリング）を勤務時間内に実施</t>
    <rPh sb="1" eb="3">
      <t>キニュウ</t>
    </rPh>
    <rPh sb="16" eb="18">
      <t>ジョセイ</t>
    </rPh>
    <rPh sb="18" eb="21">
      <t>カンリショク</t>
    </rPh>
    <phoneticPr fontId="2"/>
  </si>
  <si>
    <t xml:space="preserve">（記入例）毎年〇月頃に、採用後〇年～〇年の従業員を対象に、管理職が今後のライフプランやキャリアデザインに関する面談を実施
</t>
    <rPh sb="1" eb="3">
      <t>キニュウ</t>
    </rPh>
    <rPh sb="5" eb="7">
      <t>マイネン</t>
    </rPh>
    <rPh sb="8" eb="9">
      <t>ガツ</t>
    </rPh>
    <rPh sb="9" eb="10">
      <t>ゴロ</t>
    </rPh>
    <rPh sb="12" eb="15">
      <t>サイヨウゴ</t>
    </rPh>
    <rPh sb="16" eb="17">
      <t>ネン</t>
    </rPh>
    <rPh sb="19" eb="20">
      <t>ネン</t>
    </rPh>
    <rPh sb="21" eb="24">
      <t>ジュウギョウイン</t>
    </rPh>
    <rPh sb="25" eb="27">
      <t>タイショウ</t>
    </rPh>
    <rPh sb="29" eb="31">
      <t>カンリ</t>
    </rPh>
    <rPh sb="31" eb="32">
      <t>ショク</t>
    </rPh>
    <rPh sb="33" eb="35">
      <t>コンゴ</t>
    </rPh>
    <rPh sb="52" eb="53">
      <t>カン</t>
    </rPh>
    <rPh sb="58" eb="60">
      <t>ジッシ</t>
    </rPh>
    <phoneticPr fontId="2"/>
  </si>
  <si>
    <t>ヒアリングシート（様式）
従業員の希望を制度化した場合は、制度の概要がわかるもの
その他</t>
    <rPh sb="9" eb="11">
      <t>ヨウシキ</t>
    </rPh>
    <rPh sb="14" eb="17">
      <t>ジュウギョウイン</t>
    </rPh>
    <rPh sb="18" eb="20">
      <t>キボウ</t>
    </rPh>
    <rPh sb="21" eb="24">
      <t>セイドカ</t>
    </rPh>
    <rPh sb="26" eb="28">
      <t>バアイ</t>
    </rPh>
    <rPh sb="30" eb="32">
      <t>セイド</t>
    </rPh>
    <rPh sb="33" eb="35">
      <t>ガイヨウ</t>
    </rPh>
    <rPh sb="45" eb="46">
      <t>タ</t>
    </rPh>
    <phoneticPr fontId="2"/>
  </si>
  <si>
    <t>計画内容がわかるもの
管理職との定期的な面談であれば、面談内容がわかるもの
人材育成研修であれば、研修内容、期間、研修対象者がわかるもの
メンター制度であれば、制度概要や面談内容がわかるもの</t>
    <phoneticPr fontId="2"/>
  </si>
  <si>
    <t>制度名または内容</t>
    <rPh sb="0" eb="2">
      <t>セイド</t>
    </rPh>
    <rPh sb="2" eb="3">
      <t>メイ</t>
    </rPh>
    <rPh sb="6" eb="8">
      <t>ナイヨウ</t>
    </rPh>
    <phoneticPr fontId="2"/>
  </si>
  <si>
    <t xml:space="preserve">事業所内保育施設の案内書の写しや経費援助制度を従業員向けに周知した資料の写しなど
※添付書類に個人情報が含まれる場合はマスキングの上提出してください。
</t>
    <rPh sb="42" eb="44">
      <t>テンプ</t>
    </rPh>
    <rPh sb="44" eb="46">
      <t>ショルイ</t>
    </rPh>
    <rPh sb="52" eb="53">
      <t>フク</t>
    </rPh>
    <rPh sb="56" eb="58">
      <t>バアイ</t>
    </rPh>
    <rPh sb="65" eb="66">
      <t>ウエ</t>
    </rPh>
    <rPh sb="66" eb="68">
      <t>テイシュツ</t>
    </rPh>
    <phoneticPr fontId="2"/>
  </si>
  <si>
    <t>国直近</t>
    <rPh sb="0" eb="1">
      <t>クニ</t>
    </rPh>
    <rPh sb="1" eb="3">
      <t>チョッキン</t>
    </rPh>
    <phoneticPr fontId="23"/>
  </si>
  <si>
    <t>賃金構造基本統計調査</t>
    <rPh sb="0" eb="2">
      <t>チンギン</t>
    </rPh>
    <rPh sb="2" eb="4">
      <t>コウゾウ</t>
    </rPh>
    <rPh sb="4" eb="6">
      <t>キホン</t>
    </rPh>
    <rPh sb="6" eb="8">
      <t>トウケイ</t>
    </rPh>
    <rPh sb="8" eb="10">
      <t>チョウサ</t>
    </rPh>
    <phoneticPr fontId="6"/>
  </si>
  <si>
    <t>社内懇談会
社内アンケート(実施日、対象者、対象者数）※
その他（　　　　　　　　　　　　　　　　　　　　　　）
※過去3年以内に実施したもの</t>
    <rPh sb="0" eb="2">
      <t>シャナイ</t>
    </rPh>
    <rPh sb="2" eb="5">
      <t>コンダンカイ</t>
    </rPh>
    <rPh sb="6" eb="8">
      <t>シャナイ</t>
    </rPh>
    <rPh sb="14" eb="17">
      <t>ジッシビ</t>
    </rPh>
    <rPh sb="18" eb="21">
      <t>タイショウシャ</t>
    </rPh>
    <rPh sb="22" eb="26">
      <t>タイショウシャスウ</t>
    </rPh>
    <rPh sb="31" eb="32">
      <t>タ</t>
    </rPh>
    <rPh sb="59" eb="61">
      <t>カコ</t>
    </rPh>
    <rPh sb="62" eb="63">
      <t>ネン</t>
    </rPh>
    <rPh sb="63" eb="65">
      <t>イナイ</t>
    </rPh>
    <rPh sb="66" eb="68">
      <t>ジッシ</t>
    </rPh>
    <phoneticPr fontId="2"/>
  </si>
  <si>
    <t>※離職割合が30%を超える場合は、離職理由欄に要因を記入してください。</t>
    <rPh sb="1" eb="3">
      <t>リショク</t>
    </rPh>
    <rPh sb="3" eb="5">
      <t>ワリアイ</t>
    </rPh>
    <rPh sb="10" eb="11">
      <t>コ</t>
    </rPh>
    <rPh sb="13" eb="15">
      <t>バアイ</t>
    </rPh>
    <rPh sb="17" eb="19">
      <t>リショク</t>
    </rPh>
    <rPh sb="19" eb="21">
      <t>リユウ</t>
    </rPh>
    <rPh sb="21" eb="22">
      <t>ラン</t>
    </rPh>
    <rPh sb="23" eb="25">
      <t>ヨウイン</t>
    </rPh>
    <rPh sb="26" eb="28">
      <t>キニュウ</t>
    </rPh>
    <phoneticPr fontId="23"/>
  </si>
  <si>
    <t>R3</t>
  </si>
  <si>
    <t>人</t>
    <rPh sb="0" eb="1">
      <t>ニン</t>
    </rPh>
    <phoneticPr fontId="2"/>
  </si>
  <si>
    <t>男性</t>
    <rPh sb="0" eb="2">
      <t>ダンセイ</t>
    </rPh>
    <phoneticPr fontId="2"/>
  </si>
  <si>
    <t>女性</t>
    <rPh sb="0" eb="2">
      <t>ジョセイ</t>
    </rPh>
    <phoneticPr fontId="2"/>
  </si>
  <si>
    <r>
      <t>９．前年度における正規雇用の女性の採用比率が50%以上、または、過去３年間で同比率が増加している</t>
    </r>
    <r>
      <rPr>
        <sz val="12"/>
        <rFont val="ＭＳ Ｐゴシック"/>
        <family val="3"/>
        <charset val="128"/>
        <scheme val="minor"/>
      </rPr>
      <t xml:space="preserve">
</t>
    </r>
    <phoneticPr fontId="2"/>
  </si>
  <si>
    <t>※過去2年間連続して増加していなくても、3年間で増加していれば可</t>
    <phoneticPr fontId="2"/>
  </si>
  <si>
    <t>①「わたし」からアクション宣言添付欄</t>
    <rPh sb="13" eb="15">
      <t>センゲン</t>
    </rPh>
    <rPh sb="15" eb="17">
      <t>テンプ</t>
    </rPh>
    <rPh sb="17" eb="18">
      <t>ラン</t>
    </rPh>
    <phoneticPr fontId="2"/>
  </si>
  <si>
    <t>　　　　　　　　　　　　　　　　　　　　　　　　</t>
    <phoneticPr fontId="2"/>
  </si>
  <si>
    <t>※会社としての宣言をお願いします。（代表者、総務・人事担当者等）</t>
    <rPh sb="1" eb="3">
      <t>カイシャ</t>
    </rPh>
    <rPh sb="7" eb="9">
      <t>センゲン</t>
    </rPh>
    <rPh sb="11" eb="12">
      <t>ネガ</t>
    </rPh>
    <rPh sb="18" eb="21">
      <t>ダイヒョウシャ</t>
    </rPh>
    <rPh sb="22" eb="24">
      <t>ソウム</t>
    </rPh>
    <rPh sb="25" eb="27">
      <t>ジンジ</t>
    </rPh>
    <rPh sb="27" eb="30">
      <t>タントウシャ</t>
    </rPh>
    <rPh sb="30" eb="31">
      <t>トウ</t>
    </rPh>
    <phoneticPr fontId="2"/>
  </si>
  <si>
    <r>
      <t xml:space="preserve">３．兵庫県「「わたし」からアクション宣言」を実施している
</t>
    </r>
    <r>
      <rPr>
        <sz val="10"/>
        <rFont val="Meiryo UI"/>
        <family val="3"/>
        <charset val="128"/>
      </rPr>
      <t>https://web.pref.hyogo.lg.jp/kk17/action.html</t>
    </r>
    <rPh sb="2" eb="5">
      <t>ヒョウゴケン</t>
    </rPh>
    <rPh sb="18" eb="20">
      <t>センゲン</t>
    </rPh>
    <rPh sb="22" eb="24">
      <t>ジッシ</t>
    </rPh>
    <phoneticPr fontId="23"/>
  </si>
  <si>
    <t>なし</t>
    <phoneticPr fontId="23"/>
  </si>
  <si>
    <t>受講者の職種と受講理由</t>
    <rPh sb="0" eb="2">
      <t>ジュコウ</t>
    </rPh>
    <rPh sb="2" eb="3">
      <t>シャ</t>
    </rPh>
    <rPh sb="4" eb="6">
      <t>ショクシュ</t>
    </rPh>
    <rPh sb="7" eb="9">
      <t>ジュコウ</t>
    </rPh>
    <rPh sb="9" eb="11">
      <t>リユウ</t>
    </rPh>
    <phoneticPr fontId="2"/>
  </si>
  <si>
    <t>例）総務職で職場のリーダーであるため。</t>
    <rPh sb="0" eb="1">
      <t>レイ</t>
    </rPh>
    <rPh sb="2" eb="4">
      <t>ソウム</t>
    </rPh>
    <rPh sb="4" eb="5">
      <t>ショク</t>
    </rPh>
    <rPh sb="6" eb="8">
      <t>ショクバ</t>
    </rPh>
    <phoneticPr fontId="2"/>
  </si>
  <si>
    <t>男性　　人　　　女性　　人</t>
    <rPh sb="0" eb="2">
      <t>ダンセイ</t>
    </rPh>
    <rPh sb="4" eb="5">
      <t>ニン</t>
    </rPh>
    <rPh sb="8" eb="10">
      <t>ジョセイ</t>
    </rPh>
    <rPh sb="12" eb="13">
      <t>ニン</t>
    </rPh>
    <phoneticPr fontId="2"/>
  </si>
  <si>
    <t>男性　　人　女性　　人</t>
    <rPh sb="0" eb="2">
      <t>ダンセイ</t>
    </rPh>
    <rPh sb="4" eb="5">
      <t>ニン</t>
    </rPh>
    <rPh sb="6" eb="8">
      <t>ジョセイ</t>
    </rPh>
    <rPh sb="10" eb="11">
      <t>ニン</t>
    </rPh>
    <phoneticPr fontId="2"/>
  </si>
  <si>
    <t>受講者の所属・役職と受講理由</t>
    <rPh sb="0" eb="3">
      <t>ジュコウシャ</t>
    </rPh>
    <rPh sb="4" eb="6">
      <t>ショゾク</t>
    </rPh>
    <rPh sb="7" eb="9">
      <t>ヤクショク</t>
    </rPh>
    <rPh sb="10" eb="12">
      <t>ジュコウ</t>
    </rPh>
    <rPh sb="12" eb="14">
      <t>リユウ</t>
    </rPh>
    <phoneticPr fontId="2"/>
  </si>
  <si>
    <t>会社のホームページ等で公表：以下にＵＲＬを記載してください。</t>
    <rPh sb="0" eb="2">
      <t>カイシャ</t>
    </rPh>
    <rPh sb="9" eb="10">
      <t>トウ</t>
    </rPh>
    <rPh sb="11" eb="13">
      <t>コウヒョウ</t>
    </rPh>
    <rPh sb="14" eb="16">
      <t>イカ</t>
    </rPh>
    <rPh sb="21" eb="23">
      <t>キサイ</t>
    </rPh>
    <phoneticPr fontId="2"/>
  </si>
  <si>
    <t>例）総務管理職：女性のライフイベントや職場づくりなど理解するため。</t>
    <rPh sb="0" eb="1">
      <t>レイ</t>
    </rPh>
    <rPh sb="2" eb="4">
      <t>ソウム</t>
    </rPh>
    <rPh sb="4" eb="7">
      <t>カンリショク</t>
    </rPh>
    <rPh sb="8" eb="10">
      <t>ジョセイ</t>
    </rPh>
    <rPh sb="19" eb="21">
      <t>ショクバ</t>
    </rPh>
    <rPh sb="26" eb="28">
      <t>リカイ</t>
    </rPh>
    <phoneticPr fontId="2"/>
  </si>
  <si>
    <r>
      <rPr>
        <b/>
        <sz val="10"/>
        <rFont val="Meiryo UI"/>
        <family val="3"/>
        <charset val="128"/>
      </rPr>
      <t>女性登用等に関する取組を対外的に開示している</t>
    </r>
    <r>
      <rPr>
        <sz val="10"/>
        <rFont val="Meiryo UI"/>
        <family val="3"/>
        <charset val="128"/>
      </rPr>
      <t xml:space="preserve">
〔例〕HPなどに管理職への女性登用率や男女の採用比率などを掲載
　　　女性登用率などについて目標値や達成状況を対外的に開示　等</t>
    </r>
    <rPh sb="2" eb="4">
      <t>トウヨウ</t>
    </rPh>
    <rPh sb="4" eb="5">
      <t>トウ</t>
    </rPh>
    <rPh sb="6" eb="7">
      <t>カン</t>
    </rPh>
    <rPh sb="12" eb="15">
      <t>タイガイテキ</t>
    </rPh>
    <rPh sb="31" eb="34">
      <t>カンリショク</t>
    </rPh>
    <rPh sb="36" eb="38">
      <t>ジョセイ</t>
    </rPh>
    <rPh sb="38" eb="40">
      <t>トウヨウ</t>
    </rPh>
    <rPh sb="40" eb="41">
      <t>リツ</t>
    </rPh>
    <rPh sb="42" eb="44">
      <t>ダンジョ</t>
    </rPh>
    <rPh sb="45" eb="47">
      <t>サイヨウ</t>
    </rPh>
    <rPh sb="47" eb="49">
      <t>ヒリツ</t>
    </rPh>
    <rPh sb="52" eb="54">
      <t>ケイサイ</t>
    </rPh>
    <rPh sb="58" eb="60">
      <t>ジョセイ</t>
    </rPh>
    <rPh sb="60" eb="62">
      <t>トウヨウ</t>
    </rPh>
    <rPh sb="62" eb="63">
      <t>リツ</t>
    </rPh>
    <rPh sb="69" eb="72">
      <t>モクヒョウチ</t>
    </rPh>
    <rPh sb="73" eb="75">
      <t>タッセイ</t>
    </rPh>
    <rPh sb="75" eb="77">
      <t>ジョウキョウ</t>
    </rPh>
    <rPh sb="82" eb="84">
      <t>カイジ</t>
    </rPh>
    <rPh sb="85" eb="86">
      <t>トウ</t>
    </rPh>
    <phoneticPr fontId="23"/>
  </si>
  <si>
    <t>受講人数</t>
    <rPh sb="0" eb="2">
      <t>ジュコウ</t>
    </rPh>
    <rPh sb="2" eb="4">
      <t>ニンズウ</t>
    </rPh>
    <phoneticPr fontId="2"/>
  </si>
  <si>
    <t>②添付する参考資料(規定・就業規則がある場合下記をチェックしてください）</t>
    <rPh sb="1" eb="3">
      <t>テンプ</t>
    </rPh>
    <rPh sb="5" eb="7">
      <t>サンコウ</t>
    </rPh>
    <rPh sb="7" eb="9">
      <t>シリョウ</t>
    </rPh>
    <phoneticPr fontId="2"/>
  </si>
  <si>
    <t>②添付する参考資料(規定・就業規則がある場合下記をチェックしてください）</t>
    <rPh sb="1" eb="3">
      <t>テンプ</t>
    </rPh>
    <rPh sb="5" eb="7">
      <t>サンコウ</t>
    </rPh>
    <rPh sb="7" eb="9">
      <t>シリョウ</t>
    </rPh>
    <rPh sb="10" eb="12">
      <t>キテイ</t>
    </rPh>
    <rPh sb="13" eb="15">
      <t>シュウギョウ</t>
    </rPh>
    <rPh sb="15" eb="17">
      <t>キソク</t>
    </rPh>
    <rPh sb="20" eb="22">
      <t>バアイ</t>
    </rPh>
    <rPh sb="22" eb="24">
      <t>カキ</t>
    </rPh>
    <phoneticPr fontId="2"/>
  </si>
  <si>
    <t>R5</t>
    <phoneticPr fontId="23"/>
  </si>
  <si>
    <t>R5</t>
    <phoneticPr fontId="2"/>
  </si>
  <si>
    <t>R5(国基準）</t>
    <rPh sb="3" eb="4">
      <t>クニ</t>
    </rPh>
    <rPh sb="4" eb="6">
      <t>キジュン</t>
    </rPh>
    <phoneticPr fontId="2"/>
  </si>
  <si>
    <r>
      <t>希望職務・勤務地限定制度</t>
    </r>
    <r>
      <rPr>
        <sz val="11"/>
        <rFont val="ＭＳ Ｐゴシック"/>
        <family val="3"/>
        <charset val="128"/>
        <scheme val="minor"/>
      </rPr>
      <t>を規定した就業規則等の写し</t>
    </r>
    <phoneticPr fontId="2"/>
  </si>
  <si>
    <t>過去３年間で、本人の希望に応じ、職務や勤務地を限定した従業員がいる</t>
    <rPh sb="0" eb="2">
      <t>カコ</t>
    </rPh>
    <rPh sb="3" eb="5">
      <t>ネンカン</t>
    </rPh>
    <rPh sb="27" eb="30">
      <t>ジュウギョウイン</t>
    </rPh>
    <phoneticPr fontId="23"/>
  </si>
  <si>
    <t>Ｒ5</t>
    <phoneticPr fontId="2"/>
  </si>
  <si>
    <t>Ｒ4</t>
    <phoneticPr fontId="2"/>
  </si>
  <si>
    <t>Ｒ3</t>
    <phoneticPr fontId="2"/>
  </si>
  <si>
    <t>R4</t>
    <phoneticPr fontId="2"/>
  </si>
  <si>
    <t>R5</t>
    <phoneticPr fontId="2"/>
  </si>
  <si>
    <r>
      <rPr>
        <b/>
        <sz val="10"/>
        <color rgb="FFFF0000"/>
        <rFont val="Meiryo UI"/>
        <family val="3"/>
        <charset val="128"/>
      </rPr>
      <t>　※女性従業員のみの企業の場合【勤続年数を自己評価シートに直接入力】</t>
    </r>
    <r>
      <rPr>
        <b/>
        <sz val="10"/>
        <rFont val="Meiryo UI"/>
        <family val="3"/>
        <charset val="128"/>
      </rPr>
      <t xml:space="preserve">
　</t>
    </r>
    <r>
      <rPr>
        <sz val="10"/>
        <rFont val="Meiryo UI"/>
        <family val="3"/>
        <charset val="128"/>
      </rPr>
      <t>　　前年度における女性の平均勤続年数が、産業別の全国平均値以上である</t>
    </r>
    <rPh sb="2" eb="4">
      <t>ジョセイ</t>
    </rPh>
    <rPh sb="4" eb="7">
      <t>ジュウギョウイン</t>
    </rPh>
    <rPh sb="10" eb="12">
      <t>キギョウ</t>
    </rPh>
    <rPh sb="13" eb="15">
      <t>バアイ</t>
    </rPh>
    <rPh sb="16" eb="18">
      <t>キンゾク</t>
    </rPh>
    <rPh sb="18" eb="20">
      <t>ネンスウ</t>
    </rPh>
    <rPh sb="21" eb="23">
      <t>ジコ</t>
    </rPh>
    <rPh sb="23" eb="25">
      <t>ヒョウカ</t>
    </rPh>
    <rPh sb="29" eb="31">
      <t>チョクセツ</t>
    </rPh>
    <rPh sb="31" eb="33">
      <t>ニュウリョク</t>
    </rPh>
    <rPh sb="38" eb="41">
      <t>ゼンネンド</t>
    </rPh>
    <rPh sb="45" eb="47">
      <t>ジョセイ</t>
    </rPh>
    <rPh sb="48" eb="50">
      <t>ヘイキン</t>
    </rPh>
    <rPh sb="50" eb="52">
      <t>キンゾク</t>
    </rPh>
    <rPh sb="52" eb="54">
      <t>ネンスウ</t>
    </rPh>
    <rPh sb="56" eb="58">
      <t>サンギョウ</t>
    </rPh>
    <rPh sb="58" eb="59">
      <t>ベツ</t>
    </rPh>
    <rPh sb="60" eb="62">
      <t>ゼンコク</t>
    </rPh>
    <rPh sb="62" eb="64">
      <t>ヘイキン</t>
    </rPh>
    <rPh sb="64" eb="65">
      <t>アタイ</t>
    </rPh>
    <rPh sb="65" eb="67">
      <t>イジョウ</t>
    </rPh>
    <phoneticPr fontId="23"/>
  </si>
  <si>
    <t>　　　　　　　　ひょうご・こうべ女性活躍推進企業認定（ミモザ企業・フレッシュミモザ企業）自己評価シート</t>
    <rPh sb="16" eb="18">
      <t>ジョセイ</t>
    </rPh>
    <rPh sb="18" eb="20">
      <t>カツヤク</t>
    </rPh>
    <rPh sb="20" eb="22">
      <t>スイシン</t>
    </rPh>
    <rPh sb="22" eb="24">
      <t>キギョウ</t>
    </rPh>
    <rPh sb="24" eb="26">
      <t>ニンテイ</t>
    </rPh>
    <rPh sb="30" eb="32">
      <t>キギョウ</t>
    </rPh>
    <rPh sb="41" eb="43">
      <t>キギョウ</t>
    </rPh>
    <rPh sb="44" eb="46">
      <t>ジコ</t>
    </rPh>
    <rPh sb="46" eb="48">
      <t>ヒョウカ</t>
    </rPh>
    <phoneticPr fontId="23"/>
  </si>
  <si>
    <r>
      <t>フレッシュミモザ企業　認定申請</t>
    </r>
    <r>
      <rPr>
        <sz val="14"/>
        <color theme="1"/>
        <rFont val="Meiryo UI"/>
        <family val="3"/>
        <charset val="128"/>
      </rPr>
      <t>※20項目中８項目（４割）達成が認定ラインとなります</t>
    </r>
    <rPh sb="8" eb="10">
      <t>キギョウ</t>
    </rPh>
    <rPh sb="11" eb="12">
      <t>ニン</t>
    </rPh>
    <rPh sb="12" eb="13">
      <t>サダム</t>
    </rPh>
    <rPh sb="13" eb="14">
      <t>サル</t>
    </rPh>
    <rPh sb="14" eb="15">
      <t>ショウ</t>
    </rPh>
    <rPh sb="18" eb="20">
      <t>コウモク</t>
    </rPh>
    <rPh sb="20" eb="21">
      <t>チュウ</t>
    </rPh>
    <rPh sb="22" eb="24">
      <t>コウモク</t>
    </rPh>
    <rPh sb="26" eb="27">
      <t>ワリ</t>
    </rPh>
    <rPh sb="28" eb="30">
      <t>タッセイ</t>
    </rPh>
    <rPh sb="31" eb="33">
      <t>ニンテイ</t>
    </rPh>
    <phoneticPr fontId="23"/>
  </si>
  <si>
    <r>
      <t>ミモザ企業　認定申請　</t>
    </r>
    <r>
      <rPr>
        <sz val="14"/>
        <color theme="1"/>
        <rFont val="Meiryo UI"/>
        <family val="3"/>
        <charset val="128"/>
      </rPr>
      <t>※20項目中14項目（７割）達成が認定ラインとなります</t>
    </r>
    <rPh sb="3" eb="5">
      <t>キギョウ</t>
    </rPh>
    <rPh sb="6" eb="7">
      <t>ニン</t>
    </rPh>
    <rPh sb="7" eb="8">
      <t>サダム</t>
    </rPh>
    <rPh sb="8" eb="9">
      <t>サル</t>
    </rPh>
    <rPh sb="9" eb="10">
      <t>ショウ</t>
    </rPh>
    <rPh sb="14" eb="16">
      <t>コウモク</t>
    </rPh>
    <rPh sb="16" eb="17">
      <t>チュウ</t>
    </rPh>
    <rPh sb="19" eb="21">
      <t>コウモク</t>
    </rPh>
    <rPh sb="23" eb="24">
      <t>ワリ</t>
    </rPh>
    <rPh sb="25" eb="27">
      <t>タッセイ</t>
    </rPh>
    <rPh sb="28" eb="30">
      <t>ニンテイ</t>
    </rPh>
    <phoneticPr fontId="23"/>
  </si>
  <si>
    <r>
      <t>前年度における男性の平均賃金に対する女性の平均賃金の割合が、全国平均値以上である　　　</t>
    </r>
    <r>
      <rPr>
        <sz val="10"/>
        <rFont val="Meiryo UI"/>
        <family val="3"/>
        <charset val="128"/>
      </rPr>
      <t>(超過勤務、賞与も含める）</t>
    </r>
    <rPh sb="0" eb="2">
      <t>ゼンネン</t>
    </rPh>
    <rPh sb="2" eb="3">
      <t>ド</t>
    </rPh>
    <rPh sb="7" eb="9">
      <t>ダンセイ</t>
    </rPh>
    <rPh sb="10" eb="12">
      <t>ヘイキン</t>
    </rPh>
    <rPh sb="12" eb="14">
      <t>チンギン</t>
    </rPh>
    <rPh sb="15" eb="16">
      <t>タイ</t>
    </rPh>
    <rPh sb="18" eb="20">
      <t>ジョセイ</t>
    </rPh>
    <rPh sb="21" eb="23">
      <t>ヘイキン</t>
    </rPh>
    <rPh sb="23" eb="25">
      <t>チンギン</t>
    </rPh>
    <rPh sb="26" eb="28">
      <t>ワリアイ</t>
    </rPh>
    <rPh sb="30" eb="32">
      <t>ゼンコク</t>
    </rPh>
    <rPh sb="32" eb="34">
      <t>ヘイキン</t>
    </rPh>
    <rPh sb="34" eb="35">
      <t>アタイ</t>
    </rPh>
    <rPh sb="35" eb="37">
      <t>イジョウ</t>
    </rPh>
    <rPh sb="44" eb="46">
      <t>チョウカ</t>
    </rPh>
    <rPh sb="46" eb="48">
      <t>キンム</t>
    </rPh>
    <rPh sb="49" eb="51">
      <t>ショウヨ</t>
    </rPh>
    <rPh sb="52" eb="53">
      <t>フク</t>
    </rPh>
    <phoneticPr fontId="23"/>
  </si>
  <si>
    <r>
      <t>※年間平均賃金の月額は、男女別で（年間総賃金÷総従業員数）÷12で計算してください。
※</t>
    </r>
    <r>
      <rPr>
        <sz val="11"/>
        <rFont val="Meiryo UI"/>
        <family val="3"/>
        <charset val="128"/>
      </rPr>
      <t>賞与等の特別給与及び超過労働給与（時間外給与・深夜手当等）は含めて計算してください。</t>
    </r>
    <r>
      <rPr>
        <sz val="11"/>
        <color theme="1"/>
        <rFont val="Meiryo UI"/>
        <family val="3"/>
        <charset val="128"/>
      </rPr>
      <t xml:space="preserve">
※１日の所定労働時間が一般の労働者よりも短い又は１日の所定労働時間が一般の労働者と同じでも１週の所定労働日数が一般の労働者よりも少ない労働者は計算に含めないでください。</t>
    </r>
    <rPh sb="1" eb="3">
      <t>ネンカン</t>
    </rPh>
    <rPh sb="3" eb="5">
      <t>ヘイキン</t>
    </rPh>
    <rPh sb="5" eb="7">
      <t>チンギン</t>
    </rPh>
    <rPh sb="8" eb="10">
      <t>ゲツガク</t>
    </rPh>
    <rPh sb="12" eb="14">
      <t>ダンジョ</t>
    </rPh>
    <rPh sb="14" eb="15">
      <t>ベツ</t>
    </rPh>
    <rPh sb="17" eb="19">
      <t>ネンカン</t>
    </rPh>
    <rPh sb="19" eb="20">
      <t>ソウ</t>
    </rPh>
    <rPh sb="20" eb="22">
      <t>チンギン</t>
    </rPh>
    <rPh sb="23" eb="24">
      <t>ソウ</t>
    </rPh>
    <rPh sb="24" eb="27">
      <t>ジュウギョウイン</t>
    </rPh>
    <rPh sb="27" eb="28">
      <t>スウ</t>
    </rPh>
    <rPh sb="33" eb="35">
      <t>ケイサン</t>
    </rPh>
    <rPh sb="74" eb="75">
      <t>フク</t>
    </rPh>
    <rPh sb="77" eb="79">
      <t>ケイサン</t>
    </rPh>
    <phoneticPr fontId="23"/>
  </si>
  <si>
    <r>
      <t>テレワークやフレックスタイム、</t>
    </r>
    <r>
      <rPr>
        <sz val="11"/>
        <rFont val="ＭＳ Ｐゴシック"/>
        <family val="3"/>
        <charset val="128"/>
        <scheme val="minor"/>
      </rPr>
      <t>短時間勤務</t>
    </r>
    <r>
      <rPr>
        <sz val="11"/>
        <rFont val="ＭＳ Ｐゴシック"/>
        <family val="2"/>
        <scheme val="minor"/>
      </rPr>
      <t>制度等を規定した就業規則等の写し</t>
    </r>
    <rPh sb="15" eb="18">
      <t>タンジカン</t>
    </rPh>
    <rPh sb="18" eb="20">
      <t>キンム</t>
    </rPh>
    <rPh sb="22" eb="23">
      <t>トウ</t>
    </rPh>
    <phoneticPr fontId="2"/>
  </si>
  <si>
    <r>
      <t>※上記の制度を就業規則等で明文化し、従業員に周知していることが必要です。</t>
    </r>
    <r>
      <rPr>
        <sz val="11"/>
        <rFont val="ＭＳ Ｐゴシック"/>
        <family val="3"/>
        <charset val="128"/>
        <scheme val="minor"/>
      </rPr>
      <t>(労働条件の明示：可）</t>
    </r>
    <r>
      <rPr>
        <sz val="11"/>
        <rFont val="ＭＳ Ｐゴシック"/>
        <family val="2"/>
        <scheme val="minor"/>
      </rPr>
      <t xml:space="preserve">
※従業員数50人未満の企業には、通例上は配置転換等を行っていない場合に、本人の特殊事情に応じて、配置転換等を行った場合なども含みます。その場合、上の欄に人数を記載し、あわせて下の欄に具体的な内容を記載してください。</t>
    </r>
    <rPh sb="1" eb="3">
      <t>ジョウキ</t>
    </rPh>
    <rPh sb="4" eb="6">
      <t>セイド</t>
    </rPh>
    <rPh sb="7" eb="11">
      <t>シュウギョウキソク</t>
    </rPh>
    <rPh sb="11" eb="12">
      <t>トウ</t>
    </rPh>
    <rPh sb="13" eb="16">
      <t>メイブンカ</t>
    </rPh>
    <rPh sb="18" eb="20">
      <t>ジュウギョウ</t>
    </rPh>
    <rPh sb="20" eb="21">
      <t>イン</t>
    </rPh>
    <rPh sb="22" eb="24">
      <t>シュウチ</t>
    </rPh>
    <rPh sb="31" eb="33">
      <t>ヒツヨウ</t>
    </rPh>
    <rPh sb="37" eb="39">
      <t>ロウドウ</t>
    </rPh>
    <rPh sb="39" eb="41">
      <t>ジョウケン</t>
    </rPh>
    <rPh sb="42" eb="44">
      <t>メイジ</t>
    </rPh>
    <rPh sb="45" eb="46">
      <t>カ</t>
    </rPh>
    <rPh sb="50" eb="54">
      <t>ジュウギョウインスウ</t>
    </rPh>
    <rPh sb="56" eb="57">
      <t>ニン</t>
    </rPh>
    <rPh sb="57" eb="59">
      <t>ミマン</t>
    </rPh>
    <rPh sb="60" eb="62">
      <t>キギョウ</t>
    </rPh>
    <rPh sb="65" eb="68">
      <t>ツウレイジョウ</t>
    </rPh>
    <rPh sb="69" eb="73">
      <t>ハイチテンカン</t>
    </rPh>
    <rPh sb="73" eb="74">
      <t>トウ</t>
    </rPh>
    <rPh sb="75" eb="76">
      <t>オコナ</t>
    </rPh>
    <rPh sb="81" eb="83">
      <t>バアイ</t>
    </rPh>
    <rPh sb="85" eb="87">
      <t>ホンニン</t>
    </rPh>
    <rPh sb="88" eb="92">
      <t>トクシュジジョウ</t>
    </rPh>
    <rPh sb="93" eb="94">
      <t>オウ</t>
    </rPh>
    <rPh sb="97" eb="101">
      <t>ハイチテンカン</t>
    </rPh>
    <rPh sb="101" eb="102">
      <t>トウ</t>
    </rPh>
    <rPh sb="103" eb="104">
      <t>オコナ</t>
    </rPh>
    <rPh sb="106" eb="108">
      <t>バアイ</t>
    </rPh>
    <rPh sb="111" eb="112">
      <t>フク</t>
    </rPh>
    <rPh sb="118" eb="120">
      <t>バアイ</t>
    </rPh>
    <rPh sb="125" eb="127">
      <t>ニンズウ</t>
    </rPh>
    <rPh sb="128" eb="130">
      <t>キサイ</t>
    </rPh>
    <rPh sb="136" eb="137">
      <t>シタ</t>
    </rPh>
    <rPh sb="138" eb="139">
      <t>ラン</t>
    </rPh>
    <rPh sb="140" eb="143">
      <t>グタイテキ</t>
    </rPh>
    <rPh sb="144" eb="146">
      <t>ナイヨウ</t>
    </rPh>
    <rPh sb="147" eb="149">
      <t>キサイ</t>
    </rPh>
    <phoneticPr fontId="2"/>
  </si>
  <si>
    <r>
      <t>11．前年度における男性の平均勤続年数に対する女性の平均勤続年数の割合が、産業別の全国平均値以上である
【女性従業員のみの企業】
前年度における女性の平均勤続年数が、産業別の全国平均値以上である　　　　　　　　　　　　</t>
    </r>
    <r>
      <rPr>
        <sz val="12"/>
        <rFont val="ＭＳ Ｐゴシック"/>
        <family val="3"/>
        <charset val="128"/>
        <scheme val="minor"/>
      </rPr>
      <t>女性のみの企業の場合は自己評価シートに直接平均勤続年数を入力してください</t>
    </r>
    <rPh sb="109" eb="111">
      <t>ジョセイ</t>
    </rPh>
    <rPh sb="114" eb="116">
      <t>キギョウ</t>
    </rPh>
    <rPh sb="117" eb="119">
      <t>バアイ</t>
    </rPh>
    <rPh sb="120" eb="122">
      <t>ジコ</t>
    </rPh>
    <rPh sb="122" eb="124">
      <t>ヒョウカ</t>
    </rPh>
    <rPh sb="128" eb="130">
      <t>チョクセツ</t>
    </rPh>
    <rPh sb="130" eb="132">
      <t>ヘイキン</t>
    </rPh>
    <rPh sb="132" eb="134">
      <t>キンゾク</t>
    </rPh>
    <rPh sb="134" eb="136">
      <t>ネンスウ</t>
    </rPh>
    <rPh sb="137" eb="139">
      <t>ニュウリョク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</si>
</sst>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_ "/>
    <numFmt numFmtId="177" formatCode="#,##0.0_ ;[Red]\-#,##0.0\ "/>
    <numFmt numFmtId="178" formatCode="0.0_);[Red]\(0.0\)"/>
    <numFmt numFmtId="179" formatCode="0.00_ "/>
    <numFmt numFmtId="180" formatCode="0.0%"/>
    <numFmt numFmtId="181" formatCode="#,##0.0_ "/>
  </numFmts>
  <fonts count="66">
    <font>
      <sz val="11"/>
      <color theme="1"/>
      <name val="ＭＳ Ｐゴシック"/>
      <family val="2"/>
      <scheme val="minor"/>
    </font>
    <font>
      <sz val="11"/>
      <color theme="1"/>
      <name val="ＭＳ Ｐゴシック"/>
      <family val="2"/>
      <charset val="128"/>
      <scheme val="minor"/>
    </font>
    <font>
      <sz val="6"/>
      <name val="ＭＳ Ｐゴシック"/>
      <family val="3"/>
      <charset val="128"/>
      <scheme val="minor"/>
    </font>
    <font>
      <sz val="10"/>
      <name val="ＭＳ Ｐ明朝"/>
      <family val="1"/>
      <charset val="128"/>
    </font>
    <font>
      <sz val="11"/>
      <name val="ＭＳ Ｐゴシック"/>
      <family val="2"/>
      <scheme val="minor"/>
    </font>
    <font>
      <sz val="11"/>
      <name val="ＭＳ Ｐ明朝"/>
      <family val="1"/>
      <charset val="128"/>
    </font>
    <font>
      <b/>
      <sz val="14"/>
      <name val="ＭＳ Ｐゴシック"/>
      <family val="3"/>
      <charset val="128"/>
      <scheme val="minor"/>
    </font>
    <font>
      <sz val="14"/>
      <name val="ＭＳ Ｐゴシック"/>
      <family val="2"/>
      <scheme val="minor"/>
    </font>
    <font>
      <sz val="14"/>
      <name val="ＭＳ Ｐゴシック"/>
      <family val="3"/>
      <charset val="128"/>
      <scheme val="minor"/>
    </font>
    <font>
      <sz val="12"/>
      <name val="ＭＳ Ｐゴシック"/>
      <family val="2"/>
      <scheme val="minor"/>
    </font>
    <font>
      <sz val="10"/>
      <name val="ＭＳ Ｐゴシック"/>
      <family val="2"/>
      <scheme val="minor"/>
    </font>
    <font>
      <sz val="10"/>
      <name val="ＭＳ Ｐゴシック"/>
      <family val="3"/>
      <charset val="128"/>
      <scheme val="minor"/>
    </font>
    <font>
      <i/>
      <sz val="10"/>
      <name val="ＭＳ Ｐゴシック"/>
      <family val="3"/>
      <charset val="128"/>
      <scheme val="minor"/>
    </font>
    <font>
      <sz val="9"/>
      <name val="ＭＳ 明朝"/>
      <family val="1"/>
      <charset val="128"/>
    </font>
    <font>
      <sz val="9"/>
      <name val="ＭＳ Ｐゴシック"/>
      <family val="2"/>
      <scheme val="minor"/>
    </font>
    <font>
      <sz val="9"/>
      <name val="ＭＳ Ｐゴシック"/>
      <family val="3"/>
      <charset val="128"/>
      <scheme val="minor"/>
    </font>
    <font>
      <sz val="11"/>
      <name val="ＭＳ Ｐゴシック"/>
      <family val="3"/>
      <charset val="128"/>
      <scheme val="minor"/>
    </font>
    <font>
      <sz val="12"/>
      <name val="ＭＳ Ｐゴシック"/>
      <family val="3"/>
      <charset val="128"/>
      <scheme val="minor"/>
    </font>
    <font>
      <sz val="10"/>
      <name val="ＭＳ 明朝"/>
      <family val="1"/>
      <charset val="128"/>
    </font>
    <font>
      <sz val="11"/>
      <name val="ＭＳ 明朝"/>
      <family val="1"/>
      <charset val="128"/>
    </font>
    <font>
      <sz val="11"/>
      <color rgb="FFFF0000"/>
      <name val="ＭＳ 明朝"/>
      <family val="1"/>
      <charset val="128"/>
    </font>
    <font>
      <sz val="11"/>
      <color theme="1"/>
      <name val="ＭＳ Ｐゴシック"/>
      <family val="3"/>
      <charset val="128"/>
      <scheme val="minor"/>
    </font>
    <font>
      <sz val="12"/>
      <color theme="1"/>
      <name val="ＭＳ 明朝"/>
      <family val="2"/>
      <charset val="128"/>
    </font>
    <font>
      <sz val="6"/>
      <name val="ＭＳ 明朝"/>
      <family val="2"/>
      <charset val="128"/>
    </font>
    <font>
      <b/>
      <sz val="12"/>
      <color theme="1"/>
      <name val="Meiryo UI"/>
      <family val="3"/>
      <charset val="128"/>
    </font>
    <font>
      <sz val="10"/>
      <color theme="1"/>
      <name val="Meiryo UI"/>
      <family val="3"/>
      <charset val="128"/>
    </font>
    <font>
      <sz val="10"/>
      <name val="Meiryo UI"/>
      <family val="3"/>
      <charset val="128"/>
    </font>
    <font>
      <b/>
      <sz val="10"/>
      <name val="Meiryo UI"/>
      <family val="3"/>
      <charset val="128"/>
    </font>
    <font>
      <b/>
      <sz val="10"/>
      <color theme="1"/>
      <name val="Meiryo UI"/>
      <family val="3"/>
      <charset val="128"/>
    </font>
    <font>
      <b/>
      <u val="singleAccounting"/>
      <sz val="10"/>
      <name val="Meiryo UI"/>
      <family val="3"/>
      <charset val="128"/>
    </font>
    <font>
      <sz val="9"/>
      <color theme="1"/>
      <name val="ＭＳ Ｐゴシック"/>
      <family val="2"/>
      <scheme val="minor"/>
    </font>
    <font>
      <sz val="18"/>
      <color theme="1"/>
      <name val="Meiryo UI"/>
      <family val="3"/>
      <charset val="128"/>
    </font>
    <font>
      <sz val="12"/>
      <color theme="1"/>
      <name val="Meiryo UI"/>
      <family val="3"/>
      <charset val="128"/>
    </font>
    <font>
      <sz val="14"/>
      <color theme="1"/>
      <name val="Meiryo UI"/>
      <family val="3"/>
      <charset val="128"/>
    </font>
    <font>
      <b/>
      <u/>
      <sz val="12"/>
      <color theme="1"/>
      <name val="Meiryo UI"/>
      <family val="3"/>
      <charset val="128"/>
    </font>
    <font>
      <sz val="11"/>
      <color theme="1"/>
      <name val="Meiryo UI"/>
      <family val="3"/>
      <charset val="128"/>
    </font>
    <font>
      <b/>
      <u/>
      <sz val="11"/>
      <color theme="1"/>
      <name val="Meiryo UI"/>
      <family val="3"/>
      <charset val="128"/>
    </font>
    <font>
      <sz val="11"/>
      <color rgb="FFFF0000"/>
      <name val="Meiryo UI"/>
      <family val="3"/>
      <charset val="128"/>
    </font>
    <font>
      <sz val="12"/>
      <color rgb="FFFF0000"/>
      <name val="Meiryo UI"/>
      <family val="3"/>
      <charset val="128"/>
    </font>
    <font>
      <sz val="11"/>
      <color rgb="FFFF0000"/>
      <name val="ＭＳ Ｐゴシック"/>
      <family val="2"/>
      <scheme val="minor"/>
    </font>
    <font>
      <sz val="12"/>
      <color rgb="FFFF0000"/>
      <name val="ＭＳ Ｐゴシック"/>
      <family val="3"/>
      <charset val="128"/>
      <scheme val="minor"/>
    </font>
    <font>
      <sz val="11"/>
      <color rgb="FF00B0F0"/>
      <name val="ＭＳ Ｐゴシック"/>
      <family val="2"/>
      <scheme val="minor"/>
    </font>
    <font>
      <sz val="11"/>
      <color rgb="FF00B0F0"/>
      <name val="ＭＳ Ｐゴシック"/>
      <family val="3"/>
      <charset val="128"/>
      <scheme val="minor"/>
    </font>
    <font>
      <sz val="14"/>
      <color rgb="FF00B0F0"/>
      <name val="Meiryo UI"/>
      <family val="3"/>
      <charset val="128"/>
    </font>
    <font>
      <sz val="12"/>
      <name val="Meiryo UI"/>
      <family val="3"/>
      <charset val="128"/>
    </font>
    <font>
      <b/>
      <sz val="18"/>
      <color theme="1"/>
      <name val="Meiryo UI"/>
      <family val="3"/>
      <charset val="128"/>
    </font>
    <font>
      <sz val="12"/>
      <color rgb="FFFF0000"/>
      <name val="ＭＳ 明朝"/>
      <family val="2"/>
      <charset val="128"/>
    </font>
    <font>
      <sz val="26"/>
      <color theme="1"/>
      <name val="Meiryo UI"/>
      <family val="3"/>
      <charset val="128"/>
    </font>
    <font>
      <sz val="12"/>
      <name val="ＭＳ 明朝"/>
      <family val="2"/>
      <charset val="128"/>
    </font>
    <font>
      <b/>
      <sz val="16"/>
      <name val="Meiryo UI"/>
      <family val="3"/>
      <charset val="128"/>
    </font>
    <font>
      <sz val="16"/>
      <name val="Meiryo UI"/>
      <family val="3"/>
      <charset val="128"/>
    </font>
    <font>
      <sz val="16"/>
      <color theme="1"/>
      <name val="Meiryo UI"/>
      <family val="3"/>
      <charset val="128"/>
    </font>
    <font>
      <strike/>
      <sz val="10"/>
      <color rgb="FFFF0000"/>
      <name val="游ゴシック Light"/>
      <family val="3"/>
      <charset val="128"/>
    </font>
    <font>
      <strike/>
      <sz val="12"/>
      <color rgb="FFFF0000"/>
      <name val="游ゴシック Light"/>
      <family val="3"/>
      <charset val="128"/>
    </font>
    <font>
      <b/>
      <strike/>
      <sz val="10"/>
      <color rgb="FFFF0000"/>
      <name val="游ゴシック Light"/>
      <family val="3"/>
      <charset val="128"/>
    </font>
    <font>
      <b/>
      <sz val="16"/>
      <color theme="1"/>
      <name val="Meiryo UI"/>
      <family val="3"/>
      <charset val="128"/>
    </font>
    <font>
      <sz val="20"/>
      <color theme="1"/>
      <name val="Meiryo UI"/>
      <family val="3"/>
      <charset val="128"/>
    </font>
    <font>
      <b/>
      <sz val="26"/>
      <color theme="1"/>
      <name val="Meiryo UI"/>
      <family val="3"/>
      <charset val="128"/>
    </font>
    <font>
      <sz val="8"/>
      <color theme="1"/>
      <name val="Meiryo UI"/>
      <family val="3"/>
      <charset val="128"/>
    </font>
    <font>
      <sz val="11"/>
      <name val="ＭＳ Ｐゴシック"/>
      <family val="3"/>
      <charset val="128"/>
    </font>
    <font>
      <sz val="10"/>
      <name val="ＭＳ Ｐゴシック"/>
      <family val="3"/>
      <charset val="128"/>
    </font>
    <font>
      <sz val="9"/>
      <name val="ＭＳ Ｐゴシック"/>
      <family val="3"/>
      <charset val="128"/>
    </font>
    <font>
      <sz val="12"/>
      <color theme="1"/>
      <name val="ＭＳ Ｐゴシック"/>
      <family val="3"/>
      <charset val="128"/>
      <scheme val="minor"/>
    </font>
    <font>
      <b/>
      <sz val="9"/>
      <color theme="1"/>
      <name val="Meiryo UI"/>
      <family val="3"/>
      <charset val="128"/>
    </font>
    <font>
      <b/>
      <sz val="10"/>
      <color rgb="FFFF0000"/>
      <name val="Meiryo UI"/>
      <family val="3"/>
      <charset val="128"/>
    </font>
    <font>
      <sz val="11"/>
      <name val="Meiryo UI"/>
      <family val="3"/>
      <charset val="128"/>
    </font>
  </fonts>
  <fills count="9">
    <fill>
      <patternFill patternType="none"/>
    </fill>
    <fill>
      <patternFill patternType="gray125"/>
    </fill>
    <fill>
      <patternFill patternType="solid">
        <fgColor theme="0"/>
        <bgColor indexed="64"/>
      </patternFill>
    </fill>
    <fill>
      <patternFill patternType="solid">
        <fgColor theme="5" tint="0.59999389629810485"/>
        <bgColor indexed="64"/>
      </patternFill>
    </fill>
    <fill>
      <patternFill patternType="solid">
        <fgColor rgb="FFFFFF00"/>
        <bgColor indexed="64"/>
      </patternFill>
    </fill>
    <fill>
      <patternFill patternType="solid">
        <fgColor rgb="FFFFE699"/>
        <bgColor indexed="64"/>
      </patternFill>
    </fill>
    <fill>
      <patternFill patternType="solid">
        <fgColor theme="4" tint="0.79998168889431442"/>
        <bgColor indexed="64"/>
      </patternFill>
    </fill>
    <fill>
      <patternFill patternType="solid">
        <fgColor rgb="FFFFC000"/>
        <bgColor auto="1"/>
      </patternFill>
    </fill>
    <fill>
      <patternFill patternType="solid">
        <fgColor theme="8" tint="0.79998168889431442"/>
        <bgColor indexed="64"/>
      </patternFill>
    </fill>
  </fills>
  <borders count="9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style="thin">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bottom style="medium">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style="medium">
        <color indexed="64"/>
      </right>
      <top/>
      <bottom style="medium">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double">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thin">
        <color indexed="64"/>
      </left>
      <right style="medium">
        <color indexed="64"/>
      </right>
      <top style="thin">
        <color indexed="64"/>
      </top>
      <bottom/>
      <diagonal/>
    </border>
    <border>
      <left/>
      <right style="double">
        <color indexed="64"/>
      </right>
      <top/>
      <bottom style="thin">
        <color indexed="64"/>
      </bottom>
      <diagonal/>
    </border>
    <border>
      <left style="double">
        <color indexed="64"/>
      </left>
      <right/>
      <top style="thin">
        <color indexed="64"/>
      </top>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medium">
        <color indexed="64"/>
      </right>
      <top/>
      <bottom/>
      <diagonal/>
    </border>
    <border>
      <left style="thick">
        <color indexed="64"/>
      </left>
      <right style="thick">
        <color indexed="64"/>
      </right>
      <top style="thick">
        <color indexed="64"/>
      </top>
      <bottom style="thick">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medium">
        <color indexed="64"/>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double">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double">
        <color indexed="64"/>
      </right>
      <top style="thin">
        <color indexed="64"/>
      </top>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double">
        <color indexed="64"/>
      </left>
      <right/>
      <top style="thin">
        <color indexed="64"/>
      </top>
      <bottom style="dotted">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s>
  <cellStyleXfs count="4">
    <xf numFmtId="0" fontId="0" fillId="0" borderId="0"/>
    <xf numFmtId="0" fontId="1" fillId="0" borderId="0">
      <alignment vertical="center"/>
    </xf>
    <xf numFmtId="0" fontId="22" fillId="0" borderId="0">
      <alignment vertical="center"/>
    </xf>
    <xf numFmtId="38" fontId="22" fillId="0" borderId="0" applyFont="0" applyFill="0" applyBorder="0" applyAlignment="0" applyProtection="0">
      <alignment vertical="center"/>
    </xf>
  </cellStyleXfs>
  <cellXfs count="640">
    <xf numFmtId="0" fontId="0" fillId="0" borderId="0" xfId="0"/>
    <xf numFmtId="0" fontId="3" fillId="0" borderId="0" xfId="0" applyFont="1"/>
    <xf numFmtId="0" fontId="5" fillId="0" borderId="0" xfId="0" applyFont="1"/>
    <xf numFmtId="0" fontId="4" fillId="0" borderId="0" xfId="0" applyFont="1"/>
    <xf numFmtId="0" fontId="7" fillId="0" borderId="0" xfId="0" applyFont="1" applyAlignment="1">
      <alignment horizontal="center"/>
    </xf>
    <xf numFmtId="0" fontId="8" fillId="0" borderId="0" xfId="0" applyFont="1" applyAlignment="1">
      <alignment horizontal="center"/>
    </xf>
    <xf numFmtId="0" fontId="9" fillId="0" borderId="0" xfId="0" applyFont="1"/>
    <xf numFmtId="0" fontId="4" fillId="0" borderId="0" xfId="0" applyFont="1" applyFill="1" applyBorder="1" applyAlignment="1">
      <alignment vertical="top"/>
    </xf>
    <xf numFmtId="0" fontId="4" fillId="0" borderId="0" xfId="0" applyFont="1" applyFill="1" applyBorder="1" applyAlignment="1">
      <alignment horizontal="left" vertical="top" wrapText="1"/>
    </xf>
    <xf numFmtId="0" fontId="4" fillId="0" borderId="0" xfId="0" applyFont="1" applyAlignment="1">
      <alignment horizontal="right"/>
    </xf>
    <xf numFmtId="0" fontId="4" fillId="0" borderId="0" xfId="0" applyFont="1" applyFill="1" applyBorder="1" applyAlignment="1">
      <alignment horizontal="center"/>
    </xf>
    <xf numFmtId="0" fontId="4" fillId="0" borderId="0" xfId="0" applyFont="1" applyFill="1" applyBorder="1" applyAlignment="1"/>
    <xf numFmtId="0" fontId="4" fillId="2" borderId="0" xfId="0" applyFont="1" applyFill="1" applyBorder="1" applyAlignment="1">
      <alignment horizontal="center"/>
    </xf>
    <xf numFmtId="0" fontId="4" fillId="2" borderId="2" xfId="0" applyFont="1" applyFill="1" applyBorder="1" applyAlignment="1">
      <alignment horizontal="left" vertical="top" wrapText="1"/>
    </xf>
    <xf numFmtId="0" fontId="11" fillId="0" borderId="0" xfId="0" applyFont="1" applyAlignment="1">
      <alignment horizontal="left" vertical="center"/>
    </xf>
    <xf numFmtId="0" fontId="10" fillId="0" borderId="0" xfId="0" applyFont="1"/>
    <xf numFmtId="0" fontId="16" fillId="0" borderId="0" xfId="0" applyFont="1" applyFill="1" applyBorder="1" applyAlignment="1">
      <alignment vertical="top"/>
    </xf>
    <xf numFmtId="0" fontId="4" fillId="0" borderId="0" xfId="0" applyFont="1" applyBorder="1"/>
    <xf numFmtId="0" fontId="4" fillId="0" borderId="12" xfId="0" applyFont="1" applyBorder="1" applyAlignment="1">
      <alignment horizontal="center" vertical="center"/>
    </xf>
    <xf numFmtId="0" fontId="4" fillId="0" borderId="15" xfId="0" applyFont="1" applyBorder="1" applyAlignment="1">
      <alignment horizontal="center" vertical="center"/>
    </xf>
    <xf numFmtId="176" fontId="4" fillId="2" borderId="13" xfId="0" applyNumberFormat="1" applyFont="1" applyFill="1" applyBorder="1" applyAlignment="1">
      <alignment horizontal="center" vertical="center"/>
    </xf>
    <xf numFmtId="0" fontId="19" fillId="0" borderId="0" xfId="0" applyFont="1"/>
    <xf numFmtId="0" fontId="9" fillId="0" borderId="0" xfId="0" applyFont="1" applyAlignment="1">
      <alignment vertical="top"/>
    </xf>
    <xf numFmtId="0" fontId="9" fillId="0" borderId="0" xfId="0" applyFont="1" applyAlignment="1">
      <alignment vertical="top" wrapText="1"/>
    </xf>
    <xf numFmtId="0" fontId="13" fillId="0" borderId="0" xfId="0" applyFont="1" applyFill="1" applyBorder="1" applyAlignment="1">
      <alignment horizontal="right" vertical="top" wrapText="1"/>
    </xf>
    <xf numFmtId="0" fontId="19" fillId="0" borderId="0" xfId="0" applyFont="1" applyFill="1" applyBorder="1" applyAlignment="1"/>
    <xf numFmtId="0" fontId="20" fillId="0" borderId="0" xfId="0" applyFont="1"/>
    <xf numFmtId="0" fontId="9" fillId="0" borderId="0" xfId="0" applyFont="1" applyAlignment="1">
      <alignment horizontal="left" vertical="center" wrapText="1"/>
    </xf>
    <xf numFmtId="0" fontId="9" fillId="0" borderId="0" xfId="0" applyFont="1" applyAlignment="1">
      <alignment horizontal="left" vertical="center" wrapText="1"/>
    </xf>
    <xf numFmtId="0" fontId="8" fillId="0" borderId="0" xfId="0" applyFont="1" applyAlignment="1">
      <alignment horizontal="center"/>
    </xf>
    <xf numFmtId="0" fontId="21" fillId="0" borderId="16" xfId="0" applyFont="1" applyBorder="1" applyAlignment="1">
      <alignment vertical="top"/>
    </xf>
    <xf numFmtId="0" fontId="31" fillId="0" borderId="0" xfId="0" applyFont="1" applyAlignment="1">
      <alignment horizontal="left" vertical="center"/>
    </xf>
    <xf numFmtId="0" fontId="32" fillId="0" borderId="0" xfId="0" applyFont="1" applyAlignment="1">
      <alignment vertical="center"/>
    </xf>
    <xf numFmtId="0" fontId="32" fillId="0" borderId="0" xfId="0" applyFont="1" applyBorder="1" applyAlignment="1">
      <alignment horizontal="center" vertical="center"/>
    </xf>
    <xf numFmtId="0" fontId="33" fillId="0" borderId="0" xfId="0" applyFont="1" applyAlignment="1">
      <alignment vertical="center"/>
    </xf>
    <xf numFmtId="0" fontId="32" fillId="0" borderId="25" xfId="0" applyFont="1" applyBorder="1" applyAlignment="1">
      <alignment vertical="center"/>
    </xf>
    <xf numFmtId="0" fontId="32" fillId="0" borderId="26" xfId="0" applyFont="1" applyBorder="1" applyAlignment="1">
      <alignment vertical="center"/>
    </xf>
    <xf numFmtId="0" fontId="32" fillId="0" borderId="18" xfId="0" applyFont="1" applyBorder="1" applyAlignment="1">
      <alignment horizontal="centerContinuous" vertical="center"/>
    </xf>
    <xf numFmtId="0" fontId="32" fillId="0" borderId="22" xfId="0" applyFont="1" applyBorder="1" applyAlignment="1">
      <alignment horizontal="centerContinuous" vertical="center"/>
    </xf>
    <xf numFmtId="0" fontId="32" fillId="0" borderId="23" xfId="0" applyFont="1" applyBorder="1" applyAlignment="1">
      <alignment horizontal="centerContinuous" vertical="center" wrapText="1"/>
    </xf>
    <xf numFmtId="0" fontId="32" fillId="0" borderId="23" xfId="0" applyFont="1" applyBorder="1" applyAlignment="1">
      <alignment horizontal="centerContinuous" vertical="center"/>
    </xf>
    <xf numFmtId="0" fontId="32" fillId="0" borderId="19" xfId="0" applyFont="1" applyBorder="1" applyAlignment="1">
      <alignment horizontal="centerContinuous" vertical="center"/>
    </xf>
    <xf numFmtId="0" fontId="32" fillId="0" borderId="24" xfId="0" applyFont="1" applyBorder="1" applyAlignment="1">
      <alignment horizontal="centerContinuous" vertical="center"/>
    </xf>
    <xf numFmtId="0" fontId="32" fillId="0" borderId="27" xfId="0" applyFont="1" applyBorder="1" applyAlignment="1">
      <alignment horizontal="center" vertical="center"/>
    </xf>
    <xf numFmtId="0" fontId="32" fillId="0" borderId="28" xfId="0" applyFont="1" applyBorder="1" applyAlignment="1">
      <alignment horizontal="center" vertical="center"/>
    </xf>
    <xf numFmtId="0" fontId="32" fillId="0" borderId="30" xfId="0" applyFont="1" applyBorder="1" applyAlignment="1">
      <alignment vertical="center"/>
    </xf>
    <xf numFmtId="0" fontId="32" fillId="0" borderId="29" xfId="0" applyFont="1" applyBorder="1" applyAlignment="1">
      <alignment vertical="center"/>
    </xf>
    <xf numFmtId="0" fontId="32" fillId="0" borderId="32" xfId="0" applyFont="1" applyBorder="1" applyAlignment="1">
      <alignment vertical="center"/>
    </xf>
    <xf numFmtId="0" fontId="32" fillId="0" borderId="33" xfId="0" applyFont="1" applyBorder="1" applyAlignment="1">
      <alignment vertical="center"/>
    </xf>
    <xf numFmtId="0" fontId="32" fillId="0" borderId="34" xfId="0" applyFont="1" applyBorder="1" applyAlignment="1">
      <alignment horizontal="center" vertical="center"/>
    </xf>
    <xf numFmtId="0" fontId="32" fillId="0" borderId="35" xfId="0" applyFont="1" applyBorder="1" applyAlignment="1">
      <alignment horizontal="center" vertical="center"/>
    </xf>
    <xf numFmtId="0" fontId="32" fillId="0" borderId="15" xfId="0" applyFont="1" applyBorder="1" applyAlignment="1">
      <alignment vertical="center"/>
    </xf>
    <xf numFmtId="0" fontId="32" fillId="0" borderId="14" xfId="0" applyFont="1" applyBorder="1" applyAlignment="1">
      <alignment vertical="center"/>
    </xf>
    <xf numFmtId="0" fontId="32" fillId="0" borderId="36" xfId="0" applyFont="1" applyBorder="1" applyAlignment="1">
      <alignment vertical="center"/>
    </xf>
    <xf numFmtId="0" fontId="32" fillId="0" borderId="37" xfId="0" applyFont="1" applyBorder="1" applyAlignment="1">
      <alignment vertical="center"/>
    </xf>
    <xf numFmtId="0" fontId="32" fillId="0" borderId="38" xfId="0" applyFont="1" applyBorder="1" applyAlignment="1">
      <alignment horizontal="center" vertical="center"/>
    </xf>
    <xf numFmtId="0" fontId="32" fillId="0" borderId="39" xfId="0" applyFont="1" applyBorder="1" applyAlignment="1">
      <alignment vertical="center"/>
    </xf>
    <xf numFmtId="0" fontId="32" fillId="0" borderId="40" xfId="0" applyFont="1" applyBorder="1" applyAlignment="1">
      <alignment vertical="center"/>
    </xf>
    <xf numFmtId="0" fontId="32" fillId="0" borderId="41" xfId="0" applyFont="1" applyBorder="1" applyAlignment="1">
      <alignment vertical="center"/>
    </xf>
    <xf numFmtId="0" fontId="32" fillId="0" borderId="42" xfId="0" applyFont="1" applyBorder="1" applyAlignment="1">
      <alignment vertical="center"/>
    </xf>
    <xf numFmtId="0" fontId="32" fillId="0" borderId="43" xfId="0" applyFont="1" applyBorder="1" applyAlignment="1">
      <alignment vertical="center"/>
    </xf>
    <xf numFmtId="0" fontId="32" fillId="0" borderId="44" xfId="0" applyFont="1" applyBorder="1" applyAlignment="1">
      <alignment horizontal="center" vertical="center"/>
    </xf>
    <xf numFmtId="0" fontId="32" fillId="0" borderId="45" xfId="0" applyFont="1" applyBorder="1" applyAlignment="1">
      <alignment horizontal="center" vertical="center"/>
    </xf>
    <xf numFmtId="176" fontId="32" fillId="0" borderId="19" xfId="0" applyNumberFormat="1" applyFont="1" applyBorder="1" applyAlignment="1">
      <alignment vertical="center"/>
    </xf>
    <xf numFmtId="0" fontId="32" fillId="0" borderId="46" xfId="0" applyFont="1" applyBorder="1" applyAlignment="1">
      <alignment vertical="center"/>
    </xf>
    <xf numFmtId="176" fontId="32" fillId="0" borderId="47" xfId="0" applyNumberFormat="1" applyFont="1" applyBorder="1" applyAlignment="1">
      <alignment vertical="center"/>
    </xf>
    <xf numFmtId="0" fontId="32" fillId="0" borderId="48" xfId="0" applyFont="1" applyBorder="1" applyAlignment="1">
      <alignment vertical="center"/>
    </xf>
    <xf numFmtId="176" fontId="32" fillId="0" borderId="18" xfId="0" applyNumberFormat="1" applyFont="1" applyBorder="1" applyAlignment="1">
      <alignment vertical="center"/>
    </xf>
    <xf numFmtId="0" fontId="32" fillId="0" borderId="49" xfId="0" applyFont="1" applyBorder="1" applyAlignment="1">
      <alignment vertical="center"/>
    </xf>
    <xf numFmtId="0" fontId="32" fillId="0" borderId="50" xfId="0" applyFont="1" applyBorder="1" applyAlignment="1">
      <alignment horizontal="center" vertical="center"/>
    </xf>
    <xf numFmtId="0" fontId="32" fillId="0" borderId="8" xfId="0" applyFont="1" applyBorder="1" applyAlignment="1">
      <alignment vertical="center"/>
    </xf>
    <xf numFmtId="0" fontId="32" fillId="0" borderId="7" xfId="0" applyFont="1" applyBorder="1" applyAlignment="1">
      <alignment vertical="center"/>
    </xf>
    <xf numFmtId="0" fontId="32" fillId="0" borderId="51" xfId="0" applyFont="1" applyBorder="1" applyAlignment="1">
      <alignment vertical="center"/>
    </xf>
    <xf numFmtId="0" fontId="32" fillId="0" borderId="52" xfId="0" applyFont="1" applyBorder="1" applyAlignment="1">
      <alignment vertical="center"/>
    </xf>
    <xf numFmtId="0" fontId="32" fillId="0" borderId="53" xfId="0" applyFont="1" applyBorder="1" applyAlignment="1">
      <alignment horizontal="center" vertical="center"/>
    </xf>
    <xf numFmtId="0" fontId="32" fillId="0" borderId="7" xfId="0" applyFont="1" applyFill="1" applyBorder="1" applyAlignment="1">
      <alignment vertical="center"/>
    </xf>
    <xf numFmtId="0" fontId="32" fillId="0" borderId="8" xfId="0" applyFont="1" applyFill="1" applyBorder="1" applyAlignment="1">
      <alignment vertical="center"/>
    </xf>
    <xf numFmtId="0" fontId="32" fillId="0" borderId="6" xfId="0" applyFont="1" applyFill="1" applyBorder="1" applyAlignment="1">
      <alignment vertical="center"/>
    </xf>
    <xf numFmtId="0" fontId="32" fillId="0" borderId="51" xfId="0" applyFont="1" applyFill="1" applyBorder="1" applyAlignment="1">
      <alignment vertical="center"/>
    </xf>
    <xf numFmtId="0" fontId="32" fillId="0" borderId="14" xfId="0" applyFont="1" applyFill="1" applyBorder="1" applyAlignment="1">
      <alignment vertical="center"/>
    </xf>
    <xf numFmtId="0" fontId="32" fillId="0" borderId="15" xfId="0" applyFont="1" applyFill="1" applyBorder="1" applyAlignment="1">
      <alignment vertical="center"/>
    </xf>
    <xf numFmtId="0" fontId="32" fillId="0" borderId="13" xfId="0" applyFont="1" applyFill="1" applyBorder="1" applyAlignment="1">
      <alignment vertical="center"/>
    </xf>
    <xf numFmtId="0" fontId="32" fillId="0" borderId="36" xfId="0" applyFont="1" applyFill="1" applyBorder="1" applyAlignment="1">
      <alignment vertical="center"/>
    </xf>
    <xf numFmtId="0" fontId="32" fillId="0" borderId="54" xfId="0" applyFont="1" applyBorder="1" applyAlignment="1">
      <alignment horizontal="center" vertical="center"/>
    </xf>
    <xf numFmtId="0" fontId="32" fillId="0" borderId="55" xfId="0" applyFont="1" applyBorder="1" applyAlignment="1">
      <alignment vertical="center"/>
    </xf>
    <xf numFmtId="0" fontId="32" fillId="0" borderId="56" xfId="0" applyFont="1" applyBorder="1" applyAlignment="1">
      <alignment vertical="center"/>
    </xf>
    <xf numFmtId="0" fontId="32" fillId="0" borderId="57" xfId="0" applyFont="1" applyBorder="1" applyAlignment="1">
      <alignment vertical="center"/>
    </xf>
    <xf numFmtId="0" fontId="32" fillId="0" borderId="58" xfId="0" applyFont="1" applyBorder="1" applyAlignment="1">
      <alignment vertical="center"/>
    </xf>
    <xf numFmtId="0" fontId="32" fillId="0" borderId="59" xfId="0" applyFont="1" applyBorder="1" applyAlignment="1">
      <alignment vertical="center"/>
    </xf>
    <xf numFmtId="0" fontId="32" fillId="0" borderId="44" xfId="0" applyFont="1" applyBorder="1" applyAlignment="1">
      <alignment horizontal="centerContinuous" vertical="center"/>
    </xf>
    <xf numFmtId="0" fontId="32" fillId="0" borderId="45" xfId="0" applyFont="1" applyBorder="1" applyAlignment="1">
      <alignment horizontal="centerContinuous" vertical="center"/>
    </xf>
    <xf numFmtId="176" fontId="34" fillId="0" borderId="60" xfId="0" applyNumberFormat="1" applyFont="1" applyFill="1" applyBorder="1" applyAlignment="1">
      <alignment vertical="center"/>
    </xf>
    <xf numFmtId="0" fontId="32" fillId="0" borderId="46" xfId="0" applyFont="1" applyFill="1" applyBorder="1" applyAlignment="1">
      <alignment vertical="center"/>
    </xf>
    <xf numFmtId="176" fontId="34" fillId="4" borderId="60" xfId="0" applyNumberFormat="1" applyFont="1" applyFill="1" applyBorder="1" applyAlignment="1">
      <alignment vertical="center"/>
    </xf>
    <xf numFmtId="0" fontId="32" fillId="4" borderId="22" xfId="0" applyFont="1" applyFill="1" applyBorder="1" applyAlignment="1">
      <alignment vertical="center"/>
    </xf>
    <xf numFmtId="0" fontId="32" fillId="4" borderId="46" xfId="0" applyFont="1" applyFill="1" applyBorder="1" applyAlignment="1">
      <alignment vertical="center"/>
    </xf>
    <xf numFmtId="176" fontId="34" fillId="0" borderId="60" xfId="0" applyNumberFormat="1" applyFont="1" applyBorder="1" applyAlignment="1">
      <alignment vertical="center"/>
    </xf>
    <xf numFmtId="0" fontId="32" fillId="0" borderId="63" xfId="0" applyFont="1" applyBorder="1" applyAlignment="1">
      <alignment horizontal="centerContinuous" vertical="center"/>
    </xf>
    <xf numFmtId="0" fontId="32" fillId="0" borderId="62" xfId="0" applyFont="1" applyBorder="1" applyAlignment="1">
      <alignment horizontal="centerContinuous" vertical="center"/>
    </xf>
    <xf numFmtId="0" fontId="32" fillId="0" borderId="58" xfId="0" applyFont="1" applyBorder="1" applyAlignment="1">
      <alignment horizontal="centerContinuous" vertical="center"/>
    </xf>
    <xf numFmtId="0" fontId="32" fillId="0" borderId="55" xfId="0" applyFont="1" applyBorder="1" applyAlignment="1">
      <alignment horizontal="centerContinuous" vertical="center"/>
    </xf>
    <xf numFmtId="0" fontId="32" fillId="0" borderId="57" xfId="0" applyFont="1" applyBorder="1" applyAlignment="1">
      <alignment horizontal="centerContinuous" vertical="center"/>
    </xf>
    <xf numFmtId="0" fontId="32" fillId="0" borderId="56" xfId="0" applyFont="1" applyBorder="1" applyAlignment="1">
      <alignment horizontal="centerContinuous" vertical="center"/>
    </xf>
    <xf numFmtId="0" fontId="32" fillId="0" borderId="59" xfId="0" applyFont="1" applyBorder="1" applyAlignment="1">
      <alignment horizontal="centerContinuous" vertical="center"/>
    </xf>
    <xf numFmtId="0" fontId="32" fillId="0" borderId="64" xfId="0" applyFont="1" applyBorder="1" applyAlignment="1">
      <alignment horizontal="centerContinuous" vertical="center"/>
    </xf>
    <xf numFmtId="176" fontId="32" fillId="0" borderId="6" xfId="0" applyNumberFormat="1" applyFont="1" applyFill="1" applyBorder="1" applyAlignment="1">
      <alignment vertical="center"/>
    </xf>
    <xf numFmtId="0" fontId="32" fillId="0" borderId="52" xfId="0" applyFont="1" applyFill="1" applyBorder="1" applyAlignment="1">
      <alignment vertical="center"/>
    </xf>
    <xf numFmtId="0" fontId="32" fillId="0" borderId="65" xfId="0" applyFont="1" applyBorder="1" applyAlignment="1">
      <alignment horizontal="centerContinuous" vertical="center"/>
    </xf>
    <xf numFmtId="0" fontId="32" fillId="0" borderId="37" xfId="0" applyFont="1" applyFill="1" applyBorder="1" applyAlignment="1">
      <alignment vertical="center"/>
    </xf>
    <xf numFmtId="0" fontId="32" fillId="0" borderId="67" xfId="0" applyFont="1" applyBorder="1" applyAlignment="1">
      <alignment horizontal="centerContinuous" vertical="center"/>
    </xf>
    <xf numFmtId="0" fontId="32" fillId="0" borderId="56" xfId="0" applyFont="1" applyFill="1" applyBorder="1" applyAlignment="1">
      <alignment vertical="center"/>
    </xf>
    <xf numFmtId="176" fontId="32" fillId="0" borderId="69" xfId="0" applyNumberFormat="1" applyFont="1" applyFill="1" applyBorder="1" applyAlignment="1">
      <alignment vertical="center"/>
    </xf>
    <xf numFmtId="0" fontId="32" fillId="0" borderId="59" xfId="0" applyFont="1" applyFill="1" applyBorder="1" applyAlignment="1">
      <alignment vertical="center"/>
    </xf>
    <xf numFmtId="0" fontId="32" fillId="0" borderId="0" xfId="0" applyFont="1" applyFill="1" applyBorder="1" applyAlignment="1">
      <alignment vertical="center"/>
    </xf>
    <xf numFmtId="0" fontId="32" fillId="0" borderId="0" xfId="0" applyFont="1" applyFill="1" applyAlignment="1">
      <alignment vertical="center"/>
    </xf>
    <xf numFmtId="0" fontId="32" fillId="0" borderId="30" xfId="0" applyFont="1" applyBorder="1" applyAlignment="1">
      <alignment horizontal="centerContinuous" vertical="center" wrapText="1"/>
    </xf>
    <xf numFmtId="0" fontId="32" fillId="0" borderId="28" xfId="0" applyFont="1" applyBorder="1" applyAlignment="1">
      <alignment horizontal="centerContinuous" vertical="center"/>
    </xf>
    <xf numFmtId="0" fontId="32" fillId="0" borderId="29" xfId="0" applyFont="1" applyBorder="1" applyAlignment="1">
      <alignment horizontal="centerContinuous" vertical="center"/>
    </xf>
    <xf numFmtId="0" fontId="32" fillId="0" borderId="33" xfId="0" applyFont="1" applyBorder="1" applyAlignment="1">
      <alignment horizontal="centerContinuous" vertical="center"/>
    </xf>
    <xf numFmtId="0" fontId="32" fillId="0" borderId="46" xfId="0" applyFont="1" applyBorder="1" applyAlignment="1">
      <alignment horizontal="centerContinuous" vertical="center" wrapText="1"/>
    </xf>
    <xf numFmtId="0" fontId="32" fillId="0" borderId="49" xfId="0" applyFont="1" applyBorder="1" applyAlignment="1">
      <alignment horizontal="centerContinuous" vertical="center"/>
    </xf>
    <xf numFmtId="0" fontId="32" fillId="0" borderId="46" xfId="0" applyFont="1" applyBorder="1" applyAlignment="1">
      <alignment horizontal="centerContinuous" vertical="center"/>
    </xf>
    <xf numFmtId="0" fontId="33" fillId="0" borderId="60" xfId="0" applyFont="1" applyBorder="1" applyAlignment="1">
      <alignment horizontal="centerContinuous" vertical="center"/>
    </xf>
    <xf numFmtId="177" fontId="32" fillId="0" borderId="69" xfId="3" applyNumberFormat="1" applyFont="1" applyFill="1" applyBorder="1">
      <alignment vertical="center"/>
    </xf>
    <xf numFmtId="0" fontId="35" fillId="0" borderId="0" xfId="0" applyFont="1" applyFill="1" applyBorder="1" applyAlignment="1">
      <alignment horizontal="centerContinuous" vertical="center"/>
    </xf>
    <xf numFmtId="38" fontId="35" fillId="0" borderId="0" xfId="3" applyFont="1" applyFill="1" applyBorder="1">
      <alignment vertical="center"/>
    </xf>
    <xf numFmtId="0" fontId="35" fillId="0" borderId="0" xfId="0" applyFont="1" applyFill="1" applyBorder="1" applyAlignment="1">
      <alignment vertical="center"/>
    </xf>
    <xf numFmtId="177" fontId="36" fillId="0" borderId="0" xfId="3" applyNumberFormat="1" applyFont="1" applyFill="1" applyBorder="1">
      <alignment vertical="center"/>
    </xf>
    <xf numFmtId="0" fontId="35" fillId="0" borderId="0" xfId="0" applyFont="1" applyBorder="1" applyAlignment="1">
      <alignment vertical="center"/>
    </xf>
    <xf numFmtId="0" fontId="35" fillId="0" borderId="0" xfId="0" applyFont="1" applyAlignment="1">
      <alignment vertical="center"/>
    </xf>
    <xf numFmtId="0" fontId="32" fillId="0" borderId="30" xfId="0" applyFont="1" applyBorder="1" applyAlignment="1">
      <alignment horizontal="centerContinuous" vertical="center"/>
    </xf>
    <xf numFmtId="0" fontId="32" fillId="0" borderId="70" xfId="0" applyFont="1" applyBorder="1" applyAlignment="1">
      <alignment horizontal="centerContinuous" vertical="center"/>
    </xf>
    <xf numFmtId="0" fontId="32" fillId="0" borderId="22" xfId="0" applyFont="1" applyFill="1" applyBorder="1" applyAlignment="1">
      <alignment vertical="center"/>
    </xf>
    <xf numFmtId="0" fontId="32" fillId="0" borderId="24" xfId="0" applyFont="1" applyFill="1" applyBorder="1" applyAlignment="1">
      <alignment vertical="center"/>
    </xf>
    <xf numFmtId="0" fontId="37" fillId="0" borderId="0" xfId="0" applyFont="1" applyFill="1" applyBorder="1" applyAlignment="1">
      <alignment horizontal="left" vertical="center"/>
    </xf>
    <xf numFmtId="0" fontId="32" fillId="0" borderId="25" xfId="0" applyFont="1" applyBorder="1" applyAlignment="1">
      <alignment horizontal="centerContinuous" vertical="center" wrapText="1"/>
    </xf>
    <xf numFmtId="0" fontId="32" fillId="0" borderId="22" xfId="0" applyFont="1" applyBorder="1" applyAlignment="1">
      <alignment horizontal="centerContinuous" vertical="center" wrapText="1"/>
    </xf>
    <xf numFmtId="0" fontId="32" fillId="0" borderId="72" xfId="0" applyFont="1" applyBorder="1" applyAlignment="1">
      <alignment horizontal="centerContinuous" vertical="center" wrapText="1"/>
    </xf>
    <xf numFmtId="0" fontId="32" fillId="0" borderId="24" xfId="0" applyFont="1" applyBorder="1" applyAlignment="1">
      <alignment horizontal="centerContinuous" vertical="center" wrapText="1"/>
    </xf>
    <xf numFmtId="0" fontId="32" fillId="0" borderId="69" xfId="0" applyFont="1" applyBorder="1" applyAlignment="1">
      <alignment horizontal="right" vertical="center"/>
    </xf>
    <xf numFmtId="0" fontId="33" fillId="0" borderId="0" xfId="0" applyFont="1" applyBorder="1" applyAlignment="1">
      <alignment horizontal="centerContinuous" vertical="center"/>
    </xf>
    <xf numFmtId="0" fontId="32" fillId="0" borderId="0" xfId="0" applyFont="1" applyBorder="1" applyAlignment="1">
      <alignment horizontal="centerContinuous" vertical="center"/>
    </xf>
    <xf numFmtId="0" fontId="32" fillId="0" borderId="0" xfId="0" applyFont="1" applyBorder="1" applyAlignment="1">
      <alignment vertical="center"/>
    </xf>
    <xf numFmtId="177" fontId="32" fillId="0" borderId="0" xfId="3" applyNumberFormat="1" applyFont="1" applyFill="1" applyBorder="1">
      <alignment vertical="center"/>
    </xf>
    <xf numFmtId="0" fontId="35" fillId="0" borderId="0" xfId="0" applyFont="1" applyFill="1" applyBorder="1" applyAlignment="1">
      <alignment vertical="center" wrapText="1"/>
    </xf>
    <xf numFmtId="38" fontId="32" fillId="0" borderId="0" xfId="3" applyFont="1" applyFill="1" applyBorder="1">
      <alignment vertical="center"/>
    </xf>
    <xf numFmtId="0" fontId="9" fillId="0" borderId="0" xfId="0" applyFont="1" applyAlignment="1">
      <alignment horizontal="left" vertical="center" wrapText="1"/>
    </xf>
    <xf numFmtId="0" fontId="8" fillId="0" borderId="0" xfId="0" applyFont="1" applyAlignment="1">
      <alignment horizontal="center"/>
    </xf>
    <xf numFmtId="0" fontId="4" fillId="0" borderId="0" xfId="0" applyFont="1" applyFill="1" applyBorder="1" applyAlignment="1">
      <alignment horizontal="center"/>
    </xf>
    <xf numFmtId="0" fontId="3" fillId="0" borderId="0" xfId="0" applyFont="1" applyAlignment="1">
      <alignment vertical="top" wrapText="1"/>
    </xf>
    <xf numFmtId="0" fontId="3" fillId="0" borderId="0" xfId="0" applyFont="1" applyAlignment="1">
      <alignment wrapText="1"/>
    </xf>
    <xf numFmtId="0" fontId="32" fillId="0" borderId="3" xfId="0" applyFont="1" applyBorder="1" applyAlignment="1">
      <alignment horizontal="centerContinuous" vertical="center"/>
    </xf>
    <xf numFmtId="0" fontId="32" fillId="0" borderId="9" xfId="0" applyFont="1" applyBorder="1" applyAlignment="1">
      <alignment horizontal="centerContinuous" vertical="center"/>
    </xf>
    <xf numFmtId="0" fontId="32" fillId="0" borderId="75" xfId="0" applyFont="1" applyBorder="1" applyAlignment="1">
      <alignment horizontal="centerContinuous" vertical="center"/>
    </xf>
    <xf numFmtId="0" fontId="32" fillId="0" borderId="35" xfId="0" applyFont="1" applyFill="1" applyBorder="1" applyAlignment="1">
      <alignment vertical="center"/>
    </xf>
    <xf numFmtId="0" fontId="32" fillId="0" borderId="54" xfId="0" applyFont="1" applyFill="1" applyBorder="1" applyAlignment="1">
      <alignment vertical="center"/>
    </xf>
    <xf numFmtId="0" fontId="38" fillId="0" borderId="0" xfId="0" applyFont="1" applyBorder="1" applyAlignment="1">
      <alignment vertical="center" shrinkToFit="1"/>
    </xf>
    <xf numFmtId="178" fontId="32" fillId="0" borderId="13" xfId="0" applyNumberFormat="1" applyFont="1" applyBorder="1" applyAlignment="1">
      <alignment horizontal="right" vertical="center"/>
    </xf>
    <xf numFmtId="0" fontId="32" fillId="0" borderId="12" xfId="0" applyFont="1" applyBorder="1" applyAlignment="1">
      <alignment horizontal="centerContinuous" vertical="center"/>
    </xf>
    <xf numFmtId="178" fontId="35" fillId="0" borderId="0" xfId="0" applyNumberFormat="1" applyFont="1" applyBorder="1" applyAlignment="1">
      <alignment vertical="center"/>
    </xf>
    <xf numFmtId="0" fontId="32" fillId="0" borderId="12" xfId="0" applyFont="1" applyBorder="1" applyAlignment="1">
      <alignment horizontal="centerContinuous" vertical="center" wrapText="1"/>
    </xf>
    <xf numFmtId="0" fontId="16" fillId="0" borderId="12" xfId="0" applyFont="1" applyBorder="1" applyAlignment="1">
      <alignment horizontal="center"/>
    </xf>
    <xf numFmtId="0" fontId="16" fillId="0" borderId="0" xfId="0" applyFont="1" applyFill="1" applyBorder="1" applyAlignment="1">
      <alignment horizontal="left" vertical="top" wrapText="1"/>
    </xf>
    <xf numFmtId="0" fontId="39" fillId="0" borderId="0" xfId="0" applyFont="1" applyFill="1" applyBorder="1" applyAlignment="1">
      <alignment vertical="top"/>
    </xf>
    <xf numFmtId="0" fontId="39" fillId="0" borderId="0" xfId="0" applyFont="1"/>
    <xf numFmtId="0" fontId="17" fillId="0" borderId="12" xfId="0" applyFont="1" applyBorder="1" applyAlignment="1">
      <alignment horizontal="center" vertical="center"/>
    </xf>
    <xf numFmtId="0" fontId="32" fillId="0" borderId="0" xfId="0" applyFont="1" applyBorder="1" applyAlignment="1">
      <alignment horizontal="right" vertical="center"/>
    </xf>
    <xf numFmtId="0" fontId="32" fillId="2" borderId="0" xfId="0" applyFont="1" applyFill="1" applyBorder="1" applyAlignment="1">
      <alignment vertical="center"/>
    </xf>
    <xf numFmtId="0" fontId="18" fillId="0" borderId="0" xfId="0" applyFont="1" applyBorder="1" applyAlignment="1">
      <alignment vertical="top" wrapText="1"/>
    </xf>
    <xf numFmtId="0" fontId="6" fillId="0" borderId="0" xfId="0" applyFont="1" applyAlignment="1"/>
    <xf numFmtId="0" fontId="6" fillId="0" borderId="0" xfId="0" applyFont="1" applyAlignment="1">
      <alignment wrapText="1"/>
    </xf>
    <xf numFmtId="0" fontId="8" fillId="0" borderId="0" xfId="0" applyFont="1" applyAlignment="1"/>
    <xf numFmtId="0" fontId="41" fillId="0" borderId="0" xfId="0" applyFont="1"/>
    <xf numFmtId="0" fontId="4" fillId="0" borderId="0" xfId="0" applyFont="1" applyAlignment="1">
      <alignment vertical="center"/>
    </xf>
    <xf numFmtId="0" fontId="41" fillId="0" borderId="0" xfId="0" applyFont="1" applyAlignment="1">
      <alignment vertical="center"/>
    </xf>
    <xf numFmtId="0" fontId="4" fillId="0" borderId="0" xfId="0" applyFont="1" applyAlignment="1">
      <alignment horizontal="center"/>
    </xf>
    <xf numFmtId="0" fontId="4" fillId="0" borderId="0" xfId="0" applyFont="1" applyAlignment="1">
      <alignment vertical="center" wrapText="1"/>
    </xf>
    <xf numFmtId="0" fontId="42" fillId="0" borderId="0" xfId="0" applyFont="1" applyFill="1" applyBorder="1" applyAlignment="1">
      <alignment vertical="top"/>
    </xf>
    <xf numFmtId="0" fontId="9" fillId="0" borderId="0" xfId="0" applyFont="1" applyAlignment="1">
      <alignment horizontal="left" vertical="center" wrapText="1"/>
    </xf>
    <xf numFmtId="0" fontId="40" fillId="0" borderId="0" xfId="0" applyFont="1"/>
    <xf numFmtId="0" fontId="40" fillId="0" borderId="0" xfId="0" applyFont="1" applyFill="1" applyBorder="1" applyAlignment="1">
      <alignment horizontal="left" vertical="center"/>
    </xf>
    <xf numFmtId="0" fontId="4" fillId="0" borderId="12" xfId="0" applyFont="1" applyFill="1" applyBorder="1" applyAlignment="1">
      <alignment horizontal="center" vertical="center"/>
    </xf>
    <xf numFmtId="0" fontId="32" fillId="0" borderId="12" xfId="0" applyFont="1" applyBorder="1" applyAlignment="1">
      <alignment horizontal="center" vertical="center"/>
    </xf>
    <xf numFmtId="0" fontId="32" fillId="0" borderId="12" xfId="0" applyFont="1" applyBorder="1" applyAlignment="1">
      <alignment horizontal="center" vertical="center"/>
    </xf>
    <xf numFmtId="0" fontId="4" fillId="0" borderId="12" xfId="0" applyFont="1" applyBorder="1" applyAlignment="1">
      <alignment horizontal="center" vertical="center"/>
    </xf>
    <xf numFmtId="0" fontId="35" fillId="0" borderId="0" xfId="0" applyFont="1" applyAlignment="1">
      <alignment horizontal="center" vertical="center"/>
    </xf>
    <xf numFmtId="0" fontId="32" fillId="0" borderId="61" xfId="0" applyFont="1" applyBorder="1" applyAlignment="1">
      <alignment vertical="center"/>
    </xf>
    <xf numFmtId="0" fontId="32" fillId="6" borderId="67" xfId="0" applyFont="1" applyFill="1" applyBorder="1" applyAlignment="1" applyProtection="1">
      <alignment vertical="center"/>
      <protection locked="0"/>
    </xf>
    <xf numFmtId="0" fontId="31" fillId="0" borderId="0" xfId="0" applyFont="1" applyFill="1" applyAlignment="1">
      <alignment horizontal="left" vertical="center"/>
    </xf>
    <xf numFmtId="0" fontId="35" fillId="0" borderId="0" xfId="0" applyFont="1" applyFill="1" applyAlignment="1">
      <alignment horizontal="center" vertical="center"/>
    </xf>
    <xf numFmtId="0" fontId="35" fillId="0" borderId="0" xfId="0" applyFont="1" applyAlignment="1">
      <alignment vertical="center" shrinkToFit="1"/>
    </xf>
    <xf numFmtId="0" fontId="37" fillId="0" borderId="0" xfId="0" applyFont="1" applyFill="1" applyAlignment="1">
      <alignment vertical="center"/>
    </xf>
    <xf numFmtId="0" fontId="35" fillId="0" borderId="0" xfId="0" applyFont="1" applyFill="1" applyAlignment="1">
      <alignment vertical="center"/>
    </xf>
    <xf numFmtId="0" fontId="47" fillId="0" borderId="0" xfId="0" applyFont="1" applyAlignment="1">
      <alignment vertical="center"/>
    </xf>
    <xf numFmtId="0" fontId="26" fillId="3" borderId="12" xfId="0" applyFont="1" applyFill="1" applyBorder="1" applyAlignment="1">
      <alignment horizontal="center" vertical="center"/>
    </xf>
    <xf numFmtId="0" fontId="26" fillId="0" borderId="0" xfId="0" applyFont="1" applyFill="1" applyBorder="1" applyAlignment="1">
      <alignment horizontal="center" vertical="center"/>
    </xf>
    <xf numFmtId="0" fontId="26" fillId="0" borderId="0" xfId="0" applyFont="1" applyFill="1" applyAlignment="1">
      <alignment vertical="center"/>
    </xf>
    <xf numFmtId="0" fontId="26" fillId="4" borderId="12" xfId="0" applyFont="1" applyFill="1" applyBorder="1" applyAlignment="1">
      <alignment horizontal="center" vertical="center" wrapText="1"/>
    </xf>
    <xf numFmtId="0" fontId="25" fillId="3" borderId="12" xfId="0" applyFont="1" applyFill="1" applyBorder="1" applyAlignment="1">
      <alignment horizontal="center" vertical="center" wrapText="1"/>
    </xf>
    <xf numFmtId="0" fontId="26" fillId="0" borderId="12" xfId="0" applyFont="1" applyFill="1" applyBorder="1" applyAlignment="1">
      <alignment horizontal="justify" vertical="center" wrapText="1"/>
    </xf>
    <xf numFmtId="0" fontId="26" fillId="0" borderId="0" xfId="0" applyFont="1" applyFill="1" applyBorder="1" applyAlignment="1">
      <alignment horizontal="justify" vertical="center" wrapText="1"/>
    </xf>
    <xf numFmtId="0" fontId="50" fillId="0" borderId="12" xfId="0" applyFont="1" applyFill="1" applyBorder="1" applyAlignment="1">
      <alignment horizontal="center" vertical="center"/>
    </xf>
    <xf numFmtId="0" fontId="27" fillId="0" borderId="0" xfId="0" applyFont="1" applyAlignment="1">
      <alignment vertical="center" wrapText="1"/>
    </xf>
    <xf numFmtId="0" fontId="27" fillId="0" borderId="12" xfId="0" applyFont="1" applyFill="1" applyBorder="1" applyAlignment="1">
      <alignment horizontal="justify" vertical="center" wrapText="1"/>
    </xf>
    <xf numFmtId="178" fontId="50" fillId="0" borderId="13" xfId="0" applyNumberFormat="1" applyFont="1" applyFill="1" applyBorder="1" applyAlignment="1">
      <alignment horizontal="center" vertical="center"/>
    </xf>
    <xf numFmtId="178" fontId="26" fillId="0" borderId="15" xfId="0" applyNumberFormat="1" applyFont="1" applyFill="1" applyBorder="1" applyAlignment="1">
      <alignment horizontal="left" vertical="center" shrinkToFit="1"/>
    </xf>
    <xf numFmtId="178" fontId="50" fillId="0" borderId="13" xfId="0" applyNumberFormat="1" applyFont="1" applyFill="1" applyBorder="1" applyAlignment="1">
      <alignment horizontal="center" vertical="center" shrinkToFit="1"/>
    </xf>
    <xf numFmtId="0" fontId="26" fillId="0" borderId="15" xfId="0" applyFont="1" applyFill="1" applyBorder="1" applyAlignment="1">
      <alignment horizontal="left" vertical="center" shrinkToFit="1"/>
    </xf>
    <xf numFmtId="0" fontId="25" fillId="0" borderId="74" xfId="0" applyFont="1" applyFill="1" applyBorder="1" applyAlignment="1">
      <alignment vertical="center"/>
    </xf>
    <xf numFmtId="0" fontId="25" fillId="0" borderId="2" xfId="0" applyFont="1" applyFill="1" applyBorder="1" applyAlignment="1">
      <alignment horizontal="center" vertical="center"/>
    </xf>
    <xf numFmtId="0" fontId="25" fillId="0" borderId="2" xfId="0" applyFont="1" applyFill="1" applyBorder="1" applyAlignment="1">
      <alignment vertical="center"/>
    </xf>
    <xf numFmtId="0" fontId="25" fillId="0" borderId="80" xfId="0" applyFont="1" applyFill="1" applyBorder="1" applyAlignment="1">
      <alignment vertical="center"/>
    </xf>
    <xf numFmtId="0" fontId="51" fillId="0" borderId="73" xfId="0" applyFont="1" applyFill="1" applyBorder="1" applyAlignment="1">
      <alignment horizontal="center" vertical="center"/>
    </xf>
    <xf numFmtId="0" fontId="28" fillId="0" borderId="0" xfId="0" applyFont="1" applyFill="1" applyBorder="1" applyAlignment="1">
      <alignment vertical="center" wrapText="1"/>
    </xf>
    <xf numFmtId="0" fontId="52" fillId="0" borderId="0" xfId="0" applyFont="1" applyFill="1" applyBorder="1" applyAlignment="1">
      <alignment horizontal="justify" vertical="center" wrapText="1"/>
    </xf>
    <xf numFmtId="0" fontId="52" fillId="0" borderId="0" xfId="0" applyFont="1" applyFill="1" applyBorder="1" applyAlignment="1">
      <alignment horizontal="center" vertical="center"/>
    </xf>
    <xf numFmtId="0" fontId="52" fillId="0" borderId="0" xfId="0" applyFont="1" applyFill="1" applyBorder="1" applyAlignment="1">
      <alignment horizontal="left" vertical="center" shrinkToFit="1"/>
    </xf>
    <xf numFmtId="0" fontId="52" fillId="0" borderId="0" xfId="0" applyFont="1" applyFill="1" applyAlignment="1">
      <alignment vertical="center"/>
    </xf>
    <xf numFmtId="0" fontId="54" fillId="0" borderId="0" xfId="0" applyFont="1" applyFill="1" applyBorder="1" applyAlignment="1">
      <alignment horizontal="center" vertical="center"/>
    </xf>
    <xf numFmtId="0" fontId="52" fillId="0" borderId="0" xfId="0" applyFont="1" applyFill="1" applyBorder="1" applyAlignment="1">
      <alignment vertical="center" wrapText="1"/>
    </xf>
    <xf numFmtId="0" fontId="53" fillId="0" borderId="0" xfId="0" applyFont="1" applyFill="1" applyAlignment="1">
      <alignment vertical="center"/>
    </xf>
    <xf numFmtId="0" fontId="55" fillId="0" borderId="81" xfId="0" applyFont="1" applyFill="1" applyBorder="1" applyAlignment="1">
      <alignment horizontal="center" vertical="center" shrinkToFit="1"/>
    </xf>
    <xf numFmtId="0" fontId="25" fillId="0" borderId="0" xfId="0" applyFont="1" applyFill="1" applyBorder="1" applyAlignment="1">
      <alignment vertical="center" wrapText="1"/>
    </xf>
    <xf numFmtId="0" fontId="32" fillId="0" borderId="0" xfId="0" applyFont="1" applyFill="1" applyBorder="1" applyAlignment="1">
      <alignment horizontal="center" vertical="center" textRotation="255"/>
    </xf>
    <xf numFmtId="0" fontId="32" fillId="0" borderId="0" xfId="0" applyFont="1" applyFill="1" applyBorder="1" applyAlignment="1">
      <alignment horizontal="center" vertical="center" wrapText="1"/>
    </xf>
    <xf numFmtId="0" fontId="32" fillId="0" borderId="0" xfId="0" applyFont="1" applyFill="1" applyBorder="1" applyAlignment="1">
      <alignment horizontal="justify" vertical="center" wrapText="1"/>
    </xf>
    <xf numFmtId="176" fontId="56" fillId="0" borderId="0" xfId="0" applyNumberFormat="1" applyFont="1" applyFill="1" applyBorder="1" applyAlignment="1">
      <alignment horizontal="center" vertical="center" shrinkToFit="1"/>
    </xf>
    <xf numFmtId="0" fontId="32" fillId="0" borderId="0" xfId="0" applyFont="1" applyFill="1" applyBorder="1" applyAlignment="1">
      <alignment horizontal="left" vertical="center" shrinkToFit="1"/>
    </xf>
    <xf numFmtId="0" fontId="38" fillId="0" borderId="0" xfId="0" applyFont="1" applyFill="1" applyBorder="1" applyAlignment="1">
      <alignment horizontal="justify" vertical="center" wrapText="1"/>
    </xf>
    <xf numFmtId="0" fontId="33" fillId="0" borderId="0" xfId="0" applyFont="1" applyFill="1" applyBorder="1" applyAlignment="1">
      <alignment horizontal="center" vertical="center"/>
    </xf>
    <xf numFmtId="0" fontId="57" fillId="0" borderId="0" xfId="0" applyFont="1" applyFill="1" applyBorder="1" applyAlignment="1">
      <alignment horizontal="center" vertical="center"/>
    </xf>
    <xf numFmtId="0" fontId="31" fillId="0" borderId="0" xfId="0" applyFont="1" applyAlignment="1">
      <alignment vertical="center"/>
    </xf>
    <xf numFmtId="179" fontId="32" fillId="0" borderId="0" xfId="0" applyNumberFormat="1" applyFont="1" applyAlignment="1">
      <alignment vertical="center"/>
    </xf>
    <xf numFmtId="179" fontId="32" fillId="0" borderId="12" xfId="0" applyNumberFormat="1" applyFont="1" applyBorder="1" applyAlignment="1">
      <alignment horizontal="center" vertical="center"/>
    </xf>
    <xf numFmtId="0" fontId="32" fillId="0" borderId="0" xfId="0" applyFont="1" applyAlignment="1">
      <alignment horizontal="right" vertical="center"/>
    </xf>
    <xf numFmtId="0" fontId="32" fillId="0" borderId="12" xfId="0" applyFont="1" applyBorder="1" applyAlignment="1">
      <alignment vertical="center"/>
    </xf>
    <xf numFmtId="0" fontId="32" fillId="0" borderId="13" xfId="0" applyFont="1" applyBorder="1" applyAlignment="1">
      <alignment vertical="center"/>
    </xf>
    <xf numFmtId="0" fontId="24" fillId="0" borderId="12" xfId="0" applyFont="1" applyBorder="1" applyAlignment="1">
      <alignment horizontal="center" vertical="center"/>
    </xf>
    <xf numFmtId="0" fontId="32" fillId="4" borderId="12" xfId="0" applyFont="1" applyFill="1" applyBorder="1" applyAlignment="1">
      <alignment vertical="center"/>
    </xf>
    <xf numFmtId="0" fontId="32" fillId="4" borderId="12" xfId="0" applyFont="1" applyFill="1" applyBorder="1" applyAlignment="1">
      <alignment vertical="center" shrinkToFit="1"/>
    </xf>
    <xf numFmtId="0" fontId="24" fillId="4" borderId="13" xfId="0" applyFont="1" applyFill="1" applyBorder="1" applyAlignment="1">
      <alignment vertical="center"/>
    </xf>
    <xf numFmtId="179" fontId="38" fillId="0" borderId="82" xfId="0" applyNumberFormat="1" applyFont="1" applyFill="1" applyBorder="1" applyAlignment="1">
      <alignment vertical="center"/>
    </xf>
    <xf numFmtId="0" fontId="38" fillId="0" borderId="83" xfId="0" applyFont="1" applyFill="1" applyBorder="1" applyAlignment="1">
      <alignment vertical="center"/>
    </xf>
    <xf numFmtId="0" fontId="32" fillId="0" borderId="0" xfId="0" applyFont="1" applyAlignment="1">
      <alignment vertical="center" shrinkToFit="1"/>
    </xf>
    <xf numFmtId="0" fontId="32" fillId="4" borderId="13" xfId="0" applyFont="1" applyFill="1" applyBorder="1" applyAlignment="1">
      <alignment vertical="center" shrinkToFit="1"/>
    </xf>
    <xf numFmtId="176" fontId="34" fillId="4" borderId="64" xfId="0" applyNumberFormat="1" applyFont="1" applyFill="1" applyBorder="1" applyAlignment="1">
      <alignment vertical="center"/>
    </xf>
    <xf numFmtId="176" fontId="34" fillId="4" borderId="66" xfId="0" applyNumberFormat="1" applyFont="1" applyFill="1" applyBorder="1" applyAlignment="1">
      <alignment vertical="center"/>
    </xf>
    <xf numFmtId="176" fontId="34" fillId="4" borderId="68" xfId="0" applyNumberFormat="1" applyFont="1" applyFill="1" applyBorder="1" applyAlignment="1">
      <alignment vertical="center"/>
    </xf>
    <xf numFmtId="0" fontId="32" fillId="0" borderId="0" xfId="0" applyFont="1" applyFill="1" applyAlignment="1">
      <alignment vertical="center" shrinkToFit="1"/>
    </xf>
    <xf numFmtId="0" fontId="32" fillId="0" borderId="0" xfId="0" applyFont="1" applyFill="1" applyBorder="1" applyAlignment="1">
      <alignment vertical="center" shrinkToFit="1"/>
    </xf>
    <xf numFmtId="179" fontId="34" fillId="0" borderId="2" xfId="0" applyNumberFormat="1" applyFont="1" applyFill="1" applyBorder="1" applyAlignment="1">
      <alignment vertical="center"/>
    </xf>
    <xf numFmtId="178" fontId="32" fillId="0" borderId="0" xfId="0" applyNumberFormat="1" applyFont="1" applyFill="1" applyAlignment="1">
      <alignment vertical="center"/>
    </xf>
    <xf numFmtId="0" fontId="24" fillId="0" borderId="9" xfId="0" applyFont="1" applyBorder="1" applyAlignment="1">
      <alignment horizontal="center" vertical="center"/>
    </xf>
    <xf numFmtId="180" fontId="34" fillId="4" borderId="73" xfId="0" applyNumberFormat="1" applyFont="1" applyFill="1" applyBorder="1" applyAlignment="1">
      <alignment vertical="center"/>
    </xf>
    <xf numFmtId="180" fontId="32" fillId="4" borderId="15" xfId="0" applyNumberFormat="1" applyFont="1" applyFill="1" applyBorder="1" applyAlignment="1">
      <alignment vertical="center"/>
    </xf>
    <xf numFmtId="180" fontId="32" fillId="4" borderId="12" xfId="0" applyNumberFormat="1" applyFont="1" applyFill="1" applyBorder="1" applyAlignment="1">
      <alignment vertical="center"/>
    </xf>
    <xf numFmtId="0" fontId="32" fillId="0" borderId="2" xfId="0" applyFont="1" applyBorder="1" applyAlignment="1">
      <alignment vertical="center"/>
    </xf>
    <xf numFmtId="0" fontId="32" fillId="0" borderId="3" xfId="0" applyFont="1" applyBorder="1" applyAlignment="1">
      <alignment vertical="center"/>
    </xf>
    <xf numFmtId="0" fontId="32" fillId="0" borderId="13" xfId="0" applyFont="1" applyBorder="1" applyAlignment="1">
      <alignment vertical="center" shrinkToFit="1"/>
    </xf>
    <xf numFmtId="38" fontId="32" fillId="0" borderId="84" xfId="3" applyFont="1" applyBorder="1">
      <alignment vertical="center"/>
    </xf>
    <xf numFmtId="38" fontId="32" fillId="0" borderId="12" xfId="3" applyFont="1" applyBorder="1">
      <alignment vertical="center"/>
    </xf>
    <xf numFmtId="0" fontId="32" fillId="0" borderId="5" xfId="0" applyFont="1" applyBorder="1" applyAlignment="1">
      <alignment vertical="center"/>
    </xf>
    <xf numFmtId="38" fontId="32" fillId="0" borderId="83" xfId="3" applyFont="1" applyBorder="1">
      <alignment vertical="center"/>
    </xf>
    <xf numFmtId="0" fontId="32" fillId="0" borderId="0" xfId="0" applyFont="1" applyBorder="1" applyAlignment="1">
      <alignment vertical="center" shrinkToFit="1"/>
    </xf>
    <xf numFmtId="38" fontId="32" fillId="0" borderId="0" xfId="3" applyFont="1" applyBorder="1">
      <alignment vertical="center"/>
    </xf>
    <xf numFmtId="0" fontId="24" fillId="4" borderId="13" xfId="0" applyFont="1" applyFill="1" applyBorder="1" applyAlignment="1">
      <alignment vertical="center" shrinkToFit="1"/>
    </xf>
    <xf numFmtId="0" fontId="24" fillId="4" borderId="85" xfId="0" applyFont="1" applyFill="1" applyBorder="1" applyAlignment="1">
      <alignment vertical="center" shrinkToFit="1"/>
    </xf>
    <xf numFmtId="181" fontId="32" fillId="0" borderId="0" xfId="0" applyNumberFormat="1" applyFont="1" applyFill="1" applyAlignment="1">
      <alignment vertical="center"/>
    </xf>
    <xf numFmtId="0" fontId="24" fillId="0" borderId="0" xfId="0" applyFont="1" applyFill="1" applyBorder="1" applyAlignment="1">
      <alignment vertical="center"/>
    </xf>
    <xf numFmtId="0" fontId="32" fillId="4" borderId="13" xfId="0" applyFont="1" applyFill="1" applyBorder="1" applyAlignment="1">
      <alignment vertical="center"/>
    </xf>
    <xf numFmtId="178" fontId="34" fillId="4" borderId="64" xfId="0" applyNumberFormat="1" applyFont="1" applyFill="1" applyBorder="1" applyAlignment="1">
      <alignment vertical="center"/>
    </xf>
    <xf numFmtId="0" fontId="34" fillId="0" borderId="0" xfId="0" applyFont="1" applyFill="1" applyBorder="1" applyAlignment="1">
      <alignment vertical="center"/>
    </xf>
    <xf numFmtId="178" fontId="34" fillId="4" borderId="66" xfId="0" applyNumberFormat="1" applyFont="1" applyFill="1" applyBorder="1" applyAlignment="1">
      <alignment vertical="center"/>
    </xf>
    <xf numFmtId="0" fontId="34" fillId="4" borderId="65" xfId="0" applyFont="1" applyFill="1" applyBorder="1" applyAlignment="1">
      <alignment vertical="center"/>
    </xf>
    <xf numFmtId="0" fontId="34" fillId="4" borderId="66" xfId="0" applyFont="1" applyFill="1" applyBorder="1" applyAlignment="1">
      <alignment vertical="center"/>
    </xf>
    <xf numFmtId="0" fontId="58" fillId="4" borderId="13" xfId="0" applyFont="1" applyFill="1" applyBorder="1" applyAlignment="1">
      <alignment vertical="center" wrapText="1"/>
    </xf>
    <xf numFmtId="178" fontId="34" fillId="4" borderId="65" xfId="0" applyNumberFormat="1" applyFont="1" applyFill="1" applyBorder="1" applyAlignment="1">
      <alignment vertical="center"/>
    </xf>
    <xf numFmtId="0" fontId="58" fillId="0" borderId="0" xfId="0" applyFont="1" applyFill="1" applyBorder="1" applyAlignment="1">
      <alignment vertical="center" wrapText="1"/>
    </xf>
    <xf numFmtId="178" fontId="34" fillId="4" borderId="68" xfId="0" applyNumberFormat="1" applyFont="1" applyFill="1" applyBorder="1" applyAlignment="1">
      <alignment vertical="center"/>
    </xf>
    <xf numFmtId="176" fontId="34" fillId="4" borderId="12" xfId="0" applyNumberFormat="1" applyFont="1" applyFill="1" applyBorder="1" applyAlignment="1">
      <alignment vertical="center"/>
    </xf>
    <xf numFmtId="176" fontId="32" fillId="0" borderId="12" xfId="0" applyNumberFormat="1" applyFont="1" applyFill="1" applyBorder="1" applyAlignment="1">
      <alignment vertical="center"/>
    </xf>
    <xf numFmtId="176" fontId="32" fillId="0" borderId="0" xfId="0" applyNumberFormat="1" applyFont="1" applyFill="1" applyAlignment="1">
      <alignment vertical="center"/>
    </xf>
    <xf numFmtId="179" fontId="24" fillId="0" borderId="0" xfId="0" applyNumberFormat="1" applyFont="1" applyFill="1" applyBorder="1" applyAlignment="1">
      <alignment vertical="center"/>
    </xf>
    <xf numFmtId="176" fontId="32" fillId="0" borderId="0" xfId="0" applyNumberFormat="1" applyFont="1" applyFill="1" applyAlignment="1">
      <alignment horizontal="right" vertical="center"/>
    </xf>
    <xf numFmtId="0" fontId="0" fillId="0" borderId="76" xfId="0" applyFont="1" applyBorder="1" applyAlignment="1">
      <alignment vertical="top" wrapText="1"/>
    </xf>
    <xf numFmtId="0" fontId="0" fillId="0" borderId="89" xfId="0" applyFont="1" applyBorder="1" applyAlignment="1">
      <alignment vertical="top" wrapText="1"/>
    </xf>
    <xf numFmtId="0" fontId="21" fillId="0" borderId="6" xfId="0" applyFont="1" applyBorder="1" applyAlignment="1">
      <alignment horizontal="left" vertical="top" wrapText="1"/>
    </xf>
    <xf numFmtId="0" fontId="59" fillId="0" borderId="0" xfId="0" applyFont="1"/>
    <xf numFmtId="0" fontId="24" fillId="0" borderId="1" xfId="0" applyFont="1" applyBorder="1" applyAlignment="1">
      <alignment horizontal="center" vertical="center"/>
    </xf>
    <xf numFmtId="181" fontId="32" fillId="4" borderId="15" xfId="0" applyNumberFormat="1" applyFont="1" applyFill="1" applyBorder="1" applyAlignment="1">
      <alignment vertical="center"/>
    </xf>
    <xf numFmtId="0" fontId="32" fillId="4" borderId="15" xfId="2" applyFont="1" applyFill="1" applyBorder="1">
      <alignment vertical="center"/>
    </xf>
    <xf numFmtId="0" fontId="32" fillId="4" borderId="12" xfId="2" applyFont="1" applyFill="1" applyBorder="1">
      <alignment vertical="center"/>
    </xf>
    <xf numFmtId="0" fontId="32" fillId="4" borderId="15" xfId="2" applyFont="1" applyFill="1" applyBorder="1">
      <alignment vertical="center"/>
    </xf>
    <xf numFmtId="38" fontId="32" fillId="0" borderId="0" xfId="3" applyFont="1" applyBorder="1">
      <alignment vertical="center"/>
    </xf>
    <xf numFmtId="181" fontId="32" fillId="4" borderId="12" xfId="0" applyNumberFormat="1" applyFont="1" applyFill="1" applyBorder="1" applyAlignment="1">
      <alignment vertical="center"/>
    </xf>
    <xf numFmtId="0" fontId="32" fillId="0" borderId="0" xfId="0" applyFont="1" applyAlignment="1">
      <alignment horizontal="left" vertical="center"/>
    </xf>
    <xf numFmtId="0" fontId="32" fillId="0" borderId="4" xfId="0" applyFont="1" applyFill="1" applyBorder="1" applyAlignment="1">
      <alignment horizontal="center" vertical="center"/>
    </xf>
    <xf numFmtId="0" fontId="32" fillId="0" borderId="0" xfId="0" applyFont="1" applyFill="1" applyBorder="1" applyAlignment="1">
      <alignment horizontal="center" vertical="center"/>
    </xf>
    <xf numFmtId="180" fontId="32" fillId="0" borderId="0" xfId="0" applyNumberFormat="1" applyFont="1" applyFill="1" applyBorder="1" applyAlignment="1">
      <alignment vertical="center"/>
    </xf>
    <xf numFmtId="0" fontId="32" fillId="0" borderId="0" xfId="0" applyFont="1" applyFill="1" applyAlignment="1">
      <alignment horizontal="left" vertical="center"/>
    </xf>
    <xf numFmtId="178" fontId="34" fillId="0" borderId="4" xfId="0" applyNumberFormat="1" applyFont="1" applyFill="1" applyBorder="1" applyAlignment="1">
      <alignment vertical="center"/>
    </xf>
    <xf numFmtId="178" fontId="32" fillId="0" borderId="0" xfId="0" applyNumberFormat="1" applyFont="1" applyFill="1" applyBorder="1" applyAlignment="1">
      <alignment vertical="center"/>
    </xf>
    <xf numFmtId="0" fontId="4" fillId="8" borderId="14" xfId="0" applyFont="1" applyFill="1" applyBorder="1" applyAlignment="1">
      <alignment horizontal="left" vertical="top"/>
    </xf>
    <xf numFmtId="0" fontId="21" fillId="8" borderId="14" xfId="0" applyFont="1" applyFill="1" applyBorder="1" applyAlignment="1">
      <alignment horizontal="left" vertical="center"/>
    </xf>
    <xf numFmtId="0" fontId="21" fillId="8" borderId="14" xfId="0" applyFont="1" applyFill="1" applyBorder="1" applyAlignment="1">
      <alignment horizontal="left" vertical="top" wrapText="1"/>
    </xf>
    <xf numFmtId="0" fontId="4" fillId="8" borderId="14" xfId="0" applyFont="1" applyFill="1" applyBorder="1" applyAlignment="1">
      <alignment horizontal="left" vertical="top" wrapText="1"/>
    </xf>
    <xf numFmtId="0" fontId="4" fillId="8" borderId="17" xfId="0" applyFont="1" applyFill="1" applyBorder="1" applyAlignment="1">
      <alignment horizontal="left" vertical="center"/>
    </xf>
    <xf numFmtId="0" fontId="21" fillId="8" borderId="17" xfId="0" applyFont="1" applyFill="1" applyBorder="1" applyAlignment="1">
      <alignment horizontal="left" vertical="top"/>
    </xf>
    <xf numFmtId="0" fontId="21" fillId="8" borderId="17" xfId="0" applyFont="1" applyFill="1" applyBorder="1" applyAlignment="1">
      <alignment horizontal="left" vertical="top" wrapText="1"/>
    </xf>
    <xf numFmtId="0" fontId="4" fillId="8" borderId="14" xfId="0" applyFont="1" applyFill="1" applyBorder="1" applyAlignment="1">
      <alignment horizontal="left" vertical="center"/>
    </xf>
    <xf numFmtId="0" fontId="21" fillId="8" borderId="14" xfId="0" applyFont="1" applyFill="1" applyBorder="1" applyAlignment="1">
      <alignment horizontal="left" vertical="top"/>
    </xf>
    <xf numFmtId="0" fontId="32" fillId="8" borderId="29" xfId="0" applyFont="1" applyFill="1" applyBorder="1" applyAlignment="1">
      <alignment vertical="center"/>
    </xf>
    <xf numFmtId="0" fontId="32" fillId="8" borderId="14" xfId="0" applyFont="1" applyFill="1" applyBorder="1" applyAlignment="1">
      <alignment vertical="center"/>
    </xf>
    <xf numFmtId="0" fontId="32" fillId="8" borderId="31" xfId="0" applyFont="1" applyFill="1" applyBorder="1" applyAlignment="1">
      <alignment vertical="center"/>
    </xf>
    <xf numFmtId="0" fontId="32" fillId="8" borderId="13" xfId="0" applyFont="1" applyFill="1" applyBorder="1" applyAlignment="1">
      <alignment vertical="center"/>
    </xf>
    <xf numFmtId="0" fontId="32" fillId="8" borderId="7" xfId="0" applyFont="1" applyFill="1" applyBorder="1" applyAlignment="1">
      <alignment vertical="center"/>
    </xf>
    <xf numFmtId="0" fontId="32" fillId="8" borderId="6" xfId="0" applyFont="1" applyFill="1" applyBorder="1" applyAlignment="1">
      <alignment vertical="center"/>
    </xf>
    <xf numFmtId="0" fontId="32" fillId="8" borderId="51" xfId="0" applyFont="1" applyFill="1" applyBorder="1" applyAlignment="1">
      <alignment vertical="center"/>
    </xf>
    <xf numFmtId="0" fontId="32" fillId="8" borderId="36" xfId="0" applyFont="1" applyFill="1" applyBorder="1" applyAlignment="1">
      <alignment vertical="center"/>
    </xf>
    <xf numFmtId="0" fontId="32" fillId="8" borderId="58" xfId="0" applyFont="1" applyFill="1" applyBorder="1" applyAlignment="1">
      <alignment vertical="center"/>
    </xf>
    <xf numFmtId="0" fontId="32" fillId="8" borderId="57" xfId="0" applyFont="1" applyFill="1" applyBorder="1" applyAlignment="1">
      <alignment vertical="center"/>
    </xf>
    <xf numFmtId="38" fontId="32" fillId="8" borderId="46" xfId="3" applyFont="1" applyFill="1" applyBorder="1">
      <alignment vertical="center"/>
    </xf>
    <xf numFmtId="38" fontId="32" fillId="8" borderId="69" xfId="3" applyFont="1" applyFill="1" applyBorder="1">
      <alignment vertical="center"/>
    </xf>
    <xf numFmtId="0" fontId="32" fillId="8" borderId="12" xfId="0" applyFont="1" applyFill="1" applyBorder="1" applyAlignment="1">
      <alignment vertical="center"/>
    </xf>
    <xf numFmtId="0" fontId="32" fillId="8" borderId="71" xfId="0" applyFont="1" applyFill="1" applyBorder="1" applyAlignment="1">
      <alignment vertical="center"/>
    </xf>
    <xf numFmtId="0" fontId="4" fillId="8" borderId="17" xfId="0" applyFont="1" applyFill="1" applyBorder="1"/>
    <xf numFmtId="0" fontId="44" fillId="0" borderId="0" xfId="0" applyFont="1" applyAlignment="1">
      <alignment vertical="center"/>
    </xf>
    <xf numFmtId="0" fontId="16" fillId="0" borderId="12" xfId="0" applyFont="1" applyBorder="1" applyAlignment="1">
      <alignment horizontal="center" vertical="center"/>
    </xf>
    <xf numFmtId="0" fontId="15" fillId="0" borderId="13" xfId="0" applyFont="1" applyBorder="1" applyAlignment="1">
      <alignment horizontal="centerContinuous" vertical="center" wrapText="1"/>
    </xf>
    <xf numFmtId="0" fontId="15" fillId="0" borderId="15" xfId="0" applyFont="1" applyBorder="1" applyAlignment="1">
      <alignment horizontal="centerContinuous" vertical="center" wrapText="1"/>
    </xf>
    <xf numFmtId="0" fontId="16" fillId="0" borderId="15" xfId="0" applyFont="1" applyFill="1" applyBorder="1" applyAlignment="1">
      <alignment vertical="center"/>
    </xf>
    <xf numFmtId="0" fontId="16" fillId="8" borderId="13" xfId="0" applyFont="1" applyFill="1" applyBorder="1" applyAlignment="1">
      <alignment vertical="center"/>
    </xf>
    <xf numFmtId="0" fontId="16" fillId="8" borderId="13" xfId="0" applyFont="1" applyFill="1" applyBorder="1" applyAlignment="1"/>
    <xf numFmtId="0" fontId="4" fillId="0" borderId="15" xfId="0" applyFont="1" applyFill="1" applyBorder="1" applyAlignment="1">
      <alignment horizontal="center" vertical="center"/>
    </xf>
    <xf numFmtId="0" fontId="4" fillId="8" borderId="13" xfId="0" applyFont="1" applyFill="1" applyBorder="1" applyAlignment="1">
      <alignment horizontal="center" vertical="center"/>
    </xf>
    <xf numFmtId="0" fontId="4" fillId="8" borderId="12" xfId="0" applyFont="1" applyFill="1" applyBorder="1" applyAlignment="1">
      <alignment vertical="center"/>
    </xf>
    <xf numFmtId="0" fontId="17" fillId="0" borderId="0" xfId="0" applyFont="1" applyFill="1" applyBorder="1" applyAlignment="1">
      <alignment horizontal="left" vertical="center"/>
    </xf>
    <xf numFmtId="0" fontId="17" fillId="0" borderId="0" xfId="0" applyFont="1"/>
    <xf numFmtId="0" fontId="17" fillId="0" borderId="12" xfId="0" applyFont="1" applyBorder="1" applyAlignment="1">
      <alignment horizontal="centerContinuous" vertical="center" wrapText="1"/>
    </xf>
    <xf numFmtId="0" fontId="17" fillId="8" borderId="12" xfId="0" applyFont="1" applyFill="1" applyBorder="1" applyAlignment="1">
      <alignment horizontal="center" vertical="center"/>
    </xf>
    <xf numFmtId="0" fontId="17" fillId="8" borderId="13" xfId="0" applyFont="1" applyFill="1" applyBorder="1" applyAlignment="1">
      <alignment horizontal="center" vertical="center"/>
    </xf>
    <xf numFmtId="0" fontId="17" fillId="8" borderId="12" xfId="0" applyFont="1" applyFill="1" applyBorder="1" applyAlignment="1">
      <alignment horizontal="center"/>
    </xf>
    <xf numFmtId="0" fontId="17" fillId="8" borderId="13" xfId="0" applyFont="1" applyFill="1" applyBorder="1" applyAlignment="1">
      <alignment horizontal="center"/>
    </xf>
    <xf numFmtId="0" fontId="17" fillId="8" borderId="13" xfId="0" applyFont="1" applyFill="1" applyBorder="1" applyAlignment="1">
      <alignment horizontal="center" vertical="center" wrapText="1"/>
    </xf>
    <xf numFmtId="0" fontId="17" fillId="8" borderId="13" xfId="0" applyFont="1" applyFill="1" applyBorder="1" applyAlignment="1"/>
    <xf numFmtId="0" fontId="17" fillId="8" borderId="14" xfId="0" applyFont="1" applyFill="1" applyBorder="1" applyAlignment="1">
      <alignment horizontal="center"/>
    </xf>
    <xf numFmtId="0" fontId="17" fillId="8" borderId="15" xfId="0" applyFont="1" applyFill="1" applyBorder="1" applyAlignment="1">
      <alignment horizontal="center"/>
    </xf>
    <xf numFmtId="0" fontId="17" fillId="0" borderId="15" xfId="0" applyFont="1" applyFill="1" applyBorder="1" applyAlignment="1">
      <alignment horizontal="center" vertical="center" wrapText="1"/>
    </xf>
    <xf numFmtId="0" fontId="32" fillId="8" borderId="60" xfId="0" applyFont="1" applyFill="1" applyBorder="1" applyAlignment="1">
      <alignment vertical="center"/>
    </xf>
    <xf numFmtId="0" fontId="32" fillId="8" borderId="69" xfId="0" applyFont="1" applyFill="1" applyBorder="1" applyAlignment="1">
      <alignment vertical="center"/>
    </xf>
    <xf numFmtId="0" fontId="4" fillId="8" borderId="6" xfId="0" applyFont="1" applyFill="1" applyBorder="1" applyAlignment="1">
      <alignment horizontal="center" vertical="center"/>
    </xf>
    <xf numFmtId="0" fontId="26" fillId="0" borderId="12" xfId="0" applyFont="1" applyFill="1" applyBorder="1" applyAlignment="1">
      <alignment vertical="center" wrapText="1"/>
    </xf>
    <xf numFmtId="0" fontId="9" fillId="0" borderId="0" xfId="0" applyFont="1" applyFill="1" applyBorder="1"/>
    <xf numFmtId="0" fontId="4" fillId="0" borderId="0" xfId="0" applyFont="1" applyFill="1" applyBorder="1"/>
    <xf numFmtId="0" fontId="21" fillId="0" borderId="16" xfId="0" applyFont="1" applyBorder="1" applyAlignment="1">
      <alignment vertical="top" wrapText="1"/>
    </xf>
    <xf numFmtId="0" fontId="62" fillId="0" borderId="0" xfId="0" applyFont="1"/>
    <xf numFmtId="176" fontId="50" fillId="6" borderId="13" xfId="0" applyNumberFormat="1" applyFont="1" applyFill="1" applyBorder="1" applyAlignment="1" applyProtection="1">
      <alignment horizontal="center" vertical="center" shrinkToFit="1"/>
      <protection locked="0"/>
    </xf>
    <xf numFmtId="0" fontId="26" fillId="6" borderId="15" xfId="0" applyFont="1" applyFill="1" applyBorder="1" applyAlignment="1" applyProtection="1">
      <alignment horizontal="left" vertical="center" shrinkToFit="1"/>
      <protection locked="0"/>
    </xf>
    <xf numFmtId="0" fontId="32" fillId="0" borderId="12" xfId="0" applyFont="1" applyBorder="1" applyAlignment="1">
      <alignment horizontal="center" vertical="center"/>
    </xf>
    <xf numFmtId="0" fontId="9" fillId="8" borderId="1" xfId="0" applyFont="1" applyFill="1" applyBorder="1"/>
    <xf numFmtId="0" fontId="4" fillId="8" borderId="2" xfId="0" applyFont="1" applyFill="1" applyBorder="1"/>
    <xf numFmtId="0" fontId="4" fillId="8" borderId="3" xfId="0" applyFont="1" applyFill="1" applyBorder="1"/>
    <xf numFmtId="0" fontId="9" fillId="8" borderId="6" xfId="0" applyFont="1" applyFill="1" applyBorder="1"/>
    <xf numFmtId="0" fontId="4" fillId="8" borderId="7" xfId="0" applyFont="1" applyFill="1" applyBorder="1"/>
    <xf numFmtId="0" fontId="4" fillId="8" borderId="8" xfId="0" applyFont="1" applyFill="1" applyBorder="1"/>
    <xf numFmtId="0" fontId="63" fillId="0" borderId="13" xfId="0" applyFont="1" applyBorder="1" applyAlignment="1">
      <alignment horizontal="center" vertical="center"/>
    </xf>
    <xf numFmtId="176" fontId="34" fillId="4" borderId="13" xfId="0" applyNumberFormat="1" applyFont="1" applyFill="1" applyBorder="1" applyAlignment="1">
      <alignment vertical="center"/>
    </xf>
    <xf numFmtId="177" fontId="32" fillId="0" borderId="13" xfId="3" applyNumberFormat="1" applyFont="1" applyFill="1" applyBorder="1">
      <alignment vertical="center"/>
    </xf>
    <xf numFmtId="0" fontId="63" fillId="0" borderId="4" xfId="0" applyFont="1" applyBorder="1" applyAlignment="1">
      <alignment horizontal="center" vertical="center"/>
    </xf>
    <xf numFmtId="177" fontId="32" fillId="0" borderId="4" xfId="3" applyNumberFormat="1" applyFont="1" applyFill="1" applyBorder="1">
      <alignment vertical="center"/>
    </xf>
    <xf numFmtId="176" fontId="34" fillId="0" borderId="4" xfId="0" applyNumberFormat="1" applyFont="1" applyFill="1" applyBorder="1" applyAlignment="1">
      <alignment vertical="center"/>
    </xf>
    <xf numFmtId="0" fontId="4" fillId="0" borderId="12" xfId="0" applyFont="1" applyBorder="1" applyAlignment="1">
      <alignment horizontal="center" vertical="center"/>
    </xf>
    <xf numFmtId="0" fontId="25" fillId="8" borderId="66" xfId="0" applyFont="1" applyFill="1" applyBorder="1" applyAlignment="1">
      <alignment horizontal="center" vertical="center"/>
    </xf>
    <xf numFmtId="0" fontId="25" fillId="8" borderId="68" xfId="0" applyFont="1" applyFill="1" applyBorder="1" applyAlignment="1">
      <alignment horizontal="center" vertical="center"/>
    </xf>
    <xf numFmtId="0" fontId="50" fillId="0" borderId="10" xfId="0" applyFont="1" applyFill="1" applyBorder="1" applyAlignment="1">
      <alignment horizontal="center" vertical="center"/>
    </xf>
    <xf numFmtId="0" fontId="27" fillId="0" borderId="11" xfId="0" applyFont="1" applyFill="1" applyBorder="1" applyAlignment="1">
      <alignment horizontal="left" vertical="center" wrapText="1"/>
    </xf>
    <xf numFmtId="176" fontId="50" fillId="6" borderId="6" xfId="0" applyNumberFormat="1" applyFont="1" applyFill="1" applyBorder="1" applyAlignment="1" applyProtection="1">
      <alignment horizontal="center" vertical="center" shrinkToFit="1"/>
      <protection locked="0"/>
    </xf>
    <xf numFmtId="0" fontId="26" fillId="6" borderId="8" xfId="0" applyFont="1" applyFill="1" applyBorder="1" applyAlignment="1" applyProtection="1">
      <alignment horizontal="left" vertical="center" shrinkToFit="1"/>
      <protection locked="0"/>
    </xf>
    <xf numFmtId="0" fontId="27" fillId="0" borderId="93" xfId="0" applyFont="1" applyFill="1" applyBorder="1" applyAlignment="1">
      <alignment horizontal="justify" vertical="center" wrapText="1"/>
    </xf>
    <xf numFmtId="176" fontId="50" fillId="6" borderId="94" xfId="0" applyNumberFormat="1" applyFont="1" applyFill="1" applyBorder="1" applyAlignment="1" applyProtection="1">
      <alignment horizontal="center" vertical="center" shrinkToFit="1"/>
      <protection locked="0"/>
    </xf>
    <xf numFmtId="0" fontId="26" fillId="6" borderId="95" xfId="0" applyFont="1" applyFill="1" applyBorder="1" applyAlignment="1" applyProtection="1">
      <alignment horizontal="left" vertical="center" shrinkToFit="1"/>
      <protection locked="0"/>
    </xf>
    <xf numFmtId="178" fontId="50" fillId="0" borderId="6" xfId="0" applyNumberFormat="1" applyFont="1" applyFill="1" applyBorder="1" applyAlignment="1">
      <alignment horizontal="center" vertical="center"/>
    </xf>
    <xf numFmtId="178" fontId="26" fillId="0" borderId="8" xfId="0" applyNumberFormat="1" applyFont="1" applyFill="1" applyBorder="1" applyAlignment="1">
      <alignment horizontal="left" vertical="center" shrinkToFit="1"/>
    </xf>
    <xf numFmtId="178" fontId="50" fillId="0" borderId="94" xfId="0" applyNumberFormat="1" applyFont="1" applyFill="1" applyBorder="1" applyAlignment="1">
      <alignment horizontal="center" vertical="center"/>
    </xf>
    <xf numFmtId="178" fontId="26" fillId="0" borderId="95" xfId="0" applyNumberFormat="1" applyFont="1" applyFill="1" applyBorder="1" applyAlignment="1">
      <alignment horizontal="left" vertical="center" shrinkToFit="1"/>
    </xf>
    <xf numFmtId="0" fontId="26" fillId="0" borderId="11" xfId="0" applyFont="1" applyFill="1" applyBorder="1" applyAlignment="1">
      <alignment vertical="center" wrapText="1"/>
    </xf>
    <xf numFmtId="0" fontId="50" fillId="0" borderId="93" xfId="0" applyFont="1" applyFill="1" applyBorder="1" applyAlignment="1">
      <alignment horizontal="center" vertical="center"/>
    </xf>
    <xf numFmtId="0" fontId="26" fillId="0" borderId="93" xfId="0" applyFont="1" applyFill="1" applyBorder="1" applyAlignment="1">
      <alignment vertical="center" wrapText="1"/>
    </xf>
    <xf numFmtId="0" fontId="55" fillId="7" borderId="19" xfId="0" applyFont="1" applyFill="1" applyBorder="1" applyAlignment="1">
      <alignment horizontal="center" vertical="center"/>
    </xf>
    <xf numFmtId="0" fontId="55" fillId="7" borderId="18" xfId="0" applyFont="1" applyFill="1" applyBorder="1" applyAlignment="1">
      <alignment horizontal="center" vertical="center"/>
    </xf>
    <xf numFmtId="0" fontId="24" fillId="0" borderId="19" xfId="0" applyFont="1" applyFill="1" applyBorder="1" applyAlignment="1">
      <alignment horizontal="center" vertical="center"/>
    </xf>
    <xf numFmtId="0" fontId="24" fillId="0" borderId="18" xfId="0" applyFont="1" applyFill="1" applyBorder="1" applyAlignment="1">
      <alignment horizontal="center" vertical="center"/>
    </xf>
    <xf numFmtId="0" fontId="24" fillId="0" borderId="24" xfId="0" applyFont="1" applyFill="1" applyBorder="1" applyAlignment="1">
      <alignment horizontal="center" vertical="center"/>
    </xf>
    <xf numFmtId="0" fontId="52" fillId="0" borderId="18" xfId="0" applyFont="1" applyFill="1" applyBorder="1" applyAlignment="1">
      <alignment vertical="center"/>
    </xf>
    <xf numFmtId="0" fontId="53" fillId="0" borderId="18" xfId="0" applyFont="1" applyBorder="1" applyAlignment="1">
      <alignment vertical="center"/>
    </xf>
    <xf numFmtId="178" fontId="50" fillId="0" borderId="78" xfId="0" applyNumberFormat="1" applyFont="1" applyFill="1" applyBorder="1" applyAlignment="1">
      <alignment horizontal="center" vertical="center"/>
    </xf>
    <xf numFmtId="178" fontId="48" fillId="0" borderId="79" xfId="0" applyNumberFormat="1" applyFont="1" applyBorder="1" applyAlignment="1">
      <alignment vertical="center"/>
    </xf>
    <xf numFmtId="176" fontId="50" fillId="6" borderId="13" xfId="0" applyNumberFormat="1" applyFont="1" applyFill="1" applyBorder="1" applyAlignment="1" applyProtection="1">
      <alignment horizontal="center" vertical="center" shrinkToFit="1"/>
      <protection locked="0"/>
    </xf>
    <xf numFmtId="0" fontId="48" fillId="0" borderId="15" xfId="0" applyFont="1" applyBorder="1" applyAlignment="1" applyProtection="1">
      <alignment vertical="center" shrinkToFit="1"/>
      <protection locked="0"/>
    </xf>
    <xf numFmtId="0" fontId="49" fillId="6" borderId="13" xfId="0" applyFont="1" applyFill="1" applyBorder="1" applyAlignment="1" applyProtection="1">
      <alignment horizontal="center" vertical="center" wrapText="1"/>
      <protection locked="0"/>
    </xf>
    <xf numFmtId="0" fontId="48" fillId="6" borderId="15" xfId="0" applyFont="1" applyFill="1" applyBorder="1" applyAlignment="1" applyProtection="1">
      <alignment vertical="center"/>
      <protection locked="0"/>
    </xf>
    <xf numFmtId="0" fontId="50" fillId="0" borderId="78" xfId="0" applyFont="1" applyFill="1" applyBorder="1" applyAlignment="1">
      <alignment horizontal="center" vertical="center"/>
    </xf>
    <xf numFmtId="0" fontId="48" fillId="0" borderId="79" xfId="0" applyFont="1" applyBorder="1" applyAlignment="1">
      <alignment vertical="center"/>
    </xf>
    <xf numFmtId="0" fontId="49" fillId="6" borderId="57" xfId="0" applyFont="1" applyFill="1" applyBorder="1" applyAlignment="1" applyProtection="1">
      <alignment horizontal="center" vertical="center" wrapText="1"/>
      <protection locked="0"/>
    </xf>
    <xf numFmtId="0" fontId="48" fillId="0" borderId="56" xfId="0" applyFont="1" applyBorder="1" applyAlignment="1" applyProtection="1">
      <alignment vertical="center"/>
      <protection locked="0"/>
    </xf>
    <xf numFmtId="0" fontId="25" fillId="3" borderId="9" xfId="0" applyFont="1" applyFill="1" applyBorder="1" applyAlignment="1">
      <alignment horizontal="center" vertical="center" textRotation="255"/>
    </xf>
    <xf numFmtId="0" fontId="25" fillId="3" borderId="10" xfId="0" applyFont="1" applyFill="1" applyBorder="1" applyAlignment="1">
      <alignment horizontal="center" vertical="center" textRotation="255"/>
    </xf>
    <xf numFmtId="0" fontId="25" fillId="3" borderId="11" xfId="0" applyFont="1" applyFill="1" applyBorder="1" applyAlignment="1">
      <alignment horizontal="center" vertical="center" textRotation="255"/>
    </xf>
    <xf numFmtId="0" fontId="25" fillId="3" borderId="9" xfId="0" applyFont="1" applyFill="1" applyBorder="1" applyAlignment="1">
      <alignment horizontal="center" vertical="center" wrapText="1"/>
    </xf>
    <xf numFmtId="0" fontId="0" fillId="0" borderId="11" xfId="0" applyBorder="1" applyAlignment="1">
      <alignment horizontal="center" vertical="center" wrapText="1"/>
    </xf>
    <xf numFmtId="0" fontId="25" fillId="3" borderId="20" xfId="0" applyFont="1" applyFill="1" applyBorder="1" applyAlignment="1">
      <alignment horizontal="center" vertical="center" textRotation="255"/>
    </xf>
    <xf numFmtId="0" fontId="48" fillId="0" borderId="15" xfId="0" applyFont="1" applyBorder="1" applyAlignment="1" applyProtection="1">
      <alignment vertical="center"/>
      <protection locked="0"/>
    </xf>
    <xf numFmtId="0" fontId="25" fillId="3" borderId="1" xfId="0" applyFont="1" applyFill="1" applyBorder="1" applyAlignment="1">
      <alignment horizontal="center" vertical="center" textRotation="255"/>
    </xf>
    <xf numFmtId="0" fontId="25" fillId="3" borderId="3" xfId="0" applyFont="1" applyFill="1" applyBorder="1" applyAlignment="1">
      <alignment horizontal="center" vertical="center" textRotation="255"/>
    </xf>
    <xf numFmtId="0" fontId="25" fillId="3" borderId="4" xfId="0" applyFont="1" applyFill="1" applyBorder="1" applyAlignment="1">
      <alignment horizontal="center" vertical="center" textRotation="255"/>
    </xf>
    <xf numFmtId="0" fontId="25" fillId="3" borderId="5" xfId="0" applyFont="1" applyFill="1" applyBorder="1" applyAlignment="1">
      <alignment horizontal="center" vertical="center" textRotation="255"/>
    </xf>
    <xf numFmtId="0" fontId="25" fillId="3" borderId="6" xfId="0" applyFont="1" applyFill="1" applyBorder="1" applyAlignment="1">
      <alignment horizontal="center" vertical="center" textRotation="255"/>
    </xf>
    <xf numFmtId="0" fontId="25" fillId="3" borderId="8" xfId="0" applyFont="1" applyFill="1" applyBorder="1" applyAlignment="1">
      <alignment horizontal="center" vertical="center" textRotation="255"/>
    </xf>
    <xf numFmtId="0" fontId="26" fillId="0" borderId="9" xfId="0" applyFont="1" applyFill="1" applyBorder="1" applyAlignment="1">
      <alignment horizontal="left" vertical="center" wrapText="1"/>
    </xf>
    <xf numFmtId="0" fontId="26" fillId="0" borderId="11" xfId="0" applyFont="1" applyFill="1" applyBorder="1" applyAlignment="1">
      <alignment horizontal="left" vertical="center" wrapText="1"/>
    </xf>
    <xf numFmtId="178" fontId="50" fillId="0" borderId="78" xfId="0" applyNumberFormat="1" applyFont="1" applyFill="1" applyBorder="1" applyAlignment="1">
      <alignment horizontal="center" vertical="center" shrinkToFit="1"/>
    </xf>
    <xf numFmtId="178" fontId="48" fillId="0" borderId="79" xfId="0" applyNumberFormat="1" applyFont="1" applyBorder="1" applyAlignment="1">
      <alignment vertical="center" shrinkToFit="1"/>
    </xf>
    <xf numFmtId="0" fontId="25" fillId="3" borderId="1" xfId="0" applyFont="1" applyFill="1" applyBorder="1" applyAlignment="1">
      <alignment horizontal="center" vertical="center" textRotation="255" shrinkToFit="1"/>
    </xf>
    <xf numFmtId="0" fontId="25" fillId="3" borderId="3" xfId="0" applyFont="1" applyFill="1" applyBorder="1" applyAlignment="1">
      <alignment horizontal="center" vertical="center" textRotation="255" shrinkToFit="1"/>
    </xf>
    <xf numFmtId="0" fontId="25" fillId="3" borderId="4" xfId="0" applyFont="1" applyFill="1" applyBorder="1" applyAlignment="1">
      <alignment horizontal="center" vertical="center" textRotation="255" shrinkToFit="1"/>
    </xf>
    <xf numFmtId="0" fontId="25" fillId="3" borderId="5" xfId="0" applyFont="1" applyFill="1" applyBorder="1" applyAlignment="1">
      <alignment horizontal="center" vertical="center" textRotation="255" shrinkToFit="1"/>
    </xf>
    <xf numFmtId="0" fontId="25" fillId="3" borderId="6" xfId="0" applyFont="1" applyFill="1" applyBorder="1" applyAlignment="1">
      <alignment horizontal="center" vertical="center" textRotation="255" shrinkToFit="1"/>
    </xf>
    <xf numFmtId="0" fontId="25" fillId="3" borderId="8" xfId="0" applyFont="1" applyFill="1" applyBorder="1" applyAlignment="1">
      <alignment horizontal="center" vertical="center" textRotation="255" shrinkToFit="1"/>
    </xf>
    <xf numFmtId="0" fontId="25" fillId="3" borderId="13" xfId="0" applyFont="1" applyFill="1"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26" fillId="4" borderId="13" xfId="0" applyFont="1" applyFill="1" applyBorder="1" applyAlignment="1">
      <alignment horizontal="center" vertical="center" wrapText="1"/>
    </xf>
    <xf numFmtId="0" fontId="26" fillId="4" borderId="15" xfId="0" applyFont="1" applyFill="1" applyBorder="1" applyAlignment="1">
      <alignment horizontal="center" vertical="center"/>
    </xf>
    <xf numFmtId="0" fontId="26" fillId="3" borderId="13" xfId="0" applyFont="1" applyFill="1" applyBorder="1" applyAlignment="1">
      <alignment horizontal="center" vertical="center" wrapText="1"/>
    </xf>
    <xf numFmtId="0" fontId="48" fillId="0" borderId="15" xfId="0" applyFont="1" applyBorder="1" applyAlignment="1">
      <alignment vertical="center"/>
    </xf>
    <xf numFmtId="0" fontId="45" fillId="5" borderId="0" xfId="0" applyFont="1" applyFill="1" applyAlignment="1">
      <alignment horizontal="left" vertical="center" wrapText="1"/>
    </xf>
    <xf numFmtId="0" fontId="45" fillId="5" borderId="0" xfId="0" applyFont="1" applyFill="1" applyAlignment="1">
      <alignment horizontal="left" vertical="center"/>
    </xf>
    <xf numFmtId="0" fontId="32" fillId="0" borderId="61" xfId="0" applyFont="1" applyBorder="1" applyAlignment="1">
      <alignment vertical="center"/>
    </xf>
    <xf numFmtId="0" fontId="0" fillId="0" borderId="63" xfId="0" applyFont="1" applyBorder="1" applyAlignment="1">
      <alignment vertical="center"/>
    </xf>
    <xf numFmtId="0" fontId="0" fillId="0" borderId="62" xfId="0" applyFont="1" applyBorder="1" applyAlignment="1">
      <alignment vertical="center"/>
    </xf>
    <xf numFmtId="0" fontId="38" fillId="6" borderId="60" xfId="0" applyFont="1" applyFill="1" applyBorder="1" applyAlignment="1" applyProtection="1">
      <alignment horizontal="left" vertical="center" wrapText="1"/>
      <protection locked="0"/>
    </xf>
    <xf numFmtId="0" fontId="0" fillId="0" borderId="46" xfId="0" applyFont="1" applyBorder="1" applyAlignment="1" applyProtection="1">
      <alignment vertical="center" wrapText="1"/>
      <protection locked="0"/>
    </xf>
    <xf numFmtId="0" fontId="0" fillId="0" borderId="49" xfId="0" applyFont="1" applyBorder="1" applyAlignment="1" applyProtection="1">
      <alignment vertical="center" wrapText="1"/>
      <protection locked="0"/>
    </xf>
    <xf numFmtId="0" fontId="32" fillId="0" borderId="61" xfId="0" applyFont="1" applyBorder="1" applyAlignment="1">
      <alignment horizontal="left" vertical="center" wrapText="1"/>
    </xf>
    <xf numFmtId="0" fontId="0" fillId="0" borderId="63" xfId="0" applyBorder="1" applyAlignment="1">
      <alignment vertical="center"/>
    </xf>
    <xf numFmtId="0" fontId="0" fillId="0" borderId="62" xfId="0" applyBorder="1" applyAlignment="1">
      <alignment vertical="center"/>
    </xf>
    <xf numFmtId="0" fontId="46" fillId="6" borderId="46" xfId="0" applyFont="1" applyFill="1" applyBorder="1" applyAlignment="1" applyProtection="1">
      <alignment vertical="center" wrapText="1"/>
      <protection locked="0"/>
    </xf>
    <xf numFmtId="0" fontId="46" fillId="6" borderId="49" xfId="0" applyFont="1" applyFill="1" applyBorder="1" applyAlignment="1" applyProtection="1">
      <alignment vertical="center" wrapText="1"/>
      <protection locked="0"/>
    </xf>
    <xf numFmtId="0" fontId="6" fillId="0" borderId="0" xfId="0" applyFont="1" applyAlignment="1">
      <alignment horizontal="center" wrapText="1"/>
    </xf>
    <xf numFmtId="0" fontId="6" fillId="0" borderId="0" xfId="0" applyFont="1" applyAlignment="1">
      <alignment horizontal="center"/>
    </xf>
    <xf numFmtId="0" fontId="13" fillId="2" borderId="0" xfId="0" applyFont="1" applyFill="1" applyBorder="1" applyAlignment="1">
      <alignment vertical="top" wrapText="1"/>
    </xf>
    <xf numFmtId="0" fontId="13" fillId="0" borderId="0" xfId="0" applyFont="1" applyBorder="1" applyAlignment="1">
      <alignment vertical="top"/>
    </xf>
    <xf numFmtId="0" fontId="9" fillId="0" borderId="0" xfId="0" applyFont="1" applyAlignment="1">
      <alignment horizontal="left" vertical="top" wrapText="1"/>
    </xf>
    <xf numFmtId="0" fontId="4" fillId="0" borderId="13" xfId="0" applyFont="1" applyBorder="1" applyAlignment="1">
      <alignment horizontal="left" vertical="top" wrapText="1"/>
    </xf>
    <xf numFmtId="0" fontId="4" fillId="0" borderId="16" xfId="0" applyFont="1" applyBorder="1" applyAlignment="1">
      <alignment horizontal="left" vertical="top"/>
    </xf>
    <xf numFmtId="0" fontId="4" fillId="8" borderId="14" xfId="0" applyFont="1" applyFill="1" applyBorder="1" applyAlignment="1">
      <alignment horizontal="left" vertical="top" wrapText="1"/>
    </xf>
    <xf numFmtId="0" fontId="4" fillId="8" borderId="14" xfId="0" applyFont="1" applyFill="1" applyBorder="1" applyAlignment="1">
      <alignment horizontal="left" vertical="top"/>
    </xf>
    <xf numFmtId="0" fontId="4" fillId="8" borderId="15" xfId="0" applyFont="1" applyFill="1" applyBorder="1" applyAlignment="1">
      <alignment horizontal="left" vertical="top"/>
    </xf>
    <xf numFmtId="0" fontId="4" fillId="0" borderId="16" xfId="0" applyFont="1" applyBorder="1" applyAlignment="1">
      <alignment horizontal="left" vertical="top" wrapText="1"/>
    </xf>
    <xf numFmtId="0" fontId="4" fillId="8" borderId="17" xfId="0" applyFont="1" applyFill="1" applyBorder="1" applyAlignment="1">
      <alignment horizontal="left" vertical="top" wrapText="1"/>
    </xf>
    <xf numFmtId="0" fontId="4" fillId="8" borderId="15" xfId="0" applyFont="1" applyFill="1" applyBorder="1" applyAlignment="1">
      <alignment horizontal="left" vertical="top" wrapText="1"/>
    </xf>
    <xf numFmtId="0" fontId="16" fillId="8" borderId="14" xfId="0" applyFont="1" applyFill="1" applyBorder="1" applyAlignment="1">
      <alignment horizontal="left" vertical="top" wrapText="1"/>
    </xf>
    <xf numFmtId="0" fontId="16" fillId="8" borderId="14" xfId="0" applyFont="1" applyFill="1" applyBorder="1" applyAlignment="1">
      <alignment horizontal="left" vertical="top"/>
    </xf>
    <xf numFmtId="0" fontId="16" fillId="8" borderId="15" xfId="0" applyFont="1" applyFill="1" applyBorder="1" applyAlignment="1">
      <alignment horizontal="left" vertical="top"/>
    </xf>
    <xf numFmtId="0" fontId="21" fillId="0" borderId="13" xfId="0" applyFont="1" applyBorder="1" applyAlignment="1">
      <alignment horizontal="left" vertical="top" wrapText="1"/>
    </xf>
    <xf numFmtId="0" fontId="21" fillId="0" borderId="16" xfId="0" applyFont="1" applyBorder="1" applyAlignment="1">
      <alignment horizontal="left" vertical="top" wrapText="1"/>
    </xf>
    <xf numFmtId="0" fontId="21" fillId="8" borderId="14" xfId="0" applyFont="1" applyFill="1" applyBorder="1" applyAlignment="1">
      <alignment horizontal="left" vertical="top" wrapText="1"/>
    </xf>
    <xf numFmtId="0" fontId="21" fillId="8" borderId="14" xfId="0" applyFont="1" applyFill="1" applyBorder="1" applyAlignment="1">
      <alignment horizontal="left" vertical="top"/>
    </xf>
    <xf numFmtId="0" fontId="21" fillId="8" borderId="15" xfId="0" applyFont="1" applyFill="1" applyBorder="1" applyAlignment="1">
      <alignment horizontal="left" vertical="top"/>
    </xf>
    <xf numFmtId="0" fontId="9" fillId="0" borderId="0" xfId="0" applyFont="1" applyAlignment="1">
      <alignment horizontal="left" vertical="center" wrapText="1"/>
    </xf>
    <xf numFmtId="0" fontId="0" fillId="0" borderId="13" xfId="0" applyFont="1" applyBorder="1" applyAlignment="1">
      <alignment horizontal="left" vertical="center"/>
    </xf>
    <xf numFmtId="0" fontId="21" fillId="0" borderId="16" xfId="0" applyFont="1" applyBorder="1" applyAlignment="1">
      <alignment horizontal="left" vertical="center"/>
    </xf>
    <xf numFmtId="0" fontId="21" fillId="8" borderId="14" xfId="0" applyFont="1" applyFill="1" applyBorder="1" applyAlignment="1">
      <alignment horizontal="left" vertical="center"/>
    </xf>
    <xf numFmtId="0" fontId="21" fillId="8" borderId="15" xfId="0" applyFont="1" applyFill="1" applyBorder="1" applyAlignment="1">
      <alignment horizontal="left" vertical="center"/>
    </xf>
    <xf numFmtId="0" fontId="9" fillId="0" borderId="0" xfId="0" applyFont="1" applyBorder="1" applyAlignment="1">
      <alignment horizontal="left" vertical="center" wrapText="1"/>
    </xf>
    <xf numFmtId="0" fontId="12" fillId="8" borderId="1" xfId="0" applyFont="1" applyFill="1" applyBorder="1" applyAlignment="1">
      <alignment horizontal="left" vertical="top" wrapText="1"/>
    </xf>
    <xf numFmtId="0" fontId="4" fillId="8" borderId="2" xfId="0" applyFont="1" applyFill="1" applyBorder="1" applyAlignment="1">
      <alignment horizontal="left" vertical="top" wrapText="1"/>
    </xf>
    <xf numFmtId="0" fontId="4" fillId="8" borderId="3" xfId="0" applyFont="1" applyFill="1" applyBorder="1" applyAlignment="1">
      <alignment horizontal="left" vertical="top" wrapText="1"/>
    </xf>
    <xf numFmtId="0" fontId="4" fillId="8" borderId="4" xfId="0" applyFont="1" applyFill="1" applyBorder="1" applyAlignment="1">
      <alignment horizontal="left" vertical="top" wrapText="1"/>
    </xf>
    <xf numFmtId="0" fontId="4" fillId="8" borderId="0" xfId="0" applyFont="1" applyFill="1" applyBorder="1" applyAlignment="1">
      <alignment horizontal="left" vertical="top" wrapText="1"/>
    </xf>
    <xf numFmtId="0" fontId="4" fillId="8" borderId="5" xfId="0" applyFont="1" applyFill="1" applyBorder="1" applyAlignment="1">
      <alignment horizontal="left" vertical="top" wrapText="1"/>
    </xf>
    <xf numFmtId="0" fontId="4" fillId="8" borderId="6" xfId="0" applyFont="1" applyFill="1" applyBorder="1" applyAlignment="1">
      <alignment horizontal="left" vertical="top" wrapText="1"/>
    </xf>
    <xf numFmtId="0" fontId="4" fillId="8" borderId="7" xfId="0" applyFont="1" applyFill="1" applyBorder="1" applyAlignment="1">
      <alignment horizontal="left" vertical="top" wrapText="1"/>
    </xf>
    <xf numFmtId="0" fontId="4" fillId="8" borderId="8" xfId="0" applyFont="1" applyFill="1" applyBorder="1" applyAlignment="1">
      <alignment horizontal="left" vertical="top" wrapText="1"/>
    </xf>
    <xf numFmtId="0" fontId="21" fillId="8" borderId="17" xfId="0" applyFont="1" applyFill="1" applyBorder="1" applyAlignment="1">
      <alignment horizontal="left" vertical="top" wrapText="1"/>
    </xf>
    <xf numFmtId="0" fontId="21" fillId="8" borderId="15" xfId="0" applyFont="1" applyFill="1" applyBorder="1" applyAlignment="1">
      <alignment horizontal="left" vertical="top" wrapText="1"/>
    </xf>
    <xf numFmtId="0" fontId="0" fillId="0" borderId="13" xfId="0" applyFont="1" applyBorder="1" applyAlignment="1">
      <alignment horizontal="left" vertical="top" wrapText="1"/>
    </xf>
    <xf numFmtId="0" fontId="4" fillId="0" borderId="13" xfId="0" applyFont="1" applyBorder="1" applyAlignment="1">
      <alignment horizontal="left" vertical="center"/>
    </xf>
    <xf numFmtId="0" fontId="4" fillId="0" borderId="16" xfId="0" applyFont="1" applyBorder="1" applyAlignment="1">
      <alignment horizontal="left" vertical="center"/>
    </xf>
    <xf numFmtId="0" fontId="4" fillId="8" borderId="14" xfId="0" applyFont="1" applyFill="1" applyBorder="1" applyAlignment="1">
      <alignment horizontal="left" vertical="center"/>
    </xf>
    <xf numFmtId="0" fontId="4" fillId="8" borderId="15" xfId="0" applyFont="1" applyFill="1" applyBorder="1" applyAlignment="1">
      <alignment horizontal="left" vertical="center"/>
    </xf>
    <xf numFmtId="0" fontId="21" fillId="0" borderId="16" xfId="0" applyFont="1" applyBorder="1" applyAlignment="1">
      <alignment horizontal="left" vertical="top"/>
    </xf>
    <xf numFmtId="0" fontId="21" fillId="0" borderId="9" xfId="0" applyFont="1" applyBorder="1" applyAlignment="1">
      <alignment horizontal="center" vertical="center" textRotation="255" wrapText="1"/>
    </xf>
    <xf numFmtId="0" fontId="21" fillId="0" borderId="11" xfId="0" applyFont="1" applyBorder="1" applyAlignment="1">
      <alignment horizontal="center" vertical="center" textRotation="255" wrapText="1"/>
    </xf>
    <xf numFmtId="0" fontId="21" fillId="8" borderId="17" xfId="0" applyFont="1" applyFill="1" applyBorder="1" applyAlignment="1">
      <alignment horizontal="left" vertical="top"/>
    </xf>
    <xf numFmtId="0" fontId="21" fillId="8" borderId="86" xfId="0" applyFont="1" applyFill="1" applyBorder="1" applyAlignment="1">
      <alignment horizontal="left" vertical="top" wrapText="1"/>
    </xf>
    <xf numFmtId="0" fontId="21" fillId="8" borderId="87" xfId="0" applyFont="1" applyFill="1" applyBorder="1" applyAlignment="1">
      <alignment horizontal="left" vertical="top" wrapText="1"/>
    </xf>
    <xf numFmtId="0" fontId="21" fillId="8" borderId="88" xfId="0" applyFont="1" applyFill="1" applyBorder="1" applyAlignment="1">
      <alignment horizontal="left" vertical="top" wrapText="1"/>
    </xf>
    <xf numFmtId="0" fontId="21" fillId="8" borderId="77" xfId="0" applyFont="1" applyFill="1" applyBorder="1" applyAlignment="1">
      <alignment horizontal="left" wrapText="1"/>
    </xf>
    <xf numFmtId="0" fontId="21" fillId="8" borderId="2" xfId="0" applyFont="1" applyFill="1" applyBorder="1" applyAlignment="1">
      <alignment horizontal="left" wrapText="1"/>
    </xf>
    <xf numFmtId="0" fontId="21" fillId="8" borderId="3" xfId="0" applyFont="1" applyFill="1" applyBorder="1" applyAlignment="1">
      <alignment horizontal="left" wrapText="1"/>
    </xf>
    <xf numFmtId="0" fontId="30" fillId="0" borderId="9" xfId="0" applyFont="1" applyBorder="1" applyAlignment="1">
      <alignment vertical="center" textRotation="255" wrapText="1"/>
    </xf>
    <xf numFmtId="0" fontId="0" fillId="0" borderId="11" xfId="0" applyBorder="1" applyAlignment="1">
      <alignment vertical="center" textRotation="255" wrapText="1"/>
    </xf>
    <xf numFmtId="0" fontId="21" fillId="8" borderId="17" xfId="0" applyFont="1" applyFill="1" applyBorder="1" applyAlignment="1">
      <alignment horizontal="left" vertical="center"/>
    </xf>
    <xf numFmtId="0" fontId="21" fillId="8" borderId="17" xfId="0" applyFont="1" applyFill="1" applyBorder="1" applyAlignment="1">
      <alignment horizontal="left" vertical="center" textRotation="1" wrapText="1"/>
    </xf>
    <xf numFmtId="0" fontId="21" fillId="8" borderId="14" xfId="0" applyFont="1" applyFill="1" applyBorder="1" applyAlignment="1">
      <alignment horizontal="left" vertical="center" textRotation="1" wrapText="1"/>
    </xf>
    <xf numFmtId="0" fontId="21" fillId="8" borderId="15" xfId="0" applyFont="1" applyFill="1" applyBorder="1" applyAlignment="1">
      <alignment horizontal="left" vertical="center" textRotation="1" wrapText="1"/>
    </xf>
    <xf numFmtId="0" fontId="21" fillId="0" borderId="9" xfId="0" applyFont="1" applyBorder="1" applyAlignment="1">
      <alignment horizontal="center" vertical="center" textRotation="255" shrinkToFit="1"/>
    </xf>
    <xf numFmtId="0" fontId="21" fillId="0" borderId="11" xfId="0" applyFont="1" applyBorder="1" applyAlignment="1">
      <alignment horizontal="center" vertical="center" textRotation="255" shrinkToFit="1"/>
    </xf>
    <xf numFmtId="0" fontId="21" fillId="0" borderId="1" xfId="0" applyFont="1" applyBorder="1" applyAlignment="1">
      <alignment horizontal="left" vertical="top" wrapText="1"/>
    </xf>
    <xf numFmtId="0" fontId="21" fillId="0" borderId="21" xfId="0" applyFont="1" applyBorder="1" applyAlignment="1">
      <alignment horizontal="left" vertical="top"/>
    </xf>
    <xf numFmtId="0" fontId="21" fillId="8" borderId="92" xfId="0" applyFont="1" applyFill="1" applyBorder="1" applyAlignment="1">
      <alignment horizontal="left" vertical="center" textRotation="1" wrapText="1"/>
    </xf>
    <xf numFmtId="0" fontId="0" fillId="8" borderId="91" xfId="0" applyFill="1" applyBorder="1" applyAlignment="1">
      <alignment horizontal="left" wrapText="1"/>
    </xf>
    <xf numFmtId="0" fontId="0" fillId="8" borderId="90" xfId="0" applyFill="1" applyBorder="1" applyAlignment="1">
      <alignment horizontal="left" wrapText="1"/>
    </xf>
    <xf numFmtId="0" fontId="21" fillId="8" borderId="7" xfId="0" applyFont="1" applyFill="1" applyBorder="1" applyAlignment="1">
      <alignment horizontal="left" vertical="top" wrapText="1"/>
    </xf>
    <xf numFmtId="0" fontId="21" fillId="8" borderId="8" xfId="0" applyFont="1" applyFill="1" applyBorder="1" applyAlignment="1">
      <alignment horizontal="left" vertical="top" wrapText="1"/>
    </xf>
    <xf numFmtId="0" fontId="3" fillId="0" borderId="0" xfId="0" applyFont="1" applyAlignment="1">
      <alignment horizontal="left" wrapText="1"/>
    </xf>
    <xf numFmtId="0" fontId="32" fillId="0" borderId="61" xfId="0" applyFont="1" applyBorder="1" applyAlignment="1">
      <alignment horizontal="center" vertical="center"/>
    </xf>
    <xf numFmtId="0" fontId="32" fillId="0" borderId="60" xfId="0" applyFont="1" applyBorder="1" applyAlignment="1">
      <alignment horizontal="center" vertical="center"/>
    </xf>
    <xf numFmtId="0" fontId="32" fillId="0" borderId="32" xfId="0" applyFont="1" applyBorder="1" applyAlignment="1">
      <alignment horizontal="center" vertical="center"/>
    </xf>
    <xf numFmtId="0" fontId="32" fillId="0" borderId="29" xfId="0" applyFont="1" applyBorder="1" applyAlignment="1">
      <alignment horizontal="center" vertical="center"/>
    </xf>
    <xf numFmtId="0" fontId="32" fillId="0" borderId="33" xfId="0" applyFont="1" applyBorder="1" applyAlignment="1">
      <alignment horizontal="center" vertical="center"/>
    </xf>
    <xf numFmtId="0" fontId="17" fillId="0" borderId="0" xfId="0" applyFont="1" applyAlignment="1">
      <alignment horizontal="left" vertical="center"/>
    </xf>
    <xf numFmtId="0" fontId="4" fillId="0" borderId="14" xfId="0" applyFont="1" applyBorder="1" applyAlignment="1">
      <alignment horizontal="left" vertical="top" wrapText="1"/>
    </xf>
    <xf numFmtId="0" fontId="4" fillId="8" borderId="13" xfId="0" applyFont="1" applyFill="1" applyBorder="1" applyAlignment="1">
      <alignment horizontal="left" vertical="top" wrapText="1"/>
    </xf>
    <xf numFmtId="0" fontId="4" fillId="0" borderId="12" xfId="0" applyFont="1" applyBorder="1" applyAlignment="1">
      <alignment horizontal="left" vertical="top" wrapText="1"/>
    </xf>
    <xf numFmtId="0" fontId="4" fillId="0" borderId="12" xfId="0" applyFont="1" applyBorder="1" applyAlignment="1">
      <alignment horizontal="left" vertical="top"/>
    </xf>
    <xf numFmtId="0" fontId="4" fillId="8" borderId="14" xfId="0" applyFont="1" applyFill="1" applyBorder="1" applyAlignment="1">
      <alignment vertical="top" wrapText="1"/>
    </xf>
    <xf numFmtId="0" fontId="4" fillId="8" borderId="15" xfId="0" applyFont="1" applyFill="1" applyBorder="1" applyAlignment="1">
      <alignment vertical="top" wrapText="1"/>
    </xf>
    <xf numFmtId="0" fontId="33" fillId="0" borderId="61" xfId="0" applyFont="1" applyBorder="1" applyAlignment="1">
      <alignment horizontal="center" vertical="center"/>
    </xf>
    <xf numFmtId="0" fontId="33" fillId="0" borderId="62" xfId="0" applyFont="1" applyBorder="1" applyAlignment="1">
      <alignment horizontal="center" vertical="center"/>
    </xf>
    <xf numFmtId="0" fontId="33" fillId="0" borderId="60" xfId="0" applyFont="1" applyBorder="1" applyAlignment="1">
      <alignment horizontal="center" vertical="center"/>
    </xf>
    <xf numFmtId="0" fontId="33" fillId="0" borderId="49" xfId="0" applyFont="1" applyBorder="1" applyAlignment="1">
      <alignment horizontal="center" vertical="center"/>
    </xf>
    <xf numFmtId="0" fontId="35" fillId="0" borderId="0" xfId="0" applyFont="1" applyFill="1" applyBorder="1" applyAlignment="1">
      <alignment horizontal="left" vertical="center" wrapText="1"/>
    </xf>
    <xf numFmtId="0" fontId="33" fillId="0" borderId="19" xfId="0" applyFont="1" applyBorder="1" applyAlignment="1">
      <alignment horizontal="center" vertical="center"/>
    </xf>
    <xf numFmtId="0" fontId="33" fillId="0" borderId="24" xfId="0" applyFont="1" applyBorder="1" applyAlignment="1">
      <alignment horizontal="center" vertical="center"/>
    </xf>
    <xf numFmtId="0" fontId="32" fillId="0" borderId="32" xfId="0" applyFont="1" applyBorder="1" applyAlignment="1">
      <alignment horizontal="center" vertical="center" wrapText="1"/>
    </xf>
    <xf numFmtId="0" fontId="32" fillId="0" borderId="29" xfId="0" applyFont="1" applyBorder="1" applyAlignment="1">
      <alignment horizontal="center" vertical="center" wrapText="1"/>
    </xf>
    <xf numFmtId="0" fontId="32" fillId="0" borderId="33" xfId="0" applyFont="1" applyBorder="1" applyAlignment="1">
      <alignment horizontal="center" vertical="center" wrapText="1"/>
    </xf>
    <xf numFmtId="0" fontId="32" fillId="0" borderId="58" xfId="0" applyFont="1" applyBorder="1" applyAlignment="1">
      <alignment horizontal="center" vertical="center" wrapText="1"/>
    </xf>
    <xf numFmtId="0" fontId="32" fillId="0" borderId="59" xfId="0" applyFont="1" applyBorder="1" applyAlignment="1">
      <alignment horizontal="center" vertical="center" wrapText="1"/>
    </xf>
    <xf numFmtId="0" fontId="32" fillId="0" borderId="58" xfId="0" applyFont="1" applyBorder="1" applyAlignment="1">
      <alignment horizontal="center" vertical="center"/>
    </xf>
    <xf numFmtId="0" fontId="32" fillId="0" borderId="55" xfId="0" applyFont="1" applyBorder="1" applyAlignment="1">
      <alignment horizontal="center" vertical="center"/>
    </xf>
    <xf numFmtId="0" fontId="32" fillId="0" borderId="59" xfId="0" applyFont="1" applyBorder="1" applyAlignment="1">
      <alignment horizontal="center" vertical="center"/>
    </xf>
    <xf numFmtId="0" fontId="43" fillId="8" borderId="36" xfId="0" applyFont="1" applyFill="1" applyBorder="1" applyAlignment="1">
      <alignment horizontal="center" vertical="center"/>
    </xf>
    <xf numFmtId="0" fontId="0" fillId="8" borderId="14" xfId="0" applyFill="1" applyBorder="1" applyAlignment="1">
      <alignment horizontal="center" vertical="center"/>
    </xf>
    <xf numFmtId="0" fontId="0" fillId="8" borderId="37" xfId="0" applyFill="1" applyBorder="1" applyAlignment="1">
      <alignment horizontal="center" vertical="center"/>
    </xf>
    <xf numFmtId="0" fontId="43" fillId="8" borderId="58" xfId="0" applyFont="1" applyFill="1" applyBorder="1" applyAlignment="1">
      <alignment horizontal="center" vertical="center"/>
    </xf>
    <xf numFmtId="0" fontId="0" fillId="8" borderId="55" xfId="0" applyFill="1" applyBorder="1" applyAlignment="1">
      <alignment horizontal="center" vertical="center"/>
    </xf>
    <xf numFmtId="0" fontId="0" fillId="8" borderId="59" xfId="0" applyFill="1" applyBorder="1" applyAlignment="1">
      <alignment horizontal="center" vertical="center"/>
    </xf>
    <xf numFmtId="0" fontId="0" fillId="0" borderId="0" xfId="0" applyAlignment="1"/>
    <xf numFmtId="0" fontId="44" fillId="0" borderId="61" xfId="0" applyFont="1" applyBorder="1" applyAlignment="1">
      <alignment horizontal="center" vertical="center"/>
    </xf>
    <xf numFmtId="0" fontId="44" fillId="0" borderId="63" xfId="0" applyFont="1" applyBorder="1" applyAlignment="1">
      <alignment horizontal="center" vertical="center"/>
    </xf>
    <xf numFmtId="0" fontId="44" fillId="0" borderId="62" xfId="0" applyFont="1" applyBorder="1" applyAlignment="1">
      <alignment horizontal="center" vertical="center"/>
    </xf>
    <xf numFmtId="0" fontId="44" fillId="0" borderId="74" xfId="0" applyFont="1" applyBorder="1" applyAlignment="1">
      <alignment horizontal="center" vertical="center"/>
    </xf>
    <xf numFmtId="0" fontId="44" fillId="0" borderId="0" xfId="0" applyFont="1" applyBorder="1" applyAlignment="1">
      <alignment horizontal="center" vertical="center"/>
    </xf>
    <xf numFmtId="0" fontId="44" fillId="0" borderId="80" xfId="0" applyFont="1" applyBorder="1" applyAlignment="1">
      <alignment horizontal="center" vertical="center"/>
    </xf>
    <xf numFmtId="0" fontId="32" fillId="0" borderId="64" xfId="0" applyFont="1" applyBorder="1" applyAlignment="1">
      <alignment horizontal="center" vertical="center"/>
    </xf>
    <xf numFmtId="0" fontId="32" fillId="0" borderId="66" xfId="0" applyFont="1" applyBorder="1" applyAlignment="1">
      <alignment horizontal="center" vertical="center"/>
    </xf>
    <xf numFmtId="0" fontId="21" fillId="8" borderId="17" xfId="0" applyFont="1" applyFill="1" applyBorder="1" applyAlignment="1">
      <alignment horizontal="center" vertical="top" wrapText="1"/>
    </xf>
    <xf numFmtId="0" fontId="21" fillId="8" borderId="14" xfId="0" applyFont="1" applyFill="1" applyBorder="1" applyAlignment="1">
      <alignment horizontal="center" vertical="top"/>
    </xf>
    <xf numFmtId="0" fontId="21" fillId="8" borderId="15" xfId="0" applyFont="1" applyFill="1" applyBorder="1" applyAlignment="1">
      <alignment horizontal="center" vertical="top"/>
    </xf>
    <xf numFmtId="0" fontId="0" fillId="0" borderId="14" xfId="0" applyFont="1" applyBorder="1" applyAlignment="1">
      <alignment horizontal="left" vertical="top" wrapText="1"/>
    </xf>
    <xf numFmtId="0" fontId="4" fillId="0" borderId="13" xfId="0" applyFont="1" applyBorder="1" applyAlignment="1">
      <alignment horizontal="center"/>
    </xf>
    <xf numFmtId="0" fontId="4" fillId="0" borderId="15" xfId="0" applyFont="1" applyBorder="1" applyAlignment="1">
      <alignment horizontal="center"/>
    </xf>
    <xf numFmtId="0" fontId="16" fillId="8" borderId="14" xfId="0" applyFont="1" applyFill="1" applyBorder="1" applyAlignment="1">
      <alignment vertical="top" wrapText="1"/>
    </xf>
    <xf numFmtId="0" fontId="16" fillId="8" borderId="15" xfId="0" applyFont="1" applyFill="1" applyBorder="1" applyAlignment="1">
      <alignment vertical="top" wrapText="1"/>
    </xf>
    <xf numFmtId="0" fontId="32" fillId="0" borderId="2" xfId="0" applyFont="1" applyBorder="1" applyAlignment="1">
      <alignment vertical="center" shrinkToFit="1"/>
    </xf>
    <xf numFmtId="0" fontId="0" fillId="0" borderId="2" xfId="0" applyBorder="1" applyAlignment="1">
      <alignment vertical="center" shrinkToFit="1"/>
    </xf>
    <xf numFmtId="0" fontId="32" fillId="0" borderId="12" xfId="0" applyFont="1" applyBorder="1" applyAlignment="1">
      <alignment horizontal="center" vertical="center"/>
    </xf>
    <xf numFmtId="0" fontId="4" fillId="0" borderId="12" xfId="0" applyFont="1" applyBorder="1" applyAlignment="1">
      <alignment horizontal="center" vertical="center" wrapText="1"/>
    </xf>
    <xf numFmtId="0" fontId="4" fillId="0" borderId="12" xfId="0" applyFont="1" applyBorder="1" applyAlignment="1">
      <alignment horizontal="center" vertical="center"/>
    </xf>
    <xf numFmtId="0" fontId="39" fillId="8" borderId="14" xfId="0" applyFont="1" applyFill="1" applyBorder="1" applyAlignment="1">
      <alignment horizontal="center"/>
    </xf>
    <xf numFmtId="0" fontId="39" fillId="8" borderId="15" xfId="0" applyFont="1" applyFill="1" applyBorder="1" applyAlignment="1">
      <alignment horizontal="center"/>
    </xf>
    <xf numFmtId="0" fontId="15" fillId="0" borderId="13"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4" fillId="8" borderId="13" xfId="0" applyFont="1" applyFill="1" applyBorder="1" applyAlignment="1">
      <alignment horizontal="center"/>
    </xf>
    <xf numFmtId="0" fontId="4" fillId="8" borderId="14" xfId="0" applyFont="1" applyFill="1" applyBorder="1" applyAlignment="1">
      <alignment horizontal="center"/>
    </xf>
    <xf numFmtId="0" fontId="4" fillId="8" borderId="15" xfId="0" applyFont="1" applyFill="1" applyBorder="1" applyAlignment="1">
      <alignment horizontal="center"/>
    </xf>
    <xf numFmtId="0" fontId="4" fillId="0" borderId="1" xfId="0" applyFon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4" fillId="8" borderId="1" xfId="0" applyFont="1" applyFill="1" applyBorder="1" applyAlignment="1">
      <alignment horizontal="left" vertical="center" wrapText="1"/>
    </xf>
    <xf numFmtId="0" fontId="0" fillId="8" borderId="2" xfId="0" applyFill="1" applyBorder="1" applyAlignment="1"/>
    <xf numFmtId="0" fontId="0" fillId="8" borderId="3" xfId="0" applyFill="1" applyBorder="1" applyAlignment="1"/>
    <xf numFmtId="0" fontId="0" fillId="8" borderId="4" xfId="0" applyFill="1" applyBorder="1" applyAlignment="1"/>
    <xf numFmtId="0" fontId="0" fillId="8" borderId="0" xfId="0" applyFill="1" applyAlignment="1"/>
    <xf numFmtId="0" fontId="0" fillId="8" borderId="5" xfId="0" applyFill="1" applyBorder="1" applyAlignment="1"/>
    <xf numFmtId="0" fontId="0" fillId="8" borderId="6" xfId="0" applyFill="1" applyBorder="1" applyAlignment="1"/>
    <xf numFmtId="0" fontId="0" fillId="8" borderId="7" xfId="0" applyFill="1" applyBorder="1" applyAlignment="1"/>
    <xf numFmtId="0" fontId="0" fillId="8" borderId="8" xfId="0" applyFill="1" applyBorder="1" applyAlignment="1"/>
    <xf numFmtId="0" fontId="60" fillId="0" borderId="0" xfId="0" applyFont="1" applyAlignment="1">
      <alignment horizontal="left" vertical="top"/>
    </xf>
    <xf numFmtId="0" fontId="4" fillId="0" borderId="0" xfId="0" applyFont="1" applyAlignment="1">
      <alignment horizontal="left" vertical="center" wrapText="1"/>
    </xf>
    <xf numFmtId="0" fontId="4" fillId="8" borderId="12" xfId="0" applyFont="1" applyFill="1" applyBorder="1" applyAlignment="1">
      <alignment horizontal="center"/>
    </xf>
    <xf numFmtId="0" fontId="4" fillId="0" borderId="9" xfId="0" applyFont="1" applyBorder="1" applyAlignment="1">
      <alignment horizontal="center" vertical="center"/>
    </xf>
    <xf numFmtId="0" fontId="4" fillId="0" borderId="11" xfId="0" applyFont="1" applyBorder="1" applyAlignment="1">
      <alignment horizontal="center" vertical="center"/>
    </xf>
    <xf numFmtId="0" fontId="4" fillId="8" borderId="1" xfId="0" applyFont="1" applyFill="1" applyBorder="1" applyAlignment="1">
      <alignment horizontal="left" vertical="top" wrapText="1"/>
    </xf>
    <xf numFmtId="0" fontId="4" fillId="8" borderId="9" xfId="0" applyFont="1" applyFill="1" applyBorder="1" applyAlignment="1">
      <alignment horizontal="center"/>
    </xf>
    <xf numFmtId="0" fontId="4" fillId="8" borderId="11" xfId="0" applyFont="1" applyFill="1" applyBorder="1" applyAlignment="1">
      <alignment horizontal="center"/>
    </xf>
    <xf numFmtId="0" fontId="4" fillId="8" borderId="1" xfId="0" applyFont="1" applyFill="1" applyBorder="1" applyAlignment="1">
      <alignment vertical="center" wrapText="1"/>
    </xf>
    <xf numFmtId="0" fontId="4" fillId="8" borderId="2" xfId="0" applyFont="1" applyFill="1" applyBorder="1" applyAlignment="1">
      <alignment vertical="center" wrapText="1"/>
    </xf>
    <xf numFmtId="0" fontId="4" fillId="8" borderId="3" xfId="0" applyFont="1" applyFill="1" applyBorder="1" applyAlignment="1">
      <alignment vertical="center" wrapText="1"/>
    </xf>
    <xf numFmtId="0" fontId="4" fillId="8" borderId="6" xfId="0" applyFont="1" applyFill="1" applyBorder="1" applyAlignment="1">
      <alignment vertical="center" wrapText="1"/>
    </xf>
    <xf numFmtId="0" fontId="4" fillId="8" borderId="7" xfId="0" applyFont="1" applyFill="1" applyBorder="1" applyAlignment="1">
      <alignment vertical="center" wrapText="1"/>
    </xf>
    <xf numFmtId="0" fontId="4" fillId="8" borderId="8" xfId="0" applyFont="1" applyFill="1" applyBorder="1" applyAlignment="1">
      <alignment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8" borderId="12" xfId="0" applyFont="1" applyFill="1" applyBorder="1" applyAlignment="1">
      <alignment vertical="center"/>
    </xf>
    <xf numFmtId="0" fontId="11" fillId="0" borderId="7" xfId="0" applyFont="1" applyBorder="1" applyAlignment="1">
      <alignment horizontal="center" vertical="center"/>
    </xf>
    <xf numFmtId="0" fontId="14" fillId="0" borderId="12" xfId="0" applyFont="1" applyBorder="1" applyAlignment="1">
      <alignment horizontal="center" vertical="center" wrapText="1"/>
    </xf>
    <xf numFmtId="0" fontId="15" fillId="0" borderId="12" xfId="0" applyFont="1" applyBorder="1" applyAlignment="1">
      <alignment horizontal="center" vertical="center" wrapText="1"/>
    </xf>
    <xf numFmtId="0" fontId="15" fillId="0" borderId="12" xfId="0" applyFont="1" applyBorder="1" applyAlignment="1">
      <alignment horizontal="center" vertical="center"/>
    </xf>
    <xf numFmtId="0" fontId="61" fillId="0" borderId="0" xfId="0" applyFont="1" applyAlignment="1">
      <alignment wrapText="1"/>
    </xf>
    <xf numFmtId="0" fontId="60" fillId="0" borderId="0" xfId="0" applyFont="1" applyAlignment="1">
      <alignment horizontal="left" wrapText="1"/>
    </xf>
    <xf numFmtId="0" fontId="60" fillId="0" borderId="0" xfId="0" applyFont="1" applyAlignment="1">
      <alignment horizontal="left" vertical="top" wrapText="1"/>
    </xf>
    <xf numFmtId="0" fontId="9" fillId="0" borderId="12" xfId="0" applyFont="1" applyBorder="1" applyAlignment="1">
      <alignment horizontal="center" vertical="center" wrapText="1"/>
    </xf>
    <xf numFmtId="0" fontId="17" fillId="0" borderId="12" xfId="0" applyFont="1" applyBorder="1" applyAlignment="1">
      <alignment horizontal="center" vertical="center" wrapText="1"/>
    </xf>
    <xf numFmtId="0" fontId="4" fillId="0" borderId="12" xfId="0" applyFont="1" applyBorder="1" applyAlignment="1">
      <alignment horizontal="left" vertical="center" wrapText="1"/>
    </xf>
    <xf numFmtId="0" fontId="4" fillId="0" borderId="12" xfId="0" applyFont="1" applyBorder="1" applyAlignment="1">
      <alignment horizontal="left" vertical="center"/>
    </xf>
    <xf numFmtId="0" fontId="3" fillId="0" borderId="0" xfId="0" applyFont="1" applyAlignment="1">
      <alignment horizontal="left" vertical="top"/>
    </xf>
    <xf numFmtId="0" fontId="17" fillId="0" borderId="13" xfId="0" applyFont="1" applyBorder="1" applyAlignment="1">
      <alignment horizontal="center" vertical="center"/>
    </xf>
    <xf numFmtId="0" fontId="17" fillId="0" borderId="14" xfId="0" applyFont="1" applyBorder="1" applyAlignment="1">
      <alignment horizontal="center" vertical="center"/>
    </xf>
    <xf numFmtId="0" fontId="17" fillId="0" borderId="15" xfId="0" applyFont="1" applyBorder="1" applyAlignment="1">
      <alignment horizontal="center" vertical="center"/>
    </xf>
    <xf numFmtId="0" fontId="17" fillId="8" borderId="13" xfId="0" applyFont="1" applyFill="1" applyBorder="1" applyAlignment="1">
      <alignment horizontal="center"/>
    </xf>
    <xf numFmtId="0" fontId="17" fillId="8" borderId="14" xfId="0" applyFont="1" applyFill="1" applyBorder="1" applyAlignment="1">
      <alignment horizontal="center"/>
    </xf>
    <xf numFmtId="0" fontId="17" fillId="8" borderId="15" xfId="0" applyFont="1" applyFill="1" applyBorder="1" applyAlignment="1">
      <alignment horizontal="center"/>
    </xf>
    <xf numFmtId="0" fontId="17" fillId="8" borderId="13" xfId="0" applyFont="1" applyFill="1" applyBorder="1" applyAlignment="1">
      <alignment horizontal="center" vertical="center"/>
    </xf>
    <xf numFmtId="0" fontId="17" fillId="8" borderId="14" xfId="0" applyFont="1" applyFill="1" applyBorder="1" applyAlignment="1">
      <alignment horizontal="center" vertical="center"/>
    </xf>
    <xf numFmtId="0" fontId="17" fillId="8" borderId="15" xfId="0" applyFont="1" applyFill="1" applyBorder="1" applyAlignment="1">
      <alignment horizontal="center" vertical="center"/>
    </xf>
    <xf numFmtId="0" fontId="32" fillId="0" borderId="19" xfId="0" applyFont="1" applyBorder="1" applyAlignment="1">
      <alignment horizontal="center" vertical="center"/>
    </xf>
    <xf numFmtId="0" fontId="32" fillId="0" borderId="24" xfId="0" applyFont="1" applyBorder="1" applyAlignment="1">
      <alignment horizontal="center" vertical="center"/>
    </xf>
    <xf numFmtId="0" fontId="60" fillId="0" borderId="0" xfId="0" applyFont="1" applyBorder="1" applyAlignment="1">
      <alignment horizontal="left" vertical="top" wrapText="1"/>
    </xf>
    <xf numFmtId="0" fontId="4" fillId="8" borderId="12" xfId="0" applyFont="1" applyFill="1" applyBorder="1" applyAlignment="1">
      <alignment horizontal="left" vertical="top" wrapText="1"/>
    </xf>
  </cellXfs>
  <cellStyles count="4">
    <cellStyle name="桁区切り 2" xfId="3" xr:uid="{00000000-0005-0000-0000-000000000000}"/>
    <cellStyle name="標準" xfId="0" builtinId="0"/>
    <cellStyle name="標準 2" xfId="2" xr:uid="{00000000-0005-0000-0000-000002000000}"/>
    <cellStyle name="標準 3" xfId="1" xr:uid="{00000000-0005-0000-0000-000003000000}"/>
  </cellStyles>
  <dxfs count="0"/>
  <tableStyles count="0" defaultTableStyle="TableStyleMedium2" defaultPivotStyle="PivotStyleMedium9"/>
  <colors>
    <mruColors>
      <color rgb="FFF6FED8"/>
      <color rgb="FFFDFED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2.emf"/></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66675</xdr:colOff>
          <xdr:row>0</xdr:row>
          <xdr:rowOff>104775</xdr:rowOff>
        </xdr:from>
        <xdr:to>
          <xdr:col>9</xdr:col>
          <xdr:colOff>495300</xdr:colOff>
          <xdr:row>61</xdr:row>
          <xdr:rowOff>152400</xdr:rowOff>
        </xdr:to>
        <xdr:sp macro="" textlink="">
          <xdr:nvSpPr>
            <xdr:cNvPr id="87041" name="Object 1" hidden="1">
              <a:extLst>
                <a:ext uri="{63B3BB69-23CF-44E3-9099-C40C66FF867C}">
                  <a14:compatExt spid="_x0000_s87041"/>
                </a:ext>
                <a:ext uri="{FF2B5EF4-FFF2-40B4-BE49-F238E27FC236}">
                  <a16:creationId xmlns:a16="http://schemas.microsoft.com/office/drawing/2014/main" id="{00000000-0008-0000-0000-000001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304800</xdr:colOff>
      <xdr:row>1</xdr:row>
      <xdr:rowOff>0</xdr:rowOff>
    </xdr:from>
    <xdr:to>
      <xdr:col>19</xdr:col>
      <xdr:colOff>410818</xdr:colOff>
      <xdr:row>22</xdr:row>
      <xdr:rowOff>28437</xdr:rowOff>
    </xdr:to>
    <xdr:sp macro="" textlink="">
      <xdr:nvSpPr>
        <xdr:cNvPr id="3" name="四角形: 角を丸くする 3">
          <a:extLst>
            <a:ext uri="{FF2B5EF4-FFF2-40B4-BE49-F238E27FC236}">
              <a16:creationId xmlns:a16="http://schemas.microsoft.com/office/drawing/2014/main" id="{00000000-0008-0000-0000-000003000000}"/>
            </a:ext>
          </a:extLst>
        </xdr:cNvPr>
        <xdr:cNvSpPr/>
      </xdr:nvSpPr>
      <xdr:spPr>
        <a:xfrm>
          <a:off x="6400800" y="165100"/>
          <a:ext cx="5592418" cy="3495537"/>
        </a:xfrm>
        <a:prstGeom prst="roundRect">
          <a:avLst>
            <a:gd name="adj" fmla="val 4233"/>
          </a:avLst>
        </a:prstGeom>
        <a:solidFill>
          <a:schemeClr val="accent5">
            <a:lumMod val="60000"/>
            <a:lumOff val="40000"/>
          </a:schemeClr>
        </a:solidFill>
        <a:ln>
          <a:solidFill>
            <a:srgbClr val="99CC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10</xdr:col>
      <xdr:colOff>420758</xdr:colOff>
      <xdr:row>1</xdr:row>
      <xdr:rowOff>140807</xdr:rowOff>
    </xdr:from>
    <xdr:to>
      <xdr:col>19</xdr:col>
      <xdr:colOff>326778</xdr:colOff>
      <xdr:row>21</xdr:row>
      <xdr:rowOff>92216</xdr:rowOff>
    </xdr:to>
    <xdr:pic>
      <xdr:nvPicPr>
        <xdr:cNvPr id="4" name="図 3">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16758" y="305907"/>
          <a:ext cx="5392420" cy="325340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10</xdr:col>
      <xdr:colOff>295275</xdr:colOff>
      <xdr:row>1</xdr:row>
      <xdr:rowOff>47625</xdr:rowOff>
    </xdr:from>
    <xdr:to>
      <xdr:col>12</xdr:col>
      <xdr:colOff>123825</xdr:colOff>
      <xdr:row>2</xdr:row>
      <xdr:rowOff>190500</xdr:rowOff>
    </xdr:to>
    <xdr:sp macro="" textlink="">
      <xdr:nvSpPr>
        <xdr:cNvPr id="2" name="正方形/長方形 1">
          <a:extLst>
            <a:ext uri="{FF2B5EF4-FFF2-40B4-BE49-F238E27FC236}">
              <a16:creationId xmlns:a16="http://schemas.microsoft.com/office/drawing/2014/main" id="{00000000-0008-0000-0900-000002000000}"/>
            </a:ext>
          </a:extLst>
        </xdr:cNvPr>
        <xdr:cNvSpPr/>
      </xdr:nvSpPr>
      <xdr:spPr>
        <a:xfrm>
          <a:off x="5467350" y="219075"/>
          <a:ext cx="885825" cy="409575"/>
        </a:xfrm>
        <a:prstGeom prst="rect">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項目９</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8</xdr:col>
      <xdr:colOff>390525</xdr:colOff>
      <xdr:row>0</xdr:row>
      <xdr:rowOff>85725</xdr:rowOff>
    </xdr:from>
    <xdr:to>
      <xdr:col>9</xdr:col>
      <xdr:colOff>314325</xdr:colOff>
      <xdr:row>2</xdr:row>
      <xdr:rowOff>104775</xdr:rowOff>
    </xdr:to>
    <xdr:sp macro="" textlink="">
      <xdr:nvSpPr>
        <xdr:cNvPr id="2" name="正方形/長方形 1">
          <a:extLst>
            <a:ext uri="{FF2B5EF4-FFF2-40B4-BE49-F238E27FC236}">
              <a16:creationId xmlns:a16="http://schemas.microsoft.com/office/drawing/2014/main" id="{00000000-0008-0000-0A00-000002000000}"/>
            </a:ext>
          </a:extLst>
        </xdr:cNvPr>
        <xdr:cNvSpPr/>
      </xdr:nvSpPr>
      <xdr:spPr>
        <a:xfrm>
          <a:off x="5514975" y="85725"/>
          <a:ext cx="942975" cy="409575"/>
        </a:xfrm>
        <a:prstGeom prst="rect">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項目１０</a:t>
          </a:r>
          <a:endParaRPr kumimoji="1" lang="en-US" altLang="ja-JP" sz="1100">
            <a:solidFill>
              <a:schemeClr val="tx1"/>
            </a:solidFill>
          </a:endParaRPr>
        </a:p>
      </xdr:txBody>
    </xdr:sp>
    <xdr:clientData/>
  </xdr:twoCellAnchor>
  <mc:AlternateContent xmlns:mc="http://schemas.openxmlformats.org/markup-compatibility/2006">
    <mc:Choice xmlns:a14="http://schemas.microsoft.com/office/drawing/2010/main" Requires="a14">
      <xdr:twoCellAnchor editAs="oneCell">
        <xdr:from>
          <xdr:col>3</xdr:col>
          <xdr:colOff>0</xdr:colOff>
          <xdr:row>6</xdr:row>
          <xdr:rowOff>495300</xdr:rowOff>
        </xdr:from>
        <xdr:to>
          <xdr:col>4</xdr:col>
          <xdr:colOff>66675</xdr:colOff>
          <xdr:row>7</xdr:row>
          <xdr:rowOff>219075</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A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xdr:row>
          <xdr:rowOff>142875</xdr:rowOff>
        </xdr:from>
        <xdr:to>
          <xdr:col>4</xdr:col>
          <xdr:colOff>66675</xdr:colOff>
          <xdr:row>7</xdr:row>
          <xdr:rowOff>390525</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A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xdr:row>
          <xdr:rowOff>314325</xdr:rowOff>
        </xdr:from>
        <xdr:to>
          <xdr:col>4</xdr:col>
          <xdr:colOff>76200</xdr:colOff>
          <xdr:row>7</xdr:row>
          <xdr:rowOff>561975</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A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657225</xdr:colOff>
          <xdr:row>7</xdr:row>
          <xdr:rowOff>1457325</xdr:rowOff>
        </xdr:from>
        <xdr:to>
          <xdr:col>4</xdr:col>
          <xdr:colOff>66675</xdr:colOff>
          <xdr:row>8</xdr:row>
          <xdr:rowOff>228600</xdr:rowOff>
        </xdr:to>
        <xdr:sp macro="" textlink="">
          <xdr:nvSpPr>
            <xdr:cNvPr id="8203" name="Check Box 11" hidden="1">
              <a:extLst>
                <a:ext uri="{63B3BB69-23CF-44E3-9099-C40C66FF867C}">
                  <a14:compatExt spid="_x0000_s8203"/>
                </a:ext>
                <a:ext uri="{FF2B5EF4-FFF2-40B4-BE49-F238E27FC236}">
                  <a16:creationId xmlns:a16="http://schemas.microsoft.com/office/drawing/2014/main" id="{00000000-0008-0000-0A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657225</xdr:colOff>
          <xdr:row>8</xdr:row>
          <xdr:rowOff>142875</xdr:rowOff>
        </xdr:from>
        <xdr:to>
          <xdr:col>4</xdr:col>
          <xdr:colOff>66675</xdr:colOff>
          <xdr:row>8</xdr:row>
          <xdr:rowOff>390525</xdr:rowOff>
        </xdr:to>
        <xdr:sp macro="" textlink="">
          <xdr:nvSpPr>
            <xdr:cNvPr id="8204" name="Check Box 12" hidden="1">
              <a:extLst>
                <a:ext uri="{63B3BB69-23CF-44E3-9099-C40C66FF867C}">
                  <a14:compatExt spid="_x0000_s8204"/>
                </a:ext>
                <a:ext uri="{FF2B5EF4-FFF2-40B4-BE49-F238E27FC236}">
                  <a16:creationId xmlns:a16="http://schemas.microsoft.com/office/drawing/2014/main" id="{00000000-0008-0000-0A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657225</xdr:colOff>
          <xdr:row>8</xdr:row>
          <xdr:rowOff>476250</xdr:rowOff>
        </xdr:from>
        <xdr:to>
          <xdr:col>4</xdr:col>
          <xdr:colOff>57150</xdr:colOff>
          <xdr:row>8</xdr:row>
          <xdr:rowOff>723900</xdr:rowOff>
        </xdr:to>
        <xdr:sp macro="" textlink="">
          <xdr:nvSpPr>
            <xdr:cNvPr id="8205" name="Check Box 13" hidden="1">
              <a:extLst>
                <a:ext uri="{63B3BB69-23CF-44E3-9099-C40C66FF867C}">
                  <a14:compatExt spid="_x0000_s8205"/>
                </a:ext>
                <a:ext uri="{FF2B5EF4-FFF2-40B4-BE49-F238E27FC236}">
                  <a16:creationId xmlns:a16="http://schemas.microsoft.com/office/drawing/2014/main" id="{00000000-0008-0000-0A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2.xml><?xml version="1.0" encoding="utf-8"?>
<xdr:wsDr xmlns:xdr="http://schemas.openxmlformats.org/drawingml/2006/spreadsheetDrawing" xmlns:a="http://schemas.openxmlformats.org/drawingml/2006/main">
  <xdr:twoCellAnchor>
    <xdr:from>
      <xdr:col>8</xdr:col>
      <xdr:colOff>123825</xdr:colOff>
      <xdr:row>0</xdr:row>
      <xdr:rowOff>95250</xdr:rowOff>
    </xdr:from>
    <xdr:to>
      <xdr:col>9</xdr:col>
      <xdr:colOff>419100</xdr:colOff>
      <xdr:row>2</xdr:row>
      <xdr:rowOff>95250</xdr:rowOff>
    </xdr:to>
    <xdr:sp macro="" textlink="">
      <xdr:nvSpPr>
        <xdr:cNvPr id="2" name="正方形/長方形 1">
          <a:extLst>
            <a:ext uri="{FF2B5EF4-FFF2-40B4-BE49-F238E27FC236}">
              <a16:creationId xmlns:a16="http://schemas.microsoft.com/office/drawing/2014/main" id="{00000000-0008-0000-0B00-000002000000}"/>
            </a:ext>
          </a:extLst>
        </xdr:cNvPr>
        <xdr:cNvSpPr/>
      </xdr:nvSpPr>
      <xdr:spPr>
        <a:xfrm>
          <a:off x="5457825" y="95250"/>
          <a:ext cx="981075" cy="390525"/>
        </a:xfrm>
        <a:prstGeom prst="rect">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項目１１</a:t>
          </a:r>
          <a:endParaRPr kumimoji="1" lang="en-US" altLang="ja-JP" sz="1100">
            <a:solidFill>
              <a:schemeClr val="tx1"/>
            </a:solidFill>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7</xdr:col>
      <xdr:colOff>253365</xdr:colOff>
      <xdr:row>0</xdr:row>
      <xdr:rowOff>57150</xdr:rowOff>
    </xdr:from>
    <xdr:to>
      <xdr:col>8</xdr:col>
      <xdr:colOff>548640</xdr:colOff>
      <xdr:row>2</xdr:row>
      <xdr:rowOff>57150</xdr:rowOff>
    </xdr:to>
    <xdr:sp macro="" textlink="">
      <xdr:nvSpPr>
        <xdr:cNvPr id="2" name="正方形/長方形 1">
          <a:extLst>
            <a:ext uri="{FF2B5EF4-FFF2-40B4-BE49-F238E27FC236}">
              <a16:creationId xmlns:a16="http://schemas.microsoft.com/office/drawing/2014/main" id="{00000000-0008-0000-0C00-000002000000}"/>
            </a:ext>
          </a:extLst>
        </xdr:cNvPr>
        <xdr:cNvSpPr/>
      </xdr:nvSpPr>
      <xdr:spPr>
        <a:xfrm>
          <a:off x="4634865" y="57150"/>
          <a:ext cx="904875" cy="373380"/>
        </a:xfrm>
        <a:prstGeom prst="rect">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項目１２</a:t>
          </a:r>
          <a:endParaRPr kumimoji="1" lang="en-US" altLang="ja-JP" sz="1100">
            <a:solidFill>
              <a:schemeClr val="tx1"/>
            </a:solidFill>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9</xdr:col>
      <xdr:colOff>123825</xdr:colOff>
      <xdr:row>0</xdr:row>
      <xdr:rowOff>95250</xdr:rowOff>
    </xdr:from>
    <xdr:to>
      <xdr:col>10</xdr:col>
      <xdr:colOff>419100</xdr:colOff>
      <xdr:row>2</xdr:row>
      <xdr:rowOff>95250</xdr:rowOff>
    </xdr:to>
    <xdr:sp macro="" textlink="">
      <xdr:nvSpPr>
        <xdr:cNvPr id="2" name="正方形/長方形 1">
          <a:extLst>
            <a:ext uri="{FF2B5EF4-FFF2-40B4-BE49-F238E27FC236}">
              <a16:creationId xmlns:a16="http://schemas.microsoft.com/office/drawing/2014/main" id="{00000000-0008-0000-0D00-000002000000}"/>
            </a:ext>
          </a:extLst>
        </xdr:cNvPr>
        <xdr:cNvSpPr/>
      </xdr:nvSpPr>
      <xdr:spPr>
        <a:xfrm>
          <a:off x="4879975" y="95250"/>
          <a:ext cx="904875" cy="419100"/>
        </a:xfrm>
        <a:prstGeom prst="rect">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項目１３</a:t>
          </a:r>
          <a:endParaRPr kumimoji="1" lang="en-US" altLang="ja-JP" sz="1100">
            <a:solidFill>
              <a:schemeClr val="tx1"/>
            </a:solidFill>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10</xdr:col>
      <xdr:colOff>39158</xdr:colOff>
      <xdr:row>0</xdr:row>
      <xdr:rowOff>102305</xdr:rowOff>
    </xdr:from>
    <xdr:to>
      <xdr:col>10</xdr:col>
      <xdr:colOff>872067</xdr:colOff>
      <xdr:row>2</xdr:row>
      <xdr:rowOff>102305</xdr:rowOff>
    </xdr:to>
    <xdr:sp macro="" textlink="">
      <xdr:nvSpPr>
        <xdr:cNvPr id="2" name="正方形/長方形 1">
          <a:extLst>
            <a:ext uri="{FF2B5EF4-FFF2-40B4-BE49-F238E27FC236}">
              <a16:creationId xmlns:a16="http://schemas.microsoft.com/office/drawing/2014/main" id="{00000000-0008-0000-0E00-000002000000}"/>
            </a:ext>
          </a:extLst>
        </xdr:cNvPr>
        <xdr:cNvSpPr/>
      </xdr:nvSpPr>
      <xdr:spPr>
        <a:xfrm>
          <a:off x="5302602" y="102305"/>
          <a:ext cx="832909" cy="381000"/>
        </a:xfrm>
        <a:prstGeom prst="rect">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項目１４</a:t>
          </a:r>
        </a:p>
      </xdr:txBody>
    </xdr:sp>
    <xdr:clientData/>
  </xdr:twoCellAnchor>
  <mc:AlternateContent xmlns:mc="http://schemas.openxmlformats.org/markup-compatibility/2006">
    <mc:Choice xmlns:a14="http://schemas.microsoft.com/office/drawing/2010/main" Requires="a14">
      <xdr:twoCellAnchor editAs="oneCell">
        <xdr:from>
          <xdr:col>3</xdr:col>
          <xdr:colOff>1400175</xdr:colOff>
          <xdr:row>7</xdr:row>
          <xdr:rowOff>219075</xdr:rowOff>
        </xdr:from>
        <xdr:to>
          <xdr:col>5</xdr:col>
          <xdr:colOff>76200</xdr:colOff>
          <xdr:row>8</xdr:row>
          <xdr:rowOff>228600</xdr:rowOff>
        </xdr:to>
        <xdr:sp macro="" textlink="">
          <xdr:nvSpPr>
            <xdr:cNvPr id="51205" name="Check Box 5" hidden="1">
              <a:extLst>
                <a:ext uri="{63B3BB69-23CF-44E3-9099-C40C66FF867C}">
                  <a14:compatExt spid="_x0000_s51205"/>
                </a:ext>
                <a:ext uri="{FF2B5EF4-FFF2-40B4-BE49-F238E27FC236}">
                  <a16:creationId xmlns:a16="http://schemas.microsoft.com/office/drawing/2014/main" id="{00000000-0008-0000-0E00-000005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1409700</xdr:colOff>
          <xdr:row>8</xdr:row>
          <xdr:rowOff>152400</xdr:rowOff>
        </xdr:from>
        <xdr:to>
          <xdr:col>5</xdr:col>
          <xdr:colOff>76200</xdr:colOff>
          <xdr:row>8</xdr:row>
          <xdr:rowOff>400050</xdr:rowOff>
        </xdr:to>
        <xdr:sp macro="" textlink="">
          <xdr:nvSpPr>
            <xdr:cNvPr id="51206" name="Check Box 6" hidden="1">
              <a:extLst>
                <a:ext uri="{63B3BB69-23CF-44E3-9099-C40C66FF867C}">
                  <a14:compatExt spid="_x0000_s51206"/>
                </a:ext>
                <a:ext uri="{FF2B5EF4-FFF2-40B4-BE49-F238E27FC236}">
                  <a16:creationId xmlns:a16="http://schemas.microsoft.com/office/drawing/2014/main" id="{00000000-0008-0000-0E00-000006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1409700</xdr:colOff>
          <xdr:row>8</xdr:row>
          <xdr:rowOff>314325</xdr:rowOff>
        </xdr:from>
        <xdr:to>
          <xdr:col>5</xdr:col>
          <xdr:colOff>76200</xdr:colOff>
          <xdr:row>8</xdr:row>
          <xdr:rowOff>561975</xdr:rowOff>
        </xdr:to>
        <xdr:sp macro="" textlink="">
          <xdr:nvSpPr>
            <xdr:cNvPr id="51207" name="Check Box 7" hidden="1">
              <a:extLst>
                <a:ext uri="{63B3BB69-23CF-44E3-9099-C40C66FF867C}">
                  <a14:compatExt spid="_x0000_s51207"/>
                </a:ext>
                <a:ext uri="{FF2B5EF4-FFF2-40B4-BE49-F238E27FC236}">
                  <a16:creationId xmlns:a16="http://schemas.microsoft.com/office/drawing/2014/main" id="{00000000-0008-0000-0E00-000007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9</xdr:row>
          <xdr:rowOff>942975</xdr:rowOff>
        </xdr:from>
        <xdr:to>
          <xdr:col>5</xdr:col>
          <xdr:colOff>76200</xdr:colOff>
          <xdr:row>10</xdr:row>
          <xdr:rowOff>228600</xdr:rowOff>
        </xdr:to>
        <xdr:sp macro="" textlink="">
          <xdr:nvSpPr>
            <xdr:cNvPr id="51209" name="Check Box 9" hidden="1">
              <a:extLst>
                <a:ext uri="{63B3BB69-23CF-44E3-9099-C40C66FF867C}">
                  <a14:compatExt spid="_x0000_s51209"/>
                </a:ext>
                <a:ext uri="{FF2B5EF4-FFF2-40B4-BE49-F238E27FC236}">
                  <a16:creationId xmlns:a16="http://schemas.microsoft.com/office/drawing/2014/main" id="{00000000-0008-0000-0E00-000009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xdr:row>
          <xdr:rowOff>123825</xdr:rowOff>
        </xdr:from>
        <xdr:to>
          <xdr:col>5</xdr:col>
          <xdr:colOff>76200</xdr:colOff>
          <xdr:row>10</xdr:row>
          <xdr:rowOff>381000</xdr:rowOff>
        </xdr:to>
        <xdr:sp macro="" textlink="">
          <xdr:nvSpPr>
            <xdr:cNvPr id="51210" name="Check Box 10" hidden="1">
              <a:extLst>
                <a:ext uri="{63B3BB69-23CF-44E3-9099-C40C66FF867C}">
                  <a14:compatExt spid="_x0000_s51210"/>
                </a:ext>
                <a:ext uri="{FF2B5EF4-FFF2-40B4-BE49-F238E27FC236}">
                  <a16:creationId xmlns:a16="http://schemas.microsoft.com/office/drawing/2014/main" id="{00000000-0008-0000-0E00-00000A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xdr:row>
          <xdr:rowOff>295275</xdr:rowOff>
        </xdr:from>
        <xdr:to>
          <xdr:col>5</xdr:col>
          <xdr:colOff>76200</xdr:colOff>
          <xdr:row>10</xdr:row>
          <xdr:rowOff>542925</xdr:rowOff>
        </xdr:to>
        <xdr:sp macro="" textlink="">
          <xdr:nvSpPr>
            <xdr:cNvPr id="51211" name="Check Box 11" hidden="1">
              <a:extLst>
                <a:ext uri="{63B3BB69-23CF-44E3-9099-C40C66FF867C}">
                  <a14:compatExt spid="_x0000_s51211"/>
                </a:ext>
                <a:ext uri="{FF2B5EF4-FFF2-40B4-BE49-F238E27FC236}">
                  <a16:creationId xmlns:a16="http://schemas.microsoft.com/office/drawing/2014/main" id="{00000000-0008-0000-0E00-00000B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xdr:row>
          <xdr:rowOff>466725</xdr:rowOff>
        </xdr:from>
        <xdr:to>
          <xdr:col>5</xdr:col>
          <xdr:colOff>76200</xdr:colOff>
          <xdr:row>10</xdr:row>
          <xdr:rowOff>714375</xdr:rowOff>
        </xdr:to>
        <xdr:sp macro="" textlink="">
          <xdr:nvSpPr>
            <xdr:cNvPr id="51212" name="Check Box 12" hidden="1">
              <a:extLst>
                <a:ext uri="{63B3BB69-23CF-44E3-9099-C40C66FF867C}">
                  <a14:compatExt spid="_x0000_s51212"/>
                </a:ext>
                <a:ext uri="{FF2B5EF4-FFF2-40B4-BE49-F238E27FC236}">
                  <a16:creationId xmlns:a16="http://schemas.microsoft.com/office/drawing/2014/main" id="{00000000-0008-0000-0E00-00000C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6.xml><?xml version="1.0" encoding="utf-8"?>
<xdr:wsDr xmlns:xdr="http://schemas.openxmlformats.org/drawingml/2006/spreadsheetDrawing" xmlns:a="http://schemas.openxmlformats.org/drawingml/2006/main">
  <xdr:twoCellAnchor>
    <xdr:from>
      <xdr:col>10</xdr:col>
      <xdr:colOff>209550</xdr:colOff>
      <xdr:row>1</xdr:row>
      <xdr:rowOff>28575</xdr:rowOff>
    </xdr:from>
    <xdr:to>
      <xdr:col>11</xdr:col>
      <xdr:colOff>504825</xdr:colOff>
      <xdr:row>2</xdr:row>
      <xdr:rowOff>200025</xdr:rowOff>
    </xdr:to>
    <xdr:sp macro="" textlink="">
      <xdr:nvSpPr>
        <xdr:cNvPr id="2" name="正方形/長方形 1">
          <a:extLst>
            <a:ext uri="{FF2B5EF4-FFF2-40B4-BE49-F238E27FC236}">
              <a16:creationId xmlns:a16="http://schemas.microsoft.com/office/drawing/2014/main" id="{00000000-0008-0000-0F00-000002000000}"/>
            </a:ext>
          </a:extLst>
        </xdr:cNvPr>
        <xdr:cNvSpPr/>
      </xdr:nvSpPr>
      <xdr:spPr>
        <a:xfrm>
          <a:off x="5438775" y="200025"/>
          <a:ext cx="1009650" cy="381000"/>
        </a:xfrm>
        <a:prstGeom prst="rect">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項目１５</a:t>
          </a:r>
          <a:endParaRPr kumimoji="1" lang="en-US" altLang="ja-JP" sz="1100">
            <a:solidFill>
              <a:schemeClr val="tx1"/>
            </a:solidFill>
          </a:endParaRPr>
        </a:p>
        <a:p>
          <a:pPr algn="ctr"/>
          <a:endParaRPr kumimoji="1" lang="ja-JP" altLang="en-US" sz="1100">
            <a:solidFill>
              <a:schemeClr val="tx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123825</xdr:colOff>
          <xdr:row>34</xdr:row>
          <xdr:rowOff>133350</xdr:rowOff>
        </xdr:from>
        <xdr:to>
          <xdr:col>1</xdr:col>
          <xdr:colOff>428625</xdr:colOff>
          <xdr:row>36</xdr:row>
          <xdr:rowOff>57150</xdr:rowOff>
        </xdr:to>
        <xdr:sp macro="" textlink="">
          <xdr:nvSpPr>
            <xdr:cNvPr id="23553" name="Check Box 1" hidden="1">
              <a:extLst>
                <a:ext uri="{63B3BB69-23CF-44E3-9099-C40C66FF867C}">
                  <a14:compatExt spid="_x0000_s23553"/>
                </a:ext>
                <a:ext uri="{FF2B5EF4-FFF2-40B4-BE49-F238E27FC236}">
                  <a16:creationId xmlns:a16="http://schemas.microsoft.com/office/drawing/2014/main" id="{00000000-0008-0000-0F00-00000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7.xml><?xml version="1.0" encoding="utf-8"?>
<xdr:wsDr xmlns:xdr="http://schemas.openxmlformats.org/drawingml/2006/spreadsheetDrawing" xmlns:a="http://schemas.openxmlformats.org/drawingml/2006/main">
  <xdr:twoCellAnchor>
    <xdr:from>
      <xdr:col>7</xdr:col>
      <xdr:colOff>479425</xdr:colOff>
      <xdr:row>0</xdr:row>
      <xdr:rowOff>146050</xdr:rowOff>
    </xdr:from>
    <xdr:to>
      <xdr:col>8</xdr:col>
      <xdr:colOff>209550</xdr:colOff>
      <xdr:row>2</xdr:row>
      <xdr:rowOff>146050</xdr:rowOff>
    </xdr:to>
    <xdr:sp macro="" textlink="">
      <xdr:nvSpPr>
        <xdr:cNvPr id="2" name="正方形/長方形 1">
          <a:extLst>
            <a:ext uri="{FF2B5EF4-FFF2-40B4-BE49-F238E27FC236}">
              <a16:creationId xmlns:a16="http://schemas.microsoft.com/office/drawing/2014/main" id="{00000000-0008-0000-1000-000002000000}"/>
            </a:ext>
          </a:extLst>
        </xdr:cNvPr>
        <xdr:cNvSpPr/>
      </xdr:nvSpPr>
      <xdr:spPr>
        <a:xfrm>
          <a:off x="4962525" y="146050"/>
          <a:ext cx="688975" cy="374650"/>
        </a:xfrm>
        <a:prstGeom prst="rect">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項目１６</a:t>
          </a:r>
          <a:endParaRPr kumimoji="1" lang="en-US" altLang="ja-JP" sz="1100">
            <a:solidFill>
              <a:schemeClr val="tx1"/>
            </a:solidFill>
          </a:endParaRPr>
        </a:p>
        <a:p>
          <a:pPr algn="ctr"/>
          <a:endParaRPr kumimoji="1" lang="ja-JP" altLang="en-US" sz="1100">
            <a:solidFill>
              <a:schemeClr val="tx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219075</xdr:colOff>
          <xdr:row>24</xdr:row>
          <xdr:rowOff>95250</xdr:rowOff>
        </xdr:from>
        <xdr:to>
          <xdr:col>1</xdr:col>
          <xdr:colOff>523875</xdr:colOff>
          <xdr:row>25</xdr:row>
          <xdr:rowOff>133350</xdr:rowOff>
        </xdr:to>
        <xdr:sp macro="" textlink="">
          <xdr:nvSpPr>
            <xdr:cNvPr id="20481" name="Check Box 1" hidden="1">
              <a:extLst>
                <a:ext uri="{63B3BB69-23CF-44E3-9099-C40C66FF867C}">
                  <a14:compatExt spid="_x0000_s20481"/>
                </a:ext>
                <a:ext uri="{FF2B5EF4-FFF2-40B4-BE49-F238E27FC236}">
                  <a16:creationId xmlns:a16="http://schemas.microsoft.com/office/drawing/2014/main" id="{00000000-0008-0000-1000-00000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8.xml><?xml version="1.0" encoding="utf-8"?>
<xdr:wsDr xmlns:xdr="http://schemas.openxmlformats.org/drawingml/2006/spreadsheetDrawing" xmlns:a="http://schemas.openxmlformats.org/drawingml/2006/main">
  <xdr:twoCellAnchor>
    <xdr:from>
      <xdr:col>8</xdr:col>
      <xdr:colOff>184150</xdr:colOff>
      <xdr:row>0</xdr:row>
      <xdr:rowOff>117475</xdr:rowOff>
    </xdr:from>
    <xdr:to>
      <xdr:col>9</xdr:col>
      <xdr:colOff>82550</xdr:colOff>
      <xdr:row>2</xdr:row>
      <xdr:rowOff>117475</xdr:rowOff>
    </xdr:to>
    <xdr:sp macro="" textlink="">
      <xdr:nvSpPr>
        <xdr:cNvPr id="2" name="正方形/長方形 1">
          <a:extLst>
            <a:ext uri="{FF2B5EF4-FFF2-40B4-BE49-F238E27FC236}">
              <a16:creationId xmlns:a16="http://schemas.microsoft.com/office/drawing/2014/main" id="{00000000-0008-0000-1100-000002000000}"/>
            </a:ext>
          </a:extLst>
        </xdr:cNvPr>
        <xdr:cNvSpPr/>
      </xdr:nvSpPr>
      <xdr:spPr>
        <a:xfrm>
          <a:off x="4749800" y="117475"/>
          <a:ext cx="768350" cy="374650"/>
        </a:xfrm>
        <a:prstGeom prst="rect">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項目１７</a:t>
          </a:r>
          <a:endParaRPr kumimoji="1" lang="en-US" altLang="ja-JP" sz="1100">
            <a:solidFill>
              <a:schemeClr val="tx1"/>
            </a:solidFill>
          </a:endParaRP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10</xdr:col>
      <xdr:colOff>466725</xdr:colOff>
      <xdr:row>0</xdr:row>
      <xdr:rowOff>139700</xdr:rowOff>
    </xdr:from>
    <xdr:to>
      <xdr:col>11</xdr:col>
      <xdr:colOff>660400</xdr:colOff>
      <xdr:row>2</xdr:row>
      <xdr:rowOff>139700</xdr:rowOff>
    </xdr:to>
    <xdr:sp macro="" textlink="">
      <xdr:nvSpPr>
        <xdr:cNvPr id="2" name="正方形/長方形 1">
          <a:extLst>
            <a:ext uri="{FF2B5EF4-FFF2-40B4-BE49-F238E27FC236}">
              <a16:creationId xmlns:a16="http://schemas.microsoft.com/office/drawing/2014/main" id="{00000000-0008-0000-1200-000002000000}"/>
            </a:ext>
          </a:extLst>
        </xdr:cNvPr>
        <xdr:cNvSpPr/>
      </xdr:nvSpPr>
      <xdr:spPr>
        <a:xfrm>
          <a:off x="5260975" y="139700"/>
          <a:ext cx="682625" cy="374650"/>
        </a:xfrm>
        <a:prstGeom prst="rect">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項目１８</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4165022</xdr:colOff>
      <xdr:row>9</xdr:row>
      <xdr:rowOff>25977</xdr:rowOff>
    </xdr:from>
    <xdr:to>
      <xdr:col>3</xdr:col>
      <xdr:colOff>4693227</xdr:colOff>
      <xdr:row>10</xdr:row>
      <xdr:rowOff>0</xdr:rowOff>
    </xdr:to>
    <xdr:pic>
      <xdr:nvPicPr>
        <xdr:cNvPr id="2" name="図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4927022" y="3251777"/>
          <a:ext cx="528205" cy="526473"/>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xdr:from>
      <xdr:col>8</xdr:col>
      <xdr:colOff>123825</xdr:colOff>
      <xdr:row>0</xdr:row>
      <xdr:rowOff>95250</xdr:rowOff>
    </xdr:from>
    <xdr:to>
      <xdr:col>9</xdr:col>
      <xdr:colOff>419100</xdr:colOff>
      <xdr:row>2</xdr:row>
      <xdr:rowOff>95250</xdr:rowOff>
    </xdr:to>
    <xdr:sp macro="" textlink="">
      <xdr:nvSpPr>
        <xdr:cNvPr id="2" name="正方形/長方形 1">
          <a:extLst>
            <a:ext uri="{FF2B5EF4-FFF2-40B4-BE49-F238E27FC236}">
              <a16:creationId xmlns:a16="http://schemas.microsoft.com/office/drawing/2014/main" id="{00000000-0008-0000-1300-000002000000}"/>
            </a:ext>
          </a:extLst>
        </xdr:cNvPr>
        <xdr:cNvSpPr/>
      </xdr:nvSpPr>
      <xdr:spPr>
        <a:xfrm>
          <a:off x="5457825" y="95250"/>
          <a:ext cx="981075" cy="390525"/>
        </a:xfrm>
        <a:prstGeom prst="rect">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項目１９</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8</xdr:col>
      <xdr:colOff>123825</xdr:colOff>
      <xdr:row>0</xdr:row>
      <xdr:rowOff>95250</xdr:rowOff>
    </xdr:from>
    <xdr:to>
      <xdr:col>9</xdr:col>
      <xdr:colOff>419100</xdr:colOff>
      <xdr:row>2</xdr:row>
      <xdr:rowOff>95250</xdr:rowOff>
    </xdr:to>
    <xdr:sp macro="" textlink="">
      <xdr:nvSpPr>
        <xdr:cNvPr id="2" name="正方形/長方形 1">
          <a:extLst>
            <a:ext uri="{FF2B5EF4-FFF2-40B4-BE49-F238E27FC236}">
              <a16:creationId xmlns:a16="http://schemas.microsoft.com/office/drawing/2014/main" id="{00000000-0008-0000-1400-000002000000}"/>
            </a:ext>
          </a:extLst>
        </xdr:cNvPr>
        <xdr:cNvSpPr/>
      </xdr:nvSpPr>
      <xdr:spPr>
        <a:xfrm>
          <a:off x="5457825" y="95250"/>
          <a:ext cx="981075" cy="390525"/>
        </a:xfrm>
        <a:prstGeom prst="rect">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項目２０</a:t>
          </a:r>
          <a:endParaRPr kumimoji="1" lang="en-US" altLang="ja-JP" sz="1100">
            <a:solidFill>
              <a:schemeClr val="tx1"/>
            </a:solidFill>
          </a:endParaRPr>
        </a:p>
        <a:p>
          <a:pPr algn="ctr"/>
          <a:endParaRPr kumimoji="1" lang="en-US" altLang="ja-JP" sz="1100">
            <a:solidFill>
              <a:schemeClr val="tx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219075</xdr:colOff>
          <xdr:row>27</xdr:row>
          <xdr:rowOff>19050</xdr:rowOff>
        </xdr:from>
        <xdr:to>
          <xdr:col>1</xdr:col>
          <xdr:colOff>523875</xdr:colOff>
          <xdr:row>28</xdr:row>
          <xdr:rowOff>95250</xdr:rowOff>
        </xdr:to>
        <xdr:sp macro="" textlink="">
          <xdr:nvSpPr>
            <xdr:cNvPr id="29697" name="Check Box 1" hidden="1">
              <a:extLst>
                <a:ext uri="{63B3BB69-23CF-44E3-9099-C40C66FF867C}">
                  <a14:compatExt spid="_x0000_s29697"/>
                </a:ext>
                <a:ext uri="{FF2B5EF4-FFF2-40B4-BE49-F238E27FC236}">
                  <a16:creationId xmlns:a16="http://schemas.microsoft.com/office/drawing/2014/main" id="{00000000-0008-0000-1400-000001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9</xdr:col>
      <xdr:colOff>123825</xdr:colOff>
      <xdr:row>0</xdr:row>
      <xdr:rowOff>95250</xdr:rowOff>
    </xdr:from>
    <xdr:to>
      <xdr:col>10</xdr:col>
      <xdr:colOff>419100</xdr:colOff>
      <xdr:row>2</xdr:row>
      <xdr:rowOff>95250</xdr:rowOff>
    </xdr:to>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5238750" y="95250"/>
          <a:ext cx="981075" cy="390525"/>
        </a:xfrm>
        <a:prstGeom prst="rect">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項目１</a:t>
          </a:r>
        </a:p>
      </xdr:txBody>
    </xdr:sp>
    <xdr:clientData/>
  </xdr:twoCellAnchor>
  <mc:AlternateContent xmlns:mc="http://schemas.openxmlformats.org/markup-compatibility/2006">
    <mc:Choice xmlns:a14="http://schemas.microsoft.com/office/drawing/2010/main" Requires="a14">
      <xdr:twoCellAnchor editAs="oneCell">
        <xdr:from>
          <xdr:col>2</xdr:col>
          <xdr:colOff>657225</xdr:colOff>
          <xdr:row>8</xdr:row>
          <xdr:rowOff>0</xdr:rowOff>
        </xdr:from>
        <xdr:to>
          <xdr:col>4</xdr:col>
          <xdr:colOff>76200</xdr:colOff>
          <xdr:row>8</xdr:row>
          <xdr:rowOff>247650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2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657225</xdr:colOff>
          <xdr:row>8</xdr:row>
          <xdr:rowOff>142875</xdr:rowOff>
        </xdr:from>
        <xdr:to>
          <xdr:col>4</xdr:col>
          <xdr:colOff>76200</xdr:colOff>
          <xdr:row>8</xdr:row>
          <xdr:rowOff>390525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2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657225</xdr:colOff>
          <xdr:row>8</xdr:row>
          <xdr:rowOff>323850</xdr:rowOff>
        </xdr:from>
        <xdr:to>
          <xdr:col>4</xdr:col>
          <xdr:colOff>85725</xdr:colOff>
          <xdr:row>8</xdr:row>
          <xdr:rowOff>571500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2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657225</xdr:colOff>
          <xdr:row>8</xdr:row>
          <xdr:rowOff>485775</xdr:rowOff>
        </xdr:from>
        <xdr:to>
          <xdr:col>4</xdr:col>
          <xdr:colOff>76200</xdr:colOff>
          <xdr:row>8</xdr:row>
          <xdr:rowOff>733425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2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657225</xdr:colOff>
          <xdr:row>9</xdr:row>
          <xdr:rowOff>142875</xdr:rowOff>
        </xdr:from>
        <xdr:to>
          <xdr:col>4</xdr:col>
          <xdr:colOff>76200</xdr:colOff>
          <xdr:row>9</xdr:row>
          <xdr:rowOff>390525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2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657225</xdr:colOff>
          <xdr:row>9</xdr:row>
          <xdr:rowOff>323850</xdr:rowOff>
        </xdr:from>
        <xdr:to>
          <xdr:col>4</xdr:col>
          <xdr:colOff>85725</xdr:colOff>
          <xdr:row>9</xdr:row>
          <xdr:rowOff>571500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2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657225</xdr:colOff>
          <xdr:row>9</xdr:row>
          <xdr:rowOff>485775</xdr:rowOff>
        </xdr:from>
        <xdr:to>
          <xdr:col>4</xdr:col>
          <xdr:colOff>76200</xdr:colOff>
          <xdr:row>9</xdr:row>
          <xdr:rowOff>733425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2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657225</xdr:colOff>
          <xdr:row>8</xdr:row>
          <xdr:rowOff>1047750</xdr:rowOff>
        </xdr:from>
        <xdr:to>
          <xdr:col>4</xdr:col>
          <xdr:colOff>76200</xdr:colOff>
          <xdr:row>9</xdr:row>
          <xdr:rowOff>228600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2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9</xdr:col>
      <xdr:colOff>123825</xdr:colOff>
      <xdr:row>0</xdr:row>
      <xdr:rowOff>95250</xdr:rowOff>
    </xdr:from>
    <xdr:to>
      <xdr:col>10</xdr:col>
      <xdr:colOff>419100</xdr:colOff>
      <xdr:row>2</xdr:row>
      <xdr:rowOff>95250</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5457825" y="95250"/>
          <a:ext cx="981075" cy="390525"/>
        </a:xfrm>
        <a:prstGeom prst="rect">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項目２</a:t>
          </a:r>
        </a:p>
      </xdr:txBody>
    </xdr:sp>
    <xdr:clientData/>
  </xdr:twoCellAnchor>
  <mc:AlternateContent xmlns:mc="http://schemas.openxmlformats.org/markup-compatibility/2006">
    <mc:Choice xmlns:a14="http://schemas.microsoft.com/office/drawing/2010/main" Requires="a14">
      <xdr:twoCellAnchor editAs="oneCell">
        <xdr:from>
          <xdr:col>3</xdr:col>
          <xdr:colOff>0</xdr:colOff>
          <xdr:row>10</xdr:row>
          <xdr:rowOff>314325</xdr:rowOff>
        </xdr:from>
        <xdr:to>
          <xdr:col>4</xdr:col>
          <xdr:colOff>123825</xdr:colOff>
          <xdr:row>10</xdr:row>
          <xdr:rowOff>561975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3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xdr:row>
          <xdr:rowOff>142875</xdr:rowOff>
        </xdr:from>
        <xdr:to>
          <xdr:col>4</xdr:col>
          <xdr:colOff>123825</xdr:colOff>
          <xdr:row>10</xdr:row>
          <xdr:rowOff>390525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3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xdr:row>
          <xdr:rowOff>219075</xdr:rowOff>
        </xdr:from>
        <xdr:to>
          <xdr:col>4</xdr:col>
          <xdr:colOff>123825</xdr:colOff>
          <xdr:row>10</xdr:row>
          <xdr:rowOff>228600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3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xdr:row>
          <xdr:rowOff>933450</xdr:rowOff>
        </xdr:from>
        <xdr:to>
          <xdr:col>4</xdr:col>
          <xdr:colOff>123825</xdr:colOff>
          <xdr:row>11</xdr:row>
          <xdr:rowOff>228600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3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11</xdr:row>
          <xdr:rowOff>142875</xdr:rowOff>
        </xdr:from>
        <xdr:to>
          <xdr:col>4</xdr:col>
          <xdr:colOff>123825</xdr:colOff>
          <xdr:row>11</xdr:row>
          <xdr:rowOff>390525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3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11</xdr:row>
          <xdr:rowOff>314325</xdr:rowOff>
        </xdr:from>
        <xdr:to>
          <xdr:col>4</xdr:col>
          <xdr:colOff>123825</xdr:colOff>
          <xdr:row>11</xdr:row>
          <xdr:rowOff>561975</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3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11</xdr:row>
          <xdr:rowOff>485775</xdr:rowOff>
        </xdr:from>
        <xdr:to>
          <xdr:col>4</xdr:col>
          <xdr:colOff>123825</xdr:colOff>
          <xdr:row>11</xdr:row>
          <xdr:rowOff>733425</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3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12</xdr:row>
          <xdr:rowOff>1038225</xdr:rowOff>
        </xdr:from>
        <xdr:to>
          <xdr:col>4</xdr:col>
          <xdr:colOff>114300</xdr:colOff>
          <xdr:row>13</xdr:row>
          <xdr:rowOff>228600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3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13</xdr:row>
          <xdr:rowOff>142875</xdr:rowOff>
        </xdr:from>
        <xdr:to>
          <xdr:col>4</xdr:col>
          <xdr:colOff>114300</xdr:colOff>
          <xdr:row>13</xdr:row>
          <xdr:rowOff>390525</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3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13</xdr:row>
          <xdr:rowOff>323850</xdr:rowOff>
        </xdr:from>
        <xdr:to>
          <xdr:col>4</xdr:col>
          <xdr:colOff>114300</xdr:colOff>
          <xdr:row>13</xdr:row>
          <xdr:rowOff>571500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3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13</xdr:row>
          <xdr:rowOff>495300</xdr:rowOff>
        </xdr:from>
        <xdr:to>
          <xdr:col>4</xdr:col>
          <xdr:colOff>114300</xdr:colOff>
          <xdr:row>13</xdr:row>
          <xdr:rowOff>742950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3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13</xdr:row>
          <xdr:rowOff>657225</xdr:rowOff>
        </xdr:from>
        <xdr:to>
          <xdr:col>4</xdr:col>
          <xdr:colOff>114300</xdr:colOff>
          <xdr:row>13</xdr:row>
          <xdr:rowOff>904875</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3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13</xdr:row>
          <xdr:rowOff>819150</xdr:rowOff>
        </xdr:from>
        <xdr:to>
          <xdr:col>4</xdr:col>
          <xdr:colOff>114300</xdr:colOff>
          <xdr:row>14</xdr:row>
          <xdr:rowOff>28575</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3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8</xdr:col>
      <xdr:colOff>123825</xdr:colOff>
      <xdr:row>0</xdr:row>
      <xdr:rowOff>95250</xdr:rowOff>
    </xdr:from>
    <xdr:to>
      <xdr:col>9</xdr:col>
      <xdr:colOff>419100</xdr:colOff>
      <xdr:row>2</xdr:row>
      <xdr:rowOff>95250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5391150" y="95250"/>
          <a:ext cx="971550" cy="390525"/>
        </a:xfrm>
        <a:prstGeom prst="rect">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項目３</a:t>
          </a:r>
          <a:endParaRPr kumimoji="1" lang="en-US" altLang="ja-JP" sz="1100">
            <a:solidFill>
              <a:schemeClr val="tx1"/>
            </a:solidFill>
          </a:endParaRPr>
        </a:p>
      </xdr:txBody>
    </xdr:sp>
    <xdr:clientData/>
  </xdr:twoCellAnchor>
  <xdr:twoCellAnchor editAs="oneCell">
    <xdr:from>
      <xdr:col>7</xdr:col>
      <xdr:colOff>164522</xdr:colOff>
      <xdr:row>4</xdr:row>
      <xdr:rowOff>73602</xdr:rowOff>
    </xdr:from>
    <xdr:to>
      <xdr:col>8</xdr:col>
      <xdr:colOff>16452</xdr:colOff>
      <xdr:row>6</xdr:row>
      <xdr:rowOff>180975</xdr:rowOff>
    </xdr:to>
    <xdr:pic>
      <xdr:nvPicPr>
        <xdr:cNvPr id="4" name="図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1"/>
        <a:stretch>
          <a:fillRect/>
        </a:stretch>
      </xdr:blipFill>
      <xdr:spPr>
        <a:xfrm>
          <a:off x="4755572" y="902277"/>
          <a:ext cx="528205" cy="52647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9</xdr:col>
      <xdr:colOff>123825</xdr:colOff>
      <xdr:row>0</xdr:row>
      <xdr:rowOff>95250</xdr:rowOff>
    </xdr:from>
    <xdr:to>
      <xdr:col>9</xdr:col>
      <xdr:colOff>889000</xdr:colOff>
      <xdr:row>2</xdr:row>
      <xdr:rowOff>95250</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5267325" y="95250"/>
          <a:ext cx="765175" cy="374650"/>
        </a:xfrm>
        <a:prstGeom prst="rect">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項目４</a:t>
          </a:r>
        </a:p>
      </xdr:txBody>
    </xdr:sp>
    <xdr:clientData/>
  </xdr:twoCellAnchor>
  <mc:AlternateContent xmlns:mc="http://schemas.openxmlformats.org/markup-compatibility/2006">
    <mc:Choice xmlns:a14="http://schemas.microsoft.com/office/drawing/2010/main" Requires="a14">
      <xdr:twoCellAnchor editAs="oneCell">
        <xdr:from>
          <xdr:col>3</xdr:col>
          <xdr:colOff>0</xdr:colOff>
          <xdr:row>8</xdr:row>
          <xdr:rowOff>228600</xdr:rowOff>
        </xdr:from>
        <xdr:to>
          <xdr:col>4</xdr:col>
          <xdr:colOff>104775</xdr:colOff>
          <xdr:row>9</xdr:row>
          <xdr:rowOff>228600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5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xdr:row>
          <xdr:rowOff>152400</xdr:rowOff>
        </xdr:from>
        <xdr:to>
          <xdr:col>4</xdr:col>
          <xdr:colOff>104775</xdr:colOff>
          <xdr:row>9</xdr:row>
          <xdr:rowOff>400050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5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xdr:row>
          <xdr:rowOff>314325</xdr:rowOff>
        </xdr:from>
        <xdr:to>
          <xdr:col>4</xdr:col>
          <xdr:colOff>104775</xdr:colOff>
          <xdr:row>9</xdr:row>
          <xdr:rowOff>561975</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5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xdr:row>
          <xdr:rowOff>485775</xdr:rowOff>
        </xdr:from>
        <xdr:to>
          <xdr:col>4</xdr:col>
          <xdr:colOff>104775</xdr:colOff>
          <xdr:row>9</xdr:row>
          <xdr:rowOff>733425</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5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xdr:row>
          <xdr:rowOff>647700</xdr:rowOff>
        </xdr:from>
        <xdr:to>
          <xdr:col>4</xdr:col>
          <xdr:colOff>104775</xdr:colOff>
          <xdr:row>9</xdr:row>
          <xdr:rowOff>895350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5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14</xdr:row>
          <xdr:rowOff>466725</xdr:rowOff>
        </xdr:from>
        <xdr:to>
          <xdr:col>4</xdr:col>
          <xdr:colOff>95250</xdr:colOff>
          <xdr:row>14</xdr:row>
          <xdr:rowOff>714375</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5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14</xdr:row>
          <xdr:rowOff>638175</xdr:rowOff>
        </xdr:from>
        <xdr:to>
          <xdr:col>4</xdr:col>
          <xdr:colOff>95250</xdr:colOff>
          <xdr:row>14</xdr:row>
          <xdr:rowOff>885825</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5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13</xdr:row>
          <xdr:rowOff>1333500</xdr:rowOff>
        </xdr:from>
        <xdr:to>
          <xdr:col>4</xdr:col>
          <xdr:colOff>95250</xdr:colOff>
          <xdr:row>14</xdr:row>
          <xdr:rowOff>247650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5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9</xdr:col>
      <xdr:colOff>79375</xdr:colOff>
      <xdr:row>0</xdr:row>
      <xdr:rowOff>95250</xdr:rowOff>
    </xdr:from>
    <xdr:to>
      <xdr:col>9</xdr:col>
      <xdr:colOff>825500</xdr:colOff>
      <xdr:row>2</xdr:row>
      <xdr:rowOff>95250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5292725" y="95250"/>
          <a:ext cx="746125" cy="381000"/>
        </a:xfrm>
        <a:prstGeom prst="rect">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項目５</a:t>
          </a:r>
        </a:p>
      </xdr:txBody>
    </xdr:sp>
    <xdr:clientData/>
  </xdr:twoCellAnchor>
  <mc:AlternateContent xmlns:mc="http://schemas.openxmlformats.org/markup-compatibility/2006">
    <mc:Choice xmlns:a14="http://schemas.microsoft.com/office/drawing/2010/main" Requires="a14">
      <xdr:twoCellAnchor editAs="oneCell">
        <xdr:from>
          <xdr:col>3</xdr:col>
          <xdr:colOff>9525</xdr:colOff>
          <xdr:row>8</xdr:row>
          <xdr:rowOff>228600</xdr:rowOff>
        </xdr:from>
        <xdr:to>
          <xdr:col>4</xdr:col>
          <xdr:colOff>85725</xdr:colOff>
          <xdr:row>9</xdr:row>
          <xdr:rowOff>228600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6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9</xdr:row>
          <xdr:rowOff>161925</xdr:rowOff>
        </xdr:from>
        <xdr:to>
          <xdr:col>4</xdr:col>
          <xdr:colOff>85725</xdr:colOff>
          <xdr:row>9</xdr:row>
          <xdr:rowOff>409575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6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9</xdr:row>
          <xdr:rowOff>466725</xdr:rowOff>
        </xdr:from>
        <xdr:to>
          <xdr:col>4</xdr:col>
          <xdr:colOff>85725</xdr:colOff>
          <xdr:row>9</xdr:row>
          <xdr:rowOff>714375</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6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1409700</xdr:colOff>
          <xdr:row>12</xdr:row>
          <xdr:rowOff>561975</xdr:rowOff>
        </xdr:from>
        <xdr:to>
          <xdr:col>4</xdr:col>
          <xdr:colOff>66675</xdr:colOff>
          <xdr:row>13</xdr:row>
          <xdr:rowOff>228600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6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1409700</xdr:colOff>
          <xdr:row>13</xdr:row>
          <xdr:rowOff>295275</xdr:rowOff>
        </xdr:from>
        <xdr:to>
          <xdr:col>4</xdr:col>
          <xdr:colOff>66675</xdr:colOff>
          <xdr:row>13</xdr:row>
          <xdr:rowOff>542925</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6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1409700</xdr:colOff>
          <xdr:row>13</xdr:row>
          <xdr:rowOff>476250</xdr:rowOff>
        </xdr:from>
        <xdr:to>
          <xdr:col>4</xdr:col>
          <xdr:colOff>66675</xdr:colOff>
          <xdr:row>13</xdr:row>
          <xdr:rowOff>723900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6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xdr:twoCellAnchor>
    <xdr:from>
      <xdr:col>9</xdr:col>
      <xdr:colOff>123825</xdr:colOff>
      <xdr:row>0</xdr:row>
      <xdr:rowOff>95250</xdr:rowOff>
    </xdr:from>
    <xdr:to>
      <xdr:col>9</xdr:col>
      <xdr:colOff>1171222</xdr:colOff>
      <xdr:row>2</xdr:row>
      <xdr:rowOff>95250</xdr:rowOff>
    </xdr:to>
    <xdr:sp macro="" textlink="">
      <xdr:nvSpPr>
        <xdr:cNvPr id="2" name="正方形/長方形 1">
          <a:extLst>
            <a:ext uri="{FF2B5EF4-FFF2-40B4-BE49-F238E27FC236}">
              <a16:creationId xmlns:a16="http://schemas.microsoft.com/office/drawing/2014/main" id="{00000000-0008-0000-0700-000002000000}"/>
            </a:ext>
          </a:extLst>
        </xdr:cNvPr>
        <xdr:cNvSpPr/>
      </xdr:nvSpPr>
      <xdr:spPr>
        <a:xfrm>
          <a:off x="5351992" y="95250"/>
          <a:ext cx="1047397" cy="373944"/>
        </a:xfrm>
        <a:prstGeom prst="rect">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項目６</a:t>
          </a:r>
        </a:p>
      </xdr:txBody>
    </xdr:sp>
    <xdr:clientData/>
  </xdr:twoCellAnchor>
  <mc:AlternateContent xmlns:mc="http://schemas.openxmlformats.org/markup-compatibility/2006">
    <mc:Choice xmlns:a14="http://schemas.microsoft.com/office/drawing/2010/main" Requires="a14">
      <xdr:twoCellAnchor editAs="oneCell">
        <xdr:from>
          <xdr:col>3</xdr:col>
          <xdr:colOff>38100</xdr:colOff>
          <xdr:row>7</xdr:row>
          <xdr:rowOff>200025</xdr:rowOff>
        </xdr:from>
        <xdr:to>
          <xdr:col>4</xdr:col>
          <xdr:colOff>95250</xdr:colOff>
          <xdr:row>8</xdr:row>
          <xdr:rowOff>209550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7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8</xdr:row>
          <xdr:rowOff>638175</xdr:rowOff>
        </xdr:from>
        <xdr:to>
          <xdr:col>4</xdr:col>
          <xdr:colOff>85725</xdr:colOff>
          <xdr:row>8</xdr:row>
          <xdr:rowOff>885825</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7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8</xdr:row>
          <xdr:rowOff>1304925</xdr:rowOff>
        </xdr:from>
        <xdr:to>
          <xdr:col>4</xdr:col>
          <xdr:colOff>85725</xdr:colOff>
          <xdr:row>8</xdr:row>
          <xdr:rowOff>1552575</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7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11</xdr:row>
          <xdr:rowOff>295275</xdr:rowOff>
        </xdr:from>
        <xdr:to>
          <xdr:col>4</xdr:col>
          <xdr:colOff>95250</xdr:colOff>
          <xdr:row>11</xdr:row>
          <xdr:rowOff>542925</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7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11</xdr:row>
          <xdr:rowOff>619125</xdr:rowOff>
        </xdr:from>
        <xdr:to>
          <xdr:col>4</xdr:col>
          <xdr:colOff>95250</xdr:colOff>
          <xdr:row>11</xdr:row>
          <xdr:rowOff>866775</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7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xdr:row>
          <xdr:rowOff>561975</xdr:rowOff>
        </xdr:from>
        <xdr:to>
          <xdr:col>4</xdr:col>
          <xdr:colOff>85725</xdr:colOff>
          <xdr:row>11</xdr:row>
          <xdr:rowOff>219075</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7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xdr:twoCellAnchor>
    <xdr:from>
      <xdr:col>8</xdr:col>
      <xdr:colOff>123825</xdr:colOff>
      <xdr:row>0</xdr:row>
      <xdr:rowOff>95250</xdr:rowOff>
    </xdr:from>
    <xdr:to>
      <xdr:col>9</xdr:col>
      <xdr:colOff>419100</xdr:colOff>
      <xdr:row>2</xdr:row>
      <xdr:rowOff>95250</xdr:rowOff>
    </xdr:to>
    <xdr:sp macro="" textlink="">
      <xdr:nvSpPr>
        <xdr:cNvPr id="2" name="正方形/長方形 1">
          <a:extLst>
            <a:ext uri="{FF2B5EF4-FFF2-40B4-BE49-F238E27FC236}">
              <a16:creationId xmlns:a16="http://schemas.microsoft.com/office/drawing/2014/main" id="{00000000-0008-0000-0800-000002000000}"/>
            </a:ext>
          </a:extLst>
        </xdr:cNvPr>
        <xdr:cNvSpPr/>
      </xdr:nvSpPr>
      <xdr:spPr>
        <a:xfrm>
          <a:off x="5457825" y="95250"/>
          <a:ext cx="981075" cy="390525"/>
        </a:xfrm>
        <a:prstGeom prst="rect">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項目７・８</a:t>
          </a:r>
        </a:p>
      </xdr:txBody>
    </xdr:sp>
    <xdr:clientData/>
  </xdr:twoCellAnchor>
  <xdr:twoCellAnchor>
    <xdr:from>
      <xdr:col>4</xdr:col>
      <xdr:colOff>257174</xdr:colOff>
      <xdr:row>29</xdr:row>
      <xdr:rowOff>19050</xdr:rowOff>
    </xdr:from>
    <xdr:to>
      <xdr:col>4</xdr:col>
      <xdr:colOff>657224</xdr:colOff>
      <xdr:row>29</xdr:row>
      <xdr:rowOff>142875</xdr:rowOff>
    </xdr:to>
    <xdr:sp macro="" textlink="">
      <xdr:nvSpPr>
        <xdr:cNvPr id="7" name="屈折矢印 6">
          <a:extLst>
            <a:ext uri="{FF2B5EF4-FFF2-40B4-BE49-F238E27FC236}">
              <a16:creationId xmlns:a16="http://schemas.microsoft.com/office/drawing/2014/main" id="{00000000-0008-0000-0800-000007000000}"/>
            </a:ext>
          </a:extLst>
        </xdr:cNvPr>
        <xdr:cNvSpPr/>
      </xdr:nvSpPr>
      <xdr:spPr>
        <a:xfrm flipH="1">
          <a:off x="2819399" y="6562725"/>
          <a:ext cx="400050" cy="123825"/>
        </a:xfrm>
        <a:prstGeom prst="bentUpArrow">
          <a:avLst/>
        </a:prstGeom>
        <a:solidFill>
          <a:schemeClr val="tx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276225</xdr:colOff>
      <xdr:row>29</xdr:row>
      <xdr:rowOff>28575</xdr:rowOff>
    </xdr:from>
    <xdr:to>
      <xdr:col>7</xdr:col>
      <xdr:colOff>0</xdr:colOff>
      <xdr:row>29</xdr:row>
      <xdr:rowOff>152400</xdr:rowOff>
    </xdr:to>
    <xdr:sp macro="" textlink="">
      <xdr:nvSpPr>
        <xdr:cNvPr id="9" name="屈折矢印 8">
          <a:extLst>
            <a:ext uri="{FF2B5EF4-FFF2-40B4-BE49-F238E27FC236}">
              <a16:creationId xmlns:a16="http://schemas.microsoft.com/office/drawing/2014/main" id="{00000000-0008-0000-0800-000009000000}"/>
            </a:ext>
          </a:extLst>
        </xdr:cNvPr>
        <xdr:cNvSpPr/>
      </xdr:nvSpPr>
      <xdr:spPr>
        <a:xfrm flipH="1">
          <a:off x="4191000" y="6572250"/>
          <a:ext cx="400050" cy="123825"/>
        </a:xfrm>
        <a:prstGeom prst="bentUpArrow">
          <a:avLst/>
        </a:prstGeom>
        <a:solidFill>
          <a:schemeClr val="tx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package" Target="../embeddings/Microsoft_Word_Document.docx"/></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46.xml"/><Relationship Id="rId3" Type="http://schemas.openxmlformats.org/officeDocument/2006/relationships/vmlDrawing" Target="../drawings/vmlDrawing7.vml"/><Relationship Id="rId7" Type="http://schemas.openxmlformats.org/officeDocument/2006/relationships/ctrlProp" Target="../ctrlProps/ctrlProp45.xml"/><Relationship Id="rId2" Type="http://schemas.openxmlformats.org/officeDocument/2006/relationships/drawing" Target="../drawings/drawing11.xml"/><Relationship Id="rId1" Type="http://schemas.openxmlformats.org/officeDocument/2006/relationships/printerSettings" Target="../printerSettings/printerSettings11.bin"/><Relationship Id="rId6" Type="http://schemas.openxmlformats.org/officeDocument/2006/relationships/ctrlProp" Target="../ctrlProps/ctrlProp44.xml"/><Relationship Id="rId5" Type="http://schemas.openxmlformats.org/officeDocument/2006/relationships/ctrlProp" Target="../ctrlProps/ctrlProp43.xml"/><Relationship Id="rId4" Type="http://schemas.openxmlformats.org/officeDocument/2006/relationships/ctrlProp" Target="../ctrlProps/ctrlProp42.xml"/><Relationship Id="rId9" Type="http://schemas.openxmlformats.org/officeDocument/2006/relationships/ctrlProp" Target="../ctrlProps/ctrlProp47.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8" Type="http://schemas.openxmlformats.org/officeDocument/2006/relationships/ctrlProp" Target="../ctrlProps/ctrlProp52.xml"/><Relationship Id="rId3" Type="http://schemas.openxmlformats.org/officeDocument/2006/relationships/vmlDrawing" Target="../drawings/vmlDrawing8.vml"/><Relationship Id="rId7" Type="http://schemas.openxmlformats.org/officeDocument/2006/relationships/ctrlProp" Target="../ctrlProps/ctrlProp51.xml"/><Relationship Id="rId2" Type="http://schemas.openxmlformats.org/officeDocument/2006/relationships/drawing" Target="../drawings/drawing15.xml"/><Relationship Id="rId1" Type="http://schemas.openxmlformats.org/officeDocument/2006/relationships/printerSettings" Target="../printerSettings/printerSettings15.bin"/><Relationship Id="rId6" Type="http://schemas.openxmlformats.org/officeDocument/2006/relationships/ctrlProp" Target="../ctrlProps/ctrlProp50.xml"/><Relationship Id="rId5" Type="http://schemas.openxmlformats.org/officeDocument/2006/relationships/ctrlProp" Target="../ctrlProps/ctrlProp49.xml"/><Relationship Id="rId10" Type="http://schemas.openxmlformats.org/officeDocument/2006/relationships/ctrlProp" Target="../ctrlProps/ctrlProp54.xml"/><Relationship Id="rId4" Type="http://schemas.openxmlformats.org/officeDocument/2006/relationships/ctrlProp" Target="../ctrlProps/ctrlProp48.xml"/><Relationship Id="rId9" Type="http://schemas.openxmlformats.org/officeDocument/2006/relationships/ctrlProp" Target="../ctrlProps/ctrlProp53.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6.xml"/><Relationship Id="rId1" Type="http://schemas.openxmlformats.org/officeDocument/2006/relationships/printerSettings" Target="../printerSettings/printerSettings16.bin"/><Relationship Id="rId4" Type="http://schemas.openxmlformats.org/officeDocument/2006/relationships/ctrlProp" Target="../ctrlProps/ctrlProp55.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7.xml"/><Relationship Id="rId1" Type="http://schemas.openxmlformats.org/officeDocument/2006/relationships/printerSettings" Target="../printerSettings/printerSettings17.bin"/><Relationship Id="rId4" Type="http://schemas.openxmlformats.org/officeDocument/2006/relationships/ctrlProp" Target="../ctrlProps/ctrlProp56.xml"/></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eb.pref.hyogo.lg.jp/kk17/action.html" TargetMode="Externa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21.xml"/><Relationship Id="rId1" Type="http://schemas.openxmlformats.org/officeDocument/2006/relationships/printerSettings" Target="../printerSettings/printerSettings21.bin"/><Relationship Id="rId4" Type="http://schemas.openxmlformats.org/officeDocument/2006/relationships/ctrlProp" Target="../ctrlProps/ctrlProp57.xml"/></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2.vml"/><Relationship Id="rId7" Type="http://schemas.openxmlformats.org/officeDocument/2006/relationships/ctrlProp" Target="../ctrlProps/ctrlProp4.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3.xml"/><Relationship Id="rId13" Type="http://schemas.openxmlformats.org/officeDocument/2006/relationships/ctrlProp" Target="../ctrlProps/ctrlProp18.xml"/><Relationship Id="rId3" Type="http://schemas.openxmlformats.org/officeDocument/2006/relationships/vmlDrawing" Target="../drawings/vmlDrawing3.vml"/><Relationship Id="rId7" Type="http://schemas.openxmlformats.org/officeDocument/2006/relationships/ctrlProp" Target="../ctrlProps/ctrlProp12.xml"/><Relationship Id="rId12" Type="http://schemas.openxmlformats.org/officeDocument/2006/relationships/ctrlProp" Target="../ctrlProps/ctrlProp17.xml"/><Relationship Id="rId2" Type="http://schemas.openxmlformats.org/officeDocument/2006/relationships/drawing" Target="../drawings/drawing4.xml"/><Relationship Id="rId16" Type="http://schemas.openxmlformats.org/officeDocument/2006/relationships/ctrlProp" Target="../ctrlProps/ctrlProp21.xml"/><Relationship Id="rId1" Type="http://schemas.openxmlformats.org/officeDocument/2006/relationships/printerSettings" Target="../printerSettings/printerSettings4.bin"/><Relationship Id="rId6" Type="http://schemas.openxmlformats.org/officeDocument/2006/relationships/ctrlProp" Target="../ctrlProps/ctrlProp11.xml"/><Relationship Id="rId11" Type="http://schemas.openxmlformats.org/officeDocument/2006/relationships/ctrlProp" Target="../ctrlProps/ctrlProp16.xml"/><Relationship Id="rId5" Type="http://schemas.openxmlformats.org/officeDocument/2006/relationships/ctrlProp" Target="../ctrlProps/ctrlProp10.xml"/><Relationship Id="rId15" Type="http://schemas.openxmlformats.org/officeDocument/2006/relationships/ctrlProp" Target="../ctrlProps/ctrlProp20.xml"/><Relationship Id="rId10" Type="http://schemas.openxmlformats.org/officeDocument/2006/relationships/ctrlProp" Target="../ctrlProps/ctrlProp15.xml"/><Relationship Id="rId4" Type="http://schemas.openxmlformats.org/officeDocument/2006/relationships/ctrlProp" Target="../ctrlProps/ctrlProp9.xml"/><Relationship Id="rId9" Type="http://schemas.openxmlformats.org/officeDocument/2006/relationships/ctrlProp" Target="../ctrlProps/ctrlProp14.xml"/><Relationship Id="rId14" Type="http://schemas.openxmlformats.org/officeDocument/2006/relationships/ctrlProp" Target="../ctrlProps/ctrlProp19.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26.xml"/><Relationship Id="rId3" Type="http://schemas.openxmlformats.org/officeDocument/2006/relationships/vmlDrawing" Target="../drawings/vmlDrawing4.vml"/><Relationship Id="rId7" Type="http://schemas.openxmlformats.org/officeDocument/2006/relationships/ctrlProp" Target="../ctrlProps/ctrlProp25.x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ctrlProp" Target="../ctrlProps/ctrlProp24.xml"/><Relationship Id="rId11" Type="http://schemas.openxmlformats.org/officeDocument/2006/relationships/ctrlProp" Target="../ctrlProps/ctrlProp29.xml"/><Relationship Id="rId5" Type="http://schemas.openxmlformats.org/officeDocument/2006/relationships/ctrlProp" Target="../ctrlProps/ctrlProp23.xml"/><Relationship Id="rId10" Type="http://schemas.openxmlformats.org/officeDocument/2006/relationships/ctrlProp" Target="../ctrlProps/ctrlProp28.xml"/><Relationship Id="rId4" Type="http://schemas.openxmlformats.org/officeDocument/2006/relationships/ctrlProp" Target="../ctrlProps/ctrlProp22.xml"/><Relationship Id="rId9" Type="http://schemas.openxmlformats.org/officeDocument/2006/relationships/ctrlProp" Target="../ctrlProps/ctrlProp27.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34.xml"/><Relationship Id="rId3" Type="http://schemas.openxmlformats.org/officeDocument/2006/relationships/vmlDrawing" Target="../drawings/vmlDrawing5.vml"/><Relationship Id="rId7" Type="http://schemas.openxmlformats.org/officeDocument/2006/relationships/ctrlProp" Target="../ctrlProps/ctrlProp33.xml"/><Relationship Id="rId2" Type="http://schemas.openxmlformats.org/officeDocument/2006/relationships/drawing" Target="../drawings/drawing7.xml"/><Relationship Id="rId1" Type="http://schemas.openxmlformats.org/officeDocument/2006/relationships/printerSettings" Target="../printerSettings/printerSettings7.bin"/><Relationship Id="rId6" Type="http://schemas.openxmlformats.org/officeDocument/2006/relationships/ctrlProp" Target="../ctrlProps/ctrlProp32.xml"/><Relationship Id="rId5" Type="http://schemas.openxmlformats.org/officeDocument/2006/relationships/ctrlProp" Target="../ctrlProps/ctrlProp31.xml"/><Relationship Id="rId4" Type="http://schemas.openxmlformats.org/officeDocument/2006/relationships/ctrlProp" Target="../ctrlProps/ctrlProp30.xml"/><Relationship Id="rId9" Type="http://schemas.openxmlformats.org/officeDocument/2006/relationships/ctrlProp" Target="../ctrlProps/ctrlProp35.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40.xml"/><Relationship Id="rId3" Type="http://schemas.openxmlformats.org/officeDocument/2006/relationships/vmlDrawing" Target="../drawings/vmlDrawing6.vml"/><Relationship Id="rId7" Type="http://schemas.openxmlformats.org/officeDocument/2006/relationships/ctrlProp" Target="../ctrlProps/ctrlProp39.xml"/><Relationship Id="rId2" Type="http://schemas.openxmlformats.org/officeDocument/2006/relationships/drawing" Target="../drawings/drawing8.xml"/><Relationship Id="rId1" Type="http://schemas.openxmlformats.org/officeDocument/2006/relationships/printerSettings" Target="../printerSettings/printerSettings8.bin"/><Relationship Id="rId6" Type="http://schemas.openxmlformats.org/officeDocument/2006/relationships/ctrlProp" Target="../ctrlProps/ctrlProp38.xml"/><Relationship Id="rId5" Type="http://schemas.openxmlformats.org/officeDocument/2006/relationships/ctrlProp" Target="../ctrlProps/ctrlProp37.xml"/><Relationship Id="rId4" Type="http://schemas.openxmlformats.org/officeDocument/2006/relationships/ctrlProp" Target="../ctrlProps/ctrlProp36.xml"/><Relationship Id="rId9" Type="http://schemas.openxmlformats.org/officeDocument/2006/relationships/ctrlProp" Target="../ctrlProps/ctrlProp41.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39997558519241921"/>
    <pageSetUpPr fitToPage="1"/>
  </sheetPr>
  <dimension ref="A1"/>
  <sheetViews>
    <sheetView showGridLines="0" tabSelected="1" topLeftCell="A4" workbookViewId="0">
      <selection activeCell="L37" sqref="L37"/>
    </sheetView>
  </sheetViews>
  <sheetFormatPr defaultRowHeight="13.5"/>
  <sheetData/>
  <phoneticPr fontId="2"/>
  <pageMargins left="0.7" right="0.7" top="0.75" bottom="0.75" header="0.3" footer="0.3"/>
  <pageSetup paperSize="9" scale="98" orientation="portrait" r:id="rId1"/>
  <drawing r:id="rId2"/>
  <legacyDrawing r:id="rId3"/>
  <oleObjects>
    <mc:AlternateContent xmlns:mc="http://schemas.openxmlformats.org/markup-compatibility/2006">
      <mc:Choice Requires="x14">
        <oleObject progId="Document" shapeId="87041" r:id="rId4">
          <objectPr defaultSize="0" r:id="rId5">
            <anchor moveWithCells="1">
              <from>
                <xdr:col>0</xdr:col>
                <xdr:colOff>66675</xdr:colOff>
                <xdr:row>0</xdr:row>
                <xdr:rowOff>104775</xdr:rowOff>
              </from>
              <to>
                <xdr:col>9</xdr:col>
                <xdr:colOff>495300</xdr:colOff>
                <xdr:row>61</xdr:row>
                <xdr:rowOff>152400</xdr:rowOff>
              </to>
            </anchor>
          </objectPr>
        </oleObject>
      </mc:Choice>
      <mc:Fallback>
        <oleObject progId="Document" shapeId="87041"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FFFF00"/>
  </sheetPr>
  <dimension ref="A2:M28"/>
  <sheetViews>
    <sheetView view="pageBreakPreview" zoomScaleNormal="100" zoomScaleSheetLayoutView="100" workbookViewId="0">
      <selection activeCell="F14" sqref="F13:F15"/>
    </sheetView>
  </sheetViews>
  <sheetFormatPr defaultColWidth="8.875" defaultRowHeight="13.5"/>
  <cols>
    <col min="1" max="1" width="7" style="3" customWidth="1"/>
    <col min="2" max="2" width="7.875" style="3" customWidth="1"/>
    <col min="3" max="3" width="5.25" style="3" customWidth="1"/>
    <col min="4" max="4" width="7.875" style="3" customWidth="1"/>
    <col min="5" max="5" width="5.5" style="3" customWidth="1"/>
    <col min="6" max="6" width="7.875" style="3" customWidth="1"/>
    <col min="7" max="7" width="5.375" style="3" customWidth="1"/>
    <col min="8" max="8" width="7.875" style="3" customWidth="1"/>
    <col min="9" max="9" width="5.375" style="3" customWidth="1"/>
    <col min="10" max="10" width="7.875" style="3" customWidth="1"/>
    <col min="11" max="11" width="4.375" style="3" customWidth="1"/>
    <col min="12" max="12" width="9.5" style="3" customWidth="1"/>
    <col min="13" max="13" width="3.125" style="3" customWidth="1"/>
    <col min="14" max="16384" width="8.875" style="3"/>
  </cols>
  <sheetData>
    <row r="2" spans="1:13" ht="21" customHeight="1">
      <c r="A2" s="448" t="s">
        <v>136</v>
      </c>
      <c r="B2" s="448"/>
      <c r="C2" s="448"/>
      <c r="D2" s="448"/>
      <c r="E2" s="448"/>
      <c r="F2" s="448"/>
      <c r="G2" s="448"/>
      <c r="H2" s="448"/>
      <c r="I2" s="448"/>
      <c r="J2" s="448"/>
      <c r="K2" s="170"/>
      <c r="L2" s="170"/>
      <c r="M2" s="170"/>
    </row>
    <row r="3" spans="1:13" ht="21" customHeight="1">
      <c r="A3" s="448"/>
      <c r="B3" s="448"/>
      <c r="C3" s="448"/>
      <c r="D3" s="448"/>
      <c r="E3" s="448"/>
      <c r="F3" s="448"/>
      <c r="G3" s="448"/>
      <c r="H3" s="448"/>
      <c r="I3" s="448"/>
      <c r="J3" s="448"/>
      <c r="K3" s="170"/>
      <c r="L3" s="170"/>
      <c r="M3" s="170"/>
    </row>
    <row r="4" spans="1:13" ht="17.25">
      <c r="B4" s="5"/>
      <c r="C4" s="5"/>
      <c r="D4" s="5"/>
      <c r="E4" s="5"/>
      <c r="F4" s="5"/>
      <c r="G4" s="5"/>
      <c r="H4" s="5"/>
    </row>
    <row r="5" spans="1:13" ht="13.5" customHeight="1"/>
    <row r="6" spans="1:13" ht="20.100000000000001" customHeight="1">
      <c r="A6" s="469" t="s">
        <v>262</v>
      </c>
      <c r="B6" s="522"/>
      <c r="C6" s="522"/>
      <c r="D6" s="522"/>
      <c r="E6" s="522"/>
      <c r="F6" s="522"/>
      <c r="G6" s="522"/>
      <c r="H6" s="522"/>
      <c r="I6" s="522"/>
      <c r="J6" s="522"/>
      <c r="K6" s="522"/>
      <c r="L6" s="522"/>
      <c r="M6" s="522"/>
    </row>
    <row r="7" spans="1:13" ht="20.100000000000001" customHeight="1">
      <c r="A7" s="522"/>
      <c r="B7" s="522"/>
      <c r="C7" s="522"/>
      <c r="D7" s="522"/>
      <c r="E7" s="522"/>
      <c r="F7" s="522"/>
      <c r="G7" s="522"/>
      <c r="H7" s="522"/>
      <c r="I7" s="522"/>
      <c r="J7" s="522"/>
      <c r="K7" s="522"/>
      <c r="L7" s="522"/>
      <c r="M7" s="522"/>
    </row>
    <row r="8" spans="1:13">
      <c r="A8" s="522"/>
      <c r="B8" s="522"/>
      <c r="C8" s="522"/>
      <c r="D8" s="522"/>
      <c r="E8" s="522"/>
      <c r="F8" s="522"/>
      <c r="G8" s="522"/>
      <c r="H8" s="522"/>
      <c r="I8" s="522"/>
      <c r="J8" s="522"/>
      <c r="K8" s="522"/>
      <c r="L8" s="522"/>
      <c r="M8" s="522"/>
    </row>
    <row r="10" spans="1:13" ht="20.25" thickBot="1">
      <c r="A10" s="34" t="s">
        <v>137</v>
      </c>
      <c r="B10" s="32"/>
      <c r="C10" s="32"/>
      <c r="D10" s="32"/>
      <c r="E10" s="32"/>
      <c r="F10" s="32"/>
      <c r="G10" s="32"/>
      <c r="H10" s="32"/>
      <c r="I10" s="32"/>
      <c r="J10" s="32"/>
      <c r="K10" s="32"/>
      <c r="L10" s="32"/>
      <c r="M10" s="32"/>
    </row>
    <row r="11" spans="1:13" ht="16.5">
      <c r="A11" s="517"/>
      <c r="B11" s="519" t="s">
        <v>81</v>
      </c>
      <c r="C11" s="520"/>
      <c r="D11" s="520"/>
      <c r="E11" s="520"/>
      <c r="F11" s="519" t="s">
        <v>82</v>
      </c>
      <c r="G11" s="520"/>
      <c r="H11" s="520"/>
      <c r="I11" s="521"/>
      <c r="J11" s="97"/>
      <c r="K11" s="97"/>
      <c r="L11" s="97"/>
      <c r="M11" s="98"/>
    </row>
    <row r="12" spans="1:13" ht="17.25" thickBot="1">
      <c r="A12" s="518"/>
      <c r="B12" s="99" t="s">
        <v>73</v>
      </c>
      <c r="C12" s="100"/>
      <c r="D12" s="101" t="s">
        <v>75</v>
      </c>
      <c r="E12" s="100"/>
      <c r="F12" s="99" t="s">
        <v>73</v>
      </c>
      <c r="G12" s="100"/>
      <c r="H12" s="101" t="s">
        <v>75</v>
      </c>
      <c r="I12" s="103"/>
      <c r="J12" s="100" t="s">
        <v>71</v>
      </c>
      <c r="K12" s="102"/>
      <c r="L12" s="101" t="s">
        <v>76</v>
      </c>
      <c r="M12" s="103"/>
    </row>
    <row r="13" spans="1:13" ht="20.100000000000001" customHeight="1">
      <c r="A13" s="104" t="s">
        <v>280</v>
      </c>
      <c r="B13" s="317"/>
      <c r="C13" s="76" t="s">
        <v>74</v>
      </c>
      <c r="D13" s="316"/>
      <c r="E13" s="76" t="s">
        <v>74</v>
      </c>
      <c r="F13" s="317"/>
      <c r="G13" s="76" t="s">
        <v>74</v>
      </c>
      <c r="H13" s="316"/>
      <c r="I13" s="106" t="s">
        <v>74</v>
      </c>
      <c r="J13" s="71">
        <f>SUM(B13:I13)</f>
        <v>0</v>
      </c>
      <c r="K13" s="76" t="s">
        <v>74</v>
      </c>
      <c r="L13" s="105" t="e">
        <f>(D13+H13)/J13*100</f>
        <v>#DIV/0!</v>
      </c>
      <c r="M13" s="106" t="s">
        <v>77</v>
      </c>
    </row>
    <row r="14" spans="1:13" ht="20.100000000000001" customHeight="1">
      <c r="A14" s="107" t="s">
        <v>72</v>
      </c>
      <c r="B14" s="318"/>
      <c r="C14" s="80" t="s">
        <v>74</v>
      </c>
      <c r="D14" s="314"/>
      <c r="E14" s="80" t="s">
        <v>74</v>
      </c>
      <c r="F14" s="318"/>
      <c r="G14" s="80" t="s">
        <v>74</v>
      </c>
      <c r="H14" s="314"/>
      <c r="I14" s="108" t="s">
        <v>74</v>
      </c>
      <c r="J14" s="71">
        <f t="shared" ref="J14:J15" si="0">SUM(B14:I14)</f>
        <v>0</v>
      </c>
      <c r="K14" s="80" t="s">
        <v>74</v>
      </c>
      <c r="L14" s="105" t="e">
        <f>(D14+H14)/J14*100</f>
        <v>#DIV/0!</v>
      </c>
      <c r="M14" s="108" t="s">
        <v>77</v>
      </c>
    </row>
    <row r="15" spans="1:13" ht="20.100000000000001" customHeight="1" thickBot="1">
      <c r="A15" s="109" t="s">
        <v>78</v>
      </c>
      <c r="B15" s="319"/>
      <c r="C15" s="110" t="s">
        <v>74</v>
      </c>
      <c r="D15" s="320"/>
      <c r="E15" s="110" t="s">
        <v>74</v>
      </c>
      <c r="F15" s="319"/>
      <c r="G15" s="110" t="s">
        <v>74</v>
      </c>
      <c r="H15" s="320"/>
      <c r="I15" s="112" t="s">
        <v>74</v>
      </c>
      <c r="J15" s="64">
        <f t="shared" si="0"/>
        <v>0</v>
      </c>
      <c r="K15" s="110" t="s">
        <v>74</v>
      </c>
      <c r="L15" s="111" t="e">
        <f t="shared" ref="L15" si="1">(D15+H15)/J15*100</f>
        <v>#DIV/0!</v>
      </c>
      <c r="M15" s="112" t="s">
        <v>77</v>
      </c>
    </row>
    <row r="16" spans="1:13">
      <c r="B16" s="8"/>
      <c r="C16" s="8"/>
      <c r="D16" s="8"/>
      <c r="E16" s="8"/>
      <c r="F16" s="8"/>
      <c r="G16" s="8"/>
      <c r="H16" s="8"/>
    </row>
    <row r="17" spans="1:8">
      <c r="A17" s="164" t="s">
        <v>263</v>
      </c>
      <c r="B17" s="17"/>
      <c r="C17" s="17"/>
      <c r="D17" s="17"/>
      <c r="E17" s="17"/>
      <c r="F17" s="17"/>
    </row>
    <row r="19" spans="1:8">
      <c r="H19" s="9"/>
    </row>
    <row r="26" spans="1:8">
      <c r="B26" s="516"/>
      <c r="C26" s="516"/>
      <c r="D26" s="516"/>
      <c r="E26" s="516"/>
      <c r="F26" s="516"/>
      <c r="G26" s="516"/>
      <c r="H26" s="516"/>
    </row>
    <row r="27" spans="1:8">
      <c r="B27" s="516"/>
      <c r="C27" s="516"/>
      <c r="D27" s="516"/>
      <c r="E27" s="516"/>
      <c r="F27" s="516"/>
      <c r="G27" s="516"/>
      <c r="H27" s="516"/>
    </row>
    <row r="28" spans="1:8">
      <c r="B28" s="516"/>
      <c r="C28" s="516"/>
      <c r="D28" s="516"/>
      <c r="E28" s="516"/>
      <c r="F28" s="516"/>
      <c r="G28" s="516"/>
      <c r="H28" s="516"/>
    </row>
  </sheetData>
  <mergeCells count="6">
    <mergeCell ref="A2:J3"/>
    <mergeCell ref="B26:H28"/>
    <mergeCell ref="A11:A12"/>
    <mergeCell ref="B11:E11"/>
    <mergeCell ref="F11:I11"/>
    <mergeCell ref="A6:M8"/>
  </mergeCells>
  <phoneticPr fontId="2"/>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rgb="FFFFFF00"/>
  </sheetPr>
  <dimension ref="B2:J10"/>
  <sheetViews>
    <sheetView view="pageBreakPreview" zoomScaleNormal="100" zoomScaleSheetLayoutView="100" workbookViewId="0">
      <selection activeCell="P15" sqref="P15"/>
    </sheetView>
  </sheetViews>
  <sheetFormatPr defaultColWidth="8.875" defaultRowHeight="13.5"/>
  <cols>
    <col min="1" max="1" width="5.125" style="3" customWidth="1"/>
    <col min="2" max="2" width="8.875" style="3"/>
    <col min="3" max="3" width="8.875" style="3" customWidth="1"/>
    <col min="4" max="4" width="2.875" style="3" customWidth="1"/>
    <col min="5" max="8" width="8.875" style="3"/>
    <col min="9" max="9" width="13.375" style="3" customWidth="1"/>
    <col min="10" max="10" width="7.75" style="3" customWidth="1"/>
    <col min="11" max="16384" width="8.875" style="3"/>
  </cols>
  <sheetData>
    <row r="2" spans="2:10" ht="17.25">
      <c r="B2" s="448" t="s">
        <v>136</v>
      </c>
      <c r="C2" s="449"/>
      <c r="D2" s="449"/>
      <c r="E2" s="449"/>
      <c r="F2" s="449"/>
      <c r="G2" s="449"/>
      <c r="H2" s="449"/>
      <c r="I2" s="171"/>
    </row>
    <row r="3" spans="2:10" ht="17.25">
      <c r="B3" s="449"/>
      <c r="C3" s="449"/>
      <c r="D3" s="449"/>
      <c r="E3" s="449"/>
      <c r="F3" s="449"/>
      <c r="G3" s="449"/>
      <c r="H3" s="449"/>
      <c r="I3" s="5"/>
    </row>
    <row r="4" spans="2:10" ht="17.25">
      <c r="B4" s="4"/>
      <c r="C4" s="5"/>
      <c r="D4" s="5"/>
      <c r="E4" s="5"/>
      <c r="F4" s="5"/>
      <c r="G4" s="5"/>
      <c r="H4" s="5"/>
      <c r="I4" s="5"/>
    </row>
    <row r="5" spans="2:10">
      <c r="B5" s="469" t="s">
        <v>102</v>
      </c>
      <c r="C5" s="469"/>
      <c r="D5" s="469"/>
      <c r="E5" s="469"/>
      <c r="F5" s="469"/>
      <c r="G5" s="469"/>
      <c r="H5" s="469"/>
      <c r="I5" s="469"/>
    </row>
    <row r="6" spans="2:10" ht="20.100000000000001" customHeight="1">
      <c r="B6" s="469"/>
      <c r="C6" s="469"/>
      <c r="D6" s="469"/>
      <c r="E6" s="469"/>
      <c r="F6" s="469"/>
      <c r="G6" s="469"/>
      <c r="H6" s="469"/>
      <c r="I6" s="469"/>
    </row>
    <row r="7" spans="2:10" ht="41.45" customHeight="1">
      <c r="B7" s="469"/>
      <c r="C7" s="469"/>
      <c r="D7" s="469"/>
      <c r="E7" s="469"/>
      <c r="F7" s="469"/>
      <c r="G7" s="469"/>
      <c r="H7" s="469"/>
      <c r="I7" s="469"/>
    </row>
    <row r="8" spans="2:10" ht="116.25" customHeight="1">
      <c r="B8" s="525" t="s">
        <v>60</v>
      </c>
      <c r="C8" s="526"/>
      <c r="D8" s="302"/>
      <c r="E8" s="527" t="s">
        <v>151</v>
      </c>
      <c r="F8" s="527"/>
      <c r="G8" s="527"/>
      <c r="H8" s="527"/>
      <c r="I8" s="528"/>
      <c r="J8" s="175"/>
    </row>
    <row r="9" spans="2:10" ht="113.25" customHeight="1">
      <c r="B9" s="525" t="s">
        <v>21</v>
      </c>
      <c r="C9" s="525"/>
      <c r="D9" s="302"/>
      <c r="E9" s="527" t="s">
        <v>152</v>
      </c>
      <c r="F9" s="527"/>
      <c r="G9" s="527"/>
      <c r="H9" s="527"/>
      <c r="I9" s="528"/>
    </row>
    <row r="10" spans="2:10" ht="118.5" customHeight="1">
      <c r="B10" s="453" t="s">
        <v>14</v>
      </c>
      <c r="C10" s="523"/>
      <c r="D10" s="524"/>
      <c r="E10" s="456"/>
      <c r="F10" s="456"/>
      <c r="G10" s="456"/>
      <c r="H10" s="456"/>
      <c r="I10" s="457"/>
    </row>
  </sheetData>
  <mergeCells count="8">
    <mergeCell ref="B2:H3"/>
    <mergeCell ref="B10:C10"/>
    <mergeCell ref="D10:I10"/>
    <mergeCell ref="B5:I7"/>
    <mergeCell ref="B8:C8"/>
    <mergeCell ref="B9:C9"/>
    <mergeCell ref="E8:I8"/>
    <mergeCell ref="E9:I9"/>
  </mergeCells>
  <phoneticPr fontId="2"/>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8" r:id="rId4" name="Check Box 6">
              <controlPr defaultSize="0" autoFill="0" autoLine="0" autoPict="0" altText="">
                <anchor moveWithCells="1">
                  <from>
                    <xdr:col>3</xdr:col>
                    <xdr:colOff>0</xdr:colOff>
                    <xdr:row>6</xdr:row>
                    <xdr:rowOff>495300</xdr:rowOff>
                  </from>
                  <to>
                    <xdr:col>4</xdr:col>
                    <xdr:colOff>66675</xdr:colOff>
                    <xdr:row>7</xdr:row>
                    <xdr:rowOff>219075</xdr:rowOff>
                  </to>
                </anchor>
              </controlPr>
            </control>
          </mc:Choice>
        </mc:AlternateContent>
        <mc:AlternateContent xmlns:mc="http://schemas.openxmlformats.org/markup-compatibility/2006">
          <mc:Choice Requires="x14">
            <control shapeId="8199" r:id="rId5" name="Check Box 7">
              <controlPr defaultSize="0" autoFill="0" autoLine="0" autoPict="0" altText="">
                <anchor moveWithCells="1">
                  <from>
                    <xdr:col>3</xdr:col>
                    <xdr:colOff>0</xdr:colOff>
                    <xdr:row>7</xdr:row>
                    <xdr:rowOff>142875</xdr:rowOff>
                  </from>
                  <to>
                    <xdr:col>4</xdr:col>
                    <xdr:colOff>66675</xdr:colOff>
                    <xdr:row>7</xdr:row>
                    <xdr:rowOff>390525</xdr:rowOff>
                  </to>
                </anchor>
              </controlPr>
            </control>
          </mc:Choice>
        </mc:AlternateContent>
        <mc:AlternateContent xmlns:mc="http://schemas.openxmlformats.org/markup-compatibility/2006">
          <mc:Choice Requires="x14">
            <control shapeId="8200" r:id="rId6" name="Check Box 8">
              <controlPr defaultSize="0" autoFill="0" autoLine="0" autoPict="0" altText="">
                <anchor moveWithCells="1">
                  <from>
                    <xdr:col>3</xdr:col>
                    <xdr:colOff>0</xdr:colOff>
                    <xdr:row>7</xdr:row>
                    <xdr:rowOff>314325</xdr:rowOff>
                  </from>
                  <to>
                    <xdr:col>4</xdr:col>
                    <xdr:colOff>76200</xdr:colOff>
                    <xdr:row>7</xdr:row>
                    <xdr:rowOff>561975</xdr:rowOff>
                  </to>
                </anchor>
              </controlPr>
            </control>
          </mc:Choice>
        </mc:AlternateContent>
        <mc:AlternateContent xmlns:mc="http://schemas.openxmlformats.org/markup-compatibility/2006">
          <mc:Choice Requires="x14">
            <control shapeId="8203" r:id="rId7" name="Check Box 11">
              <controlPr defaultSize="0" autoFill="0" autoLine="0" autoPict="0" altText="">
                <anchor moveWithCells="1">
                  <from>
                    <xdr:col>2</xdr:col>
                    <xdr:colOff>657225</xdr:colOff>
                    <xdr:row>7</xdr:row>
                    <xdr:rowOff>1457325</xdr:rowOff>
                  </from>
                  <to>
                    <xdr:col>4</xdr:col>
                    <xdr:colOff>66675</xdr:colOff>
                    <xdr:row>8</xdr:row>
                    <xdr:rowOff>228600</xdr:rowOff>
                  </to>
                </anchor>
              </controlPr>
            </control>
          </mc:Choice>
        </mc:AlternateContent>
        <mc:AlternateContent xmlns:mc="http://schemas.openxmlformats.org/markup-compatibility/2006">
          <mc:Choice Requires="x14">
            <control shapeId="8204" r:id="rId8" name="Check Box 12">
              <controlPr defaultSize="0" autoFill="0" autoLine="0" autoPict="0" altText="">
                <anchor moveWithCells="1">
                  <from>
                    <xdr:col>2</xdr:col>
                    <xdr:colOff>657225</xdr:colOff>
                    <xdr:row>8</xdr:row>
                    <xdr:rowOff>142875</xdr:rowOff>
                  </from>
                  <to>
                    <xdr:col>4</xdr:col>
                    <xdr:colOff>66675</xdr:colOff>
                    <xdr:row>8</xdr:row>
                    <xdr:rowOff>390525</xdr:rowOff>
                  </to>
                </anchor>
              </controlPr>
            </control>
          </mc:Choice>
        </mc:AlternateContent>
        <mc:AlternateContent xmlns:mc="http://schemas.openxmlformats.org/markup-compatibility/2006">
          <mc:Choice Requires="x14">
            <control shapeId="8205" r:id="rId9" name="Check Box 13">
              <controlPr defaultSize="0" autoFill="0" autoLine="0" autoPict="0" altText="">
                <anchor moveWithCells="1">
                  <from>
                    <xdr:col>2</xdr:col>
                    <xdr:colOff>657225</xdr:colOff>
                    <xdr:row>8</xdr:row>
                    <xdr:rowOff>476250</xdr:rowOff>
                  </from>
                  <to>
                    <xdr:col>4</xdr:col>
                    <xdr:colOff>57150</xdr:colOff>
                    <xdr:row>8</xdr:row>
                    <xdr:rowOff>723900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rgb="FFFFFF00"/>
  </sheetPr>
  <dimension ref="B2:I12"/>
  <sheetViews>
    <sheetView view="pageBreakPreview" zoomScaleNormal="100" zoomScaleSheetLayoutView="100" workbookViewId="0">
      <selection activeCell="N11" sqref="N11"/>
    </sheetView>
  </sheetViews>
  <sheetFormatPr defaultColWidth="8.875" defaultRowHeight="13.5"/>
  <cols>
    <col min="1" max="1" width="7" style="3" customWidth="1"/>
    <col min="2" max="7" width="8.875" style="3"/>
    <col min="8" max="8" width="9.875" style="3" customWidth="1"/>
    <col min="9" max="16384" width="8.875" style="3"/>
  </cols>
  <sheetData>
    <row r="2" spans="2:9" ht="17.25">
      <c r="B2" s="448" t="s">
        <v>136</v>
      </c>
      <c r="C2" s="449"/>
      <c r="D2" s="449"/>
      <c r="E2" s="449"/>
      <c r="F2" s="449"/>
      <c r="G2" s="449"/>
      <c r="H2" s="449"/>
      <c r="I2" s="171"/>
    </row>
    <row r="3" spans="2:9" ht="17.25">
      <c r="B3" s="449"/>
      <c r="C3" s="449"/>
      <c r="D3" s="449"/>
      <c r="E3" s="449"/>
      <c r="F3" s="449"/>
      <c r="G3" s="449"/>
      <c r="H3" s="449"/>
      <c r="I3" s="5"/>
    </row>
    <row r="4" spans="2:9" ht="17.25">
      <c r="B4" s="4"/>
      <c r="C4" s="5"/>
      <c r="D4" s="5"/>
      <c r="E4" s="5"/>
      <c r="F4" s="5"/>
      <c r="G4" s="5"/>
      <c r="H4" s="5"/>
      <c r="I4" s="5"/>
    </row>
    <row r="5" spans="2:9" ht="25.5" customHeight="1">
      <c r="B5" s="469" t="s">
        <v>298</v>
      </c>
      <c r="C5" s="469"/>
      <c r="D5" s="469"/>
      <c r="E5" s="469"/>
      <c r="F5" s="469"/>
      <c r="G5" s="469"/>
      <c r="H5" s="469"/>
      <c r="I5" s="469"/>
    </row>
    <row r="6" spans="2:9" ht="25.5" customHeight="1">
      <c r="B6" s="469"/>
      <c r="C6" s="469"/>
      <c r="D6" s="469"/>
      <c r="E6" s="469"/>
      <c r="F6" s="469"/>
      <c r="G6" s="469"/>
      <c r="H6" s="469"/>
      <c r="I6" s="469"/>
    </row>
    <row r="7" spans="2:9" ht="25.5" customHeight="1">
      <c r="B7" s="469"/>
      <c r="C7" s="469"/>
      <c r="D7" s="469"/>
      <c r="E7" s="469"/>
      <c r="F7" s="469"/>
      <c r="G7" s="469"/>
      <c r="H7" s="469"/>
      <c r="I7" s="469"/>
    </row>
    <row r="9" spans="2:9" ht="20.25" thickBot="1">
      <c r="B9" s="34" t="s">
        <v>83</v>
      </c>
      <c r="C9" s="32"/>
      <c r="D9" s="32"/>
      <c r="E9" s="32"/>
      <c r="F9" s="32"/>
      <c r="G9" s="32"/>
      <c r="H9" s="32"/>
      <c r="I9" s="32"/>
    </row>
    <row r="10" spans="2:9" ht="16.5">
      <c r="B10" s="529"/>
      <c r="C10" s="530"/>
      <c r="D10" s="115" t="s">
        <v>84</v>
      </c>
      <c r="E10" s="116"/>
      <c r="F10" s="117"/>
      <c r="G10" s="117"/>
      <c r="H10" s="117"/>
      <c r="I10" s="118"/>
    </row>
    <row r="11" spans="2:9" ht="17.25" thickBot="1">
      <c r="B11" s="531"/>
      <c r="C11" s="532"/>
      <c r="D11" s="119" t="s">
        <v>73</v>
      </c>
      <c r="E11" s="120"/>
      <c r="F11" s="121" t="s">
        <v>75</v>
      </c>
      <c r="G11" s="121"/>
      <c r="H11" s="121" t="s">
        <v>76</v>
      </c>
      <c r="I11" s="120"/>
    </row>
    <row r="12" spans="2:9" ht="21" customHeight="1" thickBot="1">
      <c r="B12" s="122" t="s">
        <v>280</v>
      </c>
      <c r="C12" s="109"/>
      <c r="D12" s="321"/>
      <c r="E12" s="68" t="s">
        <v>85</v>
      </c>
      <c r="F12" s="322"/>
      <c r="G12" s="68" t="s">
        <v>85</v>
      </c>
      <c r="H12" s="123" t="e">
        <f>F12/D12*100</f>
        <v>#DIV/0!</v>
      </c>
      <c r="I12" s="68" t="s">
        <v>86</v>
      </c>
    </row>
  </sheetData>
  <mergeCells count="3">
    <mergeCell ref="B5:I7"/>
    <mergeCell ref="B10:C11"/>
    <mergeCell ref="B2:H3"/>
  </mergeCells>
  <phoneticPr fontId="2"/>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tabColor rgb="FFFFFF00"/>
  </sheetPr>
  <dimension ref="A2:N19"/>
  <sheetViews>
    <sheetView view="pageBreakPreview" zoomScaleNormal="100" zoomScaleSheetLayoutView="100" workbookViewId="0">
      <selection activeCell="F13" sqref="F13"/>
    </sheetView>
  </sheetViews>
  <sheetFormatPr defaultColWidth="8.875" defaultRowHeight="13.5"/>
  <cols>
    <col min="1" max="1" width="5.5" style="3" customWidth="1"/>
    <col min="2" max="3" width="8.875" style="3"/>
    <col min="4" max="4" width="13.125" style="3" customWidth="1"/>
    <col min="5" max="5" width="5.125" style="3" customWidth="1"/>
    <col min="6" max="6" width="13.125" style="3" customWidth="1"/>
    <col min="7" max="7" width="5.875" style="3" customWidth="1"/>
    <col min="8" max="8" width="12.75" style="3" customWidth="1"/>
    <col min="9" max="9" width="5.125" style="3" customWidth="1"/>
    <col min="10" max="16384" width="8.875" style="3"/>
  </cols>
  <sheetData>
    <row r="2" spans="1:14" ht="17.25" customHeight="1">
      <c r="B2" s="448" t="s">
        <v>136</v>
      </c>
      <c r="C2" s="448"/>
      <c r="D2" s="448"/>
      <c r="E2" s="448"/>
      <c r="F2" s="448"/>
      <c r="G2" s="448"/>
      <c r="H2" s="169"/>
      <c r="I2" s="169"/>
    </row>
    <row r="3" spans="1:14" ht="17.25">
      <c r="B3" s="448"/>
      <c r="C3" s="448"/>
      <c r="D3" s="448"/>
      <c r="E3" s="448"/>
      <c r="F3" s="448"/>
      <c r="G3" s="448"/>
      <c r="H3" s="169"/>
      <c r="I3" s="5"/>
    </row>
    <row r="4" spans="1:14" ht="17.25">
      <c r="B4" s="4"/>
      <c r="C4" s="5"/>
      <c r="D4" s="5"/>
      <c r="E4" s="5"/>
      <c r="F4" s="5"/>
      <c r="G4" s="5"/>
      <c r="H4" s="5"/>
      <c r="I4" s="5"/>
    </row>
    <row r="5" spans="1:14">
      <c r="B5" s="469" t="s">
        <v>103</v>
      </c>
      <c r="C5" s="469"/>
      <c r="D5" s="469"/>
      <c r="E5" s="469"/>
      <c r="F5" s="469"/>
      <c r="G5" s="469"/>
      <c r="H5" s="469"/>
      <c r="I5" s="469"/>
    </row>
    <row r="6" spans="1:14" ht="20.100000000000001" customHeight="1">
      <c r="B6" s="469"/>
      <c r="C6" s="469"/>
      <c r="D6" s="469"/>
      <c r="E6" s="469"/>
      <c r="F6" s="469"/>
      <c r="G6" s="469"/>
      <c r="H6" s="469"/>
      <c r="I6" s="469"/>
    </row>
    <row r="7" spans="1:14" ht="20.100000000000001" customHeight="1">
      <c r="B7" s="469"/>
      <c r="C7" s="469"/>
      <c r="D7" s="469"/>
      <c r="E7" s="469"/>
      <c r="F7" s="469"/>
      <c r="G7" s="469"/>
      <c r="H7" s="469"/>
      <c r="I7" s="469"/>
    </row>
    <row r="10" spans="1:14" ht="20.25" thickBot="1">
      <c r="B10" s="34" t="s">
        <v>87</v>
      </c>
      <c r="C10" s="32"/>
      <c r="D10" s="32"/>
      <c r="E10" s="32"/>
      <c r="F10" s="32"/>
      <c r="G10" s="32"/>
      <c r="H10" s="32"/>
      <c r="I10" s="32"/>
      <c r="J10" s="32"/>
      <c r="K10" s="32"/>
      <c r="L10" s="32"/>
      <c r="M10" s="32"/>
      <c r="N10" s="32"/>
    </row>
    <row r="11" spans="1:14" ht="16.5" customHeight="1">
      <c r="B11" s="529"/>
      <c r="C11" s="530"/>
      <c r="D11" s="536" t="s">
        <v>88</v>
      </c>
      <c r="E11" s="537"/>
      <c r="F11" s="537"/>
      <c r="G11" s="537"/>
      <c r="H11" s="537"/>
      <c r="I11" s="538"/>
    </row>
    <row r="12" spans="1:14" ht="17.25" customHeight="1" thickBot="1">
      <c r="B12" s="531"/>
      <c r="C12" s="532"/>
      <c r="D12" s="539" t="s">
        <v>73</v>
      </c>
      <c r="E12" s="540"/>
      <c r="F12" s="541" t="s">
        <v>75</v>
      </c>
      <c r="G12" s="542"/>
      <c r="H12" s="542" t="s">
        <v>76</v>
      </c>
      <c r="I12" s="543"/>
    </row>
    <row r="13" spans="1:14" ht="22.5" customHeight="1" thickBot="1">
      <c r="B13" s="534" t="s">
        <v>280</v>
      </c>
      <c r="C13" s="535"/>
      <c r="D13" s="321"/>
      <c r="E13" s="68" t="s">
        <v>89</v>
      </c>
      <c r="F13" s="322"/>
      <c r="G13" s="68" t="s">
        <v>89</v>
      </c>
      <c r="H13" s="123" t="e">
        <f t="shared" ref="H13" si="0">F13/D13*100</f>
        <v>#DIV/0!</v>
      </c>
      <c r="I13" s="68" t="s">
        <v>86</v>
      </c>
    </row>
    <row r="14" spans="1:14" ht="22.5" customHeight="1">
      <c r="A14" s="140"/>
      <c r="B14" s="141"/>
      <c r="C14" s="145"/>
      <c r="D14" s="113"/>
      <c r="E14" s="145"/>
      <c r="F14" s="142"/>
      <c r="G14" s="143"/>
      <c r="H14" s="142"/>
      <c r="I14" s="32"/>
      <c r="J14" s="32"/>
      <c r="K14" s="32"/>
      <c r="L14" s="32"/>
      <c r="M14" s="32"/>
      <c r="N14" s="32"/>
    </row>
    <row r="15" spans="1:14" ht="21" customHeight="1">
      <c r="B15" s="533" t="s">
        <v>295</v>
      </c>
      <c r="C15" s="533"/>
      <c r="D15" s="533"/>
      <c r="E15" s="533"/>
      <c r="F15" s="533"/>
      <c r="G15" s="533"/>
      <c r="H15" s="533"/>
      <c r="I15" s="533"/>
      <c r="J15" s="129"/>
      <c r="K15" s="129"/>
      <c r="L15" s="129"/>
      <c r="M15" s="129"/>
      <c r="N15" s="129"/>
    </row>
    <row r="16" spans="1:14" ht="21" customHeight="1">
      <c r="A16" s="144"/>
      <c r="B16" s="533"/>
      <c r="C16" s="533"/>
      <c r="D16" s="533"/>
      <c r="E16" s="533"/>
      <c r="F16" s="533"/>
      <c r="G16" s="533"/>
      <c r="H16" s="533"/>
      <c r="I16" s="533"/>
      <c r="J16" s="129"/>
      <c r="K16" s="129"/>
      <c r="L16" s="129"/>
      <c r="M16" s="129"/>
      <c r="N16" s="129"/>
    </row>
    <row r="17" spans="1:14" ht="21" customHeight="1">
      <c r="A17" s="144"/>
      <c r="B17" s="533"/>
      <c r="C17" s="533"/>
      <c r="D17" s="533"/>
      <c r="E17" s="533"/>
      <c r="F17" s="533"/>
      <c r="G17" s="533"/>
      <c r="H17" s="533"/>
      <c r="I17" s="533"/>
      <c r="J17" s="126"/>
      <c r="K17" s="126"/>
      <c r="L17" s="126"/>
      <c r="M17" s="126"/>
      <c r="N17" s="126"/>
    </row>
    <row r="18" spans="1:14" ht="21" customHeight="1">
      <c r="A18" s="144"/>
      <c r="B18" s="533"/>
      <c r="C18" s="533"/>
      <c r="D18" s="533"/>
      <c r="E18" s="533"/>
      <c r="F18" s="533"/>
      <c r="G18" s="533"/>
      <c r="H18" s="533"/>
      <c r="I18" s="533"/>
    </row>
    <row r="19" spans="1:14" ht="21" customHeight="1">
      <c r="A19" s="144"/>
      <c r="B19" s="144"/>
      <c r="C19" s="144"/>
      <c r="D19" s="144"/>
      <c r="E19" s="144"/>
      <c r="F19" s="144"/>
      <c r="G19" s="144"/>
      <c r="H19" s="144"/>
      <c r="I19" s="144"/>
    </row>
  </sheetData>
  <mergeCells count="9">
    <mergeCell ref="B2:G3"/>
    <mergeCell ref="B5:I7"/>
    <mergeCell ref="B15:I18"/>
    <mergeCell ref="B11:C12"/>
    <mergeCell ref="B13:C13"/>
    <mergeCell ref="D11:I11"/>
    <mergeCell ref="D12:E12"/>
    <mergeCell ref="F12:G12"/>
    <mergeCell ref="H12:I12"/>
  </mergeCells>
  <phoneticPr fontId="2"/>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FF00"/>
  </sheetPr>
  <dimension ref="B2:K28"/>
  <sheetViews>
    <sheetView topLeftCell="A4" zoomScaleNormal="100" zoomScaleSheetLayoutView="100" workbookViewId="0">
      <selection activeCell="E13" sqref="E13"/>
    </sheetView>
  </sheetViews>
  <sheetFormatPr defaultColWidth="8.875" defaultRowHeight="13.5"/>
  <cols>
    <col min="1" max="1" width="2.5" style="3" customWidth="1"/>
    <col min="2" max="2" width="9.75" style="3" customWidth="1"/>
    <col min="3" max="3" width="10.75" style="3" customWidth="1"/>
    <col min="4" max="4" width="7.875" style="3" customWidth="1"/>
    <col min="5" max="5" width="10.625" style="3" customWidth="1"/>
    <col min="6" max="10" width="7.875" style="3" customWidth="1"/>
    <col min="11" max="11" width="7.75" style="3" customWidth="1"/>
    <col min="12" max="16384" width="8.875" style="3"/>
  </cols>
  <sheetData>
    <row r="2" spans="2:11" ht="16.5" customHeight="1">
      <c r="B2" s="448" t="s">
        <v>136</v>
      </c>
      <c r="C2" s="550"/>
      <c r="D2" s="550"/>
      <c r="E2" s="550"/>
      <c r="F2" s="550"/>
      <c r="G2" s="550"/>
      <c r="H2" s="550"/>
      <c r="I2" s="550"/>
      <c r="J2" s="169"/>
    </row>
    <row r="3" spans="2:11" ht="17.25">
      <c r="B3" s="550"/>
      <c r="C3" s="550"/>
      <c r="D3" s="550"/>
      <c r="E3" s="550"/>
      <c r="F3" s="550"/>
      <c r="G3" s="550"/>
      <c r="H3" s="550"/>
      <c r="I3" s="550"/>
      <c r="J3" s="5"/>
    </row>
    <row r="4" spans="2:11" ht="17.25">
      <c r="C4" s="4"/>
      <c r="D4" s="5"/>
      <c r="E4" s="5"/>
      <c r="F4" s="5"/>
      <c r="G4" s="5"/>
      <c r="H4" s="5"/>
      <c r="I4" s="5"/>
      <c r="J4" s="5"/>
    </row>
    <row r="5" spans="2:11" ht="12.95" customHeight="1">
      <c r="B5" s="469" t="s">
        <v>104</v>
      </c>
      <c r="C5" s="550"/>
      <c r="D5" s="550"/>
      <c r="E5" s="550"/>
      <c r="F5" s="550"/>
      <c r="G5" s="550"/>
      <c r="H5" s="550"/>
      <c r="I5" s="550"/>
      <c r="J5" s="550"/>
    </row>
    <row r="6" spans="2:11" ht="20.100000000000001" customHeight="1">
      <c r="B6" s="550"/>
      <c r="C6" s="550"/>
      <c r="D6" s="550"/>
      <c r="E6" s="550"/>
      <c r="F6" s="550"/>
      <c r="G6" s="550"/>
      <c r="H6" s="550"/>
      <c r="I6" s="550"/>
      <c r="J6" s="550"/>
    </row>
    <row r="7" spans="2:11" ht="20.100000000000001" customHeight="1">
      <c r="B7" s="550"/>
      <c r="C7" s="550"/>
      <c r="D7" s="550"/>
      <c r="E7" s="550"/>
      <c r="F7" s="550"/>
      <c r="G7" s="550"/>
      <c r="H7" s="550"/>
      <c r="I7" s="550"/>
      <c r="J7" s="550"/>
    </row>
    <row r="9" spans="2:11" ht="20.25" thickBot="1">
      <c r="B9" s="34" t="s">
        <v>90</v>
      </c>
      <c r="C9" s="32"/>
      <c r="D9" s="32"/>
      <c r="E9" s="32"/>
      <c r="F9" s="32"/>
      <c r="G9" s="32"/>
      <c r="H9" s="32"/>
      <c r="I9" s="32"/>
      <c r="J9" s="32"/>
      <c r="K9" s="32"/>
    </row>
    <row r="10" spans="2:11" ht="16.5">
      <c r="B10" s="557" t="s">
        <v>105</v>
      </c>
      <c r="C10" s="130" t="s">
        <v>91</v>
      </c>
      <c r="D10" s="131"/>
      <c r="E10" s="131"/>
      <c r="F10" s="116"/>
      <c r="G10" s="551" t="s">
        <v>140</v>
      </c>
      <c r="H10" s="552"/>
      <c r="I10" s="552"/>
      <c r="J10" s="552"/>
      <c r="K10" s="553"/>
    </row>
    <row r="11" spans="2:11" ht="16.5">
      <c r="B11" s="558"/>
      <c r="C11" s="151" t="s">
        <v>73</v>
      </c>
      <c r="D11" s="152"/>
      <c r="E11" s="152" t="s">
        <v>75</v>
      </c>
      <c r="F11" s="153"/>
      <c r="G11" s="554"/>
      <c r="H11" s="555"/>
      <c r="I11" s="555"/>
      <c r="J11" s="555"/>
      <c r="K11" s="556"/>
    </row>
    <row r="12" spans="2:11" ht="32.25" customHeight="1">
      <c r="B12" s="372" t="s">
        <v>285</v>
      </c>
      <c r="C12" s="318"/>
      <c r="D12" s="80" t="s">
        <v>74</v>
      </c>
      <c r="E12" s="323"/>
      <c r="F12" s="154" t="s">
        <v>74</v>
      </c>
      <c r="G12" s="544"/>
      <c r="H12" s="545"/>
      <c r="I12" s="545"/>
      <c r="J12" s="545"/>
      <c r="K12" s="546"/>
    </row>
    <row r="13" spans="2:11" ht="32.25" customHeight="1">
      <c r="B13" s="372" t="s">
        <v>286</v>
      </c>
      <c r="C13" s="318"/>
      <c r="D13" s="80" t="s">
        <v>74</v>
      </c>
      <c r="E13" s="323"/>
      <c r="F13" s="154" t="s">
        <v>106</v>
      </c>
      <c r="G13" s="544"/>
      <c r="H13" s="545"/>
      <c r="I13" s="545"/>
      <c r="J13" s="545"/>
      <c r="K13" s="546"/>
    </row>
    <row r="14" spans="2:11" ht="32.25" customHeight="1" thickBot="1">
      <c r="B14" s="373" t="s">
        <v>287</v>
      </c>
      <c r="C14" s="319"/>
      <c r="D14" s="110" t="s">
        <v>74</v>
      </c>
      <c r="E14" s="324"/>
      <c r="F14" s="155" t="s">
        <v>106</v>
      </c>
      <c r="G14" s="547"/>
      <c r="H14" s="548"/>
      <c r="I14" s="548"/>
      <c r="J14" s="548"/>
      <c r="K14" s="549"/>
    </row>
    <row r="15" spans="2:11" ht="26.25" customHeight="1">
      <c r="B15" s="134" t="s">
        <v>92</v>
      </c>
      <c r="C15" s="124"/>
      <c r="D15" s="125"/>
      <c r="E15" s="126"/>
      <c r="F15" s="125"/>
      <c r="G15" s="126"/>
      <c r="H15" s="127"/>
      <c r="I15" s="128"/>
      <c r="J15" s="129"/>
      <c r="K15" s="129"/>
    </row>
    <row r="18" spans="3:10" ht="14.65" customHeight="1">
      <c r="C18" s="150"/>
      <c r="D18" s="150"/>
      <c r="E18" s="150"/>
      <c r="F18" s="150"/>
      <c r="G18" s="150"/>
      <c r="H18" s="150"/>
      <c r="I18" s="150"/>
      <c r="J18" s="150"/>
    </row>
    <row r="19" spans="3:10" ht="14.65" customHeight="1">
      <c r="C19" s="150"/>
      <c r="D19" s="150"/>
      <c r="E19" s="150"/>
      <c r="F19" s="150"/>
      <c r="G19" s="150"/>
      <c r="H19" s="150"/>
      <c r="I19" s="150"/>
      <c r="J19" s="150"/>
    </row>
    <row r="20" spans="3:10" ht="14.65" customHeight="1">
      <c r="C20" s="150"/>
      <c r="D20" s="150"/>
      <c r="E20" s="150"/>
      <c r="F20" s="150"/>
      <c r="G20" s="150"/>
      <c r="H20" s="150"/>
      <c r="I20" s="150"/>
      <c r="J20" s="150"/>
    </row>
    <row r="21" spans="3:10" ht="14.65" customHeight="1">
      <c r="C21" s="150"/>
      <c r="D21" s="150"/>
      <c r="E21" s="150"/>
      <c r="F21" s="150"/>
      <c r="G21" s="150"/>
      <c r="H21" s="150"/>
      <c r="I21" s="150"/>
      <c r="J21" s="150"/>
    </row>
    <row r="22" spans="3:10" ht="14.65" customHeight="1">
      <c r="C22" s="150"/>
      <c r="D22" s="150"/>
      <c r="E22" s="150"/>
      <c r="F22" s="150"/>
      <c r="G22" s="150"/>
      <c r="H22" s="150"/>
      <c r="I22" s="150"/>
      <c r="J22" s="150"/>
    </row>
    <row r="23" spans="3:10" ht="14.65" customHeight="1">
      <c r="C23" s="150"/>
      <c r="D23" s="150"/>
      <c r="E23" s="150"/>
      <c r="F23" s="150"/>
      <c r="G23" s="150"/>
      <c r="H23" s="150"/>
      <c r="I23" s="150"/>
      <c r="J23" s="150"/>
    </row>
    <row r="24" spans="3:10">
      <c r="C24" s="150"/>
      <c r="D24" s="150"/>
      <c r="E24" s="150"/>
      <c r="F24" s="150"/>
      <c r="G24" s="150"/>
      <c r="H24" s="150"/>
      <c r="I24" s="150"/>
      <c r="J24" s="150"/>
    </row>
    <row r="25" spans="3:10">
      <c r="C25" s="150"/>
      <c r="D25" s="150"/>
      <c r="E25" s="150"/>
      <c r="F25" s="150"/>
      <c r="G25" s="150"/>
      <c r="H25" s="150"/>
      <c r="I25" s="150"/>
      <c r="J25" s="150"/>
    </row>
    <row r="26" spans="3:10">
      <c r="C26" s="2"/>
      <c r="D26" s="2"/>
      <c r="E26" s="2"/>
      <c r="F26" s="2"/>
      <c r="G26" s="2"/>
      <c r="H26" s="2"/>
      <c r="I26" s="2"/>
      <c r="J26" s="2"/>
    </row>
    <row r="27" spans="3:10" ht="13.5" customHeight="1">
      <c r="C27" s="149"/>
      <c r="D27" s="149"/>
      <c r="E27" s="149"/>
      <c r="F27" s="149"/>
      <c r="G27" s="149"/>
      <c r="H27" s="149"/>
      <c r="I27" s="149"/>
      <c r="J27" s="149"/>
    </row>
    <row r="28" spans="3:10">
      <c r="C28" s="149"/>
      <c r="D28" s="149"/>
      <c r="E28" s="149"/>
      <c r="F28" s="149"/>
      <c r="G28" s="149"/>
      <c r="H28" s="149"/>
      <c r="I28" s="149"/>
      <c r="J28" s="149"/>
    </row>
  </sheetData>
  <mergeCells count="7">
    <mergeCell ref="G13:K13"/>
    <mergeCell ref="G14:K14"/>
    <mergeCell ref="B5:J7"/>
    <mergeCell ref="B2:I3"/>
    <mergeCell ref="G10:K11"/>
    <mergeCell ref="B10:B11"/>
    <mergeCell ref="G12:K12"/>
  </mergeCells>
  <phoneticPr fontId="2"/>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
    <tabColor rgb="FFFFFF00"/>
  </sheetPr>
  <dimension ref="A2:P22"/>
  <sheetViews>
    <sheetView view="pageBreakPreview" topLeftCell="A15" zoomScaleNormal="100" zoomScaleSheetLayoutView="100" workbookViewId="0">
      <selection activeCell="Q15" sqref="Q15"/>
    </sheetView>
  </sheetViews>
  <sheetFormatPr defaultColWidth="8.875" defaultRowHeight="13.5"/>
  <cols>
    <col min="1" max="1" width="3" style="3" customWidth="1"/>
    <col min="2" max="2" width="7.75" style="3" customWidth="1"/>
    <col min="3" max="3" width="9" style="3" customWidth="1"/>
    <col min="4" max="4" width="5.5" style="3" customWidth="1"/>
    <col min="5" max="5" width="3" style="3" customWidth="1"/>
    <col min="6" max="6" width="9.625" style="3" customWidth="1"/>
    <col min="7" max="7" width="5.625" style="3" customWidth="1"/>
    <col min="8" max="8" width="8.5" style="3" customWidth="1"/>
    <col min="9" max="9" width="5.625" style="3" customWidth="1"/>
    <col min="10" max="10" width="17.625" style="3" customWidth="1"/>
    <col min="11" max="11" width="13.375" style="3" customWidth="1"/>
    <col min="12" max="12" width="0.375" style="3" customWidth="1"/>
    <col min="13" max="13" width="35.375" style="3" bestFit="1" customWidth="1"/>
    <col min="14" max="16384" width="8.875" style="3"/>
  </cols>
  <sheetData>
    <row r="2" spans="1:16" ht="17.25" customHeight="1">
      <c r="B2" s="448" t="s">
        <v>136</v>
      </c>
      <c r="C2" s="448"/>
      <c r="D2" s="448"/>
      <c r="E2" s="448"/>
      <c r="F2" s="448"/>
      <c r="G2" s="448"/>
      <c r="H2" s="448"/>
      <c r="I2" s="448"/>
      <c r="J2" s="448"/>
      <c r="K2" s="169"/>
    </row>
    <row r="3" spans="1:16" ht="17.25">
      <c r="B3" s="448"/>
      <c r="C3" s="448"/>
      <c r="D3" s="448"/>
      <c r="E3" s="448"/>
      <c r="F3" s="448"/>
      <c r="G3" s="448"/>
      <c r="H3" s="448"/>
      <c r="I3" s="448"/>
      <c r="J3" s="448"/>
      <c r="K3" s="147"/>
    </row>
    <row r="4" spans="1:16" ht="17.25">
      <c r="B4" s="4"/>
      <c r="C4" s="4"/>
      <c r="D4" s="147"/>
      <c r="E4" s="147"/>
      <c r="F4" s="147"/>
      <c r="G4" s="147"/>
      <c r="H4" s="147"/>
      <c r="I4" s="147"/>
      <c r="J4" s="147"/>
      <c r="K4" s="147"/>
    </row>
    <row r="5" spans="1:16">
      <c r="B5" s="469" t="s">
        <v>107</v>
      </c>
      <c r="C5" s="469"/>
      <c r="D5" s="469"/>
      <c r="E5" s="469"/>
      <c r="F5" s="469"/>
      <c r="G5" s="469"/>
      <c r="H5" s="469"/>
      <c r="I5" s="469"/>
      <c r="J5" s="469"/>
      <c r="K5" s="469"/>
    </row>
    <row r="6" spans="1:16" ht="20.100000000000001" customHeight="1">
      <c r="B6" s="469"/>
      <c r="C6" s="469"/>
      <c r="D6" s="469"/>
      <c r="E6" s="469"/>
      <c r="F6" s="469"/>
      <c r="G6" s="469"/>
      <c r="H6" s="469"/>
      <c r="I6" s="469"/>
      <c r="J6" s="469"/>
      <c r="K6" s="469"/>
    </row>
    <row r="7" spans="1:16" ht="20.100000000000001" customHeight="1">
      <c r="B7" s="469"/>
      <c r="C7" s="469"/>
      <c r="D7" s="469"/>
      <c r="E7" s="469"/>
      <c r="F7" s="469"/>
      <c r="G7" s="469"/>
      <c r="H7" s="469"/>
      <c r="I7" s="469"/>
      <c r="J7" s="469"/>
      <c r="K7" s="469"/>
    </row>
    <row r="8" spans="1:16" ht="20.100000000000001" customHeight="1">
      <c r="B8" s="146"/>
      <c r="C8" s="146"/>
      <c r="D8" s="146"/>
      <c r="E8" s="146"/>
      <c r="F8" s="146"/>
      <c r="G8" s="146"/>
      <c r="H8" s="146"/>
      <c r="I8" s="146"/>
      <c r="J8" s="146"/>
      <c r="K8" s="146"/>
    </row>
    <row r="9" spans="1:16" ht="82.5" customHeight="1">
      <c r="B9" s="486" t="s">
        <v>17</v>
      </c>
      <c r="C9" s="562"/>
      <c r="D9" s="491"/>
      <c r="E9" s="310"/>
      <c r="F9" s="466" t="s">
        <v>147</v>
      </c>
      <c r="G9" s="467"/>
      <c r="H9" s="467"/>
      <c r="I9" s="467"/>
      <c r="J9" s="467"/>
      <c r="K9" s="468"/>
      <c r="M9" s="176"/>
    </row>
    <row r="10" spans="1:16" ht="75.75" customHeight="1">
      <c r="B10" s="486" t="s">
        <v>108</v>
      </c>
      <c r="C10" s="562"/>
      <c r="D10" s="491"/>
      <c r="E10" s="559"/>
      <c r="F10" s="560"/>
      <c r="G10" s="560"/>
      <c r="H10" s="560"/>
      <c r="I10" s="560"/>
      <c r="J10" s="560"/>
      <c r="K10" s="561"/>
    </row>
    <row r="11" spans="1:16" ht="75.75" customHeight="1">
      <c r="B11" s="486" t="s">
        <v>21</v>
      </c>
      <c r="C11" s="562"/>
      <c r="D11" s="465"/>
      <c r="E11" s="325"/>
      <c r="F11" s="565" t="s">
        <v>251</v>
      </c>
      <c r="G11" s="565"/>
      <c r="H11" s="565"/>
      <c r="I11" s="565"/>
      <c r="J11" s="565"/>
      <c r="K11" s="566"/>
    </row>
    <row r="12" spans="1:16" ht="77.25" customHeight="1">
      <c r="B12" s="486" t="s">
        <v>14</v>
      </c>
      <c r="C12" s="562"/>
      <c r="D12" s="465"/>
      <c r="E12" s="484"/>
      <c r="F12" s="466"/>
      <c r="G12" s="466"/>
      <c r="H12" s="466"/>
      <c r="I12" s="466"/>
      <c r="J12" s="466"/>
      <c r="K12" s="485"/>
    </row>
    <row r="13" spans="1:16" ht="4.5" customHeight="1"/>
    <row r="14" spans="1:16">
      <c r="B14" s="21"/>
      <c r="C14" s="21"/>
    </row>
    <row r="15" spans="1:16" ht="19.5">
      <c r="A15" s="34" t="s">
        <v>93</v>
      </c>
      <c r="B15" s="32"/>
      <c r="C15" s="32"/>
      <c r="D15" s="32"/>
      <c r="E15" s="32"/>
      <c r="F15" s="32"/>
      <c r="G15" s="32"/>
      <c r="H15" s="32"/>
      <c r="I15" s="32"/>
      <c r="J15" s="32"/>
      <c r="K15" s="32"/>
      <c r="L15" s="32"/>
      <c r="M15" s="32"/>
      <c r="N15" s="32"/>
      <c r="O15" s="32"/>
      <c r="P15" s="32"/>
    </row>
    <row r="16" spans="1:16" ht="32.25" customHeight="1">
      <c r="A16" s="569"/>
      <c r="B16" s="569"/>
      <c r="C16" s="160" t="s">
        <v>94</v>
      </c>
      <c r="D16" s="160"/>
      <c r="E16" s="160"/>
      <c r="F16" s="160" t="s">
        <v>95</v>
      </c>
      <c r="G16" s="160"/>
      <c r="H16" s="158" t="s">
        <v>76</v>
      </c>
      <c r="I16" s="160"/>
      <c r="J16" s="570" t="s">
        <v>114</v>
      </c>
      <c r="K16" s="571"/>
      <c r="L16" s="156"/>
      <c r="M16" s="156"/>
      <c r="N16" s="156"/>
      <c r="O16" s="156"/>
      <c r="P16" s="156"/>
    </row>
    <row r="17" spans="1:16" ht="44.25" customHeight="1">
      <c r="A17" s="569" t="s">
        <v>281</v>
      </c>
      <c r="B17" s="569"/>
      <c r="C17" s="314"/>
      <c r="D17" s="80" t="s">
        <v>74</v>
      </c>
      <c r="E17" s="79"/>
      <c r="F17" s="314"/>
      <c r="G17" s="80" t="s">
        <v>74</v>
      </c>
      <c r="H17" s="157" t="e">
        <f>F17/C17*100</f>
        <v>#DIV/0!</v>
      </c>
      <c r="I17" s="80" t="s">
        <v>77</v>
      </c>
      <c r="J17" s="563"/>
      <c r="K17" s="564"/>
      <c r="L17" s="159"/>
      <c r="M17" s="159"/>
      <c r="N17" s="159"/>
      <c r="O17" s="159"/>
      <c r="P17" s="159"/>
    </row>
    <row r="18" spans="1:16" ht="44.25" customHeight="1">
      <c r="A18" s="569" t="s">
        <v>109</v>
      </c>
      <c r="B18" s="569"/>
      <c r="C18" s="314"/>
      <c r="D18" s="80" t="s">
        <v>74</v>
      </c>
      <c r="E18" s="79"/>
      <c r="F18" s="314"/>
      <c r="G18" s="80" t="s">
        <v>74</v>
      </c>
      <c r="H18" s="157" t="e">
        <f>F18/C18*100</f>
        <v>#DIV/0!</v>
      </c>
      <c r="I18" s="80" t="s">
        <v>77</v>
      </c>
      <c r="J18" s="563"/>
      <c r="K18" s="564"/>
      <c r="L18" s="159"/>
      <c r="M18" s="159"/>
      <c r="N18" s="159"/>
      <c r="O18" s="159"/>
      <c r="P18" s="159"/>
    </row>
    <row r="19" spans="1:16" ht="44.25" customHeight="1">
      <c r="A19" s="569" t="s">
        <v>113</v>
      </c>
      <c r="B19" s="569"/>
      <c r="C19" s="314"/>
      <c r="D19" s="80" t="s">
        <v>74</v>
      </c>
      <c r="E19" s="79"/>
      <c r="F19" s="314"/>
      <c r="G19" s="80" t="s">
        <v>74</v>
      </c>
      <c r="H19" s="157" t="e">
        <f>F19/C19*100</f>
        <v>#DIV/0!</v>
      </c>
      <c r="I19" s="80" t="s">
        <v>77</v>
      </c>
      <c r="J19" s="563"/>
      <c r="K19" s="564"/>
      <c r="L19" s="159"/>
      <c r="M19" s="159"/>
      <c r="N19" s="159"/>
      <c r="O19" s="159"/>
      <c r="P19" s="159"/>
    </row>
    <row r="20" spans="1:16" ht="44.25" customHeight="1">
      <c r="A20" s="158" t="s">
        <v>80</v>
      </c>
      <c r="B20" s="158"/>
      <c r="C20" s="157" t="e">
        <f>AVERAGE(C17,C18,C19)</f>
        <v>#DIV/0!</v>
      </c>
      <c r="D20" s="80"/>
      <c r="E20" s="79"/>
      <c r="F20" s="157" t="e">
        <f>AVERAGE(F17,F18,F19)</f>
        <v>#DIV/0!</v>
      </c>
      <c r="G20" s="80"/>
      <c r="H20" s="157" t="e">
        <f>AVERAGE(H17,H18,H19)</f>
        <v>#DIV/0!</v>
      </c>
      <c r="I20" s="80" t="s">
        <v>77</v>
      </c>
      <c r="J20" s="563"/>
      <c r="K20" s="564"/>
      <c r="L20" s="113"/>
      <c r="M20" s="32"/>
      <c r="N20" s="32"/>
      <c r="O20" s="32"/>
      <c r="P20" s="32"/>
    </row>
    <row r="21" spans="1:16" ht="21.95" customHeight="1">
      <c r="A21" s="567" t="s">
        <v>96</v>
      </c>
      <c r="B21" s="568"/>
      <c r="C21" s="568"/>
      <c r="D21" s="568"/>
      <c r="E21" s="568"/>
      <c r="F21" s="568"/>
      <c r="G21" s="568"/>
      <c r="H21" s="568"/>
      <c r="I21" s="568"/>
      <c r="J21" s="568"/>
      <c r="K21" s="568"/>
      <c r="L21" s="32"/>
      <c r="M21" s="32"/>
      <c r="N21" s="32"/>
      <c r="O21" s="32"/>
      <c r="P21" s="32"/>
    </row>
    <row r="22" spans="1:16" ht="16.5">
      <c r="A22" s="326" t="s">
        <v>257</v>
      </c>
    </row>
  </sheetData>
  <mergeCells count="20">
    <mergeCell ref="J18:K18"/>
    <mergeCell ref="J19:K19"/>
    <mergeCell ref="F11:K11"/>
    <mergeCell ref="E12:K12"/>
    <mergeCell ref="A21:K21"/>
    <mergeCell ref="J20:K20"/>
    <mergeCell ref="A16:B16"/>
    <mergeCell ref="J16:K16"/>
    <mergeCell ref="A17:B17"/>
    <mergeCell ref="A18:B18"/>
    <mergeCell ref="A19:B19"/>
    <mergeCell ref="J17:K17"/>
    <mergeCell ref="B5:K7"/>
    <mergeCell ref="B2:J3"/>
    <mergeCell ref="E10:K10"/>
    <mergeCell ref="B12:D12"/>
    <mergeCell ref="B9:D9"/>
    <mergeCell ref="F9:K9"/>
    <mergeCell ref="B10:D10"/>
    <mergeCell ref="B11:D11"/>
  </mergeCells>
  <phoneticPr fontId="2"/>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05" r:id="rId4" name="Check Box 5">
              <controlPr defaultSize="0" autoFill="0" autoLine="0" autoPict="0" altText="">
                <anchor moveWithCells="1">
                  <from>
                    <xdr:col>3</xdr:col>
                    <xdr:colOff>1400175</xdr:colOff>
                    <xdr:row>7</xdr:row>
                    <xdr:rowOff>219075</xdr:rowOff>
                  </from>
                  <to>
                    <xdr:col>5</xdr:col>
                    <xdr:colOff>76200</xdr:colOff>
                    <xdr:row>8</xdr:row>
                    <xdr:rowOff>228600</xdr:rowOff>
                  </to>
                </anchor>
              </controlPr>
            </control>
          </mc:Choice>
        </mc:AlternateContent>
        <mc:AlternateContent xmlns:mc="http://schemas.openxmlformats.org/markup-compatibility/2006">
          <mc:Choice Requires="x14">
            <control shapeId="51206" r:id="rId5" name="Check Box 6">
              <controlPr defaultSize="0" autoFill="0" autoLine="0" autoPict="0" altText="">
                <anchor moveWithCells="1">
                  <from>
                    <xdr:col>3</xdr:col>
                    <xdr:colOff>1409700</xdr:colOff>
                    <xdr:row>8</xdr:row>
                    <xdr:rowOff>152400</xdr:rowOff>
                  </from>
                  <to>
                    <xdr:col>5</xdr:col>
                    <xdr:colOff>76200</xdr:colOff>
                    <xdr:row>8</xdr:row>
                    <xdr:rowOff>400050</xdr:rowOff>
                  </to>
                </anchor>
              </controlPr>
            </control>
          </mc:Choice>
        </mc:AlternateContent>
        <mc:AlternateContent xmlns:mc="http://schemas.openxmlformats.org/markup-compatibility/2006">
          <mc:Choice Requires="x14">
            <control shapeId="51207" r:id="rId6" name="Check Box 7">
              <controlPr defaultSize="0" autoFill="0" autoLine="0" autoPict="0" altText="">
                <anchor moveWithCells="1">
                  <from>
                    <xdr:col>3</xdr:col>
                    <xdr:colOff>1409700</xdr:colOff>
                    <xdr:row>8</xdr:row>
                    <xdr:rowOff>314325</xdr:rowOff>
                  </from>
                  <to>
                    <xdr:col>5</xdr:col>
                    <xdr:colOff>76200</xdr:colOff>
                    <xdr:row>8</xdr:row>
                    <xdr:rowOff>561975</xdr:rowOff>
                  </to>
                </anchor>
              </controlPr>
            </control>
          </mc:Choice>
        </mc:AlternateContent>
        <mc:AlternateContent xmlns:mc="http://schemas.openxmlformats.org/markup-compatibility/2006">
          <mc:Choice Requires="x14">
            <control shapeId="51209" r:id="rId7" name="Check Box 9">
              <controlPr defaultSize="0" autoFill="0" autoLine="0" autoPict="0" altText="">
                <anchor moveWithCells="1">
                  <from>
                    <xdr:col>3</xdr:col>
                    <xdr:colOff>419100</xdr:colOff>
                    <xdr:row>9</xdr:row>
                    <xdr:rowOff>942975</xdr:rowOff>
                  </from>
                  <to>
                    <xdr:col>5</xdr:col>
                    <xdr:colOff>76200</xdr:colOff>
                    <xdr:row>10</xdr:row>
                    <xdr:rowOff>228600</xdr:rowOff>
                  </to>
                </anchor>
              </controlPr>
            </control>
          </mc:Choice>
        </mc:AlternateContent>
        <mc:AlternateContent xmlns:mc="http://schemas.openxmlformats.org/markup-compatibility/2006">
          <mc:Choice Requires="x14">
            <control shapeId="51210" r:id="rId8" name="Check Box 10">
              <controlPr defaultSize="0" autoFill="0" autoLine="0" autoPict="0" altText="">
                <anchor moveWithCells="1">
                  <from>
                    <xdr:col>4</xdr:col>
                    <xdr:colOff>0</xdr:colOff>
                    <xdr:row>10</xdr:row>
                    <xdr:rowOff>123825</xdr:rowOff>
                  </from>
                  <to>
                    <xdr:col>5</xdr:col>
                    <xdr:colOff>76200</xdr:colOff>
                    <xdr:row>10</xdr:row>
                    <xdr:rowOff>381000</xdr:rowOff>
                  </to>
                </anchor>
              </controlPr>
            </control>
          </mc:Choice>
        </mc:AlternateContent>
        <mc:AlternateContent xmlns:mc="http://schemas.openxmlformats.org/markup-compatibility/2006">
          <mc:Choice Requires="x14">
            <control shapeId="51211" r:id="rId9" name="Check Box 11">
              <controlPr defaultSize="0" autoFill="0" autoLine="0" autoPict="0" altText="">
                <anchor moveWithCells="1">
                  <from>
                    <xdr:col>4</xdr:col>
                    <xdr:colOff>0</xdr:colOff>
                    <xdr:row>10</xdr:row>
                    <xdr:rowOff>295275</xdr:rowOff>
                  </from>
                  <to>
                    <xdr:col>5</xdr:col>
                    <xdr:colOff>76200</xdr:colOff>
                    <xdr:row>10</xdr:row>
                    <xdr:rowOff>542925</xdr:rowOff>
                  </to>
                </anchor>
              </controlPr>
            </control>
          </mc:Choice>
        </mc:AlternateContent>
        <mc:AlternateContent xmlns:mc="http://schemas.openxmlformats.org/markup-compatibility/2006">
          <mc:Choice Requires="x14">
            <control shapeId="51212" r:id="rId10" name="Check Box 12">
              <controlPr defaultSize="0" autoFill="0" autoLine="0" autoPict="0" altText="">
                <anchor moveWithCells="1">
                  <from>
                    <xdr:col>4</xdr:col>
                    <xdr:colOff>0</xdr:colOff>
                    <xdr:row>10</xdr:row>
                    <xdr:rowOff>466725</xdr:rowOff>
                  </from>
                  <to>
                    <xdr:col>5</xdr:col>
                    <xdr:colOff>76200</xdr:colOff>
                    <xdr:row>10</xdr:row>
                    <xdr:rowOff>714375</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FF00"/>
  </sheetPr>
  <dimension ref="B2:L40"/>
  <sheetViews>
    <sheetView view="pageBreakPreview" topLeftCell="A10" zoomScaleNormal="100" zoomScaleSheetLayoutView="100" workbookViewId="0">
      <selection activeCell="B16" sqref="B16:L20"/>
    </sheetView>
  </sheetViews>
  <sheetFormatPr defaultColWidth="8.875" defaultRowHeight="13.5"/>
  <cols>
    <col min="1" max="1" width="3" style="3" customWidth="1"/>
    <col min="2" max="2" width="6.125" style="3" customWidth="1"/>
    <col min="3" max="3" width="6.625" style="3" customWidth="1"/>
    <col min="4" max="4" width="3.625" style="3" customWidth="1"/>
    <col min="5" max="5" width="6.625" style="3" customWidth="1"/>
    <col min="6" max="6" width="3.625" style="3" customWidth="1"/>
    <col min="7" max="12" width="9.375" style="3" customWidth="1"/>
    <col min="13" max="13" width="1.875" style="3" customWidth="1"/>
    <col min="14" max="16384" width="8.875" style="3"/>
  </cols>
  <sheetData>
    <row r="2" spans="2:12" ht="16.5" customHeight="1">
      <c r="B2" s="448" t="s">
        <v>136</v>
      </c>
      <c r="C2" s="448"/>
      <c r="D2" s="448"/>
      <c r="E2" s="448"/>
      <c r="F2" s="448"/>
      <c r="G2" s="448"/>
      <c r="H2" s="448"/>
      <c r="I2" s="448"/>
      <c r="J2" s="448"/>
      <c r="K2" s="170"/>
    </row>
    <row r="3" spans="2:12" ht="16.5" customHeight="1">
      <c r="B3" s="448"/>
      <c r="C3" s="448"/>
      <c r="D3" s="448"/>
      <c r="E3" s="448"/>
      <c r="F3" s="448"/>
      <c r="G3" s="448"/>
      <c r="H3" s="448"/>
      <c r="I3" s="448"/>
      <c r="J3" s="448"/>
      <c r="K3" s="170"/>
    </row>
    <row r="4" spans="2:12" ht="17.25">
      <c r="B4" s="4"/>
      <c r="C4" s="147"/>
      <c r="D4" s="5"/>
      <c r="E4" s="5"/>
      <c r="F4" s="147"/>
      <c r="G4" s="5"/>
      <c r="H4" s="5"/>
      <c r="I4" s="5"/>
      <c r="J4" s="5"/>
      <c r="K4" s="5"/>
    </row>
    <row r="5" spans="2:12">
      <c r="B5" s="474" t="s">
        <v>111</v>
      </c>
      <c r="C5" s="474"/>
      <c r="D5" s="474"/>
      <c r="E5" s="474"/>
      <c r="F5" s="474"/>
      <c r="G5" s="474"/>
      <c r="H5" s="474"/>
      <c r="I5" s="474"/>
      <c r="J5" s="474"/>
      <c r="K5" s="474"/>
    </row>
    <row r="6" spans="2:12" ht="20.100000000000001" customHeight="1">
      <c r="B6" s="474"/>
      <c r="C6" s="474"/>
      <c r="D6" s="474"/>
      <c r="E6" s="474"/>
      <c r="F6" s="474"/>
      <c r="G6" s="474"/>
      <c r="H6" s="474"/>
      <c r="I6" s="474"/>
      <c r="J6" s="474"/>
      <c r="K6" s="474"/>
    </row>
    <row r="7" spans="2:12" ht="20.100000000000001" customHeight="1">
      <c r="B7" s="474"/>
      <c r="C7" s="474"/>
      <c r="D7" s="474"/>
      <c r="E7" s="474"/>
      <c r="F7" s="474"/>
      <c r="G7" s="474"/>
      <c r="H7" s="474"/>
      <c r="I7" s="474"/>
      <c r="J7" s="474"/>
      <c r="K7" s="474"/>
    </row>
    <row r="8" spans="2:12" ht="16.149999999999999" customHeight="1">
      <c r="B8" s="6" t="s">
        <v>4</v>
      </c>
      <c r="H8" s="172"/>
    </row>
    <row r="9" spans="2:12">
      <c r="B9" s="7"/>
      <c r="C9" s="7"/>
      <c r="D9" s="7"/>
      <c r="E9" s="7"/>
      <c r="F9" s="7"/>
      <c r="G9" s="7"/>
      <c r="H9" s="7"/>
      <c r="I9" s="7"/>
      <c r="J9" s="7"/>
      <c r="K9" s="7"/>
    </row>
    <row r="10" spans="2:12">
      <c r="B10" s="14"/>
      <c r="C10" s="162"/>
      <c r="D10" s="162"/>
      <c r="E10" s="162"/>
      <c r="F10" s="162"/>
      <c r="G10" s="162"/>
      <c r="H10" s="8"/>
      <c r="I10" s="8"/>
      <c r="J10" s="7"/>
      <c r="K10" s="7"/>
    </row>
    <row r="11" spans="2:12" ht="30" customHeight="1">
      <c r="B11" s="161"/>
      <c r="C11" s="328" t="s">
        <v>260</v>
      </c>
      <c r="D11" s="329"/>
      <c r="E11" s="328" t="s">
        <v>261</v>
      </c>
      <c r="F11" s="329"/>
      <c r="G11" s="574" t="s">
        <v>115</v>
      </c>
      <c r="H11" s="575"/>
      <c r="I11" s="576"/>
      <c r="J11" s="575" t="s">
        <v>150</v>
      </c>
      <c r="K11" s="575"/>
      <c r="L11" s="576"/>
    </row>
    <row r="12" spans="2:12" ht="30" customHeight="1">
      <c r="B12" s="184" t="s">
        <v>289</v>
      </c>
      <c r="C12" s="331"/>
      <c r="D12" s="330" t="s">
        <v>259</v>
      </c>
      <c r="E12" s="332"/>
      <c r="F12" s="330" t="s">
        <v>259</v>
      </c>
      <c r="G12" s="577"/>
      <c r="H12" s="578"/>
      <c r="I12" s="579"/>
      <c r="J12" s="572"/>
      <c r="K12" s="572"/>
      <c r="L12" s="573"/>
    </row>
    <row r="13" spans="2:12" ht="30" customHeight="1">
      <c r="B13" s="371" t="s">
        <v>288</v>
      </c>
      <c r="C13" s="331"/>
      <c r="D13" s="330" t="s">
        <v>259</v>
      </c>
      <c r="E13" s="332"/>
      <c r="F13" s="330" t="s">
        <v>259</v>
      </c>
      <c r="G13" s="577"/>
      <c r="H13" s="578"/>
      <c r="I13" s="579"/>
      <c r="J13" s="572"/>
      <c r="K13" s="572"/>
      <c r="L13" s="573"/>
    </row>
    <row r="14" spans="2:12" ht="30" customHeight="1">
      <c r="B14" s="327" t="s">
        <v>258</v>
      </c>
      <c r="C14" s="331"/>
      <c r="D14" s="330" t="s">
        <v>259</v>
      </c>
      <c r="E14" s="332"/>
      <c r="F14" s="330" t="s">
        <v>259</v>
      </c>
      <c r="G14" s="577"/>
      <c r="H14" s="578"/>
      <c r="I14" s="579"/>
      <c r="J14" s="572"/>
      <c r="K14" s="572"/>
      <c r="L14" s="573"/>
    </row>
    <row r="15" spans="2:12" ht="9.75" customHeight="1">
      <c r="B15" s="16"/>
      <c r="C15" s="16"/>
      <c r="D15" s="16"/>
      <c r="E15" s="16"/>
      <c r="F15" s="16"/>
      <c r="G15" s="16"/>
      <c r="H15" s="7"/>
      <c r="I15" s="7"/>
      <c r="J15" s="7"/>
      <c r="K15" s="7"/>
    </row>
    <row r="16" spans="2:12" ht="13.5" customHeight="1">
      <c r="B16" s="596" t="s">
        <v>297</v>
      </c>
      <c r="C16" s="596"/>
      <c r="D16" s="596"/>
      <c r="E16" s="596"/>
      <c r="F16" s="596"/>
      <c r="G16" s="596"/>
      <c r="H16" s="596"/>
      <c r="I16" s="596"/>
      <c r="J16" s="596"/>
      <c r="K16" s="596"/>
      <c r="L16" s="596"/>
    </row>
    <row r="17" spans="2:12">
      <c r="B17" s="596"/>
      <c r="C17" s="596"/>
      <c r="D17" s="596"/>
      <c r="E17" s="596"/>
      <c r="F17" s="596"/>
      <c r="G17" s="596"/>
      <c r="H17" s="596"/>
      <c r="I17" s="596"/>
      <c r="J17" s="596"/>
      <c r="K17" s="596"/>
      <c r="L17" s="596"/>
    </row>
    <row r="18" spans="2:12">
      <c r="B18" s="596"/>
      <c r="C18" s="596"/>
      <c r="D18" s="596"/>
      <c r="E18" s="596"/>
      <c r="F18" s="596"/>
      <c r="G18" s="596"/>
      <c r="H18" s="596"/>
      <c r="I18" s="596"/>
      <c r="J18" s="596"/>
      <c r="K18" s="596"/>
      <c r="L18" s="596"/>
    </row>
    <row r="19" spans="2:12">
      <c r="B19" s="596"/>
      <c r="C19" s="596"/>
      <c r="D19" s="596"/>
      <c r="E19" s="596"/>
      <c r="F19" s="596"/>
      <c r="G19" s="596"/>
      <c r="H19" s="596"/>
      <c r="I19" s="596"/>
      <c r="J19" s="596"/>
      <c r="K19" s="596"/>
      <c r="L19" s="596"/>
    </row>
    <row r="20" spans="2:12">
      <c r="B20" s="550"/>
      <c r="C20" s="550"/>
      <c r="D20" s="550"/>
      <c r="E20" s="550"/>
      <c r="F20" s="550"/>
      <c r="G20" s="550"/>
      <c r="H20" s="550"/>
      <c r="I20" s="550"/>
      <c r="J20" s="550"/>
      <c r="K20" s="550"/>
      <c r="L20" s="550"/>
    </row>
    <row r="21" spans="2:12">
      <c r="C21" s="148"/>
      <c r="D21" s="148"/>
      <c r="E21" s="11"/>
      <c r="F21" s="148"/>
      <c r="G21" s="11"/>
      <c r="H21" s="11"/>
      <c r="I21" s="11"/>
    </row>
    <row r="22" spans="2:12" ht="13.5" customHeight="1">
      <c r="B22" s="600" t="s">
        <v>110</v>
      </c>
      <c r="C22" s="476"/>
      <c r="D22" s="476"/>
      <c r="E22" s="476"/>
      <c r="F22" s="476"/>
      <c r="G22" s="476"/>
      <c r="H22" s="476"/>
      <c r="I22" s="476"/>
      <c r="J22" s="476"/>
      <c r="K22" s="476"/>
      <c r="L22" s="477"/>
    </row>
    <row r="23" spans="2:12">
      <c r="B23" s="478"/>
      <c r="C23" s="479"/>
      <c r="D23" s="479"/>
      <c r="E23" s="479"/>
      <c r="F23" s="479"/>
      <c r="G23" s="479"/>
      <c r="H23" s="479"/>
      <c r="I23" s="479"/>
      <c r="J23" s="479"/>
      <c r="K23" s="479"/>
      <c r="L23" s="480"/>
    </row>
    <row r="24" spans="2:12">
      <c r="B24" s="478"/>
      <c r="C24" s="479"/>
      <c r="D24" s="479"/>
      <c r="E24" s="479"/>
      <c r="F24" s="479"/>
      <c r="G24" s="479"/>
      <c r="H24" s="479"/>
      <c r="I24" s="479"/>
      <c r="J24" s="479"/>
      <c r="K24" s="479"/>
      <c r="L24" s="480"/>
    </row>
    <row r="25" spans="2:12">
      <c r="B25" s="478"/>
      <c r="C25" s="479"/>
      <c r="D25" s="479"/>
      <c r="E25" s="479"/>
      <c r="F25" s="479"/>
      <c r="G25" s="479"/>
      <c r="H25" s="479"/>
      <c r="I25" s="479"/>
      <c r="J25" s="479"/>
      <c r="K25" s="479"/>
      <c r="L25" s="480"/>
    </row>
    <row r="26" spans="2:12">
      <c r="B26" s="478"/>
      <c r="C26" s="479"/>
      <c r="D26" s="479"/>
      <c r="E26" s="479"/>
      <c r="F26" s="479"/>
      <c r="G26" s="479"/>
      <c r="H26" s="479"/>
      <c r="I26" s="479"/>
      <c r="J26" s="479"/>
      <c r="K26" s="479"/>
      <c r="L26" s="480"/>
    </row>
    <row r="27" spans="2:12">
      <c r="B27" s="478"/>
      <c r="C27" s="479"/>
      <c r="D27" s="479"/>
      <c r="E27" s="479"/>
      <c r="F27" s="479"/>
      <c r="G27" s="479"/>
      <c r="H27" s="479"/>
      <c r="I27" s="479"/>
      <c r="J27" s="479"/>
      <c r="K27" s="479"/>
      <c r="L27" s="480"/>
    </row>
    <row r="28" spans="2:12">
      <c r="B28" s="481"/>
      <c r="C28" s="482"/>
      <c r="D28" s="482"/>
      <c r="E28" s="482"/>
      <c r="F28" s="482"/>
      <c r="G28" s="482"/>
      <c r="H28" s="482"/>
      <c r="I28" s="482"/>
      <c r="J28" s="482"/>
      <c r="K28" s="482"/>
      <c r="L28" s="483"/>
    </row>
    <row r="31" spans="2:12" ht="17.100000000000001" customHeight="1">
      <c r="B31" s="355" t="s">
        <v>279</v>
      </c>
    </row>
    <row r="33" spans="2:12">
      <c r="B33" s="598" t="s">
        <v>1</v>
      </c>
      <c r="C33" s="580" t="s">
        <v>2</v>
      </c>
      <c r="D33" s="581"/>
      <c r="E33" s="581"/>
      <c r="F33" s="581"/>
      <c r="G33" s="581"/>
      <c r="H33" s="581"/>
      <c r="I33" s="581"/>
      <c r="J33" s="581"/>
      <c r="K33" s="582"/>
    </row>
    <row r="34" spans="2:12">
      <c r="B34" s="599"/>
      <c r="C34" s="583"/>
      <c r="D34" s="584"/>
      <c r="E34" s="584"/>
      <c r="F34" s="584"/>
      <c r="G34" s="584"/>
      <c r="H34" s="584"/>
      <c r="I34" s="584"/>
      <c r="J34" s="584"/>
      <c r="K34" s="585"/>
    </row>
    <row r="35" spans="2:12" ht="13.15" customHeight="1">
      <c r="B35" s="597"/>
      <c r="C35" s="586" t="s">
        <v>283</v>
      </c>
      <c r="D35" s="587"/>
      <c r="E35" s="587"/>
      <c r="F35" s="587"/>
      <c r="G35" s="587"/>
      <c r="H35" s="587"/>
      <c r="I35" s="587"/>
      <c r="J35" s="587"/>
      <c r="K35" s="588"/>
    </row>
    <row r="36" spans="2:12">
      <c r="B36" s="597"/>
      <c r="C36" s="589"/>
      <c r="D36" s="590"/>
      <c r="E36" s="590"/>
      <c r="F36" s="590"/>
      <c r="G36" s="590"/>
      <c r="H36" s="590"/>
      <c r="I36" s="590"/>
      <c r="J36" s="590"/>
      <c r="K36" s="591"/>
      <c r="L36" s="172"/>
    </row>
    <row r="37" spans="2:12">
      <c r="B37" s="597"/>
      <c r="C37" s="592"/>
      <c r="D37" s="593"/>
      <c r="E37" s="593"/>
      <c r="F37" s="593"/>
      <c r="G37" s="593"/>
      <c r="H37" s="593"/>
      <c r="I37" s="593"/>
      <c r="J37" s="593"/>
      <c r="K37" s="594"/>
    </row>
    <row r="38" spans="2:12" ht="7.9" customHeight="1">
      <c r="B38" s="12"/>
      <c r="C38" s="13"/>
      <c r="D38" s="13"/>
      <c r="E38" s="13"/>
      <c r="F38" s="13"/>
      <c r="G38" s="13"/>
      <c r="H38" s="13"/>
      <c r="I38" s="13"/>
      <c r="J38" s="13"/>
      <c r="K38" s="13"/>
    </row>
    <row r="39" spans="2:12">
      <c r="C39" s="595" t="s">
        <v>11</v>
      </c>
      <c r="D39" s="550"/>
      <c r="E39" s="550"/>
      <c r="F39" s="550"/>
      <c r="G39" s="550"/>
      <c r="H39" s="550"/>
      <c r="I39" s="550"/>
      <c r="J39" s="550"/>
      <c r="K39" s="550"/>
    </row>
    <row r="40" spans="2:12">
      <c r="C40" s="550"/>
      <c r="D40" s="550"/>
      <c r="E40" s="550"/>
      <c r="F40" s="550"/>
      <c r="G40" s="550"/>
      <c r="H40" s="550"/>
      <c r="I40" s="550"/>
      <c r="J40" s="550"/>
      <c r="K40" s="550"/>
    </row>
  </sheetData>
  <mergeCells count="17">
    <mergeCell ref="C33:K34"/>
    <mergeCell ref="C35:K37"/>
    <mergeCell ref="C39:K40"/>
    <mergeCell ref="B16:L20"/>
    <mergeCell ref="B35:B37"/>
    <mergeCell ref="B33:B34"/>
    <mergeCell ref="B22:L28"/>
    <mergeCell ref="B2:J3"/>
    <mergeCell ref="J14:L14"/>
    <mergeCell ref="B5:K7"/>
    <mergeCell ref="G11:I11"/>
    <mergeCell ref="J11:L11"/>
    <mergeCell ref="G12:I12"/>
    <mergeCell ref="G13:I13"/>
    <mergeCell ref="G14:I14"/>
    <mergeCell ref="J12:L12"/>
    <mergeCell ref="J13:L13"/>
  </mergeCells>
  <phoneticPr fontId="2"/>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3553" r:id="rId4" name="Check Box 1">
              <controlPr defaultSize="0" autoFill="0" autoLine="0" autoPict="0">
                <anchor moveWithCells="1">
                  <from>
                    <xdr:col>1</xdr:col>
                    <xdr:colOff>123825</xdr:colOff>
                    <xdr:row>34</xdr:row>
                    <xdr:rowOff>133350</xdr:rowOff>
                  </from>
                  <to>
                    <xdr:col>1</xdr:col>
                    <xdr:colOff>428625</xdr:colOff>
                    <xdr:row>36</xdr:row>
                    <xdr:rowOff>57150</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9">
    <tabColor rgb="FFFFFF00"/>
  </sheetPr>
  <dimension ref="B2:I41"/>
  <sheetViews>
    <sheetView view="pageBreakPreview" zoomScaleNormal="100" zoomScaleSheetLayoutView="100" workbookViewId="0">
      <selection activeCell="C25" sqref="C25:I26"/>
    </sheetView>
  </sheetViews>
  <sheetFormatPr defaultColWidth="8.875" defaultRowHeight="13.5"/>
  <cols>
    <col min="1" max="1" width="3.125" style="3" customWidth="1"/>
    <col min="2" max="2" width="7.875" style="3" customWidth="1"/>
    <col min="3" max="3" width="23.875" style="3" customWidth="1"/>
    <col min="4" max="4" width="7.875" style="3" customWidth="1"/>
    <col min="5" max="5" width="6.875" style="3" customWidth="1"/>
    <col min="6" max="6" width="7.875" style="3" customWidth="1"/>
    <col min="7" max="7" width="6.875" style="3" customWidth="1"/>
    <col min="8" max="8" width="13.75" style="3" customWidth="1"/>
    <col min="9" max="9" width="3.875" style="3" customWidth="1"/>
    <col min="10" max="10" width="8.875" style="3" customWidth="1"/>
    <col min="11" max="16384" width="8.875" style="3"/>
  </cols>
  <sheetData>
    <row r="2" spans="2:9" ht="17.25">
      <c r="B2" s="448" t="s">
        <v>136</v>
      </c>
      <c r="C2" s="449"/>
      <c r="D2" s="449"/>
      <c r="E2" s="449"/>
      <c r="F2" s="449"/>
      <c r="G2" s="449"/>
      <c r="H2" s="449"/>
      <c r="I2" s="169"/>
    </row>
    <row r="3" spans="2:9" ht="17.25">
      <c r="B3" s="449"/>
      <c r="C3" s="449"/>
      <c r="D3" s="449"/>
      <c r="E3" s="449"/>
      <c r="F3" s="449"/>
      <c r="G3" s="449"/>
      <c r="H3" s="449"/>
      <c r="I3" s="5"/>
    </row>
    <row r="4" spans="2:9" ht="17.25">
      <c r="B4" s="4"/>
      <c r="C4" s="5"/>
      <c r="D4" s="5"/>
      <c r="E4" s="5"/>
      <c r="F4" s="5"/>
      <c r="G4" s="5"/>
      <c r="H4" s="5"/>
      <c r="I4" s="5"/>
    </row>
    <row r="5" spans="2:9">
      <c r="B5" s="474" t="s">
        <v>112</v>
      </c>
      <c r="C5" s="474"/>
      <c r="D5" s="474"/>
      <c r="E5" s="474"/>
      <c r="F5" s="474"/>
      <c r="G5" s="474"/>
      <c r="H5" s="474"/>
      <c r="I5" s="474"/>
    </row>
    <row r="6" spans="2:9" ht="20.100000000000001" customHeight="1">
      <c r="B6" s="474"/>
      <c r="C6" s="474"/>
      <c r="D6" s="474"/>
      <c r="E6" s="474"/>
      <c r="F6" s="474"/>
      <c r="G6" s="474"/>
      <c r="H6" s="474"/>
      <c r="I6" s="474"/>
    </row>
    <row r="7" spans="2:9" ht="20.100000000000001" customHeight="1">
      <c r="B7" s="474"/>
      <c r="C7" s="474"/>
      <c r="D7" s="474"/>
      <c r="E7" s="474"/>
      <c r="F7" s="474"/>
      <c r="G7" s="474"/>
      <c r="H7" s="474"/>
      <c r="I7" s="474"/>
    </row>
    <row r="9" spans="2:9" ht="16.149999999999999" customHeight="1">
      <c r="B9" s="6" t="s">
        <v>4</v>
      </c>
      <c r="F9" s="172"/>
    </row>
    <row r="10" spans="2:9">
      <c r="B10" s="7"/>
      <c r="C10" s="7"/>
      <c r="D10" s="7"/>
      <c r="E10" s="7"/>
      <c r="F10" s="177"/>
      <c r="G10" s="7"/>
      <c r="H10" s="7"/>
      <c r="I10" s="7"/>
    </row>
    <row r="11" spans="2:9">
      <c r="D11" s="615" t="s">
        <v>146</v>
      </c>
      <c r="E11" s="615"/>
      <c r="F11" s="615"/>
      <c r="G11" s="615"/>
      <c r="H11" s="7"/>
      <c r="I11" s="7"/>
    </row>
    <row r="12" spans="2:9" ht="17.25" customHeight="1">
      <c r="B12" s="571" t="s">
        <v>252</v>
      </c>
      <c r="C12" s="571"/>
      <c r="D12" s="616" t="s">
        <v>260</v>
      </c>
      <c r="E12" s="617"/>
      <c r="F12" s="618" t="s">
        <v>261</v>
      </c>
      <c r="G12" s="618"/>
      <c r="H12" s="181" t="s">
        <v>148</v>
      </c>
      <c r="I12" s="7"/>
    </row>
    <row r="13" spans="2:9" ht="24.75" customHeight="1">
      <c r="B13" s="614"/>
      <c r="C13" s="614"/>
      <c r="D13" s="334"/>
      <c r="E13" s="333" t="s">
        <v>259</v>
      </c>
      <c r="F13" s="334"/>
      <c r="G13" s="333" t="s">
        <v>259</v>
      </c>
      <c r="H13" s="335"/>
      <c r="I13" s="7"/>
    </row>
    <row r="14" spans="2:9" ht="24.75" customHeight="1">
      <c r="B14" s="614"/>
      <c r="C14" s="614"/>
      <c r="D14" s="334"/>
      <c r="E14" s="333" t="s">
        <v>259</v>
      </c>
      <c r="F14" s="334"/>
      <c r="G14" s="333" t="s">
        <v>259</v>
      </c>
      <c r="H14" s="335"/>
      <c r="I14" s="7"/>
    </row>
    <row r="15" spans="2:9" ht="24.75" customHeight="1">
      <c r="B15" s="614"/>
      <c r="C15" s="614"/>
      <c r="D15" s="334"/>
      <c r="E15" s="333" t="s">
        <v>259</v>
      </c>
      <c r="F15" s="334"/>
      <c r="G15" s="333" t="s">
        <v>259</v>
      </c>
      <c r="H15" s="335"/>
      <c r="I15" s="7"/>
    </row>
    <row r="16" spans="2:9" ht="21.6" customHeight="1">
      <c r="B16" s="163" t="s">
        <v>116</v>
      </c>
      <c r="D16" s="7"/>
      <c r="E16" s="7"/>
      <c r="F16" s="7"/>
      <c r="G16" s="7"/>
      <c r="H16" s="7"/>
      <c r="I16" s="7"/>
    </row>
    <row r="17" spans="2:9">
      <c r="B17" s="7"/>
      <c r="C17" s="7"/>
      <c r="D17" s="7"/>
      <c r="E17" s="7"/>
      <c r="F17" s="7"/>
      <c r="G17" s="7"/>
      <c r="H17" s="7"/>
      <c r="I17" s="7"/>
    </row>
    <row r="20" spans="2:9" ht="16.149999999999999" customHeight="1">
      <c r="B20" s="355" t="s">
        <v>278</v>
      </c>
    </row>
    <row r="21" spans="2:9">
      <c r="B21" s="3" t="s">
        <v>149</v>
      </c>
      <c r="I21" s="172"/>
    </row>
    <row r="23" spans="2:9">
      <c r="B23" s="598" t="s">
        <v>1</v>
      </c>
      <c r="C23" s="580" t="s">
        <v>2</v>
      </c>
      <c r="D23" s="609"/>
      <c r="E23" s="609"/>
      <c r="F23" s="609"/>
      <c r="G23" s="609"/>
      <c r="H23" s="609"/>
      <c r="I23" s="610"/>
    </row>
    <row r="24" spans="2:9">
      <c r="B24" s="599"/>
      <c r="C24" s="611"/>
      <c r="D24" s="612"/>
      <c r="E24" s="612"/>
      <c r="F24" s="612"/>
      <c r="G24" s="612"/>
      <c r="H24" s="612"/>
      <c r="I24" s="613"/>
    </row>
    <row r="25" spans="2:9" ht="17.100000000000001" customHeight="1">
      <c r="B25" s="601"/>
      <c r="C25" s="603" t="s">
        <v>296</v>
      </c>
      <c r="D25" s="604"/>
      <c r="E25" s="604"/>
      <c r="F25" s="604"/>
      <c r="G25" s="604"/>
      <c r="H25" s="604"/>
      <c r="I25" s="605"/>
    </row>
    <row r="26" spans="2:9" ht="17.100000000000001" customHeight="1">
      <c r="B26" s="602"/>
      <c r="C26" s="606"/>
      <c r="D26" s="607"/>
      <c r="E26" s="607"/>
      <c r="F26" s="607"/>
      <c r="G26" s="607"/>
      <c r="H26" s="607"/>
      <c r="I26" s="608"/>
    </row>
    <row r="27" spans="2:9" ht="7.9" customHeight="1">
      <c r="B27" s="12"/>
      <c r="C27" s="13"/>
      <c r="D27" s="13"/>
      <c r="E27" s="13"/>
      <c r="F27" s="13"/>
      <c r="G27" s="13"/>
      <c r="H27" s="13"/>
      <c r="I27" s="13"/>
    </row>
    <row r="28" spans="2:9">
      <c r="C28" s="595" t="s">
        <v>11</v>
      </c>
      <c r="D28" s="595"/>
      <c r="E28" s="595"/>
      <c r="F28" s="595"/>
      <c r="G28" s="595"/>
      <c r="H28" s="595"/>
      <c r="I28" s="595"/>
    </row>
    <row r="29" spans="2:9">
      <c r="C29" s="595"/>
      <c r="D29" s="595"/>
      <c r="E29" s="595"/>
      <c r="F29" s="595"/>
      <c r="G29" s="595"/>
      <c r="H29" s="595"/>
      <c r="I29" s="595"/>
    </row>
    <row r="30" spans="2:9">
      <c r="I30" s="9" t="s">
        <v>3</v>
      </c>
    </row>
    <row r="39" spans="2:2">
      <c r="B39" s="1"/>
    </row>
    <row r="40" spans="2:2">
      <c r="B40" s="15"/>
    </row>
    <row r="41" spans="2:2">
      <c r="B41" s="15"/>
    </row>
  </sheetData>
  <mergeCells count="14">
    <mergeCell ref="B13:C13"/>
    <mergeCell ref="B14:C14"/>
    <mergeCell ref="B15:C15"/>
    <mergeCell ref="B2:H3"/>
    <mergeCell ref="D11:G11"/>
    <mergeCell ref="B5:I7"/>
    <mergeCell ref="D12:E12"/>
    <mergeCell ref="F12:G12"/>
    <mergeCell ref="B12:C12"/>
    <mergeCell ref="C28:I29"/>
    <mergeCell ref="B25:B26"/>
    <mergeCell ref="C25:I26"/>
    <mergeCell ref="B23:B24"/>
    <mergeCell ref="C23:I24"/>
  </mergeCells>
  <phoneticPr fontId="2"/>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81" r:id="rId4" name="Check Box 1">
              <controlPr defaultSize="0" autoFill="0" autoLine="0" autoPict="0">
                <anchor moveWithCells="1">
                  <from>
                    <xdr:col>1</xdr:col>
                    <xdr:colOff>219075</xdr:colOff>
                    <xdr:row>24</xdr:row>
                    <xdr:rowOff>95250</xdr:rowOff>
                  </from>
                  <to>
                    <xdr:col>1</xdr:col>
                    <xdr:colOff>523875</xdr:colOff>
                    <xdr:row>25</xdr:row>
                    <xdr:rowOff>133350</xdr:rowOff>
                  </to>
                </anchor>
              </controlPr>
            </control>
          </mc:Choice>
        </mc:AlternateContent>
      </controls>
    </mc:Choice>
  </mc:AlternateConten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5">
    <tabColor rgb="FFFFFF00"/>
  </sheetPr>
  <dimension ref="B2:J33"/>
  <sheetViews>
    <sheetView view="pageBreakPreview" zoomScaleNormal="100" zoomScaleSheetLayoutView="100" workbookViewId="0">
      <selection activeCell="P15" sqref="P15"/>
    </sheetView>
  </sheetViews>
  <sheetFormatPr defaultColWidth="8.875" defaultRowHeight="13.5"/>
  <cols>
    <col min="1" max="1" width="3" style="3" customWidth="1"/>
    <col min="2" max="8" width="8.875" style="3"/>
    <col min="9" max="9" width="12.5" style="3" customWidth="1"/>
    <col min="10" max="10" width="3.375" style="3" customWidth="1"/>
    <col min="11" max="16384" width="8.875" style="3"/>
  </cols>
  <sheetData>
    <row r="2" spans="2:10" ht="17.25">
      <c r="B2" s="448" t="s">
        <v>136</v>
      </c>
      <c r="C2" s="449"/>
      <c r="D2" s="449"/>
      <c r="E2" s="449"/>
      <c r="F2" s="449"/>
      <c r="G2" s="449"/>
      <c r="H2" s="449"/>
      <c r="I2" s="169"/>
    </row>
    <row r="3" spans="2:10" ht="17.25">
      <c r="B3" s="449"/>
      <c r="C3" s="449"/>
      <c r="D3" s="449"/>
      <c r="E3" s="449"/>
      <c r="F3" s="449"/>
      <c r="G3" s="449"/>
      <c r="H3" s="449"/>
      <c r="I3" s="5"/>
    </row>
    <row r="4" spans="2:10" ht="17.25">
      <c r="B4" s="4"/>
      <c r="C4" s="5"/>
      <c r="D4" s="5"/>
      <c r="E4" s="5"/>
      <c r="F4" s="5"/>
      <c r="G4" s="5"/>
      <c r="H4" s="5"/>
      <c r="I4" s="5"/>
    </row>
    <row r="5" spans="2:10">
      <c r="B5" s="469" t="s">
        <v>117</v>
      </c>
      <c r="C5" s="469"/>
      <c r="D5" s="469"/>
      <c r="E5" s="469"/>
      <c r="F5" s="469"/>
      <c r="G5" s="469"/>
      <c r="H5" s="469"/>
      <c r="I5" s="469"/>
    </row>
    <row r="6" spans="2:10" ht="20.100000000000001" customHeight="1">
      <c r="B6" s="469"/>
      <c r="C6" s="469"/>
      <c r="D6" s="469"/>
      <c r="E6" s="469"/>
      <c r="F6" s="469"/>
      <c r="G6" s="469"/>
      <c r="H6" s="469"/>
      <c r="I6" s="469"/>
    </row>
    <row r="7" spans="2:10" ht="20.100000000000001" customHeight="1">
      <c r="B7" s="469"/>
      <c r="C7" s="469"/>
      <c r="D7" s="469"/>
      <c r="E7" s="469"/>
      <c r="F7" s="469"/>
      <c r="G7" s="469"/>
      <c r="H7" s="469"/>
      <c r="I7" s="469"/>
    </row>
    <row r="12" spans="2:10" ht="13.5" customHeight="1">
      <c r="B12" s="622" t="s">
        <v>118</v>
      </c>
      <c r="C12" s="623"/>
      <c r="D12" s="623"/>
      <c r="E12" s="623"/>
      <c r="F12" s="623"/>
      <c r="G12" s="623"/>
      <c r="H12" s="623"/>
      <c r="I12" s="623"/>
      <c r="J12" s="623"/>
    </row>
    <row r="13" spans="2:10">
      <c r="B13" s="623"/>
      <c r="C13" s="623"/>
      <c r="D13" s="623"/>
      <c r="E13" s="623"/>
      <c r="F13" s="623"/>
      <c r="G13" s="623"/>
      <c r="H13" s="623"/>
      <c r="I13" s="623"/>
      <c r="J13" s="623"/>
    </row>
    <row r="14" spans="2:10" ht="36" customHeight="1">
      <c r="B14" s="624" t="s">
        <v>121</v>
      </c>
      <c r="C14" s="624"/>
      <c r="D14" s="624"/>
      <c r="E14" s="624"/>
      <c r="F14" s="624"/>
      <c r="G14" s="624"/>
      <c r="H14" s="18" t="s">
        <v>5</v>
      </c>
      <c r="I14" s="334"/>
      <c r="J14" s="19" t="s">
        <v>7</v>
      </c>
    </row>
    <row r="15" spans="2:10" ht="29.25" customHeight="1">
      <c r="B15" s="625" t="s">
        <v>120</v>
      </c>
      <c r="C15" s="625"/>
      <c r="D15" s="625"/>
      <c r="E15" s="625"/>
      <c r="F15" s="625"/>
      <c r="G15" s="625"/>
      <c r="H15" s="18" t="s">
        <v>6</v>
      </c>
      <c r="I15" s="350"/>
      <c r="J15" s="19" t="s">
        <v>8</v>
      </c>
    </row>
    <row r="16" spans="2:10" ht="31.5" customHeight="1">
      <c r="B16" s="625" t="s">
        <v>123</v>
      </c>
      <c r="C16" s="625"/>
      <c r="D16" s="625"/>
      <c r="E16" s="625"/>
      <c r="F16" s="625"/>
      <c r="G16" s="625"/>
      <c r="H16" s="18" t="s">
        <v>122</v>
      </c>
      <c r="I16" s="20" t="e">
        <f>ROUND(I14/I15,1)</f>
        <v>#DIV/0!</v>
      </c>
      <c r="J16" s="19" t="s">
        <v>9</v>
      </c>
    </row>
    <row r="17" spans="2:10" ht="35.25" customHeight="1">
      <c r="B17" s="625" t="s">
        <v>124</v>
      </c>
      <c r="C17" s="625"/>
      <c r="D17" s="625"/>
      <c r="E17" s="625"/>
      <c r="F17" s="625"/>
      <c r="G17" s="625"/>
      <c r="H17" s="18" t="s">
        <v>125</v>
      </c>
      <c r="I17" s="20" t="e">
        <f>I16/12</f>
        <v>#DIV/0!</v>
      </c>
      <c r="J17" s="19" t="s">
        <v>7</v>
      </c>
    </row>
    <row r="19" spans="2:10">
      <c r="I19" s="9"/>
    </row>
    <row r="20" spans="2:10" ht="13.5" customHeight="1">
      <c r="B20" s="621" t="s">
        <v>126</v>
      </c>
      <c r="C20" s="621"/>
      <c r="D20" s="621"/>
      <c r="E20" s="621"/>
      <c r="F20" s="621"/>
      <c r="G20" s="621"/>
      <c r="H20" s="621"/>
      <c r="I20" s="621"/>
    </row>
    <row r="21" spans="2:10">
      <c r="B21" s="621"/>
      <c r="C21" s="621"/>
      <c r="D21" s="621"/>
      <c r="E21" s="621"/>
      <c r="F21" s="621"/>
      <c r="G21" s="621"/>
      <c r="H21" s="621"/>
      <c r="I21" s="621"/>
    </row>
    <row r="22" spans="2:10">
      <c r="B22" s="621"/>
      <c r="C22" s="621"/>
      <c r="D22" s="621"/>
      <c r="E22" s="621"/>
      <c r="F22" s="621"/>
      <c r="G22" s="621"/>
      <c r="H22" s="621"/>
      <c r="I22" s="621"/>
    </row>
    <row r="23" spans="2:10">
      <c r="B23" s="621"/>
      <c r="C23" s="621"/>
      <c r="D23" s="621"/>
      <c r="E23" s="621"/>
      <c r="F23" s="621"/>
      <c r="G23" s="621"/>
      <c r="H23" s="621"/>
      <c r="I23" s="621"/>
    </row>
    <row r="24" spans="2:10">
      <c r="B24" s="621"/>
      <c r="C24" s="621"/>
      <c r="D24" s="621"/>
      <c r="E24" s="621"/>
      <c r="F24" s="621"/>
      <c r="G24" s="621"/>
      <c r="H24" s="621"/>
      <c r="I24" s="621"/>
    </row>
    <row r="25" spans="2:10">
      <c r="B25" s="621"/>
      <c r="C25" s="621"/>
      <c r="D25" s="621"/>
      <c r="E25" s="621"/>
      <c r="F25" s="621"/>
      <c r="G25" s="621"/>
      <c r="H25" s="621"/>
      <c r="I25" s="621"/>
    </row>
    <row r="26" spans="2:10">
      <c r="B26" s="621"/>
      <c r="C26" s="621"/>
      <c r="D26" s="621"/>
      <c r="E26" s="621"/>
      <c r="F26" s="621"/>
      <c r="G26" s="621"/>
      <c r="H26" s="621"/>
      <c r="I26" s="621"/>
    </row>
    <row r="27" spans="2:10" ht="13.5" customHeight="1">
      <c r="B27" s="620" t="s">
        <v>119</v>
      </c>
      <c r="C27" s="620"/>
      <c r="D27" s="620"/>
      <c r="E27" s="620"/>
      <c r="F27" s="620"/>
      <c r="G27" s="620"/>
      <c r="H27" s="620"/>
      <c r="I27" s="620"/>
    </row>
    <row r="28" spans="2:10">
      <c r="B28" s="620"/>
      <c r="C28" s="620"/>
      <c r="D28" s="620"/>
      <c r="E28" s="620"/>
      <c r="F28" s="620"/>
      <c r="G28" s="620"/>
      <c r="H28" s="620"/>
      <c r="I28" s="620"/>
    </row>
    <row r="29" spans="2:10">
      <c r="B29" s="620"/>
      <c r="C29" s="620"/>
      <c r="D29" s="620"/>
      <c r="E29" s="620"/>
      <c r="F29" s="620"/>
      <c r="G29" s="620"/>
      <c r="H29" s="620"/>
      <c r="I29" s="620"/>
    </row>
    <row r="30" spans="2:10">
      <c r="B30" s="287"/>
      <c r="C30" s="287"/>
      <c r="D30" s="287"/>
      <c r="E30" s="287"/>
      <c r="F30" s="287"/>
      <c r="G30" s="287"/>
      <c r="H30" s="287"/>
      <c r="I30" s="287"/>
    </row>
    <row r="31" spans="2:10" ht="13.5" customHeight="1">
      <c r="B31" s="619" t="s">
        <v>127</v>
      </c>
      <c r="C31" s="619"/>
      <c r="D31" s="619"/>
      <c r="E31" s="619"/>
      <c r="F31" s="619"/>
      <c r="G31" s="619"/>
      <c r="H31" s="619"/>
      <c r="I31" s="619"/>
    </row>
    <row r="32" spans="2:10">
      <c r="B32" s="619"/>
      <c r="C32" s="619"/>
      <c r="D32" s="619"/>
      <c r="E32" s="619"/>
      <c r="F32" s="619"/>
      <c r="G32" s="619"/>
      <c r="H32" s="619"/>
      <c r="I32" s="619"/>
    </row>
    <row r="33" spans="2:9">
      <c r="B33" s="287"/>
      <c r="C33" s="287"/>
      <c r="D33" s="287"/>
      <c r="E33" s="287"/>
      <c r="F33" s="287"/>
      <c r="G33" s="287"/>
      <c r="H33" s="287"/>
      <c r="I33" s="287"/>
    </row>
  </sheetData>
  <mergeCells count="10">
    <mergeCell ref="B2:H3"/>
    <mergeCell ref="B31:I32"/>
    <mergeCell ref="B5:I7"/>
    <mergeCell ref="B27:I29"/>
    <mergeCell ref="B20:I26"/>
    <mergeCell ref="B12:J13"/>
    <mergeCell ref="B14:G14"/>
    <mergeCell ref="B15:G15"/>
    <mergeCell ref="B16:G16"/>
    <mergeCell ref="B17:G17"/>
  </mergeCells>
  <phoneticPr fontId="2"/>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8">
    <tabColor rgb="FFFFFF00"/>
  </sheetPr>
  <dimension ref="B2:L35"/>
  <sheetViews>
    <sheetView view="pageBreakPreview" zoomScaleNormal="100" zoomScaleSheetLayoutView="100" workbookViewId="0">
      <selection activeCell="P15" sqref="P15"/>
    </sheetView>
  </sheetViews>
  <sheetFormatPr defaultColWidth="8.875" defaultRowHeight="13.5"/>
  <cols>
    <col min="1" max="1" width="2.5" style="3" customWidth="1"/>
    <col min="2" max="3" width="9.375" style="3" customWidth="1"/>
    <col min="4" max="4" width="5.625" style="3" customWidth="1"/>
    <col min="5" max="5" width="10.625" style="3" customWidth="1"/>
    <col min="6" max="6" width="5.625" style="3" customWidth="1"/>
    <col min="7" max="11" width="7" style="3" customWidth="1"/>
    <col min="12" max="12" width="11.125" style="3" customWidth="1"/>
    <col min="13" max="16384" width="8.875" style="3"/>
  </cols>
  <sheetData>
    <row r="2" spans="2:12" ht="16.5" customHeight="1">
      <c r="B2" s="448" t="s">
        <v>136</v>
      </c>
      <c r="C2" s="550"/>
      <c r="D2" s="550"/>
      <c r="E2" s="550"/>
      <c r="F2" s="550"/>
      <c r="G2" s="550"/>
      <c r="H2" s="550"/>
      <c r="I2" s="550"/>
      <c r="J2" s="550"/>
      <c r="K2" s="550"/>
      <c r="L2" s="169"/>
    </row>
    <row r="3" spans="2:12" ht="17.25">
      <c r="B3" s="550"/>
      <c r="C3" s="550"/>
      <c r="D3" s="550"/>
      <c r="E3" s="550"/>
      <c r="F3" s="550"/>
      <c r="G3" s="550"/>
      <c r="H3" s="550"/>
      <c r="I3" s="550"/>
      <c r="J3" s="550"/>
      <c r="K3" s="550"/>
      <c r="L3" s="5"/>
    </row>
    <row r="4" spans="2:12" ht="17.25">
      <c r="D4" s="4"/>
      <c r="E4" s="4"/>
      <c r="F4" s="5"/>
      <c r="G4" s="5"/>
      <c r="H4" s="5"/>
      <c r="I4" s="5"/>
      <c r="J4" s="5"/>
      <c r="K4" s="5"/>
      <c r="L4" s="5"/>
    </row>
    <row r="5" spans="2:12" ht="12.95" customHeight="1">
      <c r="B5" s="474" t="s">
        <v>128</v>
      </c>
      <c r="C5" s="550"/>
      <c r="D5" s="550"/>
      <c r="E5" s="550"/>
      <c r="F5" s="550"/>
      <c r="G5" s="550"/>
      <c r="H5" s="550"/>
      <c r="I5" s="550"/>
      <c r="J5" s="550"/>
      <c r="K5" s="550"/>
      <c r="L5" s="550"/>
    </row>
    <row r="6" spans="2:12" ht="20.100000000000001" customHeight="1">
      <c r="B6" s="550"/>
      <c r="C6" s="550"/>
      <c r="D6" s="550"/>
      <c r="E6" s="550"/>
      <c r="F6" s="550"/>
      <c r="G6" s="550"/>
      <c r="H6" s="550"/>
      <c r="I6" s="550"/>
      <c r="J6" s="550"/>
      <c r="K6" s="550"/>
      <c r="L6" s="550"/>
    </row>
    <row r="7" spans="2:12" ht="20.100000000000001" customHeight="1">
      <c r="B7" s="550"/>
      <c r="C7" s="550"/>
      <c r="D7" s="550"/>
      <c r="E7" s="550"/>
      <c r="F7" s="550"/>
      <c r="G7" s="550"/>
      <c r="H7" s="550"/>
      <c r="I7" s="550"/>
      <c r="J7" s="550"/>
      <c r="K7" s="550"/>
      <c r="L7" s="550"/>
    </row>
    <row r="8" spans="2:12" ht="20.25" customHeight="1"/>
    <row r="9" spans="2:12" ht="33.75" customHeight="1">
      <c r="B9" s="165" t="s">
        <v>130</v>
      </c>
      <c r="C9" s="338" t="s">
        <v>260</v>
      </c>
      <c r="D9" s="338"/>
      <c r="E9" s="338" t="s">
        <v>261</v>
      </c>
      <c r="F9" s="338"/>
      <c r="G9" s="627" t="s">
        <v>115</v>
      </c>
      <c r="H9" s="628"/>
      <c r="I9" s="628"/>
      <c r="J9" s="628"/>
      <c r="K9" s="628"/>
      <c r="L9" s="629"/>
    </row>
    <row r="10" spans="2:12" ht="33.75" customHeight="1">
      <c r="B10" s="339"/>
      <c r="C10" s="340"/>
      <c r="D10" s="347" t="s">
        <v>259</v>
      </c>
      <c r="E10" s="343"/>
      <c r="F10" s="347" t="s">
        <v>259</v>
      </c>
      <c r="G10" s="633"/>
      <c r="H10" s="634"/>
      <c r="I10" s="634"/>
      <c r="J10" s="634"/>
      <c r="K10" s="634"/>
      <c r="L10" s="635"/>
    </row>
    <row r="11" spans="2:12" ht="33.75" customHeight="1">
      <c r="B11" s="339"/>
      <c r="C11" s="340"/>
      <c r="D11" s="347" t="s">
        <v>259</v>
      </c>
      <c r="E11" s="343"/>
      <c r="F11" s="347" t="s">
        <v>259</v>
      </c>
      <c r="G11" s="633"/>
      <c r="H11" s="634"/>
      <c r="I11" s="634"/>
      <c r="J11" s="634"/>
      <c r="K11" s="634"/>
      <c r="L11" s="635"/>
    </row>
    <row r="12" spans="2:12" ht="33.75" customHeight="1">
      <c r="B12" s="339"/>
      <c r="C12" s="340"/>
      <c r="D12" s="347" t="s">
        <v>259</v>
      </c>
      <c r="E12" s="343"/>
      <c r="F12" s="347" t="s">
        <v>259</v>
      </c>
      <c r="G12" s="633"/>
      <c r="H12" s="634"/>
      <c r="I12" s="634"/>
      <c r="J12" s="634"/>
      <c r="K12" s="634"/>
      <c r="L12" s="635"/>
    </row>
    <row r="13" spans="2:12" ht="33.75" customHeight="1">
      <c r="B13" s="339"/>
      <c r="C13" s="340"/>
      <c r="D13" s="347" t="s">
        <v>259</v>
      </c>
      <c r="E13" s="343"/>
      <c r="F13" s="347" t="s">
        <v>259</v>
      </c>
      <c r="G13" s="633"/>
      <c r="H13" s="634"/>
      <c r="I13" s="634"/>
      <c r="J13" s="634"/>
      <c r="K13" s="634"/>
      <c r="L13" s="635"/>
    </row>
    <row r="14" spans="2:12" ht="33.75" customHeight="1">
      <c r="B14" s="341"/>
      <c r="C14" s="342"/>
      <c r="D14" s="347" t="s">
        <v>259</v>
      </c>
      <c r="E14" s="344"/>
      <c r="F14" s="347" t="s">
        <v>259</v>
      </c>
      <c r="G14" s="630"/>
      <c r="H14" s="631"/>
      <c r="I14" s="631"/>
      <c r="J14" s="631"/>
      <c r="K14" s="631"/>
      <c r="L14" s="632"/>
    </row>
    <row r="15" spans="2:12" ht="33.75" customHeight="1">
      <c r="B15" s="341"/>
      <c r="C15" s="342"/>
      <c r="D15" s="347" t="s">
        <v>259</v>
      </c>
      <c r="E15" s="344"/>
      <c r="F15" s="347" t="s">
        <v>259</v>
      </c>
      <c r="G15" s="342"/>
      <c r="H15" s="345"/>
      <c r="I15" s="345"/>
      <c r="J15" s="345"/>
      <c r="K15" s="345"/>
      <c r="L15" s="346"/>
    </row>
    <row r="16" spans="2:12" ht="33.75" customHeight="1">
      <c r="B16" s="341"/>
      <c r="C16" s="342"/>
      <c r="D16" s="347" t="s">
        <v>259</v>
      </c>
      <c r="E16" s="344"/>
      <c r="F16" s="347" t="s">
        <v>259</v>
      </c>
      <c r="G16" s="630"/>
      <c r="H16" s="631"/>
      <c r="I16" s="631"/>
      <c r="J16" s="631"/>
      <c r="K16" s="631"/>
      <c r="L16" s="632"/>
    </row>
    <row r="17" spans="2:12" ht="33.75" customHeight="1">
      <c r="B17" s="341"/>
      <c r="C17" s="342"/>
      <c r="D17" s="347" t="s">
        <v>259</v>
      </c>
      <c r="E17" s="344"/>
      <c r="F17" s="347" t="s">
        <v>259</v>
      </c>
      <c r="G17" s="630"/>
      <c r="H17" s="631"/>
      <c r="I17" s="631"/>
      <c r="J17" s="631"/>
      <c r="K17" s="631"/>
      <c r="L17" s="632"/>
    </row>
    <row r="18" spans="2:12" ht="16.5" customHeight="1">
      <c r="B18" s="180" t="s">
        <v>97</v>
      </c>
      <c r="C18" s="336"/>
      <c r="D18" s="32"/>
      <c r="E18" s="32"/>
      <c r="F18" s="32"/>
      <c r="G18" s="32"/>
      <c r="H18" s="32"/>
      <c r="I18" s="32"/>
      <c r="J18" s="32"/>
      <c r="K18" s="32"/>
      <c r="L18" s="32"/>
    </row>
    <row r="19" spans="2:12" ht="16.5" customHeight="1">
      <c r="B19" s="179" t="s">
        <v>129</v>
      </c>
      <c r="C19" s="337"/>
      <c r="D19" s="7"/>
      <c r="E19" s="7"/>
      <c r="F19" s="7"/>
      <c r="G19" s="7"/>
      <c r="H19" s="7"/>
      <c r="I19" s="7"/>
      <c r="J19" s="7"/>
      <c r="K19" s="7"/>
      <c r="L19" s="7"/>
    </row>
    <row r="20" spans="2:12" ht="16.5" customHeight="1">
      <c r="B20" s="179" t="s">
        <v>141</v>
      </c>
      <c r="C20" s="337"/>
      <c r="D20" s="8"/>
      <c r="E20" s="8"/>
      <c r="F20" s="8"/>
      <c r="G20" s="8"/>
      <c r="H20" s="8"/>
      <c r="I20" s="8"/>
      <c r="J20" s="8"/>
      <c r="K20" s="8"/>
      <c r="L20" s="8"/>
    </row>
    <row r="23" spans="2:12">
      <c r="F23" s="626"/>
      <c r="G23" s="626"/>
      <c r="H23" s="626"/>
      <c r="I23" s="626"/>
      <c r="J23" s="626"/>
      <c r="K23" s="626"/>
      <c r="L23" s="626"/>
    </row>
    <row r="24" spans="2:12">
      <c r="L24" s="9"/>
    </row>
    <row r="26" spans="2:12">
      <c r="L26" s="9" t="s">
        <v>3</v>
      </c>
    </row>
    <row r="32" spans="2:12">
      <c r="D32" s="1"/>
      <c r="E32" s="1"/>
    </row>
    <row r="33" spans="4:12">
      <c r="D33" s="149"/>
      <c r="E33" s="149"/>
      <c r="F33" s="149"/>
      <c r="G33" s="149"/>
      <c r="H33" s="149"/>
      <c r="I33" s="149"/>
      <c r="J33" s="149"/>
      <c r="K33" s="149"/>
      <c r="L33" s="149"/>
    </row>
    <row r="34" spans="4:12">
      <c r="D34" s="149"/>
      <c r="E34" s="149"/>
      <c r="F34" s="149"/>
      <c r="G34" s="149"/>
      <c r="H34" s="149"/>
      <c r="I34" s="149"/>
      <c r="J34" s="149"/>
      <c r="K34" s="149"/>
      <c r="L34" s="149"/>
    </row>
    <row r="35" spans="4:12">
      <c r="D35" s="149"/>
      <c r="E35" s="149"/>
      <c r="F35" s="149"/>
      <c r="G35" s="149"/>
      <c r="H35" s="149"/>
      <c r="I35" s="149"/>
      <c r="J35" s="149"/>
      <c r="K35" s="149"/>
      <c r="L35" s="149"/>
    </row>
  </sheetData>
  <mergeCells count="11">
    <mergeCell ref="B5:L7"/>
    <mergeCell ref="B2:K3"/>
    <mergeCell ref="F23:L23"/>
    <mergeCell ref="G9:L9"/>
    <mergeCell ref="G14:L14"/>
    <mergeCell ref="G16:L16"/>
    <mergeCell ref="G17:L17"/>
    <mergeCell ref="G10:L10"/>
    <mergeCell ref="G11:L11"/>
    <mergeCell ref="G12:L12"/>
    <mergeCell ref="G13:L13"/>
  </mergeCells>
  <phoneticPr fontId="2"/>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P79"/>
  <sheetViews>
    <sheetView view="pageBreakPreview" zoomScale="90" zoomScaleNormal="90" zoomScaleSheetLayoutView="90" workbookViewId="0">
      <selection activeCell="E16" sqref="E16:F16"/>
    </sheetView>
  </sheetViews>
  <sheetFormatPr defaultColWidth="9.875" defaultRowHeight="49.5" customHeight="1"/>
  <cols>
    <col min="1" max="2" width="3.625" style="129" customWidth="1"/>
    <col min="3" max="3" width="3.625" style="185" customWidth="1"/>
    <col min="4" max="4" width="68.125" style="129" customWidth="1"/>
    <col min="5" max="5" width="10.125" style="185" customWidth="1"/>
    <col min="6" max="6" width="3.5" style="190" customWidth="1"/>
    <col min="7" max="7" width="1.75" style="191" customWidth="1"/>
    <col min="8" max="8" width="10.125" style="185" customWidth="1"/>
    <col min="9" max="9" width="3.5" style="190" customWidth="1"/>
    <col min="10" max="10" width="1.75" style="192" customWidth="1"/>
    <col min="11" max="11" width="14.375" style="193" customWidth="1"/>
    <col min="12" max="12" width="18" style="129" customWidth="1"/>
    <col min="13" max="16384" width="9.875" style="129"/>
  </cols>
  <sheetData>
    <row r="1" spans="1:12" ht="51" customHeight="1" thickBot="1">
      <c r="A1" s="435" t="s">
        <v>291</v>
      </c>
      <c r="B1" s="436"/>
      <c r="C1" s="436"/>
      <c r="D1" s="436"/>
      <c r="E1" s="436"/>
      <c r="F1" s="436"/>
      <c r="G1" s="436"/>
      <c r="H1" s="436"/>
      <c r="I1" s="436"/>
      <c r="J1" s="436"/>
      <c r="K1" s="436"/>
      <c r="L1" s="436"/>
    </row>
    <row r="2" spans="1:12" ht="20.25" customHeight="1">
      <c r="A2" s="31"/>
      <c r="B2" s="31"/>
      <c r="D2" s="186" t="s">
        <v>240</v>
      </c>
      <c r="E2" s="437" t="s">
        <v>242</v>
      </c>
      <c r="F2" s="438"/>
      <c r="G2" s="438"/>
      <c r="H2" s="438"/>
      <c r="I2" s="438"/>
      <c r="J2" s="438"/>
      <c r="K2" s="438"/>
      <c r="L2" s="439"/>
    </row>
    <row r="3" spans="1:12" ht="20.25" customHeight="1" thickBot="1">
      <c r="A3" s="31"/>
      <c r="B3" s="31"/>
      <c r="D3" s="187"/>
      <c r="E3" s="440"/>
      <c r="F3" s="441"/>
      <c r="G3" s="441"/>
      <c r="H3" s="441"/>
      <c r="I3" s="441"/>
      <c r="J3" s="441"/>
      <c r="K3" s="441"/>
      <c r="L3" s="442"/>
    </row>
    <row r="4" spans="1:12" ht="20.25" customHeight="1">
      <c r="A4" s="31"/>
      <c r="B4" s="31"/>
      <c r="D4" s="186" t="s">
        <v>241</v>
      </c>
      <c r="E4" s="443" t="s">
        <v>243</v>
      </c>
      <c r="F4" s="444"/>
      <c r="G4" s="444"/>
      <c r="H4" s="444"/>
      <c r="I4" s="444"/>
      <c r="J4" s="444"/>
      <c r="K4" s="444"/>
      <c r="L4" s="445"/>
    </row>
    <row r="5" spans="1:12" ht="20.25" customHeight="1" thickBot="1">
      <c r="A5" s="188"/>
      <c r="B5" s="188"/>
      <c r="C5" s="189"/>
      <c r="D5" s="187"/>
      <c r="E5" s="440"/>
      <c r="F5" s="446"/>
      <c r="G5" s="446"/>
      <c r="H5" s="446"/>
      <c r="I5" s="446"/>
      <c r="J5" s="446"/>
      <c r="K5" s="446"/>
      <c r="L5" s="447"/>
    </row>
    <row r="6" spans="1:12" ht="6" customHeight="1">
      <c r="A6" s="188"/>
      <c r="B6" s="188"/>
      <c r="C6" s="189"/>
    </row>
    <row r="7" spans="1:12" s="32" customFormat="1" ht="30" customHeight="1">
      <c r="A7" s="428" t="s">
        <v>23</v>
      </c>
      <c r="B7" s="429"/>
      <c r="C7" s="430"/>
      <c r="D7" s="194" t="s">
        <v>24</v>
      </c>
      <c r="E7" s="431" t="s">
        <v>157</v>
      </c>
      <c r="F7" s="432"/>
      <c r="G7" s="195"/>
      <c r="H7" s="433" t="s">
        <v>158</v>
      </c>
      <c r="I7" s="434"/>
      <c r="J7" s="196"/>
      <c r="K7" s="197" t="s">
        <v>159</v>
      </c>
      <c r="L7" s="194" t="s">
        <v>25</v>
      </c>
    </row>
    <row r="8" spans="1:12" s="114" customFormat="1" ht="43.5" customHeight="1">
      <c r="A8" s="422" t="s">
        <v>26</v>
      </c>
      <c r="B8" s="423"/>
      <c r="C8" s="198">
        <v>1</v>
      </c>
      <c r="D8" s="199" t="s">
        <v>27</v>
      </c>
      <c r="E8" s="399"/>
      <c r="F8" s="411"/>
      <c r="G8" s="200"/>
      <c r="H8" s="401"/>
      <c r="I8" s="402"/>
      <c r="J8" s="196"/>
      <c r="K8" s="201" t="str">
        <f>IF(E8="○","○","")</f>
        <v/>
      </c>
      <c r="L8" s="351" t="s">
        <v>28</v>
      </c>
    </row>
    <row r="9" spans="1:12" s="114" customFormat="1" ht="43.5" customHeight="1">
      <c r="A9" s="424"/>
      <c r="B9" s="425"/>
      <c r="C9" s="198">
        <v>2</v>
      </c>
      <c r="D9" s="199" t="s">
        <v>29</v>
      </c>
      <c r="E9" s="399"/>
      <c r="F9" s="411"/>
      <c r="G9" s="200"/>
      <c r="H9" s="401"/>
      <c r="I9" s="402"/>
      <c r="J9" s="196"/>
      <c r="K9" s="201" t="str">
        <f>IF(E9="○","○","")</f>
        <v/>
      </c>
      <c r="L9" s="351" t="s">
        <v>30</v>
      </c>
    </row>
    <row r="10" spans="1:12" s="114" customFormat="1" ht="43.5" customHeight="1">
      <c r="A10" s="426"/>
      <c r="B10" s="427"/>
      <c r="C10" s="198">
        <v>3</v>
      </c>
      <c r="D10" s="202" t="s">
        <v>31</v>
      </c>
      <c r="E10" s="399"/>
      <c r="F10" s="411"/>
      <c r="G10" s="200"/>
      <c r="H10" s="401"/>
      <c r="I10" s="402"/>
      <c r="J10" s="196"/>
      <c r="K10" s="201" t="str">
        <f>IF(E10="○","○","")</f>
        <v/>
      </c>
      <c r="L10" s="351" t="s">
        <v>32</v>
      </c>
    </row>
    <row r="11" spans="1:12" s="114" customFormat="1" ht="43.5" customHeight="1">
      <c r="A11" s="422" t="s">
        <v>33</v>
      </c>
      <c r="B11" s="423"/>
      <c r="C11" s="198">
        <v>4</v>
      </c>
      <c r="D11" s="199" t="s">
        <v>34</v>
      </c>
      <c r="E11" s="399"/>
      <c r="F11" s="411"/>
      <c r="G11" s="200"/>
      <c r="H11" s="401"/>
      <c r="I11" s="402"/>
      <c r="J11" s="196"/>
      <c r="K11" s="201" t="str">
        <f t="shared" ref="K11:K12" si="0">IF(E11="○","○","")</f>
        <v/>
      </c>
      <c r="L11" s="351" t="s">
        <v>35</v>
      </c>
    </row>
    <row r="12" spans="1:12" s="114" customFormat="1" ht="43.5" customHeight="1">
      <c r="A12" s="424"/>
      <c r="B12" s="425"/>
      <c r="C12" s="198">
        <v>5</v>
      </c>
      <c r="D12" s="199" t="s">
        <v>36</v>
      </c>
      <c r="E12" s="399"/>
      <c r="F12" s="411"/>
      <c r="G12" s="200"/>
      <c r="H12" s="401"/>
      <c r="I12" s="402"/>
      <c r="J12" s="196"/>
      <c r="K12" s="201" t="str">
        <f t="shared" si="0"/>
        <v/>
      </c>
      <c r="L12" s="351" t="s">
        <v>37</v>
      </c>
    </row>
    <row r="13" spans="1:12" s="114" customFormat="1" ht="50.1" customHeight="1">
      <c r="A13" s="426"/>
      <c r="B13" s="427"/>
      <c r="C13" s="198">
        <v>6</v>
      </c>
      <c r="D13" s="199" t="s">
        <v>38</v>
      </c>
      <c r="E13" s="399"/>
      <c r="F13" s="411"/>
      <c r="G13" s="200"/>
      <c r="H13" s="401"/>
      <c r="I13" s="402"/>
      <c r="J13" s="196"/>
      <c r="K13" s="201" t="str">
        <f>IF(E13="○","○","")</f>
        <v/>
      </c>
      <c r="L13" s="351" t="s">
        <v>39</v>
      </c>
    </row>
    <row r="14" spans="1:12" s="114" customFormat="1" ht="43.5" customHeight="1">
      <c r="A14" s="412" t="s">
        <v>40</v>
      </c>
      <c r="B14" s="413"/>
      <c r="C14" s="198">
        <v>7</v>
      </c>
      <c r="D14" s="203" t="s">
        <v>41</v>
      </c>
      <c r="E14" s="356" t="str">
        <f>IF(E3="","",項目7・8!E29)</f>
        <v/>
      </c>
      <c r="F14" s="357" t="s">
        <v>77</v>
      </c>
      <c r="G14" s="200"/>
      <c r="H14" s="204" t="str">
        <f>IF(E3="","",VLOOKUP(E3,参照用データ!$C$6:$D$21,2,FALSE))</f>
        <v/>
      </c>
      <c r="I14" s="205" t="s">
        <v>77</v>
      </c>
      <c r="J14" s="196"/>
      <c r="K14" s="201" t="str">
        <f>IF(E14="","",IF(E14&gt;=H14,"○",""))</f>
        <v/>
      </c>
      <c r="L14" s="418" t="s">
        <v>42</v>
      </c>
    </row>
    <row r="15" spans="1:12" s="114" customFormat="1" ht="43.5" customHeight="1">
      <c r="A15" s="414"/>
      <c r="B15" s="415"/>
      <c r="C15" s="198">
        <v>8</v>
      </c>
      <c r="D15" s="203" t="s">
        <v>43</v>
      </c>
      <c r="E15" s="356" t="str">
        <f>IF(E3="","",項目7・8!G29)</f>
        <v/>
      </c>
      <c r="F15" s="357" t="s">
        <v>77</v>
      </c>
      <c r="G15" s="200"/>
      <c r="H15" s="206" t="str">
        <f>IF(E3="","",VLOOKUP(E3,参照用データ!$C$27:$D$42,2,FALSE))</f>
        <v/>
      </c>
      <c r="I15" s="205" t="s">
        <v>77</v>
      </c>
      <c r="J15" s="196"/>
      <c r="K15" s="201" t="str">
        <f>IF(E15="","",IF(E15&gt;=H15,"○",""))</f>
        <v/>
      </c>
      <c r="L15" s="419"/>
    </row>
    <row r="16" spans="1:12" s="114" customFormat="1" ht="43.5" customHeight="1">
      <c r="A16" s="414"/>
      <c r="B16" s="415"/>
      <c r="C16" s="198">
        <v>9</v>
      </c>
      <c r="D16" s="203" t="s">
        <v>44</v>
      </c>
      <c r="E16" s="399"/>
      <c r="F16" s="411"/>
      <c r="G16" s="200"/>
      <c r="H16" s="420"/>
      <c r="I16" s="421"/>
      <c r="J16" s="196"/>
      <c r="K16" s="201" t="str">
        <f>IF(E16="○","○","")</f>
        <v/>
      </c>
      <c r="L16" s="351" t="s">
        <v>42</v>
      </c>
    </row>
    <row r="17" spans="1:16" s="114" customFormat="1" ht="43.5" customHeight="1">
      <c r="A17" s="416"/>
      <c r="B17" s="417"/>
      <c r="C17" s="198">
        <v>10</v>
      </c>
      <c r="D17" s="199" t="s">
        <v>276</v>
      </c>
      <c r="E17" s="399"/>
      <c r="F17" s="411"/>
      <c r="G17" s="200"/>
      <c r="H17" s="395"/>
      <c r="I17" s="396"/>
      <c r="J17" s="196"/>
      <c r="K17" s="201" t="str">
        <f>IF(E17="○","○","")</f>
        <v/>
      </c>
      <c r="L17" s="351" t="s">
        <v>45</v>
      </c>
    </row>
    <row r="18" spans="1:16" s="114" customFormat="1" ht="43.5" customHeight="1">
      <c r="A18" s="405" t="s">
        <v>46</v>
      </c>
      <c r="B18" s="405" t="s">
        <v>47</v>
      </c>
      <c r="C18" s="408">
        <v>11</v>
      </c>
      <c r="D18" s="378" t="s">
        <v>48</v>
      </c>
      <c r="E18" s="379" t="str">
        <f>IF(E3="","",項目11!H12)</f>
        <v/>
      </c>
      <c r="F18" s="380" t="s">
        <v>77</v>
      </c>
      <c r="G18" s="200"/>
      <c r="H18" s="383" t="str">
        <f>IF(E3="","",VLOOKUP(E3,参照用データ!C54:F80,2,FALSE))</f>
        <v/>
      </c>
      <c r="I18" s="384" t="s">
        <v>77</v>
      </c>
      <c r="J18" s="196"/>
      <c r="K18" s="386" t="str">
        <f>IF(NOT(AND(E18="")),IF(OR(E18&gt;=H18),"○",""),"")</f>
        <v/>
      </c>
      <c r="L18" s="387" t="s">
        <v>42</v>
      </c>
      <c r="P18" s="113"/>
    </row>
    <row r="19" spans="1:16" s="114" customFormat="1" ht="27.75" customHeight="1">
      <c r="A19" s="406"/>
      <c r="B19" s="406"/>
      <c r="C19" s="409"/>
      <c r="D19" s="375" t="s">
        <v>290</v>
      </c>
      <c r="E19" s="376"/>
      <c r="F19" s="377" t="s">
        <v>85</v>
      </c>
      <c r="G19" s="200"/>
      <c r="H19" s="381" t="str">
        <f>IF(E3="","",VLOOKUP(E3,参照用データ!C54:G80,4,FALSE))</f>
        <v/>
      </c>
      <c r="I19" s="382" t="s">
        <v>85</v>
      </c>
      <c r="J19" s="196"/>
      <c r="K19" s="374" t="str">
        <f>IF(NOT(AND(E19="")),IF(OR(E19&gt;=H19),"○",""),"")</f>
        <v/>
      </c>
      <c r="L19" s="385" t="s">
        <v>268</v>
      </c>
    </row>
    <row r="20" spans="1:16" s="114" customFormat="1" ht="43.5" customHeight="1">
      <c r="A20" s="406"/>
      <c r="B20" s="406"/>
      <c r="C20" s="198">
        <v>12</v>
      </c>
      <c r="D20" s="203" t="s">
        <v>294</v>
      </c>
      <c r="E20" s="356" t="str">
        <f>IF(E3="","",項目12!H13)</f>
        <v/>
      </c>
      <c r="F20" s="357" t="s">
        <v>77</v>
      </c>
      <c r="G20" s="200"/>
      <c r="H20" s="206" t="str">
        <f>IF(E3="","",参照用データ!D84)</f>
        <v/>
      </c>
      <c r="I20" s="205" t="s">
        <v>77</v>
      </c>
      <c r="J20" s="196"/>
      <c r="K20" s="201" t="str">
        <f>IF(E20="","",IF(E20&gt;=H20,"○",""))</f>
        <v/>
      </c>
      <c r="L20" s="351" t="s">
        <v>42</v>
      </c>
    </row>
    <row r="21" spans="1:16" s="114" customFormat="1" ht="43.5" customHeight="1">
      <c r="A21" s="406"/>
      <c r="B21" s="406"/>
      <c r="C21" s="198">
        <v>13</v>
      </c>
      <c r="D21" s="203" t="s">
        <v>49</v>
      </c>
      <c r="E21" s="399"/>
      <c r="F21" s="411"/>
      <c r="G21" s="200"/>
      <c r="H21" s="395"/>
      <c r="I21" s="396"/>
      <c r="J21" s="196"/>
      <c r="K21" s="201" t="str">
        <f>IF(E21="○","○","")</f>
        <v/>
      </c>
      <c r="L21" s="351" t="s">
        <v>42</v>
      </c>
    </row>
    <row r="22" spans="1:16" s="114" customFormat="1" ht="43.5" customHeight="1">
      <c r="A22" s="406"/>
      <c r="B22" s="407"/>
      <c r="C22" s="198">
        <v>14</v>
      </c>
      <c r="D22" s="199" t="s">
        <v>50</v>
      </c>
      <c r="E22" s="399"/>
      <c r="F22" s="411"/>
      <c r="G22" s="200"/>
      <c r="H22" s="395"/>
      <c r="I22" s="396"/>
      <c r="J22" s="196"/>
      <c r="K22" s="201" t="str">
        <f t="shared" ref="K22:K24" si="1">IF(E22="○","○","")</f>
        <v/>
      </c>
      <c r="L22" s="351" t="s">
        <v>51</v>
      </c>
    </row>
    <row r="23" spans="1:16" s="114" customFormat="1" ht="43.5" customHeight="1">
      <c r="A23" s="406"/>
      <c r="B23" s="405" t="s">
        <v>52</v>
      </c>
      <c r="C23" s="198">
        <v>15</v>
      </c>
      <c r="D23" s="203" t="s">
        <v>284</v>
      </c>
      <c r="E23" s="397"/>
      <c r="F23" s="398"/>
      <c r="G23" s="200"/>
      <c r="H23" s="395"/>
      <c r="I23" s="396"/>
      <c r="J23" s="196"/>
      <c r="K23" s="201" t="str">
        <f t="shared" si="1"/>
        <v/>
      </c>
      <c r="L23" s="351" t="s">
        <v>42</v>
      </c>
    </row>
    <row r="24" spans="1:16" s="114" customFormat="1" ht="43.5" customHeight="1">
      <c r="A24" s="406"/>
      <c r="B24" s="406"/>
      <c r="C24" s="198">
        <v>16</v>
      </c>
      <c r="D24" s="203" t="s">
        <v>53</v>
      </c>
      <c r="E24" s="397"/>
      <c r="F24" s="398"/>
      <c r="G24" s="200"/>
      <c r="H24" s="395"/>
      <c r="I24" s="396"/>
      <c r="J24" s="196"/>
      <c r="K24" s="201" t="str">
        <f t="shared" si="1"/>
        <v/>
      </c>
      <c r="L24" s="351" t="s">
        <v>42</v>
      </c>
    </row>
    <row r="25" spans="1:16" s="114" customFormat="1" ht="43.5" customHeight="1">
      <c r="A25" s="406"/>
      <c r="B25" s="406"/>
      <c r="C25" s="198">
        <v>17</v>
      </c>
      <c r="D25" s="203" t="s">
        <v>54</v>
      </c>
      <c r="E25" s="356"/>
      <c r="F25" s="357"/>
      <c r="G25" s="200"/>
      <c r="H25" s="206" t="str">
        <f>IF(E3="","",45)</f>
        <v/>
      </c>
      <c r="I25" s="205" t="s">
        <v>160</v>
      </c>
      <c r="J25" s="196"/>
      <c r="K25" s="201" t="str">
        <f>IF(E25="","",IF(E25&lt;H25,"○",""))</f>
        <v/>
      </c>
      <c r="L25" s="351" t="s">
        <v>268</v>
      </c>
    </row>
    <row r="26" spans="1:16" s="114" customFormat="1" ht="43.5" customHeight="1">
      <c r="A26" s="406"/>
      <c r="B26" s="406"/>
      <c r="C26" s="198">
        <v>18</v>
      </c>
      <c r="D26" s="203" t="s">
        <v>55</v>
      </c>
      <c r="E26" s="399"/>
      <c r="F26" s="400"/>
      <c r="G26" s="200"/>
      <c r="H26" s="401"/>
      <c r="I26" s="402"/>
      <c r="J26" s="196"/>
      <c r="K26" s="201" t="str">
        <f>IF(E26="○","○","")</f>
        <v/>
      </c>
      <c r="L26" s="351" t="s">
        <v>42</v>
      </c>
    </row>
    <row r="27" spans="1:16" s="114" customFormat="1" ht="43.5" customHeight="1">
      <c r="A27" s="406"/>
      <c r="B27" s="406"/>
      <c r="C27" s="198">
        <v>19</v>
      </c>
      <c r="D27" s="203" t="s">
        <v>56</v>
      </c>
      <c r="E27" s="356" t="str">
        <f>IF(E3="","",項目19!H10)</f>
        <v/>
      </c>
      <c r="F27" s="357" t="s">
        <v>77</v>
      </c>
      <c r="G27" s="200"/>
      <c r="H27" s="206" t="str">
        <f>IF(E3="","",参照用データ!D110)</f>
        <v/>
      </c>
      <c r="I27" s="207" t="s">
        <v>77</v>
      </c>
      <c r="J27" s="196"/>
      <c r="K27" s="201" t="str">
        <f>IF(E27="","",IF(E27&gt;=H27,"○",""))</f>
        <v/>
      </c>
      <c r="L27" s="351" t="s">
        <v>42</v>
      </c>
    </row>
    <row r="28" spans="1:16" s="114" customFormat="1" ht="105.75" customHeight="1" thickBot="1">
      <c r="A28" s="407"/>
      <c r="B28" s="410"/>
      <c r="C28" s="198">
        <v>20</v>
      </c>
      <c r="D28" s="199" t="s">
        <v>57</v>
      </c>
      <c r="E28" s="403"/>
      <c r="F28" s="404"/>
      <c r="G28" s="200"/>
      <c r="H28" s="401"/>
      <c r="I28" s="402"/>
      <c r="J28" s="196"/>
      <c r="K28" s="201" t="str">
        <f>IF(E28="○","○","")</f>
        <v/>
      </c>
      <c r="L28" s="351" t="s">
        <v>58</v>
      </c>
    </row>
    <row r="29" spans="1:16" s="114" customFormat="1" ht="22.5" customHeight="1" thickBot="1">
      <c r="A29" s="390" t="s">
        <v>161</v>
      </c>
      <c r="B29" s="391"/>
      <c r="C29" s="391"/>
      <c r="D29" s="391"/>
      <c r="E29" s="391"/>
      <c r="F29" s="392"/>
      <c r="G29" s="208"/>
      <c r="H29" s="209"/>
      <c r="I29" s="210"/>
      <c r="J29" s="211"/>
      <c r="K29" s="212">
        <f>COUNTIFS(K8:K28,"○")</f>
        <v>0</v>
      </c>
      <c r="L29" s="213"/>
    </row>
    <row r="30" spans="1:16" s="220" customFormat="1" ht="21.75" customHeight="1" thickBot="1">
      <c r="A30" s="393"/>
      <c r="B30" s="394"/>
      <c r="C30" s="394"/>
      <c r="D30" s="394"/>
      <c r="E30" s="394"/>
      <c r="F30" s="394"/>
      <c r="G30" s="214"/>
      <c r="H30" s="215"/>
      <c r="I30" s="216"/>
      <c r="J30" s="217"/>
      <c r="K30" s="218"/>
      <c r="L30" s="219"/>
    </row>
    <row r="31" spans="1:16" s="114" customFormat="1" ht="22.5" customHeight="1" thickTop="1" thickBot="1">
      <c r="A31" s="388" t="s">
        <v>292</v>
      </c>
      <c r="B31" s="389"/>
      <c r="C31" s="389"/>
      <c r="D31" s="389"/>
      <c r="E31" s="389"/>
      <c r="F31" s="389"/>
      <c r="G31" s="389"/>
      <c r="H31" s="389"/>
      <c r="I31" s="389"/>
      <c r="J31" s="389"/>
      <c r="K31" s="221" t="str">
        <f>IF(E28="","",IF(AND(K29&gt;=8,K29&lt;=13),"可","－"))</f>
        <v/>
      </c>
    </row>
    <row r="32" spans="1:16" s="114" customFormat="1" ht="22.5" customHeight="1" thickTop="1" thickBot="1">
      <c r="A32" s="388" t="s">
        <v>293</v>
      </c>
      <c r="B32" s="389"/>
      <c r="C32" s="389"/>
      <c r="D32" s="389"/>
      <c r="E32" s="389"/>
      <c r="F32" s="389"/>
      <c r="G32" s="389"/>
      <c r="H32" s="389"/>
      <c r="I32" s="389"/>
      <c r="J32" s="389"/>
      <c r="K32" s="221" t="str">
        <f>IF(E28="","",IF(AND(K29&gt;=14),"可","－"))</f>
        <v/>
      </c>
      <c r="L32" s="222"/>
    </row>
    <row r="33" spans="1:16" s="114" customFormat="1" ht="13.5" customHeight="1">
      <c r="A33" s="223"/>
      <c r="B33" s="223"/>
      <c r="C33" s="224"/>
      <c r="D33" s="225"/>
      <c r="E33" s="226"/>
      <c r="F33" s="227"/>
      <c r="G33" s="228"/>
      <c r="H33" s="229"/>
      <c r="I33" s="227"/>
      <c r="K33" s="230"/>
      <c r="L33" s="222"/>
    </row>
    <row r="34" spans="1:16" s="185" customFormat="1" ht="13.5" customHeight="1">
      <c r="A34" s="128"/>
      <c r="B34" s="128"/>
      <c r="D34" s="129"/>
      <c r="F34" s="190"/>
      <c r="G34" s="191"/>
      <c r="I34" s="190"/>
      <c r="J34" s="192"/>
      <c r="K34" s="193"/>
      <c r="L34" s="129" t="s">
        <v>162</v>
      </c>
      <c r="M34" s="129"/>
      <c r="N34" s="129"/>
      <c r="O34" s="129"/>
      <c r="P34" s="129"/>
    </row>
    <row r="35" spans="1:16" s="185" customFormat="1" ht="13.5" customHeight="1">
      <c r="A35" s="128"/>
      <c r="B35" s="128"/>
      <c r="D35" s="129"/>
      <c r="F35" s="190"/>
      <c r="G35" s="191"/>
      <c r="I35" s="190"/>
      <c r="J35" s="192"/>
      <c r="K35" s="193"/>
      <c r="L35" s="129" t="s">
        <v>163</v>
      </c>
      <c r="M35" s="129"/>
      <c r="N35" s="129"/>
      <c r="O35" s="129"/>
      <c r="P35" s="129"/>
    </row>
    <row r="36" spans="1:16" s="185" customFormat="1" ht="13.5" customHeight="1">
      <c r="A36" s="128"/>
      <c r="B36" s="128"/>
      <c r="D36" s="129"/>
      <c r="F36" s="190"/>
      <c r="G36" s="191"/>
      <c r="I36" s="190"/>
      <c r="J36" s="192"/>
      <c r="K36" s="193"/>
      <c r="L36" s="129"/>
      <c r="M36" s="129"/>
      <c r="N36" s="129"/>
      <c r="O36" s="129"/>
      <c r="P36" s="129"/>
    </row>
    <row r="37" spans="1:16" ht="13.5" customHeight="1">
      <c r="L37" s="129" t="s">
        <v>164</v>
      </c>
    </row>
    <row r="38" spans="1:16" ht="13.5" customHeight="1">
      <c r="L38" s="129" t="s">
        <v>165</v>
      </c>
    </row>
    <row r="39" spans="1:16" ht="13.5" customHeight="1">
      <c r="L39" s="129" t="s">
        <v>166</v>
      </c>
    </row>
    <row r="40" spans="1:16" ht="13.5" customHeight="1">
      <c r="L40" s="129" t="s">
        <v>167</v>
      </c>
    </row>
    <row r="41" spans="1:16" ht="13.5" customHeight="1">
      <c r="L41" s="129" t="s">
        <v>168</v>
      </c>
    </row>
    <row r="42" spans="1:16" ht="13.5" customHeight="1">
      <c r="L42" s="129" t="s">
        <v>169</v>
      </c>
    </row>
    <row r="43" spans="1:16" ht="13.5" customHeight="1">
      <c r="L43" s="129" t="s">
        <v>170</v>
      </c>
    </row>
    <row r="44" spans="1:16" ht="13.5" customHeight="1">
      <c r="L44" s="129" t="s">
        <v>171</v>
      </c>
    </row>
    <row r="45" spans="1:16" ht="13.5" customHeight="1">
      <c r="L45" s="129" t="s">
        <v>172</v>
      </c>
    </row>
    <row r="46" spans="1:16" ht="13.5" customHeight="1">
      <c r="L46" s="129" t="s">
        <v>173</v>
      </c>
    </row>
    <row r="47" spans="1:16" ht="13.5" customHeight="1">
      <c r="L47" s="129" t="s">
        <v>174</v>
      </c>
    </row>
    <row r="48" spans="1:16" ht="13.5" customHeight="1">
      <c r="L48" s="129" t="s">
        <v>175</v>
      </c>
    </row>
    <row r="49" spans="12:12" ht="13.5" customHeight="1">
      <c r="L49" s="129" t="s">
        <v>176</v>
      </c>
    </row>
    <row r="50" spans="12:12" ht="13.5" customHeight="1">
      <c r="L50" s="129" t="s">
        <v>177</v>
      </c>
    </row>
    <row r="51" spans="12:12" ht="13.5" customHeight="1">
      <c r="L51" s="129" t="s">
        <v>178</v>
      </c>
    </row>
    <row r="52" spans="12:12" ht="13.5" customHeight="1">
      <c r="L52" s="129" t="s">
        <v>179</v>
      </c>
    </row>
    <row r="53" spans="12:12" ht="13.5" customHeight="1"/>
    <row r="54" spans="12:12" ht="13.5" customHeight="1">
      <c r="L54" s="129" t="s">
        <v>180</v>
      </c>
    </row>
    <row r="55" spans="12:12" ht="13.5" customHeight="1">
      <c r="L55" s="129" t="s">
        <v>181</v>
      </c>
    </row>
    <row r="56" spans="12:12" ht="13.5" customHeight="1">
      <c r="L56" s="129" t="s">
        <v>182</v>
      </c>
    </row>
    <row r="57" spans="12:12" ht="13.5" customHeight="1">
      <c r="L57" s="129" t="s">
        <v>183</v>
      </c>
    </row>
    <row r="58" spans="12:12" ht="13.5" customHeight="1">
      <c r="L58" s="129" t="s">
        <v>184</v>
      </c>
    </row>
    <row r="59" spans="12:12" ht="13.5" customHeight="1">
      <c r="L59" s="129" t="s">
        <v>185</v>
      </c>
    </row>
    <row r="60" spans="12:12" ht="13.5" customHeight="1">
      <c r="L60" s="129" t="s">
        <v>186</v>
      </c>
    </row>
    <row r="61" spans="12:12" ht="13.5" customHeight="1">
      <c r="L61" s="129" t="s">
        <v>187</v>
      </c>
    </row>
    <row r="62" spans="12:12" ht="13.5" customHeight="1">
      <c r="L62" s="129" t="s">
        <v>188</v>
      </c>
    </row>
    <row r="63" spans="12:12" ht="13.5" customHeight="1">
      <c r="L63" s="129" t="s">
        <v>189</v>
      </c>
    </row>
    <row r="64" spans="12:12" ht="13.5" customHeight="1">
      <c r="L64" s="129" t="s">
        <v>190</v>
      </c>
    </row>
    <row r="65" spans="5:12" ht="13.5" customHeight="1">
      <c r="L65" s="129" t="s">
        <v>191</v>
      </c>
    </row>
    <row r="66" spans="5:12" ht="13.5" customHeight="1"/>
    <row r="67" spans="5:12" ht="13.5" customHeight="1"/>
    <row r="68" spans="5:12" ht="13.5" customHeight="1"/>
    <row r="69" spans="5:12" ht="13.5" customHeight="1"/>
    <row r="70" spans="5:12" ht="13.5" customHeight="1"/>
    <row r="71" spans="5:12" ht="13.5" customHeight="1"/>
    <row r="72" spans="5:12" ht="13.5" customHeight="1"/>
    <row r="73" spans="5:12" ht="13.5" customHeight="1"/>
    <row r="74" spans="5:12" ht="13.5" customHeight="1"/>
    <row r="75" spans="5:12" ht="13.5" customHeight="1"/>
    <row r="76" spans="5:12" ht="13.5" customHeight="1"/>
    <row r="77" spans="5:12" ht="13.5" customHeight="1"/>
    <row r="78" spans="5:12" ht="13.5" customHeight="1"/>
    <row r="79" spans="5:12" ht="13.5" customHeight="1">
      <c r="E79" s="185" t="s">
        <v>162</v>
      </c>
    </row>
  </sheetData>
  <mergeCells count="48">
    <mergeCell ref="A7:C7"/>
    <mergeCell ref="E7:F7"/>
    <mergeCell ref="H7:I7"/>
    <mergeCell ref="A1:L1"/>
    <mergeCell ref="E2:L2"/>
    <mergeCell ref="E3:L3"/>
    <mergeCell ref="E4:L4"/>
    <mergeCell ref="E5:L5"/>
    <mergeCell ref="A8:B10"/>
    <mergeCell ref="E8:F8"/>
    <mergeCell ref="H8:I8"/>
    <mergeCell ref="E9:F9"/>
    <mergeCell ref="H9:I9"/>
    <mergeCell ref="E10:F10"/>
    <mergeCell ref="H10:I10"/>
    <mergeCell ref="A11:B13"/>
    <mergeCell ref="E11:F11"/>
    <mergeCell ref="H11:I11"/>
    <mergeCell ref="E12:F12"/>
    <mergeCell ref="H12:I12"/>
    <mergeCell ref="E13:F13"/>
    <mergeCell ref="H13:I13"/>
    <mergeCell ref="L14:L15"/>
    <mergeCell ref="E16:F16"/>
    <mergeCell ref="H16:I16"/>
    <mergeCell ref="E17:F17"/>
    <mergeCell ref="H17:I17"/>
    <mergeCell ref="E21:F21"/>
    <mergeCell ref="H21:I21"/>
    <mergeCell ref="E22:F22"/>
    <mergeCell ref="H22:I22"/>
    <mergeCell ref="A14:B17"/>
    <mergeCell ref="A31:J31"/>
    <mergeCell ref="A29:F29"/>
    <mergeCell ref="A30:F30"/>
    <mergeCell ref="A32:J32"/>
    <mergeCell ref="H23:I23"/>
    <mergeCell ref="E24:F24"/>
    <mergeCell ref="H24:I24"/>
    <mergeCell ref="E26:F26"/>
    <mergeCell ref="H26:I26"/>
    <mergeCell ref="E28:F28"/>
    <mergeCell ref="H28:I28"/>
    <mergeCell ref="A18:A28"/>
    <mergeCell ref="B18:B22"/>
    <mergeCell ref="C18:C19"/>
    <mergeCell ref="B23:B28"/>
    <mergeCell ref="E23:F23"/>
  </mergeCells>
  <phoneticPr fontId="2"/>
  <dataValidations xWindow="696" yWindow="452" count="9">
    <dataValidation type="list" allowBlank="1" showInputMessage="1" showErrorMessage="1" prompt="プルダウンから○か×を選択してください（別添様式への入力が必要です）" sqref="E16:F16 E21:F24 E26:F26" xr:uid="{00000000-0002-0000-0100-000001000000}">
      <formula1>$L$34:$L$35</formula1>
    </dataValidation>
    <dataValidation allowBlank="1" showInputMessage="1" showErrorMessage="1" prompt="兵庫県HP「『わたし』からアクション宣言」にリンクしています" sqref="D10" xr:uid="{00000000-0002-0000-0100-000002000000}"/>
    <dataValidation allowBlank="1" showInputMessage="1" showErrorMessage="1" prompt="自社の数値を入力してください" sqref="E25 E19" xr:uid="{00000000-0002-0000-0100-000003000000}"/>
    <dataValidation allowBlank="1" showInputMessage="1" showErrorMessage="1" prompt="別添様式を用いて算出した自社の数値を入力してください" sqref="E14:E15 E27 E18 E20" xr:uid="{00000000-0002-0000-0100-000004000000}"/>
    <dataValidation type="list" allowBlank="1" showInputMessage="1" showErrorMessage="1" prompt="プルダウンから選択してください" sqref="E3:L3" xr:uid="{00000000-0002-0000-0100-000005000000}">
      <formula1>$L$37:$L$52</formula1>
    </dataValidation>
    <dataValidation type="list" allowBlank="1" showInputMessage="1" showErrorMessage="1" prompt="【業種】から製造業を選択した場合のみ、プルダウンから選択してください" sqref="E5:L5" xr:uid="{00000000-0002-0000-0100-000006000000}">
      <formula1>$L$54:$L$65</formula1>
    </dataValidation>
    <dataValidation type="textLength" allowBlank="1" showInputMessage="1" showErrorMessage="1" prompt="企業名を入力してください" sqref="D3 D5" xr:uid="{00000000-0002-0000-0100-000007000000}">
      <formula1>0</formula1>
      <formula2>50</formula2>
    </dataValidation>
    <dataValidation type="list" allowBlank="1" showInputMessage="1" showErrorMessage="1" prompt="プルダウンから○か×を選択してください" sqref="E8:E13 E28 E17" xr:uid="{00000000-0002-0000-0100-000008000000}">
      <formula1>$L$34:$L$35</formula1>
    </dataValidation>
    <dataValidation allowBlank="1" showInputMessage="1" showErrorMessage="1" prompt="最後まで入力が完了しなければ表示されません" sqref="K31:K32 K31" xr:uid="{00000000-0002-0000-0100-000000000000}"/>
  </dataValidations>
  <hyperlinks>
    <hyperlink ref="D10" r:id="rId1" display="https://web.pref.hyogo.lg.jp/kk17/action.html" xr:uid="{00000000-0004-0000-0100-000000000000}"/>
  </hyperlinks>
  <pageMargins left="0.7" right="0.7" top="0.75" bottom="0.75" header="0.3" footer="0.3"/>
  <pageSetup paperSize="9" scale="61" orientation="portrait" r:id="rId2"/>
  <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FFFF00"/>
  </sheetPr>
  <dimension ref="B2:L14"/>
  <sheetViews>
    <sheetView view="pageBreakPreview" zoomScaleNormal="100" zoomScaleSheetLayoutView="100" workbookViewId="0">
      <selection activeCell="G10" sqref="G10"/>
    </sheetView>
  </sheetViews>
  <sheetFormatPr defaultColWidth="8.875" defaultRowHeight="13.5"/>
  <cols>
    <col min="1" max="1" width="7" style="3" customWidth="1"/>
    <col min="2" max="3" width="8.875" style="3"/>
    <col min="4" max="4" width="12.625" style="3" customWidth="1"/>
    <col min="5" max="5" width="5.25" style="3" customWidth="1"/>
    <col min="6" max="6" width="12.625" style="3" customWidth="1"/>
    <col min="7" max="7" width="5" style="3" customWidth="1"/>
    <col min="8" max="8" width="10.5" style="3" customWidth="1"/>
    <col min="9" max="16384" width="8.875" style="3"/>
  </cols>
  <sheetData>
    <row r="2" spans="2:12" ht="17.25">
      <c r="B2" s="448" t="s">
        <v>136</v>
      </c>
      <c r="C2" s="449"/>
      <c r="D2" s="449"/>
      <c r="E2" s="449"/>
      <c r="F2" s="449"/>
      <c r="G2" s="449"/>
      <c r="H2" s="449"/>
      <c r="I2" s="169"/>
    </row>
    <row r="3" spans="2:12" ht="17.25">
      <c r="B3" s="449"/>
      <c r="C3" s="449"/>
      <c r="D3" s="449"/>
      <c r="E3" s="449"/>
      <c r="F3" s="449"/>
      <c r="G3" s="449"/>
      <c r="H3" s="449"/>
      <c r="I3" s="5"/>
    </row>
    <row r="4" spans="2:12" ht="17.25">
      <c r="B4" s="4"/>
      <c r="C4" s="5"/>
      <c r="D4" s="5"/>
      <c r="E4" s="5"/>
      <c r="F4" s="5"/>
      <c r="G4" s="5"/>
      <c r="H4" s="5"/>
      <c r="I4" s="5"/>
    </row>
    <row r="5" spans="2:12">
      <c r="B5" s="474" t="s">
        <v>131</v>
      </c>
      <c r="C5" s="474"/>
      <c r="D5" s="474"/>
      <c r="E5" s="474"/>
      <c r="F5" s="474"/>
      <c r="G5" s="474"/>
      <c r="H5" s="474"/>
      <c r="I5" s="474"/>
    </row>
    <row r="6" spans="2:12" ht="20.100000000000001" customHeight="1">
      <c r="B6" s="474"/>
      <c r="C6" s="474"/>
      <c r="D6" s="474"/>
      <c r="E6" s="474"/>
      <c r="F6" s="474"/>
      <c r="G6" s="474"/>
      <c r="H6" s="474"/>
      <c r="I6" s="474"/>
    </row>
    <row r="7" spans="2:12" ht="20.100000000000001" customHeight="1">
      <c r="B7" s="474"/>
      <c r="C7" s="474"/>
      <c r="D7" s="474"/>
      <c r="E7" s="474"/>
      <c r="F7" s="474"/>
      <c r="G7" s="474"/>
      <c r="H7" s="474"/>
      <c r="I7" s="474"/>
    </row>
    <row r="8" spans="2:12" ht="20.25" thickBot="1">
      <c r="B8" s="34" t="s">
        <v>132</v>
      </c>
      <c r="C8" s="32"/>
      <c r="D8" s="32"/>
      <c r="E8" s="32"/>
      <c r="F8" s="32"/>
      <c r="G8" s="32"/>
      <c r="H8" s="32"/>
      <c r="I8" s="32"/>
    </row>
    <row r="9" spans="2:12" ht="33.75" thickBot="1">
      <c r="B9" s="636"/>
      <c r="C9" s="637"/>
      <c r="D9" s="135" t="s">
        <v>98</v>
      </c>
      <c r="E9" s="136"/>
      <c r="F9" s="137" t="s">
        <v>99</v>
      </c>
      <c r="G9" s="39"/>
      <c r="H9" s="40" t="s">
        <v>76</v>
      </c>
      <c r="I9" s="138"/>
    </row>
    <row r="10" spans="2:12" ht="30" customHeight="1" thickBot="1">
      <c r="B10" s="109" t="s">
        <v>280</v>
      </c>
      <c r="C10" s="109"/>
      <c r="D10" s="348"/>
      <c r="E10" s="132" t="s">
        <v>74</v>
      </c>
      <c r="F10" s="349"/>
      <c r="G10" s="132" t="s">
        <v>74</v>
      </c>
      <c r="H10" s="139" t="e">
        <f>D10/F10*100</f>
        <v>#DIV/0!</v>
      </c>
      <c r="I10" s="133" t="s">
        <v>77</v>
      </c>
      <c r="L10" s="3" t="s">
        <v>142</v>
      </c>
    </row>
    <row r="11" spans="2:12" ht="16.5">
      <c r="B11" s="134" t="s">
        <v>97</v>
      </c>
      <c r="C11" s="141"/>
      <c r="D11" s="167"/>
      <c r="E11" s="167"/>
      <c r="F11" s="167"/>
      <c r="G11" s="113"/>
      <c r="H11" s="166"/>
      <c r="I11" s="113"/>
    </row>
    <row r="12" spans="2:12" ht="16.5">
      <c r="J12" s="32"/>
    </row>
    <row r="13" spans="2:12" ht="16.5">
      <c r="J13" s="32"/>
    </row>
    <row r="14" spans="2:12" ht="16.5">
      <c r="C14" s="32"/>
      <c r="D14" s="32"/>
      <c r="E14" s="32"/>
      <c r="F14" s="32"/>
      <c r="G14" s="32"/>
      <c r="H14" s="32"/>
      <c r="I14" s="32"/>
      <c r="J14" s="32"/>
    </row>
  </sheetData>
  <mergeCells count="3">
    <mergeCell ref="B2:H3"/>
    <mergeCell ref="B5:I7"/>
    <mergeCell ref="B9:C9"/>
  </mergeCells>
  <phoneticPr fontId="2"/>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FFFF00"/>
  </sheetPr>
  <dimension ref="B2:I39"/>
  <sheetViews>
    <sheetView view="pageBreakPreview" zoomScaleNormal="100" zoomScaleSheetLayoutView="100" workbookViewId="0">
      <selection activeCell="P15" sqref="P15"/>
    </sheetView>
  </sheetViews>
  <sheetFormatPr defaultColWidth="8.875" defaultRowHeight="13.5"/>
  <cols>
    <col min="1" max="1" width="7" style="3" customWidth="1"/>
    <col min="2" max="16384" width="8.875" style="3"/>
  </cols>
  <sheetData>
    <row r="2" spans="2:9" ht="17.25" customHeight="1">
      <c r="B2" s="448" t="s">
        <v>136</v>
      </c>
      <c r="C2" s="449"/>
      <c r="D2" s="449"/>
      <c r="E2" s="449"/>
      <c r="F2" s="449"/>
      <c r="G2" s="449"/>
      <c r="H2" s="449"/>
      <c r="I2" s="169"/>
    </row>
    <row r="3" spans="2:9" ht="17.25">
      <c r="B3" s="449"/>
      <c r="C3" s="449"/>
      <c r="D3" s="449"/>
      <c r="E3" s="449"/>
      <c r="F3" s="449"/>
      <c r="G3" s="449"/>
      <c r="H3" s="449"/>
      <c r="I3" s="5"/>
    </row>
    <row r="4" spans="2:9" ht="17.25">
      <c r="B4" s="4"/>
      <c r="C4" s="5"/>
      <c r="D4" s="5"/>
      <c r="E4" s="5"/>
      <c r="F4" s="5"/>
      <c r="G4" s="5"/>
      <c r="H4" s="5"/>
      <c r="I4" s="5"/>
    </row>
    <row r="5" spans="2:9">
      <c r="B5" s="474" t="s">
        <v>133</v>
      </c>
      <c r="C5" s="474"/>
      <c r="D5" s="474"/>
      <c r="E5" s="474"/>
      <c r="F5" s="474"/>
      <c r="G5" s="474"/>
      <c r="H5" s="474"/>
      <c r="I5" s="474"/>
    </row>
    <row r="6" spans="2:9" ht="20.100000000000001" customHeight="1">
      <c r="B6" s="474"/>
      <c r="C6" s="474"/>
      <c r="D6" s="474"/>
      <c r="E6" s="474"/>
      <c r="F6" s="474"/>
      <c r="G6" s="474"/>
      <c r="H6" s="474"/>
      <c r="I6" s="474"/>
    </row>
    <row r="7" spans="2:9" ht="20.100000000000001" customHeight="1">
      <c r="B7" s="474"/>
      <c r="C7" s="474"/>
      <c r="D7" s="474"/>
      <c r="E7" s="474"/>
      <c r="F7" s="474"/>
      <c r="G7" s="474"/>
      <c r="H7" s="474"/>
      <c r="I7" s="474"/>
    </row>
    <row r="9" spans="2:9" ht="16.149999999999999" customHeight="1">
      <c r="B9" s="6" t="s">
        <v>4</v>
      </c>
    </row>
    <row r="11" spans="2:9" ht="43.5" customHeight="1">
      <c r="B11" s="600" t="s">
        <v>134</v>
      </c>
      <c r="C11" s="476"/>
      <c r="D11" s="476"/>
      <c r="E11" s="476"/>
      <c r="F11" s="476"/>
      <c r="G11" s="476"/>
      <c r="H11" s="476"/>
      <c r="I11" s="477"/>
    </row>
    <row r="12" spans="2:9" ht="43.5" customHeight="1">
      <c r="B12" s="478"/>
      <c r="C12" s="479"/>
      <c r="D12" s="479"/>
      <c r="E12" s="479"/>
      <c r="F12" s="479"/>
      <c r="G12" s="479"/>
      <c r="H12" s="479"/>
      <c r="I12" s="480"/>
    </row>
    <row r="13" spans="2:9" ht="43.5" customHeight="1">
      <c r="B13" s="478"/>
      <c r="C13" s="479"/>
      <c r="D13" s="479"/>
      <c r="E13" s="479"/>
      <c r="F13" s="479"/>
      <c r="G13" s="479"/>
      <c r="H13" s="479"/>
      <c r="I13" s="480"/>
    </row>
    <row r="14" spans="2:9" ht="43.5" customHeight="1">
      <c r="B14" s="478"/>
      <c r="C14" s="479"/>
      <c r="D14" s="479"/>
      <c r="E14" s="479"/>
      <c r="F14" s="479"/>
      <c r="G14" s="479"/>
      <c r="H14" s="479"/>
      <c r="I14" s="480"/>
    </row>
    <row r="15" spans="2:9" ht="43.5" customHeight="1">
      <c r="B15" s="478"/>
      <c r="C15" s="479"/>
      <c r="D15" s="479"/>
      <c r="E15" s="479"/>
      <c r="F15" s="479"/>
      <c r="G15" s="479"/>
      <c r="H15" s="479"/>
      <c r="I15" s="480"/>
    </row>
    <row r="16" spans="2:9" ht="43.5" customHeight="1">
      <c r="B16" s="478"/>
      <c r="C16" s="479"/>
      <c r="D16" s="479"/>
      <c r="E16" s="479"/>
      <c r="F16" s="479"/>
      <c r="G16" s="479"/>
      <c r="H16" s="479"/>
      <c r="I16" s="480"/>
    </row>
    <row r="17" spans="2:9" ht="43.5" customHeight="1">
      <c r="B17" s="478"/>
      <c r="C17" s="479"/>
      <c r="D17" s="479"/>
      <c r="E17" s="479"/>
      <c r="F17" s="479"/>
      <c r="G17" s="479"/>
      <c r="H17" s="479"/>
      <c r="I17" s="480"/>
    </row>
    <row r="18" spans="2:9" ht="43.5" customHeight="1">
      <c r="B18" s="481"/>
      <c r="C18" s="482"/>
      <c r="D18" s="482"/>
      <c r="E18" s="482"/>
      <c r="F18" s="482"/>
      <c r="G18" s="482"/>
      <c r="H18" s="482"/>
      <c r="I18" s="483"/>
    </row>
    <row r="19" spans="2:9" ht="21" customHeight="1">
      <c r="B19" s="164" t="s">
        <v>135</v>
      </c>
    </row>
    <row r="21" spans="2:9" ht="13.5" customHeight="1">
      <c r="C21" s="10"/>
      <c r="D21" s="11"/>
      <c r="E21" s="11"/>
      <c r="F21" s="11"/>
      <c r="G21" s="11"/>
    </row>
    <row r="22" spans="2:9" ht="14.25">
      <c r="B22" s="6" t="s">
        <v>12</v>
      </c>
    </row>
    <row r="23" spans="2:9">
      <c r="B23" s="3" t="s">
        <v>0</v>
      </c>
    </row>
    <row r="25" spans="2:9" ht="7.9" customHeight="1">
      <c r="B25" s="598" t="s">
        <v>1</v>
      </c>
      <c r="C25" s="580" t="s">
        <v>2</v>
      </c>
      <c r="D25" s="609"/>
      <c r="E25" s="609"/>
      <c r="F25" s="609"/>
      <c r="G25" s="609"/>
      <c r="H25" s="609"/>
      <c r="I25" s="610"/>
    </row>
    <row r="26" spans="2:9">
      <c r="B26" s="599"/>
      <c r="C26" s="611"/>
      <c r="D26" s="612"/>
      <c r="E26" s="612"/>
      <c r="F26" s="612"/>
      <c r="G26" s="612"/>
      <c r="H26" s="612"/>
      <c r="I26" s="613"/>
    </row>
    <row r="27" spans="2:9">
      <c r="B27" s="597"/>
      <c r="C27" s="639" t="s">
        <v>10</v>
      </c>
      <c r="D27" s="639"/>
      <c r="E27" s="639"/>
      <c r="F27" s="639"/>
      <c r="G27" s="639"/>
      <c r="H27" s="639"/>
      <c r="I27" s="639"/>
    </row>
    <row r="28" spans="2:9">
      <c r="B28" s="597"/>
      <c r="C28" s="639"/>
      <c r="D28" s="639"/>
      <c r="E28" s="639"/>
      <c r="F28" s="639"/>
      <c r="G28" s="639"/>
      <c r="H28" s="639"/>
      <c r="I28" s="639"/>
    </row>
    <row r="29" spans="2:9">
      <c r="B29" s="597"/>
      <c r="C29" s="639"/>
      <c r="D29" s="639"/>
      <c r="E29" s="639"/>
      <c r="F29" s="639"/>
      <c r="G29" s="639"/>
      <c r="H29" s="639"/>
      <c r="I29" s="639"/>
    </row>
    <row r="30" spans="2:9">
      <c r="B30" s="597"/>
      <c r="C30" s="639"/>
      <c r="D30" s="639"/>
      <c r="E30" s="639"/>
      <c r="F30" s="639"/>
      <c r="G30" s="639"/>
      <c r="H30" s="639"/>
      <c r="I30" s="639"/>
    </row>
    <row r="31" spans="2:9">
      <c r="B31" s="12"/>
      <c r="C31" s="13"/>
      <c r="D31" s="13"/>
      <c r="E31" s="13"/>
      <c r="F31" s="13"/>
      <c r="G31" s="13"/>
      <c r="H31" s="13"/>
      <c r="I31" s="13"/>
    </row>
    <row r="32" spans="2:9" ht="13.5" customHeight="1">
      <c r="B32" s="638" t="s">
        <v>253</v>
      </c>
      <c r="C32" s="638"/>
      <c r="D32" s="638"/>
      <c r="E32" s="638"/>
      <c r="F32" s="638"/>
      <c r="G32" s="638"/>
      <c r="H32" s="638"/>
      <c r="I32" s="638"/>
    </row>
    <row r="33" spans="2:9">
      <c r="B33" s="638"/>
      <c r="C33" s="638"/>
      <c r="D33" s="638"/>
      <c r="E33" s="638"/>
      <c r="F33" s="638"/>
      <c r="G33" s="638"/>
      <c r="H33" s="638"/>
      <c r="I33" s="638"/>
    </row>
    <row r="34" spans="2:9">
      <c r="B34" s="638"/>
      <c r="C34" s="638"/>
      <c r="D34" s="638"/>
      <c r="E34" s="638"/>
      <c r="F34" s="638"/>
      <c r="G34" s="638"/>
      <c r="H34" s="638"/>
      <c r="I34" s="638"/>
    </row>
    <row r="35" spans="2:9" ht="13.15" customHeight="1">
      <c r="B35" s="168"/>
      <c r="C35" s="168"/>
      <c r="D35" s="168"/>
      <c r="E35" s="168"/>
      <c r="F35" s="168"/>
      <c r="G35" s="168"/>
      <c r="H35" s="168"/>
      <c r="I35" s="168"/>
    </row>
    <row r="36" spans="2:9" ht="13.5" customHeight="1">
      <c r="B36" s="149"/>
      <c r="C36" s="149"/>
      <c r="D36" s="149"/>
      <c r="E36" s="149"/>
      <c r="F36" s="149"/>
      <c r="G36" s="149"/>
      <c r="H36" s="149"/>
      <c r="I36" s="149"/>
    </row>
    <row r="37" spans="2:9">
      <c r="B37" s="149"/>
      <c r="C37" s="149"/>
      <c r="D37" s="149"/>
      <c r="E37" s="149"/>
      <c r="F37" s="149"/>
      <c r="G37" s="149"/>
      <c r="H37" s="149"/>
      <c r="I37" s="149"/>
    </row>
    <row r="38" spans="2:9">
      <c r="B38" s="149"/>
      <c r="C38" s="149"/>
      <c r="D38" s="149"/>
      <c r="E38" s="149"/>
      <c r="F38" s="149"/>
      <c r="G38" s="149"/>
      <c r="H38" s="149"/>
      <c r="I38" s="149"/>
    </row>
    <row r="39" spans="2:9">
      <c r="B39" s="149"/>
      <c r="C39" s="149"/>
      <c r="D39" s="149"/>
      <c r="E39" s="149"/>
      <c r="F39" s="149"/>
      <c r="G39" s="149"/>
      <c r="H39" s="149"/>
      <c r="I39" s="149"/>
    </row>
  </sheetData>
  <mergeCells count="8">
    <mergeCell ref="B32:I34"/>
    <mergeCell ref="B2:H3"/>
    <mergeCell ref="C27:I30"/>
    <mergeCell ref="B27:B30"/>
    <mergeCell ref="B5:I7"/>
    <mergeCell ref="B25:B26"/>
    <mergeCell ref="C25:I26"/>
    <mergeCell ref="B11:I18"/>
  </mergeCells>
  <phoneticPr fontId="2"/>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9697" r:id="rId4" name="Check Box 1">
              <controlPr defaultSize="0" autoFill="0" autoLine="0" autoPict="0">
                <anchor moveWithCells="1">
                  <from>
                    <xdr:col>1</xdr:col>
                    <xdr:colOff>219075</xdr:colOff>
                    <xdr:row>27</xdr:row>
                    <xdr:rowOff>19050</xdr:rowOff>
                  </from>
                  <to>
                    <xdr:col>1</xdr:col>
                    <xdr:colOff>523875</xdr:colOff>
                    <xdr:row>28</xdr:row>
                    <xdr:rowOff>95250</xdr:rowOff>
                  </to>
                </anchor>
              </controlPr>
            </control>
          </mc:Choice>
        </mc:AlternateContent>
      </controls>
    </mc:Choice>
  </mc:AlternateConten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I114"/>
  <sheetViews>
    <sheetView workbookViewId="0">
      <selection activeCell="E118" sqref="E118"/>
    </sheetView>
  </sheetViews>
  <sheetFormatPr defaultColWidth="9.875" defaultRowHeight="16.5"/>
  <cols>
    <col min="1" max="1" width="9.875" style="32" bestFit="1" customWidth="1"/>
    <col min="2" max="2" width="37.875" style="32" customWidth="1"/>
    <col min="3" max="3" width="43.5" style="32" customWidth="1"/>
    <col min="4" max="4" width="10.875" style="32" customWidth="1"/>
    <col min="5" max="7" width="10.75" style="32" customWidth="1"/>
    <col min="8" max="8" width="31.375" style="32" customWidth="1"/>
    <col min="9" max="9" width="9.875" style="32" bestFit="1" customWidth="1"/>
    <col min="10" max="16384" width="9.875" style="32"/>
  </cols>
  <sheetData>
    <row r="1" spans="1:7" ht="21.75" customHeight="1">
      <c r="A1" s="231" t="s">
        <v>192</v>
      </c>
    </row>
    <row r="2" spans="1:7" ht="21.75" customHeight="1">
      <c r="D2" s="232"/>
    </row>
    <row r="3" spans="1:7" ht="21.75" customHeight="1">
      <c r="D3" s="233" t="s">
        <v>193</v>
      </c>
      <c r="G3" s="234" t="s">
        <v>194</v>
      </c>
    </row>
    <row r="4" spans="1:7" ht="21.75" customHeight="1">
      <c r="A4" s="235" t="s">
        <v>195</v>
      </c>
      <c r="B4" s="235"/>
      <c r="C4" s="236" t="s">
        <v>196</v>
      </c>
      <c r="D4" s="237" t="s">
        <v>197</v>
      </c>
      <c r="E4" s="182" t="s">
        <v>72</v>
      </c>
      <c r="F4" s="358" t="s">
        <v>78</v>
      </c>
      <c r="G4" s="358" t="s">
        <v>79</v>
      </c>
    </row>
    <row r="5" spans="1:7" ht="21.75" customHeight="1" thickBot="1">
      <c r="A5" s="238">
        <v>7</v>
      </c>
      <c r="B5" s="239" t="s">
        <v>199</v>
      </c>
      <c r="C5" s="240" t="s">
        <v>200</v>
      </c>
      <c r="D5" s="241"/>
      <c r="E5" s="242"/>
      <c r="F5" s="242"/>
      <c r="G5" s="242"/>
    </row>
    <row r="6" spans="1:7" ht="21.75" customHeight="1">
      <c r="B6" s="243"/>
      <c r="C6" s="244" t="s">
        <v>164</v>
      </c>
      <c r="D6" s="245">
        <f>AVERAGE(E6,F6,G6)</f>
        <v>11.333333333333334</v>
      </c>
      <c r="E6" s="290">
        <v>8</v>
      </c>
      <c r="F6" s="292">
        <v>16.5</v>
      </c>
      <c r="G6" s="291">
        <v>9.5</v>
      </c>
    </row>
    <row r="7" spans="1:7" ht="21.75" customHeight="1">
      <c r="B7" s="243"/>
      <c r="C7" s="244" t="s">
        <v>165</v>
      </c>
      <c r="D7" s="246">
        <f t="shared" ref="D7:D21" si="0">AVERAGE(E7,F7,G7)</f>
        <v>8.8666666666666654</v>
      </c>
      <c r="E7" s="290">
        <v>8.6999999999999993</v>
      </c>
      <c r="F7" s="292">
        <v>8.6999999999999993</v>
      </c>
      <c r="G7" s="291">
        <v>9.1999999999999993</v>
      </c>
    </row>
    <row r="8" spans="1:7" ht="21.75" customHeight="1">
      <c r="B8" s="243"/>
      <c r="C8" s="244" t="s">
        <v>166</v>
      </c>
      <c r="D8" s="246">
        <f t="shared" si="0"/>
        <v>8.1</v>
      </c>
      <c r="E8" s="290">
        <v>8</v>
      </c>
      <c r="F8" s="292">
        <v>8.3000000000000007</v>
      </c>
      <c r="G8" s="291">
        <v>8</v>
      </c>
    </row>
    <row r="9" spans="1:7" ht="21.75" customHeight="1">
      <c r="B9" s="243"/>
      <c r="C9" s="244" t="s">
        <v>167</v>
      </c>
      <c r="D9" s="246">
        <f t="shared" si="0"/>
        <v>3.5333333333333332</v>
      </c>
      <c r="E9" s="290">
        <v>4.0999999999999996</v>
      </c>
      <c r="F9" s="292">
        <v>3.3</v>
      </c>
      <c r="G9" s="291">
        <v>3.2</v>
      </c>
    </row>
    <row r="10" spans="1:7" ht="21.75" customHeight="1">
      <c r="B10" s="243"/>
      <c r="C10" s="244" t="s">
        <v>168</v>
      </c>
      <c r="D10" s="246">
        <f t="shared" si="0"/>
        <v>10.6</v>
      </c>
      <c r="E10" s="290">
        <v>11.5</v>
      </c>
      <c r="F10" s="292">
        <v>10.6</v>
      </c>
      <c r="G10" s="291">
        <v>9.6999999999999993</v>
      </c>
    </row>
    <row r="11" spans="1:7" ht="21.75" customHeight="1">
      <c r="B11" s="243"/>
      <c r="C11" s="244" t="s">
        <v>201</v>
      </c>
      <c r="D11" s="246">
        <f t="shared" si="0"/>
        <v>10.633333333333333</v>
      </c>
      <c r="E11" s="290">
        <v>11.3</v>
      </c>
      <c r="F11" s="292">
        <v>11.2</v>
      </c>
      <c r="G11" s="291">
        <v>9.4</v>
      </c>
    </row>
    <row r="12" spans="1:7" ht="21.75" customHeight="1">
      <c r="B12" s="243"/>
      <c r="C12" s="244" t="s">
        <v>170</v>
      </c>
      <c r="D12" s="246">
        <f t="shared" si="0"/>
        <v>13.4</v>
      </c>
      <c r="E12" s="290">
        <v>13.9</v>
      </c>
      <c r="F12" s="292">
        <v>12.2</v>
      </c>
      <c r="G12" s="291">
        <v>14.1</v>
      </c>
    </row>
    <row r="13" spans="1:7" ht="21.75" customHeight="1">
      <c r="B13" s="243"/>
      <c r="C13" s="244" t="s">
        <v>171</v>
      </c>
      <c r="D13" s="246">
        <f t="shared" si="0"/>
        <v>14</v>
      </c>
      <c r="E13" s="290">
        <v>15</v>
      </c>
      <c r="F13" s="292">
        <v>13</v>
      </c>
      <c r="G13" s="291">
        <v>14</v>
      </c>
    </row>
    <row r="14" spans="1:7" ht="21.75" customHeight="1">
      <c r="B14" s="243"/>
      <c r="C14" s="244" t="s">
        <v>172</v>
      </c>
      <c r="D14" s="246">
        <f t="shared" si="0"/>
        <v>12.133333333333333</v>
      </c>
      <c r="E14" s="290">
        <v>12.4</v>
      </c>
      <c r="F14" s="292">
        <v>12.5</v>
      </c>
      <c r="G14" s="291">
        <v>11.5</v>
      </c>
    </row>
    <row r="15" spans="1:7" ht="21.75" customHeight="1">
      <c r="B15" s="243"/>
      <c r="C15" s="244" t="s">
        <v>173</v>
      </c>
      <c r="D15" s="246">
        <f t="shared" si="0"/>
        <v>10.3</v>
      </c>
      <c r="E15" s="290">
        <v>11</v>
      </c>
      <c r="F15" s="292">
        <v>10.6</v>
      </c>
      <c r="G15" s="291">
        <v>9.3000000000000007</v>
      </c>
    </row>
    <row r="16" spans="1:7" ht="21.75" customHeight="1">
      <c r="B16" s="243"/>
      <c r="C16" s="244" t="s">
        <v>174</v>
      </c>
      <c r="D16" s="246">
        <f t="shared" si="0"/>
        <v>19.599999999999998</v>
      </c>
      <c r="E16" s="290">
        <v>17.5</v>
      </c>
      <c r="F16" s="292">
        <v>22.3</v>
      </c>
      <c r="G16" s="291">
        <v>19</v>
      </c>
    </row>
    <row r="17" spans="1:9" ht="21.75" customHeight="1">
      <c r="B17" s="243"/>
      <c r="C17" s="244" t="s">
        <v>175</v>
      </c>
      <c r="D17" s="246">
        <f t="shared" si="0"/>
        <v>24.133333333333336</v>
      </c>
      <c r="E17" s="290">
        <v>24.6</v>
      </c>
      <c r="F17" s="292">
        <v>24.3</v>
      </c>
      <c r="G17" s="291">
        <v>23.5</v>
      </c>
    </row>
    <row r="18" spans="1:9" ht="21.75" customHeight="1">
      <c r="B18" s="243"/>
      <c r="C18" s="244" t="s">
        <v>176</v>
      </c>
      <c r="D18" s="246">
        <f t="shared" si="0"/>
        <v>19.833333333333332</v>
      </c>
      <c r="E18" s="290">
        <v>17.2</v>
      </c>
      <c r="F18" s="292">
        <v>19.8</v>
      </c>
      <c r="G18" s="291">
        <v>22.5</v>
      </c>
    </row>
    <row r="19" spans="1:9" ht="21.75" customHeight="1">
      <c r="B19" s="243"/>
      <c r="C19" s="244" t="s">
        <v>177</v>
      </c>
      <c r="D19" s="246">
        <f t="shared" si="0"/>
        <v>50.066666666666663</v>
      </c>
      <c r="E19" s="290">
        <v>53</v>
      </c>
      <c r="F19" s="292">
        <v>48.2</v>
      </c>
      <c r="G19" s="291">
        <v>49</v>
      </c>
    </row>
    <row r="20" spans="1:9" ht="21.75" customHeight="1">
      <c r="B20" s="243"/>
      <c r="C20" s="244" t="s">
        <v>202</v>
      </c>
      <c r="D20" s="246">
        <f t="shared" si="0"/>
        <v>5.6333333333333329</v>
      </c>
      <c r="E20" s="290">
        <v>8.6999999999999993</v>
      </c>
      <c r="F20" s="292">
        <v>0</v>
      </c>
      <c r="G20" s="291">
        <v>8.1999999999999993</v>
      </c>
    </row>
    <row r="21" spans="1:9" ht="21.75" customHeight="1" thickBot="1">
      <c r="B21" s="243"/>
      <c r="C21" s="244" t="s">
        <v>179</v>
      </c>
      <c r="D21" s="247">
        <f t="shared" si="0"/>
        <v>15.233333333333334</v>
      </c>
      <c r="E21" s="290">
        <v>15.2</v>
      </c>
      <c r="F21" s="292">
        <v>15.8</v>
      </c>
      <c r="G21" s="291">
        <v>14.7</v>
      </c>
    </row>
    <row r="22" spans="1:9" s="114" customFormat="1" ht="21.75" customHeight="1">
      <c r="B22" s="248"/>
      <c r="C22" s="249"/>
      <c r="D22" s="250"/>
      <c r="E22" s="113"/>
      <c r="F22" s="113"/>
      <c r="G22" s="113"/>
    </row>
    <row r="23" spans="1:9" s="114" customFormat="1" ht="21.75" customHeight="1">
      <c r="C23" s="248"/>
      <c r="D23" s="251"/>
      <c r="H23" s="113"/>
      <c r="I23" s="113"/>
    </row>
    <row r="24" spans="1:9" ht="21.75" customHeight="1">
      <c r="D24" s="233" t="s">
        <v>193</v>
      </c>
      <c r="G24" s="234" t="s">
        <v>194</v>
      </c>
    </row>
    <row r="25" spans="1:9" ht="21.75" customHeight="1">
      <c r="A25" s="235" t="s">
        <v>195</v>
      </c>
      <c r="B25" s="235"/>
      <c r="C25" s="236" t="s">
        <v>196</v>
      </c>
      <c r="D25" s="237" t="s">
        <v>197</v>
      </c>
      <c r="E25" s="182" t="s">
        <v>72</v>
      </c>
      <c r="F25" s="358" t="s">
        <v>78</v>
      </c>
      <c r="G25" s="358" t="s">
        <v>79</v>
      </c>
    </row>
    <row r="26" spans="1:9" ht="21.75" customHeight="1" thickBot="1">
      <c r="A26" s="238">
        <v>8</v>
      </c>
      <c r="B26" s="239" t="s">
        <v>203</v>
      </c>
      <c r="C26" s="240" t="s">
        <v>200</v>
      </c>
      <c r="D26" s="241"/>
      <c r="E26" s="242"/>
      <c r="F26" s="242"/>
      <c r="G26" s="242"/>
    </row>
    <row r="27" spans="1:9" ht="21.75" customHeight="1">
      <c r="B27" s="243"/>
      <c r="C27" s="244" t="s">
        <v>164</v>
      </c>
      <c r="D27" s="245">
        <f>AVERAGE(E27,F27,G27)</f>
        <v>10.299999999999999</v>
      </c>
      <c r="E27" s="292">
        <v>17.2</v>
      </c>
      <c r="F27" s="292">
        <v>3.3</v>
      </c>
      <c r="G27" s="291">
        <v>10.4</v>
      </c>
    </row>
    <row r="28" spans="1:9" ht="21.75" customHeight="1">
      <c r="B28" s="243"/>
      <c r="C28" s="244" t="s">
        <v>165</v>
      </c>
      <c r="D28" s="246">
        <f t="shared" ref="D28:D42" si="1">AVERAGE(E28,F28,G28)</f>
        <v>11.166666666666666</v>
      </c>
      <c r="E28" s="292">
        <v>13.6</v>
      </c>
      <c r="F28" s="292">
        <v>11.3</v>
      </c>
      <c r="G28" s="291">
        <v>8.6</v>
      </c>
    </row>
    <row r="29" spans="1:9" ht="21.75" customHeight="1">
      <c r="B29" s="243"/>
      <c r="C29" s="244" t="s">
        <v>166</v>
      </c>
      <c r="D29" s="246">
        <f t="shared" si="1"/>
        <v>12.666666666666666</v>
      </c>
      <c r="E29" s="292">
        <v>12.2</v>
      </c>
      <c r="F29" s="292">
        <v>14.1</v>
      </c>
      <c r="G29" s="291">
        <v>11.7</v>
      </c>
    </row>
    <row r="30" spans="1:9" ht="21.75" customHeight="1">
      <c r="B30" s="243"/>
      <c r="C30" s="244" t="s">
        <v>167</v>
      </c>
      <c r="D30" s="246">
        <f t="shared" si="1"/>
        <v>6.5999999999999988</v>
      </c>
      <c r="E30" s="292">
        <v>7.4</v>
      </c>
      <c r="F30" s="292">
        <v>6.3</v>
      </c>
      <c r="G30" s="291">
        <v>6.1</v>
      </c>
    </row>
    <row r="31" spans="1:9" ht="21.75" customHeight="1">
      <c r="B31" s="243"/>
      <c r="C31" s="244" t="s">
        <v>168</v>
      </c>
      <c r="D31" s="246">
        <f t="shared" si="1"/>
        <v>16.666666666666668</v>
      </c>
      <c r="E31" s="292">
        <v>18.2</v>
      </c>
      <c r="F31" s="292">
        <v>16.2</v>
      </c>
      <c r="G31" s="291">
        <v>15.6</v>
      </c>
    </row>
    <row r="32" spans="1:9" ht="21.75" customHeight="1">
      <c r="B32" s="243"/>
      <c r="C32" s="244" t="s">
        <v>201</v>
      </c>
      <c r="D32" s="246">
        <f t="shared" si="1"/>
        <v>12.4</v>
      </c>
      <c r="E32" s="292">
        <v>12</v>
      </c>
      <c r="F32" s="292">
        <v>12.3</v>
      </c>
      <c r="G32" s="291">
        <v>12.9</v>
      </c>
    </row>
    <row r="33" spans="1:7" ht="21.75" customHeight="1">
      <c r="B33" s="243"/>
      <c r="C33" s="244" t="s">
        <v>170</v>
      </c>
      <c r="D33" s="246">
        <f t="shared" si="1"/>
        <v>22.366666666666664</v>
      </c>
      <c r="E33" s="292">
        <v>22.2</v>
      </c>
      <c r="F33" s="292">
        <v>21.4</v>
      </c>
      <c r="G33" s="291">
        <v>23.5</v>
      </c>
    </row>
    <row r="34" spans="1:7" ht="21.75" customHeight="1">
      <c r="B34" s="243"/>
      <c r="C34" s="244" t="s">
        <v>171</v>
      </c>
      <c r="D34" s="246">
        <f t="shared" si="1"/>
        <v>36.1</v>
      </c>
      <c r="E34" s="292">
        <v>36.299999999999997</v>
      </c>
      <c r="F34" s="292">
        <v>36.299999999999997</v>
      </c>
      <c r="G34" s="291">
        <v>35.700000000000003</v>
      </c>
    </row>
    <row r="35" spans="1:7" ht="21.75" customHeight="1">
      <c r="B35" s="243"/>
      <c r="C35" s="244" t="s">
        <v>172</v>
      </c>
      <c r="D35" s="246">
        <f t="shared" si="1"/>
        <v>21.533333333333331</v>
      </c>
      <c r="E35" s="292">
        <v>20</v>
      </c>
      <c r="F35" s="292">
        <v>23.9</v>
      </c>
      <c r="G35" s="291">
        <v>20.7</v>
      </c>
    </row>
    <row r="36" spans="1:7" ht="21.75" customHeight="1">
      <c r="B36" s="243"/>
      <c r="C36" s="244" t="s">
        <v>173</v>
      </c>
      <c r="D36" s="246">
        <f t="shared" si="1"/>
        <v>16.433333333333334</v>
      </c>
      <c r="E36" s="292">
        <v>19.3</v>
      </c>
      <c r="F36" s="292">
        <v>13.7</v>
      </c>
      <c r="G36" s="291">
        <v>16.3</v>
      </c>
    </row>
    <row r="37" spans="1:7" ht="21.75" customHeight="1">
      <c r="B37" s="243"/>
      <c r="C37" s="244" t="s">
        <v>174</v>
      </c>
      <c r="D37" s="246">
        <f t="shared" si="1"/>
        <v>24.900000000000002</v>
      </c>
      <c r="E37" s="292">
        <v>21.8</v>
      </c>
      <c r="F37" s="292">
        <v>29.9</v>
      </c>
      <c r="G37" s="291">
        <v>23</v>
      </c>
    </row>
    <row r="38" spans="1:7" ht="21.75" customHeight="1">
      <c r="B38" s="243"/>
      <c r="C38" s="244" t="s">
        <v>175</v>
      </c>
      <c r="D38" s="246">
        <f t="shared" si="1"/>
        <v>32.533333333333339</v>
      </c>
      <c r="E38" s="292">
        <v>35.200000000000003</v>
      </c>
      <c r="F38" s="292">
        <v>29.6</v>
      </c>
      <c r="G38" s="291">
        <v>32.799999999999997</v>
      </c>
    </row>
    <row r="39" spans="1:7" ht="21.75" customHeight="1">
      <c r="B39" s="243"/>
      <c r="C39" s="244" t="s">
        <v>176</v>
      </c>
      <c r="D39" s="246">
        <f t="shared" si="1"/>
        <v>30.233333333333331</v>
      </c>
      <c r="E39" s="292">
        <v>32.5</v>
      </c>
      <c r="F39" s="292">
        <v>25.8</v>
      </c>
      <c r="G39" s="291">
        <v>32.4</v>
      </c>
    </row>
    <row r="40" spans="1:7" ht="21.75" customHeight="1">
      <c r="B40" s="243"/>
      <c r="C40" s="244" t="s">
        <v>177</v>
      </c>
      <c r="D40" s="246">
        <f t="shared" si="1"/>
        <v>62.166666666666664</v>
      </c>
      <c r="E40" s="292">
        <v>62.5</v>
      </c>
      <c r="F40" s="292">
        <v>59.4</v>
      </c>
      <c r="G40" s="291">
        <v>64.599999999999994</v>
      </c>
    </row>
    <row r="41" spans="1:7" ht="21.75" customHeight="1">
      <c r="B41" s="243"/>
      <c r="C41" s="244" t="s">
        <v>202</v>
      </c>
      <c r="D41" s="246">
        <f t="shared" si="1"/>
        <v>5.4333333333333336</v>
      </c>
      <c r="E41" s="292">
        <v>9.1</v>
      </c>
      <c r="F41" s="292">
        <v>0</v>
      </c>
      <c r="G41" s="291">
        <v>7.2</v>
      </c>
    </row>
    <row r="42" spans="1:7" ht="21.75" customHeight="1" thickBot="1">
      <c r="B42" s="243"/>
      <c r="C42" s="244" t="s">
        <v>179</v>
      </c>
      <c r="D42" s="247">
        <f t="shared" si="1"/>
        <v>19.666666666666668</v>
      </c>
      <c r="E42" s="292">
        <v>16.899999999999999</v>
      </c>
      <c r="F42" s="292">
        <v>21.8</v>
      </c>
      <c r="G42" s="291">
        <v>20.3</v>
      </c>
    </row>
    <row r="43" spans="1:7" ht="21.75" customHeight="1">
      <c r="B43" s="243"/>
      <c r="C43" s="243"/>
      <c r="D43" s="232"/>
    </row>
    <row r="44" spans="1:7" ht="21.75" hidden="1" customHeight="1">
      <c r="B44" s="243"/>
      <c r="C44" s="243"/>
      <c r="D44" s="233" t="s">
        <v>193</v>
      </c>
    </row>
    <row r="45" spans="1:7" ht="21.75" hidden="1" customHeight="1">
      <c r="A45" s="235" t="s">
        <v>195</v>
      </c>
      <c r="B45" s="235"/>
      <c r="C45" s="236" t="s">
        <v>196</v>
      </c>
      <c r="D45" s="252" t="s">
        <v>197</v>
      </c>
      <c r="E45" s="182" t="s">
        <v>204</v>
      </c>
      <c r="F45" s="182" t="s">
        <v>205</v>
      </c>
      <c r="G45" s="182" t="s">
        <v>206</v>
      </c>
    </row>
    <row r="46" spans="1:7" ht="21.75" hidden="1" customHeight="1">
      <c r="A46" s="238">
        <v>9</v>
      </c>
      <c r="B46" s="238" t="s">
        <v>207</v>
      </c>
      <c r="C46" s="244" t="s">
        <v>208</v>
      </c>
      <c r="D46" s="253">
        <f>AVERAGE(E46,F46,G46)</f>
        <v>0.57630083581965297</v>
      </c>
      <c r="E46" s="254">
        <f>E49/E47</f>
        <v>0.66525960320810473</v>
      </c>
      <c r="F46" s="255">
        <f t="shared" ref="F46:G46" si="2">F49/F47</f>
        <v>0.46153846153846156</v>
      </c>
      <c r="G46" s="255">
        <f t="shared" si="2"/>
        <v>0.60210444271239283</v>
      </c>
    </row>
    <row r="47" spans="1:7" ht="21.75" hidden="1" customHeight="1">
      <c r="A47" s="256"/>
      <c r="B47" s="257"/>
      <c r="C47" s="258" t="s">
        <v>209</v>
      </c>
      <c r="D47" s="259"/>
      <c r="E47" s="260">
        <v>236900</v>
      </c>
      <c r="F47" s="260">
        <v>328900</v>
      </c>
      <c r="G47" s="260">
        <v>256600</v>
      </c>
    </row>
    <row r="48" spans="1:7" ht="21.75" hidden="1" customHeight="1">
      <c r="A48" s="142"/>
      <c r="B48" s="261"/>
      <c r="C48" s="258" t="s">
        <v>210</v>
      </c>
      <c r="D48" s="262"/>
      <c r="E48" s="260">
        <v>79300</v>
      </c>
      <c r="F48" s="260">
        <v>177000</v>
      </c>
      <c r="G48" s="260">
        <v>102100</v>
      </c>
    </row>
    <row r="49" spans="1:9" ht="21.75" hidden="1" customHeight="1">
      <c r="A49" s="142"/>
      <c r="B49" s="261"/>
      <c r="C49" s="258" t="s">
        <v>211</v>
      </c>
      <c r="D49" s="262"/>
      <c r="E49" s="260">
        <v>157600</v>
      </c>
      <c r="F49" s="260">
        <v>151800</v>
      </c>
      <c r="G49" s="260">
        <v>154500</v>
      </c>
    </row>
    <row r="50" spans="1:9" ht="21.75" hidden="1" customHeight="1">
      <c r="A50" s="142"/>
      <c r="B50" s="142"/>
      <c r="C50" s="263"/>
      <c r="D50" s="264"/>
      <c r="E50" s="264"/>
      <c r="F50" s="264"/>
      <c r="G50" s="264"/>
    </row>
    <row r="51" spans="1:9" ht="21.75" customHeight="1">
      <c r="A51" s="142"/>
      <c r="B51" s="142"/>
      <c r="C51" s="263"/>
      <c r="D51" s="233" t="s">
        <v>254</v>
      </c>
      <c r="E51" s="293"/>
      <c r="F51" s="234" t="s">
        <v>194</v>
      </c>
      <c r="G51" s="264"/>
    </row>
    <row r="52" spans="1:9" ht="21.75" customHeight="1">
      <c r="A52" s="235" t="s">
        <v>195</v>
      </c>
      <c r="B52" s="235"/>
      <c r="C52" s="236" t="s">
        <v>196</v>
      </c>
      <c r="D52" s="288" t="s">
        <v>280</v>
      </c>
      <c r="E52" s="183" t="s">
        <v>73</v>
      </c>
      <c r="F52" s="183" t="s">
        <v>75</v>
      </c>
    </row>
    <row r="53" spans="1:9" ht="21.75" customHeight="1" thickBot="1">
      <c r="A53" s="238">
        <v>11</v>
      </c>
      <c r="B53" s="238" t="s">
        <v>212</v>
      </c>
      <c r="C53" s="265" t="s">
        <v>255</v>
      </c>
      <c r="D53" s="266"/>
      <c r="E53" s="267"/>
      <c r="F53" s="267"/>
      <c r="H53" s="268"/>
      <c r="I53" s="113"/>
    </row>
    <row r="54" spans="1:9" ht="21.75" customHeight="1">
      <c r="C54" s="244" t="s">
        <v>164</v>
      </c>
      <c r="D54" s="270">
        <f t="shared" ref="D54:D80" si="3">ROUND(F54*100/E54,1)</f>
        <v>76</v>
      </c>
      <c r="E54" s="289">
        <v>15</v>
      </c>
      <c r="F54" s="294">
        <v>11.4</v>
      </c>
      <c r="H54" s="249"/>
      <c r="I54" s="271"/>
    </row>
    <row r="55" spans="1:9" ht="21.75" customHeight="1">
      <c r="C55" s="244" t="s">
        <v>165</v>
      </c>
      <c r="D55" s="272">
        <f t="shared" si="3"/>
        <v>76.400000000000006</v>
      </c>
      <c r="E55" s="289">
        <v>14</v>
      </c>
      <c r="F55" s="294">
        <v>10.7</v>
      </c>
      <c r="H55" s="249"/>
      <c r="I55" s="271"/>
    </row>
    <row r="56" spans="1:9" ht="21.75" hidden="1" customHeight="1">
      <c r="C56" s="244" t="s">
        <v>180</v>
      </c>
      <c r="D56" s="273" t="e">
        <f t="shared" si="3"/>
        <v>#DIV/0!</v>
      </c>
      <c r="E56" s="289"/>
      <c r="F56" s="294"/>
      <c r="H56" s="249"/>
      <c r="I56" s="271"/>
    </row>
    <row r="57" spans="1:9" ht="21.75" hidden="1" customHeight="1">
      <c r="C57" s="244" t="s">
        <v>181</v>
      </c>
      <c r="D57" s="274" t="e">
        <f t="shared" si="3"/>
        <v>#DIV/0!</v>
      </c>
      <c r="E57" s="289"/>
      <c r="F57" s="294"/>
      <c r="H57" s="249"/>
      <c r="I57" s="271"/>
    </row>
    <row r="58" spans="1:9" ht="21.75" hidden="1" customHeight="1">
      <c r="C58" s="244" t="s">
        <v>182</v>
      </c>
      <c r="D58" s="274" t="e">
        <f t="shared" si="3"/>
        <v>#DIV/0!</v>
      </c>
      <c r="E58" s="289"/>
      <c r="F58" s="294"/>
      <c r="H58" s="249"/>
      <c r="I58" s="271"/>
    </row>
    <row r="59" spans="1:9" ht="21.75" hidden="1" customHeight="1">
      <c r="C59" s="244" t="s">
        <v>183</v>
      </c>
      <c r="D59" s="274" t="e">
        <f t="shared" si="3"/>
        <v>#DIV/0!</v>
      </c>
      <c r="E59" s="289"/>
      <c r="F59" s="294"/>
      <c r="H59" s="249"/>
      <c r="I59" s="271"/>
    </row>
    <row r="60" spans="1:9" ht="21.75" hidden="1" customHeight="1">
      <c r="C60" s="244" t="s">
        <v>184</v>
      </c>
      <c r="D60" s="274" t="e">
        <f t="shared" si="3"/>
        <v>#DIV/0!</v>
      </c>
      <c r="E60" s="289"/>
      <c r="F60" s="294"/>
      <c r="H60" s="249"/>
      <c r="I60" s="271"/>
    </row>
    <row r="61" spans="1:9" ht="21.75" hidden="1" customHeight="1">
      <c r="C61" s="244" t="s">
        <v>185</v>
      </c>
      <c r="D61" s="274" t="e">
        <f t="shared" si="3"/>
        <v>#DIV/0!</v>
      </c>
      <c r="E61" s="289"/>
      <c r="F61" s="294"/>
      <c r="H61" s="249"/>
      <c r="I61" s="271"/>
    </row>
    <row r="62" spans="1:9" ht="21.75" hidden="1" customHeight="1">
      <c r="C62" s="244" t="s">
        <v>186</v>
      </c>
      <c r="D62" s="274" t="e">
        <f t="shared" si="3"/>
        <v>#DIV/0!</v>
      </c>
      <c r="E62" s="289"/>
      <c r="F62" s="294"/>
      <c r="H62" s="249"/>
      <c r="I62" s="271"/>
    </row>
    <row r="63" spans="1:9" ht="21.75" hidden="1" customHeight="1">
      <c r="C63" s="244" t="s">
        <v>187</v>
      </c>
      <c r="D63" s="274" t="e">
        <f t="shared" si="3"/>
        <v>#DIV/0!</v>
      </c>
      <c r="E63" s="289"/>
      <c r="F63" s="294"/>
      <c r="H63" s="249"/>
      <c r="I63" s="271"/>
    </row>
    <row r="64" spans="1:9" ht="21.75" hidden="1" customHeight="1">
      <c r="C64" s="275" t="s">
        <v>188</v>
      </c>
      <c r="D64" s="274" t="e">
        <f t="shared" si="3"/>
        <v>#DIV/0!</v>
      </c>
      <c r="E64" s="289"/>
      <c r="F64" s="294"/>
      <c r="H64" s="249"/>
      <c r="I64" s="271"/>
    </row>
    <row r="65" spans="3:9" ht="21.75" hidden="1" customHeight="1">
      <c r="C65" s="275" t="s">
        <v>189</v>
      </c>
      <c r="D65" s="274" t="e">
        <f t="shared" si="3"/>
        <v>#DIV/0!</v>
      </c>
      <c r="E65" s="289"/>
      <c r="F65" s="294"/>
      <c r="H65" s="249"/>
      <c r="I65" s="271"/>
    </row>
    <row r="66" spans="3:9" ht="21.75" hidden="1" customHeight="1">
      <c r="C66" s="244" t="s">
        <v>190</v>
      </c>
      <c r="D66" s="274" t="e">
        <f t="shared" si="3"/>
        <v>#DIV/0!</v>
      </c>
      <c r="E66" s="289"/>
      <c r="F66" s="294"/>
      <c r="H66" s="249"/>
      <c r="I66" s="271"/>
    </row>
    <row r="67" spans="3:9" ht="21.75" customHeight="1">
      <c r="C67" s="244" t="s">
        <v>166</v>
      </c>
      <c r="D67" s="272">
        <f t="shared" si="3"/>
        <v>72.5</v>
      </c>
      <c r="E67" s="289">
        <v>16</v>
      </c>
      <c r="F67" s="294">
        <v>11.6</v>
      </c>
      <c r="H67" s="249"/>
      <c r="I67" s="271"/>
    </row>
    <row r="68" spans="3:9" ht="21.75" customHeight="1">
      <c r="C68" s="244" t="s">
        <v>167</v>
      </c>
      <c r="D68" s="276">
        <f t="shared" si="3"/>
        <v>83.6</v>
      </c>
      <c r="E68" s="289">
        <v>19.5</v>
      </c>
      <c r="F68" s="294">
        <v>16.3</v>
      </c>
      <c r="H68" s="249"/>
      <c r="I68" s="271"/>
    </row>
    <row r="69" spans="3:9" ht="21.75" customHeight="1">
      <c r="C69" s="244" t="s">
        <v>168</v>
      </c>
      <c r="D69" s="272">
        <f t="shared" si="3"/>
        <v>67.400000000000006</v>
      </c>
      <c r="E69" s="289">
        <v>13.5</v>
      </c>
      <c r="F69" s="294">
        <v>9.1</v>
      </c>
      <c r="H69" s="249"/>
      <c r="I69" s="271"/>
    </row>
    <row r="70" spans="3:9" ht="21.75" customHeight="1">
      <c r="C70" s="244" t="s">
        <v>201</v>
      </c>
      <c r="D70" s="272">
        <f t="shared" si="3"/>
        <v>74.3</v>
      </c>
      <c r="E70" s="289">
        <v>13.6</v>
      </c>
      <c r="F70" s="294">
        <v>10.1</v>
      </c>
      <c r="H70" s="249"/>
      <c r="I70" s="271"/>
    </row>
    <row r="71" spans="3:9" ht="21.75" customHeight="1">
      <c r="C71" s="244" t="s">
        <v>170</v>
      </c>
      <c r="D71" s="272">
        <f t="shared" si="3"/>
        <v>70.5</v>
      </c>
      <c r="E71" s="289">
        <v>14.6</v>
      </c>
      <c r="F71" s="294">
        <v>10.3</v>
      </c>
      <c r="H71" s="249"/>
      <c r="I71" s="271"/>
    </row>
    <row r="72" spans="3:9" ht="21.75" customHeight="1">
      <c r="C72" s="244" t="s">
        <v>171</v>
      </c>
      <c r="D72" s="272">
        <f t="shared" si="3"/>
        <v>79</v>
      </c>
      <c r="E72" s="289">
        <v>16.2</v>
      </c>
      <c r="F72" s="294">
        <v>12.8</v>
      </c>
      <c r="H72" s="277"/>
      <c r="I72" s="271"/>
    </row>
    <row r="73" spans="3:9" ht="21.75" customHeight="1">
      <c r="C73" s="244" t="s">
        <v>172</v>
      </c>
      <c r="D73" s="272">
        <f t="shared" si="3"/>
        <v>77.2</v>
      </c>
      <c r="E73" s="289">
        <v>11.4</v>
      </c>
      <c r="F73" s="294">
        <v>8.8000000000000007</v>
      </c>
      <c r="H73" s="277"/>
      <c r="I73" s="271"/>
    </row>
    <row r="74" spans="3:9" ht="21.75" customHeight="1">
      <c r="C74" s="244" t="s">
        <v>173</v>
      </c>
      <c r="D74" s="272">
        <f t="shared" si="3"/>
        <v>68.2</v>
      </c>
      <c r="E74" s="289">
        <v>13.2</v>
      </c>
      <c r="F74" s="294">
        <v>9</v>
      </c>
      <c r="H74" s="249"/>
      <c r="I74" s="271"/>
    </row>
    <row r="75" spans="3:9" ht="21.75" customHeight="1">
      <c r="C75" s="244" t="s">
        <v>174</v>
      </c>
      <c r="D75" s="272">
        <f t="shared" si="3"/>
        <v>79.8</v>
      </c>
      <c r="E75" s="289">
        <v>10.9</v>
      </c>
      <c r="F75" s="294">
        <v>8.6999999999999993</v>
      </c>
      <c r="H75" s="249"/>
      <c r="I75" s="271"/>
    </row>
    <row r="76" spans="3:9" ht="21.75" customHeight="1">
      <c r="C76" s="244" t="s">
        <v>175</v>
      </c>
      <c r="D76" s="272">
        <f t="shared" si="3"/>
        <v>75.8</v>
      </c>
      <c r="E76" s="289">
        <v>12.4</v>
      </c>
      <c r="F76" s="294">
        <v>9.4</v>
      </c>
      <c r="H76" s="113"/>
      <c r="I76" s="113"/>
    </row>
    <row r="77" spans="3:9" ht="21.75" customHeight="1">
      <c r="C77" s="244" t="s">
        <v>176</v>
      </c>
      <c r="D77" s="272">
        <f t="shared" si="3"/>
        <v>75.599999999999994</v>
      </c>
      <c r="E77" s="289">
        <v>13.5</v>
      </c>
      <c r="F77" s="294">
        <v>10.199999999999999</v>
      </c>
      <c r="H77" s="113"/>
      <c r="I77" s="113"/>
    </row>
    <row r="78" spans="3:9" ht="21.75" customHeight="1">
      <c r="C78" s="244" t="s">
        <v>177</v>
      </c>
      <c r="D78" s="272">
        <f t="shared" si="3"/>
        <v>94.9</v>
      </c>
      <c r="E78" s="289">
        <v>9.8000000000000007</v>
      </c>
      <c r="F78" s="294">
        <v>9.3000000000000007</v>
      </c>
      <c r="H78" s="113"/>
      <c r="I78" s="113"/>
    </row>
    <row r="79" spans="3:9" ht="21.75" customHeight="1">
      <c r="C79" s="244" t="s">
        <v>202</v>
      </c>
      <c r="D79" s="272">
        <f t="shared" si="3"/>
        <v>76.3</v>
      </c>
      <c r="E79" s="289">
        <v>17.7</v>
      </c>
      <c r="F79" s="294">
        <v>13.5</v>
      </c>
      <c r="H79" s="113"/>
      <c r="I79" s="113"/>
    </row>
    <row r="80" spans="3:9" ht="21.75" customHeight="1" thickBot="1">
      <c r="C80" s="244" t="s">
        <v>179</v>
      </c>
      <c r="D80" s="278">
        <f t="shared" si="3"/>
        <v>66.7</v>
      </c>
      <c r="E80" s="289">
        <v>10.8</v>
      </c>
      <c r="F80" s="294">
        <v>7.2</v>
      </c>
      <c r="H80" s="113"/>
      <c r="I80" s="113"/>
    </row>
    <row r="81" spans="1:9" s="114" customFormat="1" ht="21.75" customHeight="1">
      <c r="C81" s="248"/>
      <c r="D81" s="251"/>
      <c r="H81" s="113"/>
      <c r="I81" s="113"/>
    </row>
    <row r="82" spans="1:9" s="114" customFormat="1" ht="21.75" customHeight="1">
      <c r="C82" s="248"/>
      <c r="D82" s="233" t="s">
        <v>254</v>
      </c>
      <c r="E82" s="295" t="s">
        <v>194</v>
      </c>
      <c r="H82" s="113"/>
      <c r="I82" s="113"/>
    </row>
    <row r="83" spans="1:9" ht="21.75" customHeight="1">
      <c r="A83" s="235" t="s">
        <v>195</v>
      </c>
      <c r="B83" s="235"/>
      <c r="C83" s="236" t="s">
        <v>196</v>
      </c>
      <c r="D83" s="365" t="s">
        <v>282</v>
      </c>
      <c r="E83" s="368"/>
      <c r="F83" s="297"/>
      <c r="G83" s="297"/>
      <c r="H83" s="113"/>
      <c r="I83" s="113"/>
    </row>
    <row r="84" spans="1:9" ht="21.75" customHeight="1">
      <c r="A84" s="238">
        <v>12</v>
      </c>
      <c r="B84" s="238" t="s">
        <v>213</v>
      </c>
      <c r="C84" s="244" t="s">
        <v>214</v>
      </c>
      <c r="D84" s="366">
        <f>ROUND((D86/D85)*100,1)</f>
        <v>70.099999999999994</v>
      </c>
      <c r="E84" s="370"/>
      <c r="F84" s="298"/>
      <c r="G84" s="298"/>
      <c r="H84" s="113"/>
      <c r="I84" s="113"/>
    </row>
    <row r="85" spans="1:9" ht="21.75" customHeight="1">
      <c r="C85" s="258" t="s">
        <v>215</v>
      </c>
      <c r="D85" s="367">
        <v>474.8</v>
      </c>
      <c r="E85" s="369"/>
      <c r="F85" s="143"/>
      <c r="G85" s="143"/>
      <c r="H85" s="113"/>
      <c r="I85" s="113"/>
    </row>
    <row r="86" spans="1:9" ht="21.75" customHeight="1">
      <c r="C86" s="258" t="s">
        <v>216</v>
      </c>
      <c r="D86" s="367">
        <v>333.04</v>
      </c>
      <c r="E86" s="369"/>
      <c r="F86" s="143"/>
      <c r="G86" s="143"/>
      <c r="H86" s="113"/>
      <c r="I86" s="113"/>
    </row>
    <row r="87" spans="1:9" ht="21.75" customHeight="1">
      <c r="H87" s="113"/>
      <c r="I87" s="113"/>
    </row>
    <row r="88" spans="1:9" ht="21.75" hidden="1" customHeight="1">
      <c r="D88" s="233" t="s">
        <v>193</v>
      </c>
      <c r="G88" s="32" t="s">
        <v>217</v>
      </c>
    </row>
    <row r="89" spans="1:9" ht="21.75" hidden="1" customHeight="1">
      <c r="A89" s="235" t="s">
        <v>195</v>
      </c>
      <c r="B89" s="235"/>
      <c r="C89" s="235" t="s">
        <v>196</v>
      </c>
      <c r="D89" s="237" t="s">
        <v>197</v>
      </c>
      <c r="E89" s="182" t="s">
        <v>78</v>
      </c>
      <c r="F89" s="182" t="s">
        <v>79</v>
      </c>
      <c r="G89" s="182" t="s">
        <v>198</v>
      </c>
    </row>
    <row r="90" spans="1:9" ht="21.75" hidden="1" customHeight="1">
      <c r="A90" s="238">
        <v>17</v>
      </c>
      <c r="B90" s="238" t="s">
        <v>218</v>
      </c>
      <c r="C90" s="238" t="s">
        <v>219</v>
      </c>
      <c r="D90" s="279">
        <f>AVERAGE(E90,F90,G90)</f>
        <v>13.300000000000002</v>
      </c>
      <c r="E90" s="280">
        <v>13.2</v>
      </c>
      <c r="F90" s="280">
        <v>12.4</v>
      </c>
      <c r="G90" s="280">
        <v>14.3</v>
      </c>
    </row>
    <row r="91" spans="1:9" s="114" customFormat="1" ht="21.75" hidden="1" customHeight="1">
      <c r="C91" s="239" t="s">
        <v>220</v>
      </c>
      <c r="D91" s="279">
        <f t="shared" ref="D91:D106" si="4">AVERAGE(E91,F91,G91)</f>
        <v>14.5</v>
      </c>
      <c r="E91" s="280">
        <v>11.6</v>
      </c>
      <c r="F91" s="280">
        <v>16</v>
      </c>
      <c r="G91" s="280">
        <v>15.9</v>
      </c>
    </row>
    <row r="92" spans="1:9" s="114" customFormat="1" ht="21.75" hidden="1" customHeight="1">
      <c r="C92" s="239" t="s">
        <v>221</v>
      </c>
      <c r="D92" s="279">
        <f t="shared" si="4"/>
        <v>14.700000000000001</v>
      </c>
      <c r="E92" s="280">
        <v>14.5</v>
      </c>
      <c r="F92" s="280">
        <v>14.1</v>
      </c>
      <c r="G92" s="280">
        <v>15.5</v>
      </c>
    </row>
    <row r="93" spans="1:9" s="114" customFormat="1" ht="21.75" hidden="1" customHeight="1">
      <c r="C93" s="239" t="s">
        <v>222</v>
      </c>
      <c r="D93" s="279">
        <f t="shared" si="4"/>
        <v>14.966666666666667</v>
      </c>
      <c r="E93" s="280">
        <v>15</v>
      </c>
      <c r="F93" s="280">
        <v>13.2</v>
      </c>
      <c r="G93" s="280">
        <v>16.7</v>
      </c>
    </row>
    <row r="94" spans="1:9" s="114" customFormat="1" ht="21.75" hidden="1" customHeight="1">
      <c r="C94" s="239" t="s">
        <v>223</v>
      </c>
      <c r="D94" s="279">
        <f t="shared" si="4"/>
        <v>15.5</v>
      </c>
      <c r="E94" s="280">
        <v>15.1</v>
      </c>
      <c r="F94" s="280">
        <v>16</v>
      </c>
      <c r="G94" s="280">
        <v>15.4</v>
      </c>
    </row>
    <row r="95" spans="1:9" s="114" customFormat="1" ht="21.75" hidden="1" customHeight="1">
      <c r="C95" s="239" t="s">
        <v>224</v>
      </c>
      <c r="D95" s="279">
        <f t="shared" si="4"/>
        <v>15.906666666666666</v>
      </c>
      <c r="E95" s="280">
        <v>16.52</v>
      </c>
      <c r="F95" s="280">
        <v>15.5</v>
      </c>
      <c r="G95" s="280">
        <v>15.7</v>
      </c>
    </row>
    <row r="96" spans="1:9" s="114" customFormat="1" ht="21.75" hidden="1" customHeight="1">
      <c r="C96" s="239" t="s">
        <v>225</v>
      </c>
      <c r="D96" s="279">
        <f t="shared" si="4"/>
        <v>25.5</v>
      </c>
      <c r="E96" s="280">
        <v>25.3</v>
      </c>
      <c r="F96" s="280">
        <v>24.3</v>
      </c>
      <c r="G96" s="280">
        <v>26.9</v>
      </c>
    </row>
    <row r="97" spans="1:7" s="114" customFormat="1" ht="21.75" hidden="1" customHeight="1">
      <c r="C97" s="239" t="s">
        <v>226</v>
      </c>
      <c r="D97" s="279">
        <f t="shared" si="4"/>
        <v>10.966666666666669</v>
      </c>
      <c r="E97" s="280">
        <v>10.8</v>
      </c>
      <c r="F97" s="280">
        <v>10.4</v>
      </c>
      <c r="G97" s="280">
        <v>11.7</v>
      </c>
    </row>
    <row r="98" spans="1:7" s="114" customFormat="1" ht="21.75" hidden="1" customHeight="1">
      <c r="C98" s="239" t="s">
        <v>227</v>
      </c>
      <c r="D98" s="279">
        <f t="shared" si="4"/>
        <v>12.833333333333334</v>
      </c>
      <c r="E98" s="280">
        <v>12.9</v>
      </c>
      <c r="F98" s="280">
        <v>13</v>
      </c>
      <c r="G98" s="280">
        <v>12.6</v>
      </c>
    </row>
    <row r="99" spans="1:7" s="114" customFormat="1" ht="21.75" hidden="1" customHeight="1">
      <c r="C99" s="239" t="s">
        <v>228</v>
      </c>
      <c r="D99" s="279">
        <f t="shared" si="4"/>
        <v>13.4</v>
      </c>
      <c r="E99" s="280">
        <v>14.1</v>
      </c>
      <c r="F99" s="280">
        <v>12.3</v>
      </c>
      <c r="G99" s="280">
        <v>13.8</v>
      </c>
    </row>
    <row r="100" spans="1:7" s="114" customFormat="1" ht="21.75" hidden="1" customHeight="1">
      <c r="C100" s="239" t="s">
        <v>229</v>
      </c>
      <c r="D100" s="279">
        <f t="shared" si="4"/>
        <v>14.9</v>
      </c>
      <c r="E100" s="280">
        <v>15.1</v>
      </c>
      <c r="F100" s="280">
        <v>14.3</v>
      </c>
      <c r="G100" s="280">
        <v>15.3</v>
      </c>
    </row>
    <row r="101" spans="1:7" s="114" customFormat="1" ht="21.75" hidden="1" customHeight="1">
      <c r="C101" s="239" t="s">
        <v>230</v>
      </c>
      <c r="D101" s="279">
        <f t="shared" si="4"/>
        <v>12.733333333333334</v>
      </c>
      <c r="E101" s="280">
        <v>9.6999999999999993</v>
      </c>
      <c r="F101" s="280">
        <v>12</v>
      </c>
      <c r="G101" s="280">
        <v>16.5</v>
      </c>
    </row>
    <row r="102" spans="1:7" s="114" customFormat="1" ht="21.75" hidden="1" customHeight="1">
      <c r="C102" s="239" t="s">
        <v>231</v>
      </c>
      <c r="D102" s="279">
        <f t="shared" si="4"/>
        <v>8.8666666666666671</v>
      </c>
      <c r="E102" s="280">
        <v>8.3000000000000007</v>
      </c>
      <c r="F102" s="280">
        <v>7.5</v>
      </c>
      <c r="G102" s="280">
        <v>10.8</v>
      </c>
    </row>
    <row r="103" spans="1:7" s="114" customFormat="1" ht="21.75" hidden="1" customHeight="1">
      <c r="C103" s="239" t="s">
        <v>232</v>
      </c>
      <c r="D103" s="279">
        <f t="shared" si="4"/>
        <v>13.233333333333334</v>
      </c>
      <c r="E103" s="280">
        <v>13.8</v>
      </c>
      <c r="F103" s="280">
        <v>12.2</v>
      </c>
      <c r="G103" s="280">
        <v>13.7</v>
      </c>
    </row>
    <row r="104" spans="1:7" s="114" customFormat="1" ht="21.75" hidden="1" customHeight="1">
      <c r="C104" s="239" t="s">
        <v>233</v>
      </c>
      <c r="D104" s="279">
        <f t="shared" si="4"/>
        <v>6.5666666666666664</v>
      </c>
      <c r="E104" s="280">
        <v>6.3</v>
      </c>
      <c r="F104" s="280">
        <v>6.2</v>
      </c>
      <c r="G104" s="280">
        <v>7.2</v>
      </c>
    </row>
    <row r="105" spans="1:7" s="114" customFormat="1" ht="21.75" hidden="1" customHeight="1">
      <c r="C105" s="239" t="s">
        <v>234</v>
      </c>
      <c r="D105" s="279">
        <f t="shared" si="4"/>
        <v>9.1666666666666661</v>
      </c>
      <c r="E105" s="280">
        <v>8.9</v>
      </c>
      <c r="F105" s="280">
        <v>8.6999999999999993</v>
      </c>
      <c r="G105" s="280">
        <v>9.9</v>
      </c>
    </row>
    <row r="106" spans="1:7" s="114" customFormat="1" ht="21.75" hidden="1" customHeight="1">
      <c r="C106" s="239" t="s">
        <v>235</v>
      </c>
      <c r="D106" s="279">
        <f t="shared" si="4"/>
        <v>13.133333333333333</v>
      </c>
      <c r="E106" s="280">
        <v>13.3</v>
      </c>
      <c r="F106" s="280">
        <v>12.2</v>
      </c>
      <c r="G106" s="280">
        <v>13.9</v>
      </c>
    </row>
    <row r="107" spans="1:7" s="114" customFormat="1" ht="21.75" customHeight="1">
      <c r="D107" s="281"/>
      <c r="E107" s="281"/>
      <c r="F107" s="281"/>
      <c r="G107" s="281"/>
    </row>
    <row r="108" spans="1:7" ht="21.75" customHeight="1">
      <c r="D108" s="233" t="s">
        <v>254</v>
      </c>
      <c r="E108" s="299" t="s">
        <v>194</v>
      </c>
      <c r="F108" s="142"/>
      <c r="G108" s="166"/>
    </row>
    <row r="109" spans="1:7" ht="21.75" customHeight="1">
      <c r="A109" s="235" t="s">
        <v>195</v>
      </c>
      <c r="B109" s="235"/>
      <c r="C109" s="236" t="s">
        <v>196</v>
      </c>
      <c r="D109" s="237" t="s">
        <v>72</v>
      </c>
      <c r="E109" s="296"/>
      <c r="F109" s="33"/>
      <c r="G109" s="33"/>
    </row>
    <row r="110" spans="1:7" ht="21.75" customHeight="1">
      <c r="A110" s="238">
        <v>19</v>
      </c>
      <c r="B110" s="238" t="s">
        <v>236</v>
      </c>
      <c r="C110" s="269" t="s">
        <v>200</v>
      </c>
      <c r="D110" s="279">
        <v>17.13</v>
      </c>
      <c r="E110" s="300"/>
      <c r="F110" s="301"/>
      <c r="G110" s="301"/>
    </row>
    <row r="111" spans="1:7" s="114" customFormat="1" ht="21.75" customHeight="1">
      <c r="A111" s="113"/>
      <c r="B111" s="113"/>
      <c r="C111" s="113"/>
      <c r="D111" s="282"/>
      <c r="E111" s="271"/>
      <c r="F111" s="113"/>
      <c r="G111" s="113"/>
    </row>
    <row r="112" spans="1:7" s="114" customFormat="1" ht="21.75" hidden="1" customHeight="1">
      <c r="D112" s="233" t="s">
        <v>193</v>
      </c>
      <c r="E112" s="281"/>
      <c r="F112" s="281"/>
      <c r="G112" s="283" t="s">
        <v>237</v>
      </c>
    </row>
    <row r="113" spans="1:7" s="114" customFormat="1" ht="21.75" hidden="1" customHeight="1">
      <c r="A113" s="235" t="s">
        <v>195</v>
      </c>
      <c r="B113" s="235"/>
      <c r="C113" s="235" t="s">
        <v>196</v>
      </c>
      <c r="D113" s="237" t="s">
        <v>197</v>
      </c>
      <c r="E113" s="182" t="s">
        <v>78</v>
      </c>
      <c r="F113" s="182" t="s">
        <v>79</v>
      </c>
      <c r="G113" s="182" t="s">
        <v>198</v>
      </c>
    </row>
    <row r="114" spans="1:7" s="114" customFormat="1" ht="21.75" hidden="1" customHeight="1">
      <c r="A114" s="238">
        <v>19</v>
      </c>
      <c r="B114" s="238" t="s">
        <v>238</v>
      </c>
      <c r="C114" s="238" t="s">
        <v>239</v>
      </c>
      <c r="D114" s="279">
        <f>AVERAGE(E114,F114,G114)</f>
        <v>55.1</v>
      </c>
      <c r="E114" s="280">
        <v>56.6</v>
      </c>
      <c r="F114" s="280">
        <v>56.3</v>
      </c>
      <c r="G114" s="280">
        <v>52.4</v>
      </c>
    </row>
  </sheetData>
  <phoneticPr fontId="2"/>
  <pageMargins left="0.7" right="0.7" top="0.75" bottom="0.75" header="0.3" footer="0.3"/>
  <pageSetup paperSize="9" scale="50"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06FF89-93D8-4A90-A5FE-AB76980AE4C7}">
  <dimension ref="A1"/>
  <sheetViews>
    <sheetView topLeftCell="A13" workbookViewId="0"/>
  </sheetViews>
  <sheetFormatPr defaultRowHeight="13.5"/>
  <sheetData/>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rgb="FFFFFF00"/>
  </sheetPr>
  <dimension ref="A2:K16"/>
  <sheetViews>
    <sheetView view="pageBreakPreview" topLeftCell="A10" zoomScaleNormal="100" zoomScaleSheetLayoutView="100" workbookViewId="0">
      <selection activeCell="P15" sqref="P15"/>
    </sheetView>
  </sheetViews>
  <sheetFormatPr defaultColWidth="8.875" defaultRowHeight="13.5"/>
  <cols>
    <col min="1" max="1" width="7" style="3" customWidth="1"/>
    <col min="2" max="3" width="8.875" style="3"/>
    <col min="4" max="4" width="2.75" style="3" customWidth="1"/>
    <col min="5" max="9" width="8.875" style="3"/>
    <col min="10" max="10" width="7" style="3" customWidth="1"/>
    <col min="11" max="16384" width="8.875" style="3"/>
  </cols>
  <sheetData>
    <row r="2" spans="1:11" ht="17.25">
      <c r="B2" s="448" t="s">
        <v>136</v>
      </c>
      <c r="C2" s="449"/>
      <c r="D2" s="449"/>
      <c r="E2" s="449"/>
      <c r="F2" s="449"/>
      <c r="G2" s="449"/>
      <c r="H2" s="449"/>
      <c r="I2" s="449"/>
      <c r="J2" s="169"/>
    </row>
    <row r="3" spans="1:11" ht="17.25">
      <c r="B3" s="449"/>
      <c r="C3" s="449"/>
      <c r="D3" s="449"/>
      <c r="E3" s="449"/>
      <c r="F3" s="449"/>
      <c r="G3" s="449"/>
      <c r="H3" s="449"/>
      <c r="I3" s="449"/>
      <c r="J3" s="147"/>
    </row>
    <row r="4" spans="1:11" ht="17.25">
      <c r="B4" s="4"/>
      <c r="C4" s="5"/>
      <c r="D4" s="147"/>
      <c r="E4" s="5"/>
      <c r="F4" s="5"/>
      <c r="G4" s="5"/>
      <c r="H4" s="5"/>
      <c r="I4" s="5"/>
      <c r="J4" s="5"/>
    </row>
    <row r="5" spans="1:11" ht="14.65" customHeight="1">
      <c r="B5" s="22"/>
      <c r="C5" s="23"/>
      <c r="D5" s="23"/>
      <c r="E5" s="23"/>
      <c r="F5" s="23"/>
      <c r="G5" s="23"/>
      <c r="H5" s="23"/>
      <c r="I5" s="23"/>
      <c r="J5" s="23"/>
    </row>
    <row r="6" spans="1:11" ht="16.149999999999999" customHeight="1">
      <c r="B6" s="452" t="s">
        <v>59</v>
      </c>
      <c r="C6" s="452"/>
      <c r="D6" s="452"/>
      <c r="E6" s="452"/>
      <c r="F6" s="452"/>
      <c r="G6" s="452"/>
      <c r="H6" s="452"/>
      <c r="I6" s="452"/>
      <c r="J6" s="452"/>
    </row>
    <row r="7" spans="1:11" ht="16.149999999999999" customHeight="1">
      <c r="B7" s="452"/>
      <c r="C7" s="452"/>
      <c r="D7" s="452"/>
      <c r="E7" s="452"/>
      <c r="F7" s="452"/>
      <c r="G7" s="452"/>
      <c r="H7" s="452"/>
      <c r="I7" s="452"/>
      <c r="J7" s="452"/>
    </row>
    <row r="9" spans="1:11" ht="84.6" customHeight="1">
      <c r="B9" s="453" t="s">
        <v>60</v>
      </c>
      <c r="C9" s="454"/>
      <c r="D9" s="302"/>
      <c r="E9" s="455" t="s">
        <v>138</v>
      </c>
      <c r="F9" s="456"/>
      <c r="G9" s="456"/>
      <c r="H9" s="456"/>
      <c r="I9" s="456"/>
      <c r="J9" s="457"/>
      <c r="K9" s="172"/>
    </row>
    <row r="10" spans="1:11" ht="99" customHeight="1">
      <c r="B10" s="453" t="s">
        <v>21</v>
      </c>
      <c r="C10" s="458"/>
      <c r="D10" s="302"/>
      <c r="E10" s="455" t="s">
        <v>139</v>
      </c>
      <c r="F10" s="456"/>
      <c r="G10" s="456"/>
      <c r="H10" s="456"/>
      <c r="I10" s="456"/>
      <c r="J10" s="457"/>
    </row>
    <row r="11" spans="1:11" ht="99" customHeight="1">
      <c r="B11" s="453" t="s">
        <v>14</v>
      </c>
      <c r="C11" s="458"/>
      <c r="D11" s="459"/>
      <c r="E11" s="455"/>
      <c r="F11" s="455"/>
      <c r="G11" s="455"/>
      <c r="H11" s="455"/>
      <c r="I11" s="455"/>
      <c r="J11" s="460"/>
    </row>
    <row r="12" spans="1:11" ht="17.100000000000001" customHeight="1">
      <c r="A12" s="21"/>
      <c r="B12" s="24"/>
      <c r="C12" s="450"/>
      <c r="D12" s="450"/>
      <c r="E12" s="451"/>
      <c r="F12" s="451"/>
      <c r="G12" s="451"/>
      <c r="H12" s="451"/>
      <c r="I12" s="451"/>
      <c r="J12" s="451"/>
    </row>
    <row r="13" spans="1:11" ht="17.100000000000001" customHeight="1">
      <c r="A13" s="21"/>
      <c r="B13" s="25"/>
      <c r="C13" s="451"/>
      <c r="D13" s="451"/>
      <c r="E13" s="451"/>
      <c r="F13" s="451"/>
      <c r="G13" s="451"/>
      <c r="H13" s="451"/>
      <c r="I13" s="451"/>
      <c r="J13" s="451"/>
    </row>
    <row r="14" spans="1:11">
      <c r="A14" s="21"/>
      <c r="B14" s="21"/>
      <c r="C14" s="451"/>
      <c r="D14" s="451"/>
      <c r="E14" s="451"/>
      <c r="F14" s="451"/>
      <c r="G14" s="451"/>
      <c r="H14" s="451"/>
      <c r="I14" s="451"/>
      <c r="J14" s="451"/>
    </row>
    <row r="16" spans="1:11">
      <c r="J16" s="9" t="s">
        <v>3</v>
      </c>
    </row>
  </sheetData>
  <mergeCells count="9">
    <mergeCell ref="B2:I3"/>
    <mergeCell ref="C12:J14"/>
    <mergeCell ref="B6:J7"/>
    <mergeCell ref="B9:C9"/>
    <mergeCell ref="E9:J9"/>
    <mergeCell ref="B10:C10"/>
    <mergeCell ref="E10:J10"/>
    <mergeCell ref="B11:C11"/>
    <mergeCell ref="D11:J11"/>
  </mergeCells>
  <phoneticPr fontId="2"/>
  <pageMargins left="0.7" right="0.7" top="0.75" bottom="0.75" header="0.3" footer="0.3"/>
  <pageSetup paperSize="9"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ltText="">
                <anchor moveWithCells="1">
                  <from>
                    <xdr:col>2</xdr:col>
                    <xdr:colOff>657225</xdr:colOff>
                    <xdr:row>8</xdr:row>
                    <xdr:rowOff>0</xdr:rowOff>
                  </from>
                  <to>
                    <xdr:col>4</xdr:col>
                    <xdr:colOff>76200</xdr:colOff>
                    <xdr:row>8</xdr:row>
                    <xdr:rowOff>247650</xdr:rowOff>
                  </to>
                </anchor>
              </controlPr>
            </control>
          </mc:Choice>
        </mc:AlternateContent>
        <mc:AlternateContent xmlns:mc="http://schemas.openxmlformats.org/markup-compatibility/2006">
          <mc:Choice Requires="x14">
            <control shapeId="1028" r:id="rId5" name="Check Box 4">
              <controlPr defaultSize="0" autoFill="0" autoLine="0" autoPict="0" altText="">
                <anchor moveWithCells="1">
                  <from>
                    <xdr:col>2</xdr:col>
                    <xdr:colOff>657225</xdr:colOff>
                    <xdr:row>8</xdr:row>
                    <xdr:rowOff>142875</xdr:rowOff>
                  </from>
                  <to>
                    <xdr:col>4</xdr:col>
                    <xdr:colOff>76200</xdr:colOff>
                    <xdr:row>8</xdr:row>
                    <xdr:rowOff>390525</xdr:rowOff>
                  </to>
                </anchor>
              </controlPr>
            </control>
          </mc:Choice>
        </mc:AlternateContent>
        <mc:AlternateContent xmlns:mc="http://schemas.openxmlformats.org/markup-compatibility/2006">
          <mc:Choice Requires="x14">
            <control shapeId="1030" r:id="rId6" name="Check Box 6">
              <controlPr defaultSize="0" autoFill="0" autoLine="0" autoPict="0" altText="">
                <anchor moveWithCells="1">
                  <from>
                    <xdr:col>2</xdr:col>
                    <xdr:colOff>657225</xdr:colOff>
                    <xdr:row>8</xdr:row>
                    <xdr:rowOff>323850</xdr:rowOff>
                  </from>
                  <to>
                    <xdr:col>4</xdr:col>
                    <xdr:colOff>85725</xdr:colOff>
                    <xdr:row>8</xdr:row>
                    <xdr:rowOff>571500</xdr:rowOff>
                  </to>
                </anchor>
              </controlPr>
            </control>
          </mc:Choice>
        </mc:AlternateContent>
        <mc:AlternateContent xmlns:mc="http://schemas.openxmlformats.org/markup-compatibility/2006">
          <mc:Choice Requires="x14">
            <control shapeId="1031" r:id="rId7" name="Check Box 7">
              <controlPr defaultSize="0" autoFill="0" autoLine="0" autoPict="0" altText="">
                <anchor moveWithCells="1">
                  <from>
                    <xdr:col>2</xdr:col>
                    <xdr:colOff>657225</xdr:colOff>
                    <xdr:row>8</xdr:row>
                    <xdr:rowOff>485775</xdr:rowOff>
                  </from>
                  <to>
                    <xdr:col>4</xdr:col>
                    <xdr:colOff>76200</xdr:colOff>
                    <xdr:row>8</xdr:row>
                    <xdr:rowOff>733425</xdr:rowOff>
                  </to>
                </anchor>
              </controlPr>
            </control>
          </mc:Choice>
        </mc:AlternateContent>
        <mc:AlternateContent xmlns:mc="http://schemas.openxmlformats.org/markup-compatibility/2006">
          <mc:Choice Requires="x14">
            <control shapeId="1033" r:id="rId8" name="Check Box 9">
              <controlPr defaultSize="0" autoFill="0" autoLine="0" autoPict="0" altText="">
                <anchor moveWithCells="1">
                  <from>
                    <xdr:col>2</xdr:col>
                    <xdr:colOff>657225</xdr:colOff>
                    <xdr:row>9</xdr:row>
                    <xdr:rowOff>142875</xdr:rowOff>
                  </from>
                  <to>
                    <xdr:col>4</xdr:col>
                    <xdr:colOff>76200</xdr:colOff>
                    <xdr:row>9</xdr:row>
                    <xdr:rowOff>390525</xdr:rowOff>
                  </to>
                </anchor>
              </controlPr>
            </control>
          </mc:Choice>
        </mc:AlternateContent>
        <mc:AlternateContent xmlns:mc="http://schemas.openxmlformats.org/markup-compatibility/2006">
          <mc:Choice Requires="x14">
            <control shapeId="1034" r:id="rId9" name="Check Box 10">
              <controlPr defaultSize="0" autoFill="0" autoLine="0" autoPict="0" altText="">
                <anchor moveWithCells="1">
                  <from>
                    <xdr:col>2</xdr:col>
                    <xdr:colOff>657225</xdr:colOff>
                    <xdr:row>9</xdr:row>
                    <xdr:rowOff>323850</xdr:rowOff>
                  </from>
                  <to>
                    <xdr:col>4</xdr:col>
                    <xdr:colOff>85725</xdr:colOff>
                    <xdr:row>9</xdr:row>
                    <xdr:rowOff>571500</xdr:rowOff>
                  </to>
                </anchor>
              </controlPr>
            </control>
          </mc:Choice>
        </mc:AlternateContent>
        <mc:AlternateContent xmlns:mc="http://schemas.openxmlformats.org/markup-compatibility/2006">
          <mc:Choice Requires="x14">
            <control shapeId="1035" r:id="rId10" name="Check Box 11">
              <controlPr defaultSize="0" autoFill="0" autoLine="0" autoPict="0" altText="">
                <anchor moveWithCells="1">
                  <from>
                    <xdr:col>2</xdr:col>
                    <xdr:colOff>657225</xdr:colOff>
                    <xdr:row>9</xdr:row>
                    <xdr:rowOff>485775</xdr:rowOff>
                  </from>
                  <to>
                    <xdr:col>4</xdr:col>
                    <xdr:colOff>76200</xdr:colOff>
                    <xdr:row>9</xdr:row>
                    <xdr:rowOff>733425</xdr:rowOff>
                  </to>
                </anchor>
              </controlPr>
            </control>
          </mc:Choice>
        </mc:AlternateContent>
        <mc:AlternateContent xmlns:mc="http://schemas.openxmlformats.org/markup-compatibility/2006">
          <mc:Choice Requires="x14">
            <control shapeId="1036" r:id="rId11" name="Check Box 12">
              <controlPr defaultSize="0" autoFill="0" autoLine="0" autoPict="0" altText="">
                <anchor moveWithCells="1">
                  <from>
                    <xdr:col>2</xdr:col>
                    <xdr:colOff>657225</xdr:colOff>
                    <xdr:row>8</xdr:row>
                    <xdr:rowOff>1047750</xdr:rowOff>
                  </from>
                  <to>
                    <xdr:col>4</xdr:col>
                    <xdr:colOff>76200</xdr:colOff>
                    <xdr:row>9</xdr:row>
                    <xdr:rowOff>228600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FFF00"/>
  </sheetPr>
  <dimension ref="B2:K15"/>
  <sheetViews>
    <sheetView view="pageBreakPreview" topLeftCell="A4" zoomScaleNormal="100" zoomScaleSheetLayoutView="100" workbookViewId="0">
      <selection activeCell="P15" sqref="P15"/>
    </sheetView>
  </sheetViews>
  <sheetFormatPr defaultColWidth="8.875" defaultRowHeight="13.5"/>
  <cols>
    <col min="1" max="1" width="4.375" style="3" customWidth="1"/>
    <col min="2" max="3" width="8.875" style="3"/>
    <col min="4" max="4" width="2.5" style="3" customWidth="1"/>
    <col min="5" max="16384" width="8.875" style="3"/>
  </cols>
  <sheetData>
    <row r="2" spans="2:11" ht="17.25">
      <c r="B2" s="448" t="s">
        <v>136</v>
      </c>
      <c r="C2" s="449"/>
      <c r="D2" s="449"/>
      <c r="E2" s="449"/>
      <c r="F2" s="449"/>
      <c r="G2" s="449"/>
      <c r="H2" s="449"/>
      <c r="I2" s="449"/>
      <c r="J2" s="169"/>
    </row>
    <row r="3" spans="2:11" ht="17.25">
      <c r="B3" s="449"/>
      <c r="C3" s="449"/>
      <c r="D3" s="449"/>
      <c r="E3" s="449"/>
      <c r="F3" s="449"/>
      <c r="G3" s="449"/>
      <c r="H3" s="449"/>
      <c r="I3" s="449"/>
      <c r="J3" s="5"/>
    </row>
    <row r="4" spans="2:11" ht="17.25">
      <c r="B4" s="4"/>
      <c r="C4" s="5"/>
      <c r="D4" s="147"/>
      <c r="E4" s="5"/>
      <c r="F4" s="5"/>
      <c r="G4" s="5"/>
      <c r="H4" s="5"/>
      <c r="I4" s="5"/>
      <c r="J4" s="5"/>
    </row>
    <row r="5" spans="2:11">
      <c r="B5" s="469" t="s">
        <v>61</v>
      </c>
      <c r="C5" s="469"/>
      <c r="D5" s="469"/>
      <c r="E5" s="469"/>
      <c r="F5" s="469"/>
      <c r="G5" s="469"/>
      <c r="H5" s="469"/>
      <c r="I5" s="469"/>
      <c r="J5" s="469"/>
    </row>
    <row r="6" spans="2:11" ht="20.100000000000001" customHeight="1">
      <c r="B6" s="469"/>
      <c r="C6" s="469"/>
      <c r="D6" s="469"/>
      <c r="E6" s="469"/>
      <c r="F6" s="469"/>
      <c r="G6" s="469"/>
      <c r="H6" s="469"/>
      <c r="I6" s="469"/>
      <c r="J6" s="469"/>
    </row>
    <row r="7" spans="2:11" ht="20.100000000000001" customHeight="1">
      <c r="B7" s="469"/>
      <c r="C7" s="469"/>
      <c r="D7" s="469"/>
      <c r="E7" s="469"/>
      <c r="F7" s="469"/>
      <c r="G7" s="469"/>
      <c r="H7" s="469"/>
      <c r="I7" s="469"/>
      <c r="J7" s="469"/>
    </row>
    <row r="10" spans="2:11" ht="19.149999999999999" customHeight="1">
      <c r="B10" s="470" t="s">
        <v>15</v>
      </c>
      <c r="C10" s="471"/>
      <c r="D10" s="303"/>
      <c r="E10" s="472" t="s">
        <v>143</v>
      </c>
      <c r="F10" s="472"/>
      <c r="G10" s="472"/>
      <c r="H10" s="472"/>
      <c r="I10" s="472"/>
      <c r="J10" s="473"/>
      <c r="K10" s="172"/>
    </row>
    <row r="11" spans="2:11" ht="75" customHeight="1">
      <c r="B11" s="464" t="s">
        <v>18</v>
      </c>
      <c r="C11" s="465"/>
      <c r="D11" s="304"/>
      <c r="E11" s="461" t="s">
        <v>256</v>
      </c>
      <c r="F11" s="462"/>
      <c r="G11" s="462"/>
      <c r="H11" s="462"/>
      <c r="I11" s="462"/>
      <c r="J11" s="463"/>
      <c r="K11" s="172"/>
    </row>
    <row r="12" spans="2:11" ht="72.75" customHeight="1">
      <c r="B12" s="464" t="s">
        <v>19</v>
      </c>
      <c r="C12" s="465"/>
      <c r="D12" s="304"/>
      <c r="E12" s="466" t="s">
        <v>244</v>
      </c>
      <c r="F12" s="467"/>
      <c r="G12" s="467"/>
      <c r="H12" s="467"/>
      <c r="I12" s="467"/>
      <c r="J12" s="468"/>
      <c r="K12" s="172"/>
    </row>
    <row r="13" spans="2:11" ht="83.45" customHeight="1">
      <c r="B13" s="453" t="s">
        <v>16</v>
      </c>
      <c r="C13" s="458"/>
      <c r="D13" s="459"/>
      <c r="E13" s="455"/>
      <c r="F13" s="455"/>
      <c r="G13" s="455"/>
      <c r="H13" s="455"/>
      <c r="I13" s="455"/>
      <c r="J13" s="460"/>
    </row>
    <row r="14" spans="2:11" ht="82.15" customHeight="1">
      <c r="B14" s="453" t="s">
        <v>22</v>
      </c>
      <c r="C14" s="458"/>
      <c r="D14" s="305"/>
      <c r="E14" s="455" t="s">
        <v>156</v>
      </c>
      <c r="F14" s="456"/>
      <c r="G14" s="456"/>
      <c r="H14" s="456"/>
      <c r="I14" s="456"/>
      <c r="J14" s="457"/>
    </row>
    <row r="15" spans="2:11" ht="83.45" customHeight="1">
      <c r="B15" s="453" t="s">
        <v>14</v>
      </c>
      <c r="C15" s="458"/>
      <c r="D15" s="459"/>
      <c r="E15" s="455"/>
      <c r="F15" s="455"/>
      <c r="G15" s="455"/>
      <c r="H15" s="455"/>
      <c r="I15" s="455"/>
      <c r="J15" s="460"/>
    </row>
  </sheetData>
  <mergeCells count="14">
    <mergeCell ref="B5:J7"/>
    <mergeCell ref="B10:C10"/>
    <mergeCell ref="E10:J10"/>
    <mergeCell ref="B11:C11"/>
    <mergeCell ref="B2:I3"/>
    <mergeCell ref="B15:C15"/>
    <mergeCell ref="E11:J11"/>
    <mergeCell ref="B13:C13"/>
    <mergeCell ref="B14:C14"/>
    <mergeCell ref="E14:J14"/>
    <mergeCell ref="B12:C12"/>
    <mergeCell ref="E12:J12"/>
    <mergeCell ref="D15:J15"/>
    <mergeCell ref="D13:J13"/>
  </mergeCells>
  <phoneticPr fontId="2"/>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ltText="">
                <anchor moveWithCells="1">
                  <from>
                    <xdr:col>3</xdr:col>
                    <xdr:colOff>0</xdr:colOff>
                    <xdr:row>10</xdr:row>
                    <xdr:rowOff>314325</xdr:rowOff>
                  </from>
                  <to>
                    <xdr:col>4</xdr:col>
                    <xdr:colOff>123825</xdr:colOff>
                    <xdr:row>10</xdr:row>
                    <xdr:rowOff>561975</xdr:rowOff>
                  </to>
                </anchor>
              </controlPr>
            </control>
          </mc:Choice>
        </mc:AlternateContent>
        <mc:AlternateContent xmlns:mc="http://schemas.openxmlformats.org/markup-compatibility/2006">
          <mc:Choice Requires="x14">
            <control shapeId="2050" r:id="rId5" name="Check Box 2">
              <controlPr defaultSize="0" autoFill="0" autoLine="0" autoPict="0" altText="">
                <anchor moveWithCells="1">
                  <from>
                    <xdr:col>3</xdr:col>
                    <xdr:colOff>0</xdr:colOff>
                    <xdr:row>10</xdr:row>
                    <xdr:rowOff>142875</xdr:rowOff>
                  </from>
                  <to>
                    <xdr:col>4</xdr:col>
                    <xdr:colOff>123825</xdr:colOff>
                    <xdr:row>10</xdr:row>
                    <xdr:rowOff>390525</xdr:rowOff>
                  </to>
                </anchor>
              </controlPr>
            </control>
          </mc:Choice>
        </mc:AlternateContent>
        <mc:AlternateContent xmlns:mc="http://schemas.openxmlformats.org/markup-compatibility/2006">
          <mc:Choice Requires="x14">
            <control shapeId="2051" r:id="rId6" name="Check Box 3">
              <controlPr defaultSize="0" autoFill="0" autoLine="0" autoPict="0" altText="">
                <anchor moveWithCells="1">
                  <from>
                    <xdr:col>3</xdr:col>
                    <xdr:colOff>0</xdr:colOff>
                    <xdr:row>9</xdr:row>
                    <xdr:rowOff>219075</xdr:rowOff>
                  </from>
                  <to>
                    <xdr:col>4</xdr:col>
                    <xdr:colOff>123825</xdr:colOff>
                    <xdr:row>10</xdr:row>
                    <xdr:rowOff>228600</xdr:rowOff>
                  </to>
                </anchor>
              </controlPr>
            </control>
          </mc:Choice>
        </mc:AlternateContent>
        <mc:AlternateContent xmlns:mc="http://schemas.openxmlformats.org/markup-compatibility/2006">
          <mc:Choice Requires="x14">
            <control shapeId="2052" r:id="rId7" name="Check Box 4">
              <controlPr defaultSize="0" autoFill="0" autoLine="0" autoPict="0" altText="">
                <anchor moveWithCells="1">
                  <from>
                    <xdr:col>3</xdr:col>
                    <xdr:colOff>0</xdr:colOff>
                    <xdr:row>10</xdr:row>
                    <xdr:rowOff>933450</xdr:rowOff>
                  </from>
                  <to>
                    <xdr:col>4</xdr:col>
                    <xdr:colOff>123825</xdr:colOff>
                    <xdr:row>11</xdr:row>
                    <xdr:rowOff>228600</xdr:rowOff>
                  </to>
                </anchor>
              </controlPr>
            </control>
          </mc:Choice>
        </mc:AlternateContent>
        <mc:AlternateContent xmlns:mc="http://schemas.openxmlformats.org/markup-compatibility/2006">
          <mc:Choice Requires="x14">
            <control shapeId="2053" r:id="rId8" name="Check Box 5">
              <controlPr defaultSize="0" autoFill="0" autoLine="0" autoPict="0" altText="">
                <anchor moveWithCells="1">
                  <from>
                    <xdr:col>3</xdr:col>
                    <xdr:colOff>0</xdr:colOff>
                    <xdr:row>11</xdr:row>
                    <xdr:rowOff>142875</xdr:rowOff>
                  </from>
                  <to>
                    <xdr:col>4</xdr:col>
                    <xdr:colOff>123825</xdr:colOff>
                    <xdr:row>11</xdr:row>
                    <xdr:rowOff>390525</xdr:rowOff>
                  </to>
                </anchor>
              </controlPr>
            </control>
          </mc:Choice>
        </mc:AlternateContent>
        <mc:AlternateContent xmlns:mc="http://schemas.openxmlformats.org/markup-compatibility/2006">
          <mc:Choice Requires="x14">
            <control shapeId="2054" r:id="rId9" name="Check Box 6">
              <controlPr defaultSize="0" autoFill="0" autoLine="0" autoPict="0" altText="">
                <anchor moveWithCells="1">
                  <from>
                    <xdr:col>3</xdr:col>
                    <xdr:colOff>0</xdr:colOff>
                    <xdr:row>11</xdr:row>
                    <xdr:rowOff>314325</xdr:rowOff>
                  </from>
                  <to>
                    <xdr:col>4</xdr:col>
                    <xdr:colOff>123825</xdr:colOff>
                    <xdr:row>11</xdr:row>
                    <xdr:rowOff>561975</xdr:rowOff>
                  </to>
                </anchor>
              </controlPr>
            </control>
          </mc:Choice>
        </mc:AlternateContent>
        <mc:AlternateContent xmlns:mc="http://schemas.openxmlformats.org/markup-compatibility/2006">
          <mc:Choice Requires="x14">
            <control shapeId="2055" r:id="rId10" name="Check Box 7">
              <controlPr defaultSize="0" autoFill="0" autoLine="0" autoPict="0" altText="">
                <anchor moveWithCells="1">
                  <from>
                    <xdr:col>3</xdr:col>
                    <xdr:colOff>0</xdr:colOff>
                    <xdr:row>11</xdr:row>
                    <xdr:rowOff>485775</xdr:rowOff>
                  </from>
                  <to>
                    <xdr:col>4</xdr:col>
                    <xdr:colOff>123825</xdr:colOff>
                    <xdr:row>11</xdr:row>
                    <xdr:rowOff>733425</xdr:rowOff>
                  </to>
                </anchor>
              </controlPr>
            </control>
          </mc:Choice>
        </mc:AlternateContent>
        <mc:AlternateContent xmlns:mc="http://schemas.openxmlformats.org/markup-compatibility/2006">
          <mc:Choice Requires="x14">
            <control shapeId="2056" r:id="rId11" name="Check Box 8">
              <controlPr defaultSize="0" autoFill="0" autoLine="0" autoPict="0" altText="">
                <anchor moveWithCells="1">
                  <from>
                    <xdr:col>3</xdr:col>
                    <xdr:colOff>0</xdr:colOff>
                    <xdr:row>12</xdr:row>
                    <xdr:rowOff>1038225</xdr:rowOff>
                  </from>
                  <to>
                    <xdr:col>4</xdr:col>
                    <xdr:colOff>114300</xdr:colOff>
                    <xdr:row>13</xdr:row>
                    <xdr:rowOff>228600</xdr:rowOff>
                  </to>
                </anchor>
              </controlPr>
            </control>
          </mc:Choice>
        </mc:AlternateContent>
        <mc:AlternateContent xmlns:mc="http://schemas.openxmlformats.org/markup-compatibility/2006">
          <mc:Choice Requires="x14">
            <control shapeId="2057" r:id="rId12" name="Check Box 9">
              <controlPr defaultSize="0" autoFill="0" autoLine="0" autoPict="0" altText="">
                <anchor moveWithCells="1">
                  <from>
                    <xdr:col>3</xdr:col>
                    <xdr:colOff>0</xdr:colOff>
                    <xdr:row>13</xdr:row>
                    <xdr:rowOff>142875</xdr:rowOff>
                  </from>
                  <to>
                    <xdr:col>4</xdr:col>
                    <xdr:colOff>114300</xdr:colOff>
                    <xdr:row>13</xdr:row>
                    <xdr:rowOff>390525</xdr:rowOff>
                  </to>
                </anchor>
              </controlPr>
            </control>
          </mc:Choice>
        </mc:AlternateContent>
        <mc:AlternateContent xmlns:mc="http://schemas.openxmlformats.org/markup-compatibility/2006">
          <mc:Choice Requires="x14">
            <control shapeId="2058" r:id="rId13" name="Check Box 10">
              <controlPr defaultSize="0" autoFill="0" autoLine="0" autoPict="0" altText="">
                <anchor moveWithCells="1">
                  <from>
                    <xdr:col>3</xdr:col>
                    <xdr:colOff>0</xdr:colOff>
                    <xdr:row>13</xdr:row>
                    <xdr:rowOff>323850</xdr:rowOff>
                  </from>
                  <to>
                    <xdr:col>4</xdr:col>
                    <xdr:colOff>114300</xdr:colOff>
                    <xdr:row>13</xdr:row>
                    <xdr:rowOff>571500</xdr:rowOff>
                  </to>
                </anchor>
              </controlPr>
            </control>
          </mc:Choice>
        </mc:AlternateContent>
        <mc:AlternateContent xmlns:mc="http://schemas.openxmlformats.org/markup-compatibility/2006">
          <mc:Choice Requires="x14">
            <control shapeId="2059" r:id="rId14" name="Check Box 11">
              <controlPr defaultSize="0" autoFill="0" autoLine="0" autoPict="0" altText="">
                <anchor moveWithCells="1">
                  <from>
                    <xdr:col>3</xdr:col>
                    <xdr:colOff>0</xdr:colOff>
                    <xdr:row>13</xdr:row>
                    <xdr:rowOff>495300</xdr:rowOff>
                  </from>
                  <to>
                    <xdr:col>4</xdr:col>
                    <xdr:colOff>114300</xdr:colOff>
                    <xdr:row>13</xdr:row>
                    <xdr:rowOff>742950</xdr:rowOff>
                  </to>
                </anchor>
              </controlPr>
            </control>
          </mc:Choice>
        </mc:AlternateContent>
        <mc:AlternateContent xmlns:mc="http://schemas.openxmlformats.org/markup-compatibility/2006">
          <mc:Choice Requires="x14">
            <control shapeId="2060" r:id="rId15" name="Check Box 12">
              <controlPr defaultSize="0" autoFill="0" autoLine="0" autoPict="0" altText="">
                <anchor moveWithCells="1">
                  <from>
                    <xdr:col>3</xdr:col>
                    <xdr:colOff>0</xdr:colOff>
                    <xdr:row>13</xdr:row>
                    <xdr:rowOff>657225</xdr:rowOff>
                  </from>
                  <to>
                    <xdr:col>4</xdr:col>
                    <xdr:colOff>114300</xdr:colOff>
                    <xdr:row>13</xdr:row>
                    <xdr:rowOff>904875</xdr:rowOff>
                  </to>
                </anchor>
              </controlPr>
            </control>
          </mc:Choice>
        </mc:AlternateContent>
        <mc:AlternateContent xmlns:mc="http://schemas.openxmlformats.org/markup-compatibility/2006">
          <mc:Choice Requires="x14">
            <control shapeId="2061" r:id="rId16" name="Check Box 13">
              <controlPr defaultSize="0" autoFill="0" autoLine="0" autoPict="0" altText="">
                <anchor moveWithCells="1">
                  <from>
                    <xdr:col>3</xdr:col>
                    <xdr:colOff>0</xdr:colOff>
                    <xdr:row>13</xdr:row>
                    <xdr:rowOff>819150</xdr:rowOff>
                  </from>
                  <to>
                    <xdr:col>4</xdr:col>
                    <xdr:colOff>114300</xdr:colOff>
                    <xdr:row>14</xdr:row>
                    <xdr:rowOff>28575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B2:I31"/>
  <sheetViews>
    <sheetView view="pageBreakPreview" zoomScaleNormal="100" zoomScaleSheetLayoutView="100" workbookViewId="0">
      <selection activeCell="P15" sqref="P15"/>
    </sheetView>
  </sheetViews>
  <sheetFormatPr defaultColWidth="8.875" defaultRowHeight="13.5"/>
  <cols>
    <col min="1" max="1" width="7" style="3" customWidth="1"/>
    <col min="2" max="16384" width="8.875" style="3"/>
  </cols>
  <sheetData>
    <row r="2" spans="2:9" ht="17.25" customHeight="1">
      <c r="B2" s="448" t="s">
        <v>136</v>
      </c>
      <c r="C2" s="449"/>
      <c r="D2" s="449"/>
      <c r="E2" s="449"/>
      <c r="F2" s="449"/>
      <c r="G2" s="449"/>
      <c r="H2" s="449"/>
      <c r="I2" s="169"/>
    </row>
    <row r="3" spans="2:9" ht="17.25">
      <c r="B3" s="449"/>
      <c r="C3" s="449"/>
      <c r="D3" s="449"/>
      <c r="E3" s="449"/>
      <c r="F3" s="449"/>
      <c r="G3" s="449"/>
      <c r="H3" s="449"/>
      <c r="I3" s="147"/>
    </row>
    <row r="4" spans="2:9" ht="17.25">
      <c r="B4" s="4"/>
      <c r="C4" s="147"/>
      <c r="D4" s="147"/>
      <c r="E4" s="147"/>
      <c r="F4" s="147"/>
      <c r="G4" s="147"/>
      <c r="H4" s="147"/>
      <c r="I4" s="147"/>
    </row>
    <row r="5" spans="2:9">
      <c r="B5" s="474" t="s">
        <v>267</v>
      </c>
      <c r="C5" s="474"/>
      <c r="D5" s="474"/>
      <c r="E5" s="474"/>
      <c r="F5" s="474"/>
      <c r="G5" s="474"/>
      <c r="H5" s="474"/>
      <c r="I5" s="474"/>
    </row>
    <row r="6" spans="2:9" ht="20.100000000000001" customHeight="1">
      <c r="B6" s="474"/>
      <c r="C6" s="474"/>
      <c r="D6" s="474"/>
      <c r="E6" s="474"/>
      <c r="F6" s="474"/>
      <c r="G6" s="474"/>
      <c r="H6" s="474"/>
      <c r="I6" s="474"/>
    </row>
    <row r="7" spans="2:9" ht="20.100000000000001" customHeight="1">
      <c r="B7" s="474"/>
      <c r="C7" s="474"/>
      <c r="D7" s="474"/>
      <c r="E7" s="474"/>
      <c r="F7" s="474"/>
      <c r="G7" s="474"/>
      <c r="H7" s="474"/>
      <c r="I7" s="474"/>
    </row>
    <row r="9" spans="2:9" ht="16.149999999999999" customHeight="1">
      <c r="B9" s="352" t="s">
        <v>274</v>
      </c>
      <c r="C9" s="353"/>
      <c r="D9" s="353"/>
      <c r="E9" s="353"/>
      <c r="F9" s="353"/>
      <c r="G9" s="353"/>
    </row>
    <row r="10" spans="2:9" ht="16.149999999999999" customHeight="1">
      <c r="B10" s="359"/>
      <c r="C10" s="360"/>
      <c r="D10" s="360"/>
      <c r="E10" s="360"/>
      <c r="F10" s="360"/>
      <c r="G10" s="360"/>
      <c r="H10" s="360"/>
      <c r="I10" s="361"/>
    </row>
    <row r="11" spans="2:9" ht="16.149999999999999" customHeight="1">
      <c r="B11" s="362"/>
      <c r="C11" s="363"/>
      <c r="D11" s="363"/>
      <c r="E11" s="363"/>
      <c r="F11" s="363"/>
      <c r="G11" s="363"/>
      <c r="H11" s="363"/>
      <c r="I11" s="364"/>
    </row>
    <row r="12" spans="2:9" ht="14.25">
      <c r="B12" s="6" t="s">
        <v>264</v>
      </c>
    </row>
    <row r="13" spans="2:9" ht="43.5" customHeight="1">
      <c r="B13" s="475" t="s">
        <v>265</v>
      </c>
      <c r="C13" s="476"/>
      <c r="D13" s="476"/>
      <c r="E13" s="476"/>
      <c r="F13" s="476"/>
      <c r="G13" s="476"/>
      <c r="H13" s="476"/>
      <c r="I13" s="477"/>
    </row>
    <row r="14" spans="2:9" ht="43.5" customHeight="1">
      <c r="B14" s="478"/>
      <c r="C14" s="479"/>
      <c r="D14" s="479"/>
      <c r="E14" s="479"/>
      <c r="F14" s="479"/>
      <c r="G14" s="479"/>
      <c r="H14" s="479"/>
      <c r="I14" s="480"/>
    </row>
    <row r="15" spans="2:9" ht="43.5" customHeight="1">
      <c r="B15" s="478"/>
      <c r="C15" s="479"/>
      <c r="D15" s="479"/>
      <c r="E15" s="479"/>
      <c r="F15" s="479"/>
      <c r="G15" s="479"/>
      <c r="H15" s="479"/>
      <c r="I15" s="480"/>
    </row>
    <row r="16" spans="2:9" ht="43.5" customHeight="1">
      <c r="B16" s="478"/>
      <c r="C16" s="479"/>
      <c r="D16" s="479"/>
      <c r="E16" s="479"/>
      <c r="F16" s="479"/>
      <c r="G16" s="479"/>
      <c r="H16" s="479"/>
      <c r="I16" s="480"/>
    </row>
    <row r="17" spans="2:9" ht="43.5" customHeight="1">
      <c r="B17" s="478"/>
      <c r="C17" s="479"/>
      <c r="D17" s="479"/>
      <c r="E17" s="479"/>
      <c r="F17" s="479"/>
      <c r="G17" s="479"/>
      <c r="H17" s="479"/>
      <c r="I17" s="480"/>
    </row>
    <row r="18" spans="2:9" ht="43.5" customHeight="1">
      <c r="B18" s="478"/>
      <c r="C18" s="479"/>
      <c r="D18" s="479"/>
      <c r="E18" s="479"/>
      <c r="F18" s="479"/>
      <c r="G18" s="479"/>
      <c r="H18" s="479"/>
      <c r="I18" s="480"/>
    </row>
    <row r="19" spans="2:9" ht="43.5" customHeight="1">
      <c r="B19" s="478"/>
      <c r="C19" s="479"/>
      <c r="D19" s="479"/>
      <c r="E19" s="479"/>
      <c r="F19" s="479"/>
      <c r="G19" s="479"/>
      <c r="H19" s="479"/>
      <c r="I19" s="480"/>
    </row>
    <row r="20" spans="2:9" ht="43.5" customHeight="1">
      <c r="B20" s="478"/>
      <c r="C20" s="479"/>
      <c r="D20" s="479"/>
      <c r="E20" s="479"/>
      <c r="F20" s="479"/>
      <c r="G20" s="479"/>
      <c r="H20" s="479"/>
      <c r="I20" s="480"/>
    </row>
    <row r="21" spans="2:9" ht="43.5" customHeight="1">
      <c r="B21" s="478"/>
      <c r="C21" s="479"/>
      <c r="D21" s="479"/>
      <c r="E21" s="479"/>
      <c r="F21" s="479"/>
      <c r="G21" s="479"/>
      <c r="H21" s="479"/>
      <c r="I21" s="480"/>
    </row>
    <row r="22" spans="2:9" ht="43.5" customHeight="1">
      <c r="B22" s="478"/>
      <c r="C22" s="479"/>
      <c r="D22" s="479"/>
      <c r="E22" s="479"/>
      <c r="F22" s="479"/>
      <c r="G22" s="479"/>
      <c r="H22" s="479"/>
      <c r="I22" s="480"/>
    </row>
    <row r="23" spans="2:9" ht="43.5" customHeight="1">
      <c r="B23" s="481"/>
      <c r="C23" s="482"/>
      <c r="D23" s="482"/>
      <c r="E23" s="482"/>
      <c r="F23" s="482"/>
      <c r="G23" s="482"/>
      <c r="H23" s="482"/>
      <c r="I23" s="483"/>
    </row>
    <row r="24" spans="2:9" ht="21" customHeight="1">
      <c r="B24" s="164" t="s">
        <v>266</v>
      </c>
    </row>
    <row r="26" spans="2:9" ht="13.5" customHeight="1">
      <c r="C26" s="148"/>
      <c r="D26" s="11"/>
      <c r="E26" s="11"/>
      <c r="F26" s="11"/>
      <c r="G26" s="11"/>
    </row>
    <row r="27" spans="2:9">
      <c r="B27" s="168"/>
      <c r="C27" s="168"/>
      <c r="D27" s="168"/>
      <c r="E27" s="168"/>
      <c r="F27" s="168"/>
      <c r="G27" s="168"/>
      <c r="H27" s="168"/>
      <c r="I27" s="168"/>
    </row>
    <row r="28" spans="2:9">
      <c r="B28" s="149"/>
      <c r="C28" s="149"/>
      <c r="D28" s="149"/>
      <c r="E28" s="149"/>
      <c r="F28" s="149"/>
      <c r="G28" s="149"/>
      <c r="H28" s="149"/>
      <c r="I28" s="149"/>
    </row>
    <row r="29" spans="2:9">
      <c r="B29" s="149"/>
      <c r="C29" s="149"/>
      <c r="D29" s="149"/>
      <c r="E29" s="149"/>
      <c r="F29" s="149"/>
      <c r="G29" s="149"/>
      <c r="H29" s="149"/>
      <c r="I29" s="149"/>
    </row>
    <row r="30" spans="2:9" ht="7.9" customHeight="1">
      <c r="B30" s="149"/>
      <c r="C30" s="149"/>
      <c r="D30" s="149"/>
      <c r="E30" s="149"/>
      <c r="F30" s="149"/>
      <c r="G30" s="149"/>
      <c r="H30" s="149"/>
      <c r="I30" s="149"/>
    </row>
    <row r="31" spans="2:9">
      <c r="B31" s="149"/>
      <c r="C31" s="149"/>
      <c r="D31" s="149"/>
      <c r="E31" s="149"/>
      <c r="F31" s="149"/>
      <c r="G31" s="149"/>
      <c r="H31" s="149"/>
      <c r="I31" s="149"/>
    </row>
  </sheetData>
  <mergeCells count="3">
    <mergeCell ref="B2:H3"/>
    <mergeCell ref="B5:I7"/>
    <mergeCell ref="B13:I23"/>
  </mergeCells>
  <phoneticPr fontId="2"/>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FFFF00"/>
  </sheetPr>
  <dimension ref="B2:K19"/>
  <sheetViews>
    <sheetView view="pageBreakPreview" zoomScaleNormal="100" zoomScaleSheetLayoutView="100" workbookViewId="0">
      <selection activeCell="P15" sqref="P15"/>
    </sheetView>
  </sheetViews>
  <sheetFormatPr defaultColWidth="8.875" defaultRowHeight="13.5"/>
  <cols>
    <col min="1" max="1" width="3.875" style="3" customWidth="1"/>
    <col min="2" max="2" width="4.5" style="3" customWidth="1"/>
    <col min="3" max="3" width="18.625" style="3" customWidth="1"/>
    <col min="4" max="4" width="2.75" style="3" customWidth="1"/>
    <col min="5" max="8" width="8.875" style="3"/>
    <col min="9" max="9" width="8.25" style="3" customWidth="1"/>
    <col min="10" max="10" width="13.25" style="3" customWidth="1"/>
    <col min="11" max="11" width="5.625" style="173" customWidth="1"/>
    <col min="12" max="16384" width="8.875" style="3"/>
  </cols>
  <sheetData>
    <row r="2" spans="2:11" ht="17.25">
      <c r="B2" s="448" t="s">
        <v>136</v>
      </c>
      <c r="C2" s="449"/>
      <c r="D2" s="449"/>
      <c r="E2" s="449"/>
      <c r="F2" s="449"/>
      <c r="G2" s="449"/>
      <c r="H2" s="449"/>
      <c r="I2" s="449"/>
      <c r="J2" s="169"/>
    </row>
    <row r="3" spans="2:11" ht="17.25">
      <c r="B3" s="449"/>
      <c r="C3" s="449"/>
      <c r="D3" s="449"/>
      <c r="E3" s="449"/>
      <c r="F3" s="449"/>
      <c r="G3" s="449"/>
      <c r="H3" s="449"/>
      <c r="I3" s="449"/>
      <c r="J3" s="5"/>
    </row>
    <row r="4" spans="2:11" ht="17.25">
      <c r="B4" s="4"/>
      <c r="C4" s="5"/>
      <c r="D4" s="147"/>
      <c r="E4" s="5"/>
      <c r="F4" s="5"/>
      <c r="G4" s="5"/>
      <c r="H4" s="5"/>
      <c r="I4" s="5"/>
      <c r="J4" s="5"/>
    </row>
    <row r="5" spans="2:11">
      <c r="B5" s="469" t="s">
        <v>62</v>
      </c>
      <c r="C5" s="469"/>
      <c r="D5" s="469"/>
      <c r="E5" s="469"/>
      <c r="F5" s="469"/>
      <c r="G5" s="469"/>
      <c r="H5" s="469"/>
      <c r="I5" s="469"/>
      <c r="J5" s="469"/>
    </row>
    <row r="6" spans="2:11" ht="20.100000000000001" customHeight="1">
      <c r="B6" s="469"/>
      <c r="C6" s="469"/>
      <c r="D6" s="469"/>
      <c r="E6" s="469"/>
      <c r="F6" s="469"/>
      <c r="G6" s="469"/>
      <c r="H6" s="469"/>
      <c r="I6" s="469"/>
      <c r="J6" s="469"/>
    </row>
    <row r="7" spans="2:11" ht="20.100000000000001" customHeight="1">
      <c r="B7" s="469"/>
      <c r="C7" s="469"/>
      <c r="D7" s="469"/>
      <c r="E7" s="469"/>
      <c r="F7" s="469"/>
      <c r="G7" s="469"/>
      <c r="H7" s="469"/>
      <c r="I7" s="469"/>
      <c r="J7" s="469"/>
    </row>
    <row r="8" spans="2:11" ht="20.100000000000001" customHeight="1">
      <c r="B8" s="27"/>
      <c r="C8" s="27"/>
      <c r="D8" s="178"/>
      <c r="E8" s="27"/>
      <c r="F8" s="27"/>
      <c r="G8" s="27"/>
      <c r="H8" s="27"/>
      <c r="I8" s="27"/>
      <c r="J8" s="27"/>
    </row>
    <row r="9" spans="2:11" ht="19.899999999999999" customHeight="1">
      <c r="B9" s="487" t="s">
        <v>15</v>
      </c>
      <c r="C9" s="488"/>
      <c r="D9" s="306"/>
      <c r="E9" s="489" t="s">
        <v>13</v>
      </c>
      <c r="F9" s="489"/>
      <c r="G9" s="489"/>
      <c r="H9" s="489"/>
      <c r="I9" s="489"/>
      <c r="J9" s="490"/>
    </row>
    <row r="10" spans="2:11" ht="84" customHeight="1">
      <c r="B10" s="486" t="s">
        <v>17</v>
      </c>
      <c r="C10" s="491"/>
      <c r="D10" s="307"/>
      <c r="E10" s="466" t="s">
        <v>153</v>
      </c>
      <c r="F10" s="467"/>
      <c r="G10" s="467"/>
      <c r="H10" s="467"/>
      <c r="I10" s="467"/>
      <c r="J10" s="468"/>
    </row>
    <row r="11" spans="2:11" ht="39.75" customHeight="1">
      <c r="B11" s="492" t="s">
        <v>63</v>
      </c>
      <c r="C11" s="30" t="s">
        <v>277</v>
      </c>
      <c r="D11" s="494" t="s">
        <v>271</v>
      </c>
      <c r="E11" s="467"/>
      <c r="F11" s="467"/>
      <c r="G11" s="467"/>
      <c r="H11" s="467"/>
      <c r="I11" s="467"/>
      <c r="J11" s="468"/>
    </row>
    <row r="12" spans="2:11" ht="45.75" customHeight="1">
      <c r="B12" s="493"/>
      <c r="C12" s="354" t="s">
        <v>269</v>
      </c>
      <c r="D12" s="484" t="s">
        <v>270</v>
      </c>
      <c r="E12" s="466"/>
      <c r="F12" s="466"/>
      <c r="G12" s="466"/>
      <c r="H12" s="466"/>
      <c r="I12" s="466"/>
      <c r="J12" s="485"/>
    </row>
    <row r="13" spans="2:11" ht="107.25" customHeight="1">
      <c r="B13" s="501" t="s">
        <v>64</v>
      </c>
      <c r="C13" s="285" t="s">
        <v>65</v>
      </c>
      <c r="D13" s="498"/>
      <c r="E13" s="499"/>
      <c r="F13" s="499"/>
      <c r="G13" s="499"/>
      <c r="H13" s="499"/>
      <c r="I13" s="499"/>
      <c r="J13" s="500"/>
    </row>
    <row r="14" spans="2:11" ht="32.450000000000003" customHeight="1">
      <c r="B14" s="502"/>
      <c r="C14" s="284"/>
      <c r="D14" s="495" t="s">
        <v>248</v>
      </c>
      <c r="E14" s="496"/>
      <c r="F14" s="496"/>
      <c r="G14" s="496"/>
      <c r="H14" s="496"/>
      <c r="I14" s="496"/>
      <c r="J14" s="497"/>
    </row>
    <row r="15" spans="2:11" ht="161.25" customHeight="1">
      <c r="B15" s="486" t="s">
        <v>21</v>
      </c>
      <c r="C15" s="465"/>
      <c r="D15" s="308"/>
      <c r="E15" s="466" t="s">
        <v>155</v>
      </c>
      <c r="F15" s="467"/>
      <c r="G15" s="467"/>
      <c r="H15" s="467"/>
      <c r="I15" s="467"/>
      <c r="J15" s="468"/>
      <c r="K15" s="174"/>
    </row>
    <row r="16" spans="2:11" ht="93.75" customHeight="1">
      <c r="B16" s="486" t="s">
        <v>14</v>
      </c>
      <c r="C16" s="465"/>
      <c r="D16" s="484"/>
      <c r="E16" s="466"/>
      <c r="F16" s="466"/>
      <c r="G16" s="466"/>
      <c r="H16" s="466"/>
      <c r="I16" s="466"/>
      <c r="J16" s="485"/>
    </row>
    <row r="17" spans="2:10" ht="4.5" customHeight="1"/>
    <row r="18" spans="2:10">
      <c r="B18" s="21"/>
    </row>
    <row r="19" spans="2:10">
      <c r="B19" s="26" t="s">
        <v>20</v>
      </c>
      <c r="J19" s="9" t="s">
        <v>3</v>
      </c>
    </row>
  </sheetData>
  <mergeCells count="16">
    <mergeCell ref="D16:J16"/>
    <mergeCell ref="B2:I3"/>
    <mergeCell ref="B16:C16"/>
    <mergeCell ref="B9:C9"/>
    <mergeCell ref="E9:J9"/>
    <mergeCell ref="B10:C10"/>
    <mergeCell ref="E10:J10"/>
    <mergeCell ref="E15:J15"/>
    <mergeCell ref="B5:J7"/>
    <mergeCell ref="B15:C15"/>
    <mergeCell ref="B11:B12"/>
    <mergeCell ref="D11:J11"/>
    <mergeCell ref="D12:J12"/>
    <mergeCell ref="D14:J14"/>
    <mergeCell ref="D13:J13"/>
    <mergeCell ref="B13:B14"/>
  </mergeCells>
  <phoneticPr fontId="2"/>
  <pageMargins left="0.7" right="0.7" top="0.75" bottom="0.75" header="0.3" footer="0.3"/>
  <pageSetup paperSize="9" scale="9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ltText="">
                <anchor moveWithCells="1">
                  <from>
                    <xdr:col>3</xdr:col>
                    <xdr:colOff>0</xdr:colOff>
                    <xdr:row>8</xdr:row>
                    <xdr:rowOff>228600</xdr:rowOff>
                  </from>
                  <to>
                    <xdr:col>4</xdr:col>
                    <xdr:colOff>104775</xdr:colOff>
                    <xdr:row>9</xdr:row>
                    <xdr:rowOff>228600</xdr:rowOff>
                  </to>
                </anchor>
              </controlPr>
            </control>
          </mc:Choice>
        </mc:AlternateContent>
        <mc:AlternateContent xmlns:mc="http://schemas.openxmlformats.org/markup-compatibility/2006">
          <mc:Choice Requires="x14">
            <control shapeId="3074" r:id="rId5" name="Check Box 2">
              <controlPr defaultSize="0" autoFill="0" autoLine="0" autoPict="0" altText="">
                <anchor moveWithCells="1">
                  <from>
                    <xdr:col>3</xdr:col>
                    <xdr:colOff>0</xdr:colOff>
                    <xdr:row>9</xdr:row>
                    <xdr:rowOff>152400</xdr:rowOff>
                  </from>
                  <to>
                    <xdr:col>4</xdr:col>
                    <xdr:colOff>104775</xdr:colOff>
                    <xdr:row>9</xdr:row>
                    <xdr:rowOff>400050</xdr:rowOff>
                  </to>
                </anchor>
              </controlPr>
            </control>
          </mc:Choice>
        </mc:AlternateContent>
        <mc:AlternateContent xmlns:mc="http://schemas.openxmlformats.org/markup-compatibility/2006">
          <mc:Choice Requires="x14">
            <control shapeId="3076" r:id="rId6" name="Check Box 4">
              <controlPr defaultSize="0" autoFill="0" autoLine="0" autoPict="0" altText="">
                <anchor moveWithCells="1">
                  <from>
                    <xdr:col>3</xdr:col>
                    <xdr:colOff>0</xdr:colOff>
                    <xdr:row>9</xdr:row>
                    <xdr:rowOff>314325</xdr:rowOff>
                  </from>
                  <to>
                    <xdr:col>4</xdr:col>
                    <xdr:colOff>104775</xdr:colOff>
                    <xdr:row>9</xdr:row>
                    <xdr:rowOff>561975</xdr:rowOff>
                  </to>
                </anchor>
              </controlPr>
            </control>
          </mc:Choice>
        </mc:AlternateContent>
        <mc:AlternateContent xmlns:mc="http://schemas.openxmlformats.org/markup-compatibility/2006">
          <mc:Choice Requires="x14">
            <control shapeId="3077" r:id="rId7" name="Check Box 5">
              <controlPr defaultSize="0" autoFill="0" autoLine="0" autoPict="0" altText="">
                <anchor moveWithCells="1">
                  <from>
                    <xdr:col>3</xdr:col>
                    <xdr:colOff>0</xdr:colOff>
                    <xdr:row>9</xdr:row>
                    <xdr:rowOff>485775</xdr:rowOff>
                  </from>
                  <to>
                    <xdr:col>4</xdr:col>
                    <xdr:colOff>104775</xdr:colOff>
                    <xdr:row>9</xdr:row>
                    <xdr:rowOff>733425</xdr:rowOff>
                  </to>
                </anchor>
              </controlPr>
            </control>
          </mc:Choice>
        </mc:AlternateContent>
        <mc:AlternateContent xmlns:mc="http://schemas.openxmlformats.org/markup-compatibility/2006">
          <mc:Choice Requires="x14">
            <control shapeId="3078" r:id="rId8" name="Check Box 6">
              <controlPr defaultSize="0" autoFill="0" autoLine="0" autoPict="0" altText="">
                <anchor moveWithCells="1">
                  <from>
                    <xdr:col>3</xdr:col>
                    <xdr:colOff>0</xdr:colOff>
                    <xdr:row>9</xdr:row>
                    <xdr:rowOff>647700</xdr:rowOff>
                  </from>
                  <to>
                    <xdr:col>4</xdr:col>
                    <xdr:colOff>104775</xdr:colOff>
                    <xdr:row>9</xdr:row>
                    <xdr:rowOff>895350</xdr:rowOff>
                  </to>
                </anchor>
              </controlPr>
            </control>
          </mc:Choice>
        </mc:AlternateContent>
        <mc:AlternateContent xmlns:mc="http://schemas.openxmlformats.org/markup-compatibility/2006">
          <mc:Choice Requires="x14">
            <control shapeId="3080" r:id="rId9" name="Check Box 8">
              <controlPr defaultSize="0" autoFill="0" autoLine="0" autoPict="0" altText="">
                <anchor moveWithCells="1">
                  <from>
                    <xdr:col>3</xdr:col>
                    <xdr:colOff>0</xdr:colOff>
                    <xdr:row>14</xdr:row>
                    <xdr:rowOff>466725</xdr:rowOff>
                  </from>
                  <to>
                    <xdr:col>4</xdr:col>
                    <xdr:colOff>95250</xdr:colOff>
                    <xdr:row>14</xdr:row>
                    <xdr:rowOff>714375</xdr:rowOff>
                  </to>
                </anchor>
              </controlPr>
            </control>
          </mc:Choice>
        </mc:AlternateContent>
        <mc:AlternateContent xmlns:mc="http://schemas.openxmlformats.org/markup-compatibility/2006">
          <mc:Choice Requires="x14">
            <control shapeId="3081" r:id="rId10" name="Check Box 9">
              <controlPr defaultSize="0" autoFill="0" autoLine="0" autoPict="0" altText="">
                <anchor moveWithCells="1">
                  <from>
                    <xdr:col>3</xdr:col>
                    <xdr:colOff>0</xdr:colOff>
                    <xdr:row>14</xdr:row>
                    <xdr:rowOff>638175</xdr:rowOff>
                  </from>
                  <to>
                    <xdr:col>4</xdr:col>
                    <xdr:colOff>95250</xdr:colOff>
                    <xdr:row>14</xdr:row>
                    <xdr:rowOff>885825</xdr:rowOff>
                  </to>
                </anchor>
              </controlPr>
            </control>
          </mc:Choice>
        </mc:AlternateContent>
        <mc:AlternateContent xmlns:mc="http://schemas.openxmlformats.org/markup-compatibility/2006">
          <mc:Choice Requires="x14">
            <control shapeId="3084" r:id="rId11" name="Check Box 12">
              <controlPr defaultSize="0" autoFill="0" autoLine="0" autoPict="0" altText="">
                <anchor moveWithCells="1">
                  <from>
                    <xdr:col>3</xdr:col>
                    <xdr:colOff>0</xdr:colOff>
                    <xdr:row>13</xdr:row>
                    <xdr:rowOff>1333500</xdr:rowOff>
                  </from>
                  <to>
                    <xdr:col>4</xdr:col>
                    <xdr:colOff>95250</xdr:colOff>
                    <xdr:row>14</xdr:row>
                    <xdr:rowOff>247650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sheetPr>
  <dimension ref="B2:K18"/>
  <sheetViews>
    <sheetView workbookViewId="0">
      <selection activeCell="P15" sqref="P15"/>
    </sheetView>
  </sheetViews>
  <sheetFormatPr defaultColWidth="8.875" defaultRowHeight="13.5"/>
  <cols>
    <col min="1" max="1" width="3.875" style="3" customWidth="1"/>
    <col min="2" max="2" width="4.5" style="3" customWidth="1"/>
    <col min="3" max="3" width="18.625" style="3" customWidth="1"/>
    <col min="4" max="4" width="3.125" style="3" customWidth="1"/>
    <col min="5" max="9" width="8.875" style="3"/>
    <col min="10" max="10" width="14.25" style="3" customWidth="1"/>
    <col min="11" max="16384" width="8.875" style="3"/>
  </cols>
  <sheetData>
    <row r="2" spans="2:11" ht="17.25" customHeight="1">
      <c r="B2" s="448" t="s">
        <v>136</v>
      </c>
      <c r="C2" s="449"/>
      <c r="D2" s="449"/>
      <c r="E2" s="449"/>
      <c r="F2" s="449"/>
      <c r="G2" s="449"/>
      <c r="H2" s="449"/>
      <c r="I2" s="449"/>
      <c r="J2" s="169"/>
    </row>
    <row r="3" spans="2:11" ht="17.25">
      <c r="B3" s="449"/>
      <c r="C3" s="449"/>
      <c r="D3" s="449"/>
      <c r="E3" s="449"/>
      <c r="F3" s="449"/>
      <c r="G3" s="449"/>
      <c r="H3" s="449"/>
      <c r="I3" s="449"/>
      <c r="J3" s="29"/>
    </row>
    <row r="4" spans="2:11" ht="17.25">
      <c r="B4" s="4"/>
      <c r="C4" s="29"/>
      <c r="D4" s="147"/>
      <c r="E4" s="29"/>
      <c r="F4" s="29"/>
      <c r="G4" s="29"/>
      <c r="H4" s="29"/>
      <c r="I4" s="29"/>
      <c r="J4" s="29"/>
    </row>
    <row r="5" spans="2:11">
      <c r="B5" s="469" t="s">
        <v>66</v>
      </c>
      <c r="C5" s="469"/>
      <c r="D5" s="469"/>
      <c r="E5" s="469"/>
      <c r="F5" s="469"/>
      <c r="G5" s="469"/>
      <c r="H5" s="469"/>
      <c r="I5" s="469"/>
      <c r="J5" s="469"/>
    </row>
    <row r="6" spans="2:11" ht="20.100000000000001" customHeight="1">
      <c r="B6" s="469"/>
      <c r="C6" s="469"/>
      <c r="D6" s="469"/>
      <c r="E6" s="469"/>
      <c r="F6" s="469"/>
      <c r="G6" s="469"/>
      <c r="H6" s="469"/>
      <c r="I6" s="469"/>
      <c r="J6" s="469"/>
    </row>
    <row r="7" spans="2:11" ht="20.100000000000001" customHeight="1">
      <c r="B7" s="469"/>
      <c r="C7" s="469"/>
      <c r="D7" s="469"/>
      <c r="E7" s="469"/>
      <c r="F7" s="469"/>
      <c r="G7" s="469"/>
      <c r="H7" s="469"/>
      <c r="I7" s="469"/>
      <c r="J7" s="469"/>
    </row>
    <row r="8" spans="2:11" ht="20.100000000000001" customHeight="1">
      <c r="B8" s="28"/>
      <c r="C8" s="28"/>
      <c r="D8" s="178"/>
      <c r="E8" s="28"/>
      <c r="F8" s="28"/>
      <c r="G8" s="28"/>
      <c r="H8" s="28"/>
      <c r="I8" s="28"/>
      <c r="J8" s="28"/>
    </row>
    <row r="9" spans="2:11" ht="19.899999999999999" customHeight="1">
      <c r="B9" s="487" t="s">
        <v>15</v>
      </c>
      <c r="C9" s="488"/>
      <c r="D9" s="309"/>
      <c r="E9" s="489" t="s">
        <v>13</v>
      </c>
      <c r="F9" s="489"/>
      <c r="G9" s="489"/>
      <c r="H9" s="489"/>
      <c r="I9" s="489"/>
      <c r="J9" s="490"/>
    </row>
    <row r="10" spans="2:11" ht="96" customHeight="1">
      <c r="B10" s="464" t="s">
        <v>17</v>
      </c>
      <c r="C10" s="491"/>
      <c r="D10" s="310"/>
      <c r="E10" s="461" t="s">
        <v>154</v>
      </c>
      <c r="F10" s="462"/>
      <c r="G10" s="462"/>
      <c r="H10" s="462"/>
      <c r="I10" s="462"/>
      <c r="J10" s="463"/>
      <c r="K10" s="173"/>
    </row>
    <row r="11" spans="2:11" ht="75.75" customHeight="1">
      <c r="B11" s="464" t="s">
        <v>108</v>
      </c>
      <c r="C11" s="491"/>
      <c r="D11" s="504"/>
      <c r="E11" s="505"/>
      <c r="F11" s="505"/>
      <c r="G11" s="505"/>
      <c r="H11" s="505"/>
      <c r="I11" s="505"/>
      <c r="J11" s="506"/>
    </row>
    <row r="12" spans="2:11" ht="39.75" customHeight="1">
      <c r="B12" s="507" t="s">
        <v>245</v>
      </c>
      <c r="C12" s="30" t="s">
        <v>277</v>
      </c>
      <c r="D12" s="503" t="s">
        <v>272</v>
      </c>
      <c r="E12" s="472"/>
      <c r="F12" s="472"/>
      <c r="G12" s="472"/>
      <c r="H12" s="472"/>
      <c r="I12" s="472"/>
      <c r="J12" s="473"/>
      <c r="K12" s="173"/>
    </row>
    <row r="13" spans="2:11" ht="45.75" customHeight="1">
      <c r="B13" s="508"/>
      <c r="C13" s="354" t="s">
        <v>273</v>
      </c>
      <c r="D13" s="494" t="s">
        <v>275</v>
      </c>
      <c r="E13" s="467"/>
      <c r="F13" s="467"/>
      <c r="G13" s="467"/>
      <c r="H13" s="467"/>
      <c r="I13" s="467"/>
      <c r="J13" s="468"/>
      <c r="K13" s="173"/>
    </row>
    <row r="14" spans="2:11" ht="138" customHeight="1">
      <c r="B14" s="464" t="s">
        <v>21</v>
      </c>
      <c r="C14" s="465"/>
      <c r="D14" s="304"/>
      <c r="E14" s="466" t="s">
        <v>246</v>
      </c>
      <c r="F14" s="467"/>
      <c r="G14" s="467"/>
      <c r="H14" s="467"/>
      <c r="I14" s="467"/>
      <c r="J14" s="468"/>
    </row>
    <row r="15" spans="2:11" ht="93.75" customHeight="1">
      <c r="B15" s="464" t="s">
        <v>14</v>
      </c>
      <c r="C15" s="465"/>
      <c r="D15" s="484"/>
      <c r="E15" s="466"/>
      <c r="F15" s="466"/>
      <c r="G15" s="466"/>
      <c r="H15" s="466"/>
      <c r="I15" s="466"/>
      <c r="J15" s="485"/>
    </row>
    <row r="16" spans="2:11" ht="4.5" customHeight="1"/>
    <row r="17" spans="2:10">
      <c r="B17" s="21"/>
    </row>
    <row r="18" spans="2:10">
      <c r="B18" s="26" t="s">
        <v>20</v>
      </c>
      <c r="J18" s="9" t="s">
        <v>3</v>
      </c>
    </row>
  </sheetData>
  <mergeCells count="15">
    <mergeCell ref="B14:C14"/>
    <mergeCell ref="E14:J14"/>
    <mergeCell ref="B15:C15"/>
    <mergeCell ref="B11:C11"/>
    <mergeCell ref="D15:J15"/>
    <mergeCell ref="D13:J13"/>
    <mergeCell ref="D12:J12"/>
    <mergeCell ref="D11:J11"/>
    <mergeCell ref="B12:B13"/>
    <mergeCell ref="B2:I3"/>
    <mergeCell ref="B5:J7"/>
    <mergeCell ref="B9:C9"/>
    <mergeCell ref="E9:J9"/>
    <mergeCell ref="B10:C10"/>
    <mergeCell ref="E10:J10"/>
  </mergeCells>
  <phoneticPr fontId="2"/>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ltText="">
                <anchor moveWithCells="1">
                  <from>
                    <xdr:col>3</xdr:col>
                    <xdr:colOff>9525</xdr:colOff>
                    <xdr:row>8</xdr:row>
                    <xdr:rowOff>228600</xdr:rowOff>
                  </from>
                  <to>
                    <xdr:col>4</xdr:col>
                    <xdr:colOff>85725</xdr:colOff>
                    <xdr:row>9</xdr:row>
                    <xdr:rowOff>228600</xdr:rowOff>
                  </to>
                </anchor>
              </controlPr>
            </control>
          </mc:Choice>
        </mc:AlternateContent>
        <mc:AlternateContent xmlns:mc="http://schemas.openxmlformats.org/markup-compatibility/2006">
          <mc:Choice Requires="x14">
            <control shapeId="4098" r:id="rId5" name="Check Box 2">
              <controlPr defaultSize="0" autoFill="0" autoLine="0" autoPict="0" altText="">
                <anchor moveWithCells="1">
                  <from>
                    <xdr:col>3</xdr:col>
                    <xdr:colOff>9525</xdr:colOff>
                    <xdr:row>9</xdr:row>
                    <xdr:rowOff>161925</xdr:rowOff>
                  </from>
                  <to>
                    <xdr:col>4</xdr:col>
                    <xdr:colOff>85725</xdr:colOff>
                    <xdr:row>9</xdr:row>
                    <xdr:rowOff>409575</xdr:rowOff>
                  </to>
                </anchor>
              </controlPr>
            </control>
          </mc:Choice>
        </mc:AlternateContent>
        <mc:AlternateContent xmlns:mc="http://schemas.openxmlformats.org/markup-compatibility/2006">
          <mc:Choice Requires="x14">
            <control shapeId="4099" r:id="rId6" name="Check Box 3">
              <controlPr defaultSize="0" autoFill="0" autoLine="0" autoPict="0" altText="">
                <anchor moveWithCells="1">
                  <from>
                    <xdr:col>3</xdr:col>
                    <xdr:colOff>9525</xdr:colOff>
                    <xdr:row>9</xdr:row>
                    <xdr:rowOff>466725</xdr:rowOff>
                  </from>
                  <to>
                    <xdr:col>4</xdr:col>
                    <xdr:colOff>85725</xdr:colOff>
                    <xdr:row>9</xdr:row>
                    <xdr:rowOff>714375</xdr:rowOff>
                  </to>
                </anchor>
              </controlPr>
            </control>
          </mc:Choice>
        </mc:AlternateContent>
        <mc:AlternateContent xmlns:mc="http://schemas.openxmlformats.org/markup-compatibility/2006">
          <mc:Choice Requires="x14">
            <control shapeId="4100" r:id="rId7" name="Check Box 4">
              <controlPr defaultSize="0" autoFill="0" autoLine="0" autoPict="0" altText="">
                <anchor moveWithCells="1">
                  <from>
                    <xdr:col>2</xdr:col>
                    <xdr:colOff>1409700</xdr:colOff>
                    <xdr:row>12</xdr:row>
                    <xdr:rowOff>561975</xdr:rowOff>
                  </from>
                  <to>
                    <xdr:col>4</xdr:col>
                    <xdr:colOff>66675</xdr:colOff>
                    <xdr:row>13</xdr:row>
                    <xdr:rowOff>228600</xdr:rowOff>
                  </to>
                </anchor>
              </controlPr>
            </control>
          </mc:Choice>
        </mc:AlternateContent>
        <mc:AlternateContent xmlns:mc="http://schemas.openxmlformats.org/markup-compatibility/2006">
          <mc:Choice Requires="x14">
            <control shapeId="4101" r:id="rId8" name="Check Box 5">
              <controlPr defaultSize="0" autoFill="0" autoLine="0" autoPict="0" altText="">
                <anchor moveWithCells="1">
                  <from>
                    <xdr:col>2</xdr:col>
                    <xdr:colOff>1409700</xdr:colOff>
                    <xdr:row>13</xdr:row>
                    <xdr:rowOff>295275</xdr:rowOff>
                  </from>
                  <to>
                    <xdr:col>4</xdr:col>
                    <xdr:colOff>66675</xdr:colOff>
                    <xdr:row>13</xdr:row>
                    <xdr:rowOff>542925</xdr:rowOff>
                  </to>
                </anchor>
              </controlPr>
            </control>
          </mc:Choice>
        </mc:AlternateContent>
        <mc:AlternateContent xmlns:mc="http://schemas.openxmlformats.org/markup-compatibility/2006">
          <mc:Choice Requires="x14">
            <control shapeId="4102" r:id="rId9" name="Check Box 6">
              <controlPr defaultSize="0" autoFill="0" autoLine="0" autoPict="0" altText="">
                <anchor moveWithCells="1">
                  <from>
                    <xdr:col>2</xdr:col>
                    <xdr:colOff>1409700</xdr:colOff>
                    <xdr:row>13</xdr:row>
                    <xdr:rowOff>476250</xdr:rowOff>
                  </from>
                  <to>
                    <xdr:col>4</xdr:col>
                    <xdr:colOff>66675</xdr:colOff>
                    <xdr:row>13</xdr:row>
                    <xdr:rowOff>723900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pageSetUpPr fitToPage="1"/>
  </sheetPr>
  <dimension ref="B2:K16"/>
  <sheetViews>
    <sheetView zoomScaleNormal="100" workbookViewId="0">
      <selection activeCell="L9" sqref="L9"/>
    </sheetView>
  </sheetViews>
  <sheetFormatPr defaultColWidth="8.875" defaultRowHeight="13.5"/>
  <cols>
    <col min="1" max="1" width="3.875" style="3" customWidth="1"/>
    <col min="2" max="2" width="4.5" style="3" customWidth="1"/>
    <col min="3" max="3" width="18.625" style="3" customWidth="1"/>
    <col min="4" max="4" width="3.375" style="3" customWidth="1"/>
    <col min="5" max="9" width="8.875" style="3"/>
    <col min="10" max="10" width="18.875" style="3" customWidth="1"/>
    <col min="11" max="11" width="8.875" style="173"/>
    <col min="12" max="16384" width="8.875" style="3"/>
  </cols>
  <sheetData>
    <row r="2" spans="2:11" ht="17.25">
      <c r="B2" s="448" t="s">
        <v>136</v>
      </c>
      <c r="C2" s="449"/>
      <c r="D2" s="449"/>
      <c r="E2" s="449"/>
      <c r="F2" s="449"/>
      <c r="G2" s="449"/>
      <c r="H2" s="449"/>
      <c r="I2" s="449"/>
      <c r="J2" s="169"/>
    </row>
    <row r="3" spans="2:11" ht="17.25">
      <c r="B3" s="449"/>
      <c r="C3" s="449"/>
      <c r="D3" s="449"/>
      <c r="E3" s="449"/>
      <c r="F3" s="449"/>
      <c r="G3" s="449"/>
      <c r="H3" s="449"/>
      <c r="I3" s="449"/>
      <c r="J3" s="29"/>
    </row>
    <row r="4" spans="2:11" ht="17.25">
      <c r="B4" s="4"/>
      <c r="C4" s="29"/>
      <c r="D4" s="147"/>
      <c r="E4" s="29"/>
      <c r="F4" s="29"/>
      <c r="G4" s="29"/>
      <c r="H4" s="29"/>
      <c r="I4" s="29"/>
      <c r="J4" s="29"/>
    </row>
    <row r="5" spans="2:11">
      <c r="B5" s="469" t="s">
        <v>100</v>
      </c>
      <c r="C5" s="469"/>
      <c r="D5" s="469"/>
      <c r="E5" s="469"/>
      <c r="F5" s="469"/>
      <c r="G5" s="469"/>
      <c r="H5" s="469"/>
      <c r="I5" s="469"/>
      <c r="J5" s="469"/>
    </row>
    <row r="6" spans="2:11" ht="20.100000000000001" customHeight="1">
      <c r="B6" s="469"/>
      <c r="C6" s="469"/>
      <c r="D6" s="469"/>
      <c r="E6" s="469"/>
      <c r="F6" s="469"/>
      <c r="G6" s="469"/>
      <c r="H6" s="469"/>
      <c r="I6" s="469"/>
      <c r="J6" s="469"/>
    </row>
    <row r="7" spans="2:11" ht="20.100000000000001" customHeight="1">
      <c r="B7" s="469"/>
      <c r="C7" s="469"/>
      <c r="D7" s="469"/>
      <c r="E7" s="469"/>
      <c r="F7" s="469"/>
      <c r="G7" s="469"/>
      <c r="H7" s="469"/>
      <c r="I7" s="469"/>
      <c r="J7" s="469"/>
    </row>
    <row r="8" spans="2:11" ht="20.100000000000001" customHeight="1">
      <c r="B8" s="28"/>
      <c r="C8" s="28"/>
      <c r="D8" s="178"/>
      <c r="E8" s="28"/>
      <c r="F8" s="28"/>
      <c r="G8" s="28"/>
      <c r="H8" s="28"/>
      <c r="I8" s="28"/>
      <c r="J8" s="28"/>
    </row>
    <row r="9" spans="2:11" ht="153" customHeight="1">
      <c r="B9" s="486" t="s">
        <v>17</v>
      </c>
      <c r="C9" s="491"/>
      <c r="D9" s="307"/>
      <c r="E9" s="461" t="s">
        <v>247</v>
      </c>
      <c r="F9" s="462"/>
      <c r="G9" s="462"/>
      <c r="H9" s="462"/>
      <c r="I9" s="462"/>
      <c r="J9" s="463"/>
    </row>
    <row r="10" spans="2:11" ht="117.75" customHeight="1">
      <c r="B10" s="509" t="s">
        <v>108</v>
      </c>
      <c r="C10" s="510"/>
      <c r="D10" s="511"/>
      <c r="E10" s="512"/>
      <c r="F10" s="512"/>
      <c r="G10" s="512"/>
      <c r="H10" s="512"/>
      <c r="I10" s="512"/>
      <c r="J10" s="513"/>
    </row>
    <row r="11" spans="2:11" ht="46.5" customHeight="1">
      <c r="B11" s="286"/>
      <c r="C11" s="284"/>
      <c r="D11" s="495" t="s">
        <v>249</v>
      </c>
      <c r="E11" s="514"/>
      <c r="F11" s="514"/>
      <c r="G11" s="514"/>
      <c r="H11" s="514"/>
      <c r="I11" s="514"/>
      <c r="J11" s="515"/>
    </row>
    <row r="12" spans="2:11" ht="125.25" customHeight="1">
      <c r="B12" s="486" t="s">
        <v>21</v>
      </c>
      <c r="C12" s="465"/>
      <c r="D12" s="308"/>
      <c r="E12" s="466" t="s">
        <v>250</v>
      </c>
      <c r="F12" s="467"/>
      <c r="G12" s="467"/>
      <c r="H12" s="467"/>
      <c r="I12" s="467"/>
      <c r="J12" s="468"/>
      <c r="K12" s="176"/>
    </row>
    <row r="13" spans="2:11" ht="93.75" customHeight="1">
      <c r="B13" s="486" t="s">
        <v>14</v>
      </c>
      <c r="C13" s="465"/>
      <c r="D13" s="484"/>
      <c r="E13" s="466"/>
      <c r="F13" s="466"/>
      <c r="G13" s="466"/>
      <c r="H13" s="466"/>
      <c r="I13" s="466"/>
      <c r="J13" s="485"/>
    </row>
    <row r="14" spans="2:11" ht="4.5" customHeight="1"/>
    <row r="15" spans="2:11">
      <c r="B15" s="21"/>
    </row>
    <row r="16" spans="2:11">
      <c r="B16" s="26" t="s">
        <v>20</v>
      </c>
      <c r="J16" s="9" t="s">
        <v>3</v>
      </c>
    </row>
  </sheetData>
  <mergeCells count="11">
    <mergeCell ref="B12:C12"/>
    <mergeCell ref="E12:J12"/>
    <mergeCell ref="B13:C13"/>
    <mergeCell ref="D13:J13"/>
    <mergeCell ref="D11:J11"/>
    <mergeCell ref="B5:J7"/>
    <mergeCell ref="B9:C9"/>
    <mergeCell ref="E9:J9"/>
    <mergeCell ref="B10:C10"/>
    <mergeCell ref="B2:I3"/>
    <mergeCell ref="D10:J10"/>
  </mergeCells>
  <phoneticPr fontId="2"/>
  <pageMargins left="0.7" right="0.7" top="0.75" bottom="0.75" header="0.3" footer="0.3"/>
  <pageSetup paperSize="9" scale="9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ltText="">
                <anchor moveWithCells="1">
                  <from>
                    <xdr:col>3</xdr:col>
                    <xdr:colOff>38100</xdr:colOff>
                    <xdr:row>7</xdr:row>
                    <xdr:rowOff>200025</xdr:rowOff>
                  </from>
                  <to>
                    <xdr:col>4</xdr:col>
                    <xdr:colOff>95250</xdr:colOff>
                    <xdr:row>8</xdr:row>
                    <xdr:rowOff>209550</xdr:rowOff>
                  </to>
                </anchor>
              </controlPr>
            </control>
          </mc:Choice>
        </mc:AlternateContent>
        <mc:AlternateContent xmlns:mc="http://schemas.openxmlformats.org/markup-compatibility/2006">
          <mc:Choice Requires="x14">
            <control shapeId="5122" r:id="rId5" name="Check Box 2">
              <controlPr defaultSize="0" autoFill="0" autoLine="0" autoPict="0" altText="">
                <anchor moveWithCells="1">
                  <from>
                    <xdr:col>3</xdr:col>
                    <xdr:colOff>19050</xdr:colOff>
                    <xdr:row>8</xdr:row>
                    <xdr:rowOff>638175</xdr:rowOff>
                  </from>
                  <to>
                    <xdr:col>4</xdr:col>
                    <xdr:colOff>85725</xdr:colOff>
                    <xdr:row>8</xdr:row>
                    <xdr:rowOff>885825</xdr:rowOff>
                  </to>
                </anchor>
              </controlPr>
            </control>
          </mc:Choice>
        </mc:AlternateContent>
        <mc:AlternateContent xmlns:mc="http://schemas.openxmlformats.org/markup-compatibility/2006">
          <mc:Choice Requires="x14">
            <control shapeId="5123" r:id="rId6" name="Check Box 3">
              <controlPr defaultSize="0" autoFill="0" autoLine="0" autoPict="0" altText="">
                <anchor moveWithCells="1">
                  <from>
                    <xdr:col>3</xdr:col>
                    <xdr:colOff>19050</xdr:colOff>
                    <xdr:row>8</xdr:row>
                    <xdr:rowOff>1304925</xdr:rowOff>
                  </from>
                  <to>
                    <xdr:col>4</xdr:col>
                    <xdr:colOff>85725</xdr:colOff>
                    <xdr:row>8</xdr:row>
                    <xdr:rowOff>1552575</xdr:rowOff>
                  </to>
                </anchor>
              </controlPr>
            </control>
          </mc:Choice>
        </mc:AlternateContent>
        <mc:AlternateContent xmlns:mc="http://schemas.openxmlformats.org/markup-compatibility/2006">
          <mc:Choice Requires="x14">
            <control shapeId="5127" r:id="rId7" name="Check Box 7">
              <controlPr defaultSize="0" autoFill="0" autoLine="0" autoPict="0" altText="">
                <anchor moveWithCells="1">
                  <from>
                    <xdr:col>3</xdr:col>
                    <xdr:colOff>38100</xdr:colOff>
                    <xdr:row>11</xdr:row>
                    <xdr:rowOff>295275</xdr:rowOff>
                  </from>
                  <to>
                    <xdr:col>4</xdr:col>
                    <xdr:colOff>95250</xdr:colOff>
                    <xdr:row>11</xdr:row>
                    <xdr:rowOff>542925</xdr:rowOff>
                  </to>
                </anchor>
              </controlPr>
            </control>
          </mc:Choice>
        </mc:AlternateContent>
        <mc:AlternateContent xmlns:mc="http://schemas.openxmlformats.org/markup-compatibility/2006">
          <mc:Choice Requires="x14">
            <control shapeId="5128" r:id="rId8" name="Check Box 8">
              <controlPr defaultSize="0" autoFill="0" autoLine="0" autoPict="0" altText="">
                <anchor moveWithCells="1">
                  <from>
                    <xdr:col>3</xdr:col>
                    <xdr:colOff>38100</xdr:colOff>
                    <xdr:row>11</xdr:row>
                    <xdr:rowOff>619125</xdr:rowOff>
                  </from>
                  <to>
                    <xdr:col>4</xdr:col>
                    <xdr:colOff>95250</xdr:colOff>
                    <xdr:row>11</xdr:row>
                    <xdr:rowOff>866775</xdr:rowOff>
                  </to>
                </anchor>
              </controlPr>
            </control>
          </mc:Choice>
        </mc:AlternateContent>
        <mc:AlternateContent xmlns:mc="http://schemas.openxmlformats.org/markup-compatibility/2006">
          <mc:Choice Requires="x14">
            <control shapeId="5129" r:id="rId9" name="Check Box 9">
              <controlPr defaultSize="0" autoFill="0" autoLine="0" autoPict="0" altText="">
                <anchor moveWithCells="1">
                  <from>
                    <xdr:col>3</xdr:col>
                    <xdr:colOff>28575</xdr:colOff>
                    <xdr:row>10</xdr:row>
                    <xdr:rowOff>561975</xdr:rowOff>
                  </from>
                  <to>
                    <xdr:col>4</xdr:col>
                    <xdr:colOff>85725</xdr:colOff>
                    <xdr:row>11</xdr:row>
                    <xdr:rowOff>219075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FFFF00"/>
  </sheetPr>
  <dimension ref="A2:J30"/>
  <sheetViews>
    <sheetView view="pageBreakPreview" zoomScaleNormal="100" zoomScaleSheetLayoutView="100" workbookViewId="0">
      <selection activeCell="G23" sqref="G23"/>
    </sheetView>
  </sheetViews>
  <sheetFormatPr defaultColWidth="8.875" defaultRowHeight="13.5"/>
  <cols>
    <col min="1" max="1" width="7" style="3" customWidth="1"/>
    <col min="2" max="2" width="8.875" style="3"/>
    <col min="3" max="3" width="8.875" style="3" customWidth="1"/>
    <col min="4" max="4" width="8.875" style="3"/>
    <col min="5" max="5" width="8.875" style="3" customWidth="1"/>
    <col min="6" max="6" width="8.875" style="3"/>
    <col min="7" max="7" width="8.875" style="3" customWidth="1"/>
    <col min="8" max="16384" width="8.875" style="3"/>
  </cols>
  <sheetData>
    <row r="2" spans="1:10" ht="17.25" customHeight="1">
      <c r="B2" s="448" t="s">
        <v>136</v>
      </c>
      <c r="C2" s="449"/>
      <c r="D2" s="449"/>
      <c r="E2" s="449"/>
      <c r="F2" s="449"/>
      <c r="G2" s="449"/>
      <c r="H2" s="449"/>
      <c r="I2" s="169"/>
    </row>
    <row r="3" spans="1:10" ht="17.25">
      <c r="B3" s="449"/>
      <c r="C3" s="449"/>
      <c r="D3" s="449"/>
      <c r="E3" s="449"/>
      <c r="F3" s="449"/>
      <c r="G3" s="449"/>
      <c r="H3" s="449"/>
      <c r="I3" s="5"/>
    </row>
    <row r="4" spans="1:10" ht="17.25">
      <c r="B4" s="4"/>
      <c r="C4" s="5"/>
      <c r="D4" s="5"/>
      <c r="E4" s="5"/>
      <c r="F4" s="5"/>
      <c r="G4" s="5"/>
      <c r="H4" s="5"/>
      <c r="I4" s="5"/>
    </row>
    <row r="5" spans="1:10" ht="17.25" customHeight="1">
      <c r="B5" s="469" t="s">
        <v>101</v>
      </c>
      <c r="C5" s="469"/>
      <c r="D5" s="469"/>
      <c r="E5" s="469"/>
      <c r="F5" s="469"/>
      <c r="G5" s="469"/>
      <c r="H5" s="469"/>
      <c r="I5" s="469"/>
    </row>
    <row r="6" spans="1:10" ht="17.25" customHeight="1">
      <c r="B6" s="469"/>
      <c r="C6" s="469"/>
      <c r="D6" s="469"/>
      <c r="E6" s="469"/>
      <c r="F6" s="469"/>
      <c r="G6" s="469"/>
      <c r="H6" s="469"/>
      <c r="I6" s="469"/>
    </row>
    <row r="7" spans="1:10" ht="17.25" customHeight="1">
      <c r="B7" s="469"/>
      <c r="C7" s="469"/>
      <c r="D7" s="469"/>
      <c r="E7" s="469"/>
      <c r="F7" s="469"/>
      <c r="G7" s="469"/>
      <c r="H7" s="469"/>
      <c r="I7" s="469"/>
    </row>
    <row r="8" spans="1:10" ht="13.5" customHeight="1">
      <c r="B8" s="469"/>
      <c r="C8" s="469"/>
      <c r="D8" s="469"/>
      <c r="E8" s="469"/>
      <c r="F8" s="469"/>
      <c r="G8" s="469"/>
      <c r="H8" s="469"/>
      <c r="I8" s="469"/>
    </row>
    <row r="9" spans="1:10" ht="20.100000000000001" customHeight="1">
      <c r="B9" s="469"/>
      <c r="C9" s="469"/>
      <c r="D9" s="469"/>
      <c r="E9" s="469"/>
      <c r="F9" s="469"/>
      <c r="G9" s="469"/>
      <c r="H9" s="469"/>
      <c r="I9" s="469"/>
    </row>
    <row r="10" spans="1:10" ht="20.100000000000001" customHeight="1">
      <c r="B10" s="469"/>
      <c r="C10" s="469"/>
      <c r="D10" s="469"/>
      <c r="E10" s="469"/>
      <c r="F10" s="469"/>
      <c r="G10" s="469"/>
      <c r="H10" s="469"/>
      <c r="I10" s="469"/>
    </row>
    <row r="12" spans="1:10" ht="32.1" customHeight="1" thickBot="1">
      <c r="A12" s="34" t="s">
        <v>67</v>
      </c>
      <c r="B12" s="32"/>
      <c r="C12" s="32"/>
      <c r="D12" s="32"/>
      <c r="E12" s="32"/>
      <c r="F12" s="32"/>
      <c r="G12" s="32"/>
      <c r="H12" s="32"/>
      <c r="I12" s="32"/>
      <c r="J12" s="32"/>
    </row>
    <row r="13" spans="1:10" ht="33.75" thickBot="1">
      <c r="A13" s="35"/>
      <c r="B13" s="36"/>
      <c r="C13" s="37" t="s">
        <v>68</v>
      </c>
      <c r="D13" s="38"/>
      <c r="E13" s="39" t="s">
        <v>69</v>
      </c>
      <c r="F13" s="38"/>
      <c r="G13" s="40" t="s">
        <v>70</v>
      </c>
      <c r="H13" s="37"/>
      <c r="I13" s="41" t="s">
        <v>71</v>
      </c>
      <c r="J13" s="42"/>
    </row>
    <row r="14" spans="1:10" ht="18.600000000000001" customHeight="1">
      <c r="A14" s="43" t="s">
        <v>280</v>
      </c>
      <c r="B14" s="44" t="s">
        <v>73</v>
      </c>
      <c r="C14" s="311"/>
      <c r="D14" s="45" t="s">
        <v>74</v>
      </c>
      <c r="E14" s="313"/>
      <c r="F14" s="45" t="s">
        <v>74</v>
      </c>
      <c r="G14" s="313"/>
      <c r="H14" s="46" t="s">
        <v>74</v>
      </c>
      <c r="I14" s="47">
        <f>C14+E14+G14</f>
        <v>0</v>
      </c>
      <c r="J14" s="48" t="s">
        <v>74</v>
      </c>
    </row>
    <row r="15" spans="1:10" ht="18.600000000000001" customHeight="1">
      <c r="A15" s="49"/>
      <c r="B15" s="50" t="s">
        <v>75</v>
      </c>
      <c r="C15" s="312"/>
      <c r="D15" s="51" t="s">
        <v>74</v>
      </c>
      <c r="E15" s="314"/>
      <c r="F15" s="51" t="s">
        <v>74</v>
      </c>
      <c r="G15" s="314"/>
      <c r="H15" s="52" t="s">
        <v>74</v>
      </c>
      <c r="I15" s="53">
        <f>C15+E15+G15</f>
        <v>0</v>
      </c>
      <c r="J15" s="54" t="s">
        <v>74</v>
      </c>
    </row>
    <row r="16" spans="1:10" ht="18.600000000000001" customHeight="1" thickBot="1">
      <c r="A16" s="49"/>
      <c r="B16" s="55" t="s">
        <v>71</v>
      </c>
      <c r="C16" s="56">
        <f>SUM(C14:C15)</f>
        <v>0</v>
      </c>
      <c r="D16" s="57" t="s">
        <v>74</v>
      </c>
      <c r="E16" s="58">
        <f>SUM(E14:E15)</f>
        <v>0</v>
      </c>
      <c r="F16" s="57" t="s">
        <v>74</v>
      </c>
      <c r="G16" s="58">
        <f>SUM(G14:G15)</f>
        <v>0</v>
      </c>
      <c r="H16" s="56" t="s">
        <v>74</v>
      </c>
      <c r="I16" s="59">
        <f>SUM(I14:I15)</f>
        <v>0</v>
      </c>
      <c r="J16" s="60" t="s">
        <v>74</v>
      </c>
    </row>
    <row r="17" spans="1:10" ht="18.600000000000001" customHeight="1" thickTop="1" thickBot="1">
      <c r="A17" s="61"/>
      <c r="B17" s="62" t="s">
        <v>76</v>
      </c>
      <c r="C17" s="63" t="e">
        <f>C15/C16*100</f>
        <v>#DIV/0!</v>
      </c>
      <c r="D17" s="64"/>
      <c r="E17" s="65" t="e">
        <f>E15/E16*100</f>
        <v>#DIV/0!</v>
      </c>
      <c r="F17" s="66" t="s">
        <v>77</v>
      </c>
      <c r="G17" s="67" t="e">
        <f>G15/G16*100</f>
        <v>#DIV/0!</v>
      </c>
      <c r="H17" s="64" t="s">
        <v>77</v>
      </c>
      <c r="I17" s="63" t="e">
        <f>I15/I16*100</f>
        <v>#DIV/0!</v>
      </c>
      <c r="J17" s="68" t="s">
        <v>77</v>
      </c>
    </row>
    <row r="18" spans="1:10" ht="18.600000000000001" customHeight="1">
      <c r="A18" s="49" t="s">
        <v>72</v>
      </c>
      <c r="B18" s="69" t="s">
        <v>73</v>
      </c>
      <c r="C18" s="315"/>
      <c r="D18" s="70" t="s">
        <v>74</v>
      </c>
      <c r="E18" s="316"/>
      <c r="F18" s="70" t="s">
        <v>74</v>
      </c>
      <c r="G18" s="316"/>
      <c r="H18" s="71" t="s">
        <v>74</v>
      </c>
      <c r="I18" s="72">
        <f>C18+E18+G18</f>
        <v>0</v>
      </c>
      <c r="J18" s="73" t="s">
        <v>74</v>
      </c>
    </row>
    <row r="19" spans="1:10" ht="18.600000000000001" customHeight="1">
      <c r="A19" s="49"/>
      <c r="B19" s="50" t="s">
        <v>75</v>
      </c>
      <c r="C19" s="312"/>
      <c r="D19" s="51" t="s">
        <v>74</v>
      </c>
      <c r="E19" s="314"/>
      <c r="F19" s="51" t="s">
        <v>74</v>
      </c>
      <c r="G19" s="314"/>
      <c r="H19" s="52" t="s">
        <v>74</v>
      </c>
      <c r="I19" s="53">
        <f>C19+E19+G19</f>
        <v>0</v>
      </c>
      <c r="J19" s="54" t="s">
        <v>74</v>
      </c>
    </row>
    <row r="20" spans="1:10" ht="18.600000000000001" customHeight="1" thickBot="1">
      <c r="A20" s="49"/>
      <c r="B20" s="55" t="s">
        <v>71</v>
      </c>
      <c r="C20" s="56">
        <f>SUM(C18:C19)</f>
        <v>0</v>
      </c>
      <c r="D20" s="57" t="s">
        <v>74</v>
      </c>
      <c r="E20" s="58">
        <f>SUM(E18:E19)</f>
        <v>0</v>
      </c>
      <c r="F20" s="57" t="s">
        <v>74</v>
      </c>
      <c r="G20" s="58">
        <f>SUM(G18:G19)</f>
        <v>0</v>
      </c>
      <c r="H20" s="56" t="s">
        <v>74</v>
      </c>
      <c r="I20" s="59">
        <f>SUM(I18:I19)</f>
        <v>0</v>
      </c>
      <c r="J20" s="60" t="s">
        <v>74</v>
      </c>
    </row>
    <row r="21" spans="1:10" ht="18.600000000000001" customHeight="1" thickTop="1" thickBot="1">
      <c r="A21" s="61"/>
      <c r="B21" s="62" t="s">
        <v>76</v>
      </c>
      <c r="C21" s="63" t="e">
        <f>C19/C20*100</f>
        <v>#DIV/0!</v>
      </c>
      <c r="D21" s="64"/>
      <c r="E21" s="65" t="e">
        <f>E19/E20*100</f>
        <v>#DIV/0!</v>
      </c>
      <c r="F21" s="66" t="s">
        <v>77</v>
      </c>
      <c r="G21" s="67" t="e">
        <f>G19/G20*100</f>
        <v>#DIV/0!</v>
      </c>
      <c r="H21" s="64" t="s">
        <v>77</v>
      </c>
      <c r="I21" s="63" t="e">
        <f>I19/I20*100</f>
        <v>#DIV/0!</v>
      </c>
      <c r="J21" s="68" t="s">
        <v>77</v>
      </c>
    </row>
    <row r="22" spans="1:10" ht="18.600000000000001" customHeight="1">
      <c r="A22" s="49" t="s">
        <v>78</v>
      </c>
      <c r="B22" s="44" t="s">
        <v>73</v>
      </c>
      <c r="C22" s="311"/>
      <c r="D22" s="45" t="s">
        <v>74</v>
      </c>
      <c r="E22" s="313"/>
      <c r="F22" s="45" t="s">
        <v>74</v>
      </c>
      <c r="G22" s="313"/>
      <c r="H22" s="46" t="s">
        <v>74</v>
      </c>
      <c r="I22" s="47">
        <f>C22+E22+G22</f>
        <v>0</v>
      </c>
      <c r="J22" s="48" t="s">
        <v>74</v>
      </c>
    </row>
    <row r="23" spans="1:10" ht="18.600000000000001" customHeight="1">
      <c r="A23" s="49"/>
      <c r="B23" s="50" t="s">
        <v>75</v>
      </c>
      <c r="C23" s="312"/>
      <c r="D23" s="51" t="s">
        <v>74</v>
      </c>
      <c r="E23" s="314"/>
      <c r="F23" s="51" t="s">
        <v>74</v>
      </c>
      <c r="G23" s="314"/>
      <c r="H23" s="52" t="s">
        <v>74</v>
      </c>
      <c r="I23" s="53">
        <f>C23+E23+G23</f>
        <v>0</v>
      </c>
      <c r="J23" s="54" t="s">
        <v>74</v>
      </c>
    </row>
    <row r="24" spans="1:10" ht="18.600000000000001" customHeight="1" thickBot="1">
      <c r="A24" s="74"/>
      <c r="B24" s="55" t="s">
        <v>71</v>
      </c>
      <c r="C24" s="56">
        <f>SUM(C22:C23)</f>
        <v>0</v>
      </c>
      <c r="D24" s="57" t="s">
        <v>74</v>
      </c>
      <c r="E24" s="58">
        <f>SUM(E22:E23)</f>
        <v>0</v>
      </c>
      <c r="F24" s="57" t="s">
        <v>74</v>
      </c>
      <c r="G24" s="58">
        <f>SUM(G22:G23)</f>
        <v>0</v>
      </c>
      <c r="H24" s="56" t="s">
        <v>74</v>
      </c>
      <c r="I24" s="59">
        <f>SUM(I22:I23)</f>
        <v>0</v>
      </c>
      <c r="J24" s="60" t="s">
        <v>74</v>
      </c>
    </row>
    <row r="25" spans="1:10" ht="18.600000000000001" customHeight="1" thickTop="1" thickBot="1">
      <c r="A25" s="61"/>
      <c r="B25" s="62" t="s">
        <v>76</v>
      </c>
      <c r="C25" s="63" t="e">
        <f>C23/C24*100</f>
        <v>#DIV/0!</v>
      </c>
      <c r="D25" s="64"/>
      <c r="E25" s="65" t="e">
        <f>E23/E24*100</f>
        <v>#DIV/0!</v>
      </c>
      <c r="F25" s="66" t="s">
        <v>77</v>
      </c>
      <c r="G25" s="67" t="e">
        <f>G23/G24*100</f>
        <v>#DIV/0!</v>
      </c>
      <c r="H25" s="64" t="s">
        <v>77</v>
      </c>
      <c r="I25" s="63" t="e">
        <f>I23/I24*100</f>
        <v>#DIV/0!</v>
      </c>
      <c r="J25" s="68" t="s">
        <v>77</v>
      </c>
    </row>
    <row r="26" spans="1:10" ht="18.600000000000001" customHeight="1">
      <c r="A26" s="49" t="s">
        <v>71</v>
      </c>
      <c r="B26" s="69" t="s">
        <v>73</v>
      </c>
      <c r="C26" s="75">
        <f>C14+C18+C22</f>
        <v>0</v>
      </c>
      <c r="D26" s="76" t="s">
        <v>74</v>
      </c>
      <c r="E26" s="77">
        <f>E14+E18+E22</f>
        <v>0</v>
      </c>
      <c r="F26" s="76" t="s">
        <v>74</v>
      </c>
      <c r="G26" s="77">
        <f>G14+G18+G22</f>
        <v>0</v>
      </c>
      <c r="H26" s="75" t="s">
        <v>74</v>
      </c>
      <c r="I26" s="78">
        <f>C26+E26+G26</f>
        <v>0</v>
      </c>
      <c r="J26" s="73" t="s">
        <v>74</v>
      </c>
    </row>
    <row r="27" spans="1:10" ht="18.600000000000001" customHeight="1">
      <c r="A27" s="49"/>
      <c r="B27" s="50" t="s">
        <v>75</v>
      </c>
      <c r="C27" s="79">
        <f>C15+C19+C23</f>
        <v>0</v>
      </c>
      <c r="D27" s="80" t="s">
        <v>74</v>
      </c>
      <c r="E27" s="81">
        <f>E15+E19+E23</f>
        <v>0</v>
      </c>
      <c r="F27" s="80" t="s">
        <v>74</v>
      </c>
      <c r="G27" s="81">
        <f>G15+G19+G23</f>
        <v>0</v>
      </c>
      <c r="H27" s="79" t="s">
        <v>74</v>
      </c>
      <c r="I27" s="82">
        <f>C27+E27+G27</f>
        <v>0</v>
      </c>
      <c r="J27" s="54" t="s">
        <v>74</v>
      </c>
    </row>
    <row r="28" spans="1:10" ht="18.600000000000001" customHeight="1" thickBot="1">
      <c r="A28" s="61"/>
      <c r="B28" s="83" t="s">
        <v>71</v>
      </c>
      <c r="C28" s="84">
        <f>SUM(C26:C27)</f>
        <v>0</v>
      </c>
      <c r="D28" s="85" t="s">
        <v>74</v>
      </c>
      <c r="E28" s="86">
        <f>SUM(E26:E27)</f>
        <v>0</v>
      </c>
      <c r="F28" s="85" t="s">
        <v>74</v>
      </c>
      <c r="G28" s="86">
        <f>SUM(G26:G27)</f>
        <v>0</v>
      </c>
      <c r="H28" s="84" t="s">
        <v>74</v>
      </c>
      <c r="I28" s="87">
        <f>SUM(I26:I27)</f>
        <v>0</v>
      </c>
      <c r="J28" s="88" t="s">
        <v>74</v>
      </c>
    </row>
    <row r="29" spans="1:10" ht="18.600000000000001" customHeight="1" thickBot="1">
      <c r="A29" s="89" t="s">
        <v>80</v>
      </c>
      <c r="B29" s="90"/>
      <c r="C29" s="91" t="e">
        <f>AVERAGE(C17,C21,C25)</f>
        <v>#DIV/0!</v>
      </c>
      <c r="D29" s="92"/>
      <c r="E29" s="93" t="e">
        <f>AVERAGE(E17,E21,E25)</f>
        <v>#DIV/0!</v>
      </c>
      <c r="F29" s="94"/>
      <c r="G29" s="93" t="e">
        <f>AVERAGE(G17,G21,G25)</f>
        <v>#DIV/0!</v>
      </c>
      <c r="H29" s="95"/>
      <c r="I29" s="96" t="e">
        <f>AVERAGE(I17,I21,I25)</f>
        <v>#DIV/0!</v>
      </c>
      <c r="J29" s="68" t="s">
        <v>77</v>
      </c>
    </row>
    <row r="30" spans="1:10" ht="18.600000000000001" customHeight="1">
      <c r="F30" s="3" t="s">
        <v>144</v>
      </c>
      <c r="H30" s="3" t="s">
        <v>145</v>
      </c>
    </row>
  </sheetData>
  <mergeCells count="2">
    <mergeCell ref="B5:I10"/>
    <mergeCell ref="B2:H3"/>
  </mergeCells>
  <phoneticPr fontId="2"/>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23</vt:i4>
      </vt:variant>
      <vt:variant>
        <vt:lpstr>名前付き一覧</vt:lpstr>
      </vt:variant>
      <vt:variant>
        <vt:i4>19</vt:i4>
      </vt:variant>
    </vt:vector>
  </HeadingPairs>
  <TitlesOfParts>
    <vt:vector size="42" baseType="lpstr">
      <vt:lpstr>説明資料</vt:lpstr>
      <vt:lpstr>☆自己評価シート☆</vt:lpstr>
      <vt:lpstr>項目1</vt:lpstr>
      <vt:lpstr>項目２</vt:lpstr>
      <vt:lpstr>項目３</vt:lpstr>
      <vt:lpstr>項目４</vt:lpstr>
      <vt:lpstr>項目５</vt:lpstr>
      <vt:lpstr>項目６</vt:lpstr>
      <vt:lpstr>項目7・8</vt:lpstr>
      <vt:lpstr>項目９</vt:lpstr>
      <vt:lpstr>項目10</vt:lpstr>
      <vt:lpstr>項目11</vt:lpstr>
      <vt:lpstr>項目12</vt:lpstr>
      <vt:lpstr>項目13</vt:lpstr>
      <vt:lpstr>項目14</vt:lpstr>
      <vt:lpstr>項目15</vt:lpstr>
      <vt:lpstr>項目16</vt:lpstr>
      <vt:lpstr>項目17</vt:lpstr>
      <vt:lpstr>項目18</vt:lpstr>
      <vt:lpstr>項目19</vt:lpstr>
      <vt:lpstr>項目20</vt:lpstr>
      <vt:lpstr>参照用データ</vt:lpstr>
      <vt:lpstr>Sheet1</vt:lpstr>
      <vt:lpstr>☆自己評価シート☆!Print_Area</vt:lpstr>
      <vt:lpstr>項目10!Print_Area</vt:lpstr>
      <vt:lpstr>項目11!Print_Area</vt:lpstr>
      <vt:lpstr>項目12!Print_Area</vt:lpstr>
      <vt:lpstr>項目13!Print_Area</vt:lpstr>
      <vt:lpstr>項目14!Print_Area</vt:lpstr>
      <vt:lpstr>項目15!Print_Area</vt:lpstr>
      <vt:lpstr>項目16!Print_Area</vt:lpstr>
      <vt:lpstr>項目17!Print_Area</vt:lpstr>
      <vt:lpstr>項目18!Print_Area</vt:lpstr>
      <vt:lpstr>項目19!Print_Area</vt:lpstr>
      <vt:lpstr>項目２!Print_Area</vt:lpstr>
      <vt:lpstr>項目20!Print_Area</vt:lpstr>
      <vt:lpstr>項目３!Print_Area</vt:lpstr>
      <vt:lpstr>項目４!Print_Area</vt:lpstr>
      <vt:lpstr>項目６!Print_Area</vt:lpstr>
      <vt:lpstr>項目7・8!Print_Area</vt:lpstr>
      <vt:lpstr>項目９!Print_Area</vt:lpstr>
      <vt:lpstr>説明資料!Print_Area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久寿米木 こずえ</dc:creator>
  <cp:lastModifiedBy>兵庫県</cp:lastModifiedBy>
  <cp:lastPrinted>2024-07-22T06:10:51Z</cp:lastPrinted>
  <dcterms:created xsi:type="dcterms:W3CDTF">2006-09-16T00:00:00Z</dcterms:created>
  <dcterms:modified xsi:type="dcterms:W3CDTF">2024-07-22T06:28:30Z</dcterms:modified>
</cp:coreProperties>
</file>