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fs1.kobe.local\work1\11_経済観光局\01_経済政策課\10_金融担当\Ｊ　広報・広聴\★ホームページ関係（平成22年度～）\◎ホームページ作成用データ（常用データ保存）\●ＨＰ素材(表・図・PDFファイル)\1.セーフティネット保証関係\1.様式関連一式（1~8号）\5号\5号（イ-売上高減少）様式一式\2_売上高計算書\061201~要件変更\"/>
    </mc:Choice>
  </mc:AlternateContent>
  <bookViews>
    <workbookView xWindow="0" yWindow="0" windowWidth="20490" windowHeight="7530"/>
  </bookViews>
  <sheets>
    <sheet name="5-イ-③" sheetId="37" r:id="rId1"/>
    <sheet name="記入例(標準)" sheetId="38" r:id="rId2"/>
    <sheet name="記入例（平均あり） " sheetId="39" r:id="rId3"/>
  </sheets>
  <definedNames>
    <definedName name="_xlnm.Print_Area" localSheetId="0">'5-イ-③'!$A$1:$W$110</definedName>
    <definedName name="_xlnm.Print_Area" localSheetId="1">'記入例(標準)'!$A$1:$W$110</definedName>
    <definedName name="_xlnm.Print_Area" localSheetId="2">'記入例（平均あり） '!$A$1:$W$110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0" i="38" l="1"/>
  <c r="S82" i="38" s="1"/>
  <c r="Q86" i="38" s="1"/>
  <c r="W95" i="38" s="1"/>
  <c r="W98" i="38" s="1"/>
  <c r="B73" i="38"/>
  <c r="O72" i="38"/>
  <c r="S71" i="38"/>
  <c r="R59" i="38"/>
  <c r="A55" i="38"/>
  <c r="C53" i="38"/>
  <c r="Q31" i="38"/>
  <c r="W30" i="38"/>
  <c r="W29" i="38"/>
  <c r="W28" i="38"/>
  <c r="W27" i="38"/>
  <c r="W26" i="38"/>
  <c r="W25" i="38"/>
  <c r="W31" i="38" s="1"/>
  <c r="S82" i="39"/>
  <c r="Q86" i="39" s="1"/>
  <c r="W95" i="39" s="1"/>
  <c r="W98" i="39" s="1"/>
  <c r="S80" i="39"/>
  <c r="B73" i="39"/>
  <c r="O72" i="39"/>
  <c r="S71" i="39"/>
  <c r="R59" i="39"/>
  <c r="A55" i="39"/>
  <c r="C53" i="39"/>
  <c r="Q31" i="39"/>
  <c r="W30" i="39"/>
  <c r="W31" i="39" s="1"/>
  <c r="W29" i="39"/>
  <c r="W28" i="39"/>
  <c r="W27" i="39"/>
  <c r="W26" i="39"/>
  <c r="W25" i="39"/>
  <c r="B73" i="37" l="1"/>
  <c r="Q72" i="37"/>
  <c r="O72" i="37"/>
  <c r="W30" i="37"/>
  <c r="W29" i="37"/>
  <c r="W28" i="37"/>
  <c r="W27" i="37"/>
  <c r="W26" i="37"/>
  <c r="W25" i="37"/>
  <c r="Q31" i="37"/>
  <c r="S80" i="37"/>
  <c r="S82" i="37" s="1"/>
  <c r="Q86" i="37" s="1"/>
  <c r="W95" i="37" s="1"/>
  <c r="W98" i="37" s="1"/>
  <c r="A55" i="37"/>
  <c r="S71" i="37"/>
  <c r="R59" i="37"/>
  <c r="C53" i="37"/>
  <c r="W31" i="37" l="1"/>
</calcChain>
</file>

<file path=xl/comments1.xml><?xml version="1.0" encoding="utf-8"?>
<comments xmlns="http://schemas.openxmlformats.org/spreadsheetml/2006/main">
  <authors>
    <author>Windows ユーザー</author>
  </authors>
  <commentList>
    <comment ref="C10" authorId="0" shapeId="0">
      <text>
        <r>
          <rPr>
            <sz val="9"/>
            <color indexed="10"/>
            <rFont val="メイリオ"/>
            <family val="3"/>
            <charset val="128"/>
          </rPr>
          <t>※法人の場合：企業名
※個人の場合：屋号</t>
        </r>
      </text>
    </comment>
    <comment ref="C11" authorId="0" shapeId="0">
      <text>
        <r>
          <rPr>
            <sz val="9"/>
            <color indexed="10"/>
            <rFont val="メイリオ"/>
            <family val="3"/>
            <charset val="128"/>
          </rPr>
          <t>※法人の場合：役職名＋代表者氏名
　 （役職名は、法人登記と完全一致していることを確認してください）
　　 ＜よくある例＞登記は代表取締役だが「代表取締役『社長』」と入力等
※個人の場合：代表者氏名</t>
        </r>
      </text>
    </comment>
    <comment ref="N6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疎明資料が２種類ある場合は選択ください。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N6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疎明資料が２種類ある場合は選択ください。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N6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疎明資料が２種類ある場合は選択ください。</t>
        </r>
      </text>
    </comment>
  </commentList>
</comments>
</file>

<file path=xl/sharedStrings.xml><?xml version="1.0" encoding="utf-8"?>
<sst xmlns="http://schemas.openxmlformats.org/spreadsheetml/2006/main" count="335" uniqueCount="85">
  <si>
    <t>年</t>
    <rPh sb="0" eb="1">
      <t>ネン</t>
    </rPh>
    <phoneticPr fontId="7"/>
  </si>
  <si>
    <t>月</t>
    <rPh sb="0" eb="1">
      <t>ゲツ</t>
    </rPh>
    <phoneticPr fontId="7"/>
  </si>
  <si>
    <t>円</t>
    <rPh sb="0" eb="1">
      <t>エン</t>
    </rPh>
    <phoneticPr fontId="7"/>
  </si>
  <si>
    <t>＜減少率＞</t>
    <rPh sb="1" eb="4">
      <t>ゲンショウ</t>
    </rPh>
    <phoneticPr fontId="7"/>
  </si>
  <si>
    <t>％以上</t>
    <rPh sb="1" eb="3">
      <t>イジョ</t>
    </rPh>
    <phoneticPr fontId="5"/>
  </si>
  <si>
    <t>＜売上高等＞</t>
    <rPh sb="1" eb="5">
      <t>ウリアg</t>
    </rPh>
    <phoneticPr fontId="5"/>
  </si>
  <si>
    <t xml:space="preserve">(少数点以下第2位切捨て)　　 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9" eb="11">
      <t>キリス</t>
    </rPh>
    <phoneticPr fontId="5"/>
  </si>
  <si>
    <t>＜判　定＞</t>
    <rPh sb="1" eb="4">
      <t>ハンテ</t>
    </rPh>
    <phoneticPr fontId="5"/>
  </si>
  <si>
    <t>判　　　　定</t>
    <rPh sb="0" eb="6">
      <t>ハンテイ</t>
    </rPh>
    <phoneticPr fontId="5"/>
  </si>
  <si>
    <t>％</t>
    <phoneticPr fontId="7"/>
  </si>
  <si>
    <t>疎明資料①：</t>
    <rPh sb="0" eb="4">
      <t>ソm</t>
    </rPh>
    <phoneticPr fontId="5"/>
  </si>
  <si>
    <t>疎明資料②：</t>
    <rPh sb="0" eb="4">
      <t>ソm</t>
    </rPh>
    <phoneticPr fontId="5"/>
  </si>
  <si>
    <t>認定基準：</t>
    <rPh sb="0" eb="2">
      <t>ニンテイ</t>
    </rPh>
    <rPh sb="2" eb="4">
      <t>キジュン</t>
    </rPh>
    <phoneticPr fontId="5"/>
  </si>
  <si>
    <t>（２）最近１年間の売上高等（指定業種のみ）</t>
    <rPh sb="14" eb="18">
      <t>シテイギョウシュ</t>
    </rPh>
    <phoneticPr fontId="32"/>
  </si>
  <si>
    <t>　・指定業種が複数ある場合は、主たる業種（最近1年間の売上高等が最も大きい業種）を「１」に入力ください</t>
    <rPh sb="2" eb="6">
      <t>シテイギョウシュ</t>
    </rPh>
    <rPh sb="7" eb="9">
      <t>フクスウ</t>
    </rPh>
    <rPh sb="11" eb="13">
      <t>バアイ</t>
    </rPh>
    <rPh sb="18" eb="20">
      <t>ギョウシュ</t>
    </rPh>
    <rPh sb="21" eb="23">
      <t>サイキン</t>
    </rPh>
    <rPh sb="24" eb="26">
      <t>ネンカン</t>
    </rPh>
    <rPh sb="27" eb="31">
      <t>ウリアゲダカトウ</t>
    </rPh>
    <rPh sb="32" eb="33">
      <t>モット</t>
    </rPh>
    <rPh sb="34" eb="35">
      <t>オオ</t>
    </rPh>
    <rPh sb="37" eb="39">
      <t>ギョウシュ</t>
    </rPh>
    <rPh sb="45" eb="47">
      <t>ニュウリョク</t>
    </rPh>
    <phoneticPr fontId="32"/>
  </si>
  <si>
    <t>分類
番号</t>
    <rPh sb="0" eb="2">
      <t>ブンルイ</t>
    </rPh>
    <rPh sb="3" eb="5">
      <t>バンゴウ</t>
    </rPh>
    <phoneticPr fontId="32"/>
  </si>
  <si>
    <t>業種名</t>
    <rPh sb="0" eb="3">
      <t>ギョウシュメイ</t>
    </rPh>
    <phoneticPr fontId="32"/>
  </si>
  <si>
    <t>記入例</t>
    <rPh sb="0" eb="3">
      <t>キニュウレイ</t>
    </rPh>
    <phoneticPr fontId="32"/>
  </si>
  <si>
    <t>千円</t>
    <rPh sb="0" eb="2">
      <t>センエン</t>
    </rPh>
    <phoneticPr fontId="32"/>
  </si>
  <si>
    <t>計：</t>
    <rPh sb="0" eb="1">
      <t>ケイ</t>
    </rPh>
    <phoneticPr fontId="32"/>
  </si>
  <si>
    <t>＜説明＞ 当該市長認定に係る業種とは、単に「不動産業」や「飲食業」あるいは「小売業」等ではなく、日本標準産業分類表における</t>
    <rPh sb="1" eb="3">
      <t>セツメイ</t>
    </rPh>
    <rPh sb="5" eb="7">
      <t>トウガイ</t>
    </rPh>
    <rPh sb="7" eb="11">
      <t>シチョウニンテイ</t>
    </rPh>
    <rPh sb="12" eb="13">
      <t>カカ</t>
    </rPh>
    <rPh sb="14" eb="16">
      <t>ギョウシュ</t>
    </rPh>
    <rPh sb="48" eb="50">
      <t>ニホン</t>
    </rPh>
    <rPh sb="50" eb="52">
      <t>ヒョウジュン</t>
    </rPh>
    <rPh sb="52" eb="54">
      <t>サンギョウ</t>
    </rPh>
    <rPh sb="54" eb="56">
      <t>ブンルイ</t>
    </rPh>
    <rPh sb="56" eb="57">
      <t>ヒョウ</t>
    </rPh>
    <phoneticPr fontId="32"/>
  </si>
  <si>
    <t>企業名：</t>
  </si>
  <si>
    <t>代表者名：</t>
  </si>
  <si>
    <t>具体的な内容
（取扱品目、製造物等できる限り詳しく入力ください）</t>
    <phoneticPr fontId="5"/>
  </si>
  <si>
    <t>主に店内での飲食を目的にハンバーガーを提供。</t>
    <phoneticPr fontId="5"/>
  </si>
  <si>
    <t>最近１年間の
売上高等</t>
  </si>
  <si>
    <t>ハンバーガー店</t>
  </si>
  <si>
    <t>構成比</t>
    <rPh sb="0" eb="3">
      <t>コウセイヒ</t>
    </rPh>
    <phoneticPr fontId="5"/>
  </si>
  <si>
    <t>②指定業種一覧（クリックすると中小企業庁HPへ移動します。）</t>
    <rPh sb="1" eb="3">
      <t>シテイ</t>
    </rPh>
    <rPh sb="3" eb="5">
      <t>ギョウシュ</t>
    </rPh>
    <rPh sb="5" eb="7">
      <t>イチラン</t>
    </rPh>
    <rPh sb="15" eb="17">
      <t>チュウショウ</t>
    </rPh>
    <rPh sb="17" eb="19">
      <t>キギョウ</t>
    </rPh>
    <rPh sb="19" eb="20">
      <t>チョウ</t>
    </rPh>
    <rPh sb="23" eb="25">
      <t>イドウ</t>
    </rPh>
    <phoneticPr fontId="5"/>
  </si>
  <si>
    <t>①「分類検索システム」：https://www.e-stat.go.jp/classifications/terms/10</t>
    <rPh sb="2" eb="4">
      <t>ブンルイ</t>
    </rPh>
    <rPh sb="4" eb="6">
      <t>ケンサク</t>
    </rPh>
    <phoneticPr fontId="5"/>
  </si>
  <si>
    <t>-</t>
  </si>
  <si>
    <r>
      <t xml:space="preserve"> </t>
    </r>
    <r>
      <rPr>
        <sz val="10"/>
        <color theme="1"/>
        <rFont val="ＭＳ 明朝"/>
        <family val="1"/>
        <charset val="128"/>
      </rPr>
      <t>千円</t>
    </r>
    <r>
      <rPr>
        <sz val="9"/>
        <color theme="1"/>
        <rFont val="ＭＳ 明朝"/>
        <family val="1"/>
        <charset val="128"/>
      </rPr>
      <t>（法人＝直近決算、個人＝前年の1月から12月の売上高等）</t>
    </r>
    <rPh sb="1" eb="3">
      <t>センエン</t>
    </rPh>
    <phoneticPr fontId="32"/>
  </si>
  <si>
    <t>　 「月別試算表」の場合は、「売上高計算書」に転記した数字に赤字で〇を記入してください。</t>
    <phoneticPr fontId="32"/>
  </si>
  <si>
    <t>注：金融機関、担当税理士等の確認がない場合は、「月別売上表（神戸市指定様式）」または「月別試算表」等を加えて提出してください。</t>
    <phoneticPr fontId="32"/>
  </si>
  <si>
    <t>代表取締役　神戸　太郎</t>
    <phoneticPr fontId="5"/>
  </si>
  <si>
    <t>許認可書</t>
  </si>
  <si>
    <t xml:space="preserve"> 個別判定</t>
    <rPh sb="1" eb="3">
      <t>コベツ</t>
    </rPh>
    <rPh sb="3" eb="5">
      <t>ハンテイ</t>
    </rPh>
    <phoneticPr fontId="5"/>
  </si>
  <si>
    <t>判定条件：個別判定が「◯」となっている。</t>
    <rPh sb="0" eb="4">
      <t>ハンテ</t>
    </rPh>
    <rPh sb="5" eb="9">
      <t>コベツハンt</t>
    </rPh>
    <phoneticPr fontId="5"/>
  </si>
  <si>
    <t>　　　　 細分類（4桁の分類コード）によるものとなります。申請にあたっては、必ず「分類検索システム（e-stat（政府統計の窓口））」で、</t>
    <rPh sb="10" eb="11">
      <t>ケタ</t>
    </rPh>
    <rPh sb="12" eb="14">
      <t>ブンルイ</t>
    </rPh>
    <phoneticPr fontId="32"/>
  </si>
  <si>
    <t>　　　   事業内容を確認するとともに「指定業種」に指定されているかを確認ください。</t>
    <rPh sb="20" eb="22">
      <t>シテイ</t>
    </rPh>
    <rPh sb="22" eb="24">
      <t>ギョウシュ</t>
    </rPh>
    <rPh sb="26" eb="28">
      <t>シテイ</t>
    </rPh>
    <rPh sb="35" eb="37">
      <t>カクニン</t>
    </rPh>
    <phoneticPr fontId="32"/>
  </si>
  <si>
    <r>
      <rPr>
        <sz val="12"/>
        <color rgb="FFFF0000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　申込み時点における最近１か月間の売上高等</t>
    </r>
    <rPh sb="2" eb="4">
      <t>モウシコミ</t>
    </rPh>
    <rPh sb="5" eb="7">
      <t>ジテン</t>
    </rPh>
    <rPh sb="11" eb="13">
      <t>サイキン</t>
    </rPh>
    <rPh sb="15" eb="16">
      <t>ゲツ</t>
    </rPh>
    <rPh sb="16" eb="17">
      <t>カン</t>
    </rPh>
    <rPh sb="18" eb="22">
      <t>ウリアg</t>
    </rPh>
    <phoneticPr fontId="7"/>
  </si>
  <si>
    <t>「最近１か月」の属する年：</t>
    <rPh sb="1" eb="3">
      <t>サイキン</t>
    </rPh>
    <rPh sb="5" eb="6">
      <t>ゲツ</t>
    </rPh>
    <rPh sb="7" eb="8">
      <t>カゲt</t>
    </rPh>
    <rPh sb="8" eb="12">
      <t>ゾクs</t>
    </rPh>
    <phoneticPr fontId="7"/>
  </si>
  <si>
    <t>最近１か月：</t>
    <rPh sb="0" eb="2">
      <t>サイキン</t>
    </rPh>
    <rPh sb="4" eb="5">
      <t>ゲツ</t>
    </rPh>
    <phoneticPr fontId="7"/>
  </si>
  <si>
    <t>≧5%</t>
    <phoneticPr fontId="5"/>
  </si>
  <si>
    <t>５号認定(5-ｲ-③）売上高計算書（R6．12．1）</t>
    <rPh sb="11" eb="13">
      <t>ウリアゲ</t>
    </rPh>
    <rPh sb="13" eb="14">
      <t>ダカ</t>
    </rPh>
    <rPh sb="14" eb="17">
      <t>ケイサンショ</t>
    </rPh>
    <phoneticPr fontId="5"/>
  </si>
  <si>
    <t>　　最近1年間の売上高等（法人＝直近決算、個人＝前年の1月から12月の売上高等）を入力ください</t>
    <phoneticPr fontId="32"/>
  </si>
  <si>
    <t>　・営んでいる事業のうち、全ての指定業種（日本標準産業分類の細分類番号と細分類業種名）と当該指定業種に係る具体的な内容及び</t>
    <rPh sb="2" eb="3">
      <t>イトナ</t>
    </rPh>
    <rPh sb="7" eb="9">
      <t>ジギョウ</t>
    </rPh>
    <rPh sb="13" eb="14">
      <t>スベ</t>
    </rPh>
    <rPh sb="16" eb="20">
      <t>シテイギョウシュ</t>
    </rPh>
    <rPh sb="44" eb="46">
      <t>トウガイ</t>
    </rPh>
    <rPh sb="46" eb="50">
      <t>シテイギョウシュ</t>
    </rPh>
    <rPh sb="53" eb="56">
      <t>グタイテキ</t>
    </rPh>
    <phoneticPr fontId="32"/>
  </si>
  <si>
    <t>企業認定基準(3)</t>
    <rPh sb="0" eb="6">
      <t>キギョウニンテイキジュン</t>
    </rPh>
    <phoneticPr fontId="5"/>
  </si>
  <si>
    <t>１.事業が属する事業毎の創業後からの売上高等を入力してください</t>
    <rPh sb="2" eb="4">
      <t>ジギョウ</t>
    </rPh>
    <rPh sb="5" eb="6">
      <t>ゾク</t>
    </rPh>
    <rPh sb="8" eb="10">
      <t>ジギョウ</t>
    </rPh>
    <rPh sb="10" eb="11">
      <t>ゴト</t>
    </rPh>
    <rPh sb="12" eb="14">
      <t>ソウギョウ</t>
    </rPh>
    <rPh sb="14" eb="15">
      <t>ゴ</t>
    </rPh>
    <rPh sb="18" eb="20">
      <t>ウリアゲ</t>
    </rPh>
    <rPh sb="20" eb="21">
      <t>ダカ</t>
    </rPh>
    <rPh sb="21" eb="22">
      <t>トウ</t>
    </rPh>
    <rPh sb="23" eb="25">
      <t>ニュウリョク</t>
    </rPh>
    <phoneticPr fontId="32"/>
  </si>
  <si>
    <t>企業全体の売上高等の減少率</t>
    <rPh sb="0" eb="2">
      <t>キギョウ</t>
    </rPh>
    <rPh sb="2" eb="4">
      <t>ゼンタイ</t>
    </rPh>
    <rPh sb="5" eb="7">
      <t>ウリアゲ</t>
    </rPh>
    <rPh sb="7" eb="8">
      <t>ダカ</t>
    </rPh>
    <rPh sb="8" eb="9">
      <t>トウ</t>
    </rPh>
    <rPh sb="10" eb="12">
      <t>ゲンショウ</t>
    </rPh>
    <rPh sb="12" eb="13">
      <t>リツ</t>
    </rPh>
    <phoneticPr fontId="7"/>
  </si>
  <si>
    <t>　 （ B − A ）÷ B × 100</t>
    <phoneticPr fontId="7"/>
  </si>
  <si>
    <r>
      <t xml:space="preserve">    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の直前３か月間の売上高等合計</t>
    </r>
    <rPh sb="6" eb="8">
      <t>チョクゼン</t>
    </rPh>
    <rPh sb="10" eb="12">
      <t>ゲツカン</t>
    </rPh>
    <rPh sb="16" eb="17">
      <t>トウ</t>
    </rPh>
    <rPh sb="17" eb="19">
      <t>ゴウケイ</t>
    </rPh>
    <phoneticPr fontId="7"/>
  </si>
  <si>
    <r>
      <t xml:space="preserve"> ※この計算書の</t>
    </r>
    <r>
      <rPr>
        <b/>
        <sz val="12"/>
        <color rgb="FFFF0000"/>
        <rFont val="Century"/>
        <family val="1"/>
      </rPr>
      <t>A</t>
    </r>
    <r>
      <rPr>
        <b/>
        <sz val="12"/>
        <color rgb="FFFF0000"/>
        <rFont val="ＭＳ ゴシック"/>
        <family val="3"/>
        <charset val="128"/>
      </rPr>
      <t>～</t>
    </r>
    <r>
      <rPr>
        <b/>
        <sz val="12"/>
        <color rgb="FFFF0000"/>
        <rFont val="Century"/>
        <family val="1"/>
      </rPr>
      <t>B</t>
    </r>
    <r>
      <rPr>
        <sz val="12"/>
        <rFont val="ＭＳ ゴシック"/>
        <family val="3"/>
        <charset val="128"/>
      </rPr>
      <t xml:space="preserve"> は申請書のそれぞれの欄に対応しています。</t>
    </r>
    <phoneticPr fontId="32"/>
  </si>
  <si>
    <t>（１）最近１年間の売上高等（企業全体）</t>
    <rPh sb="14" eb="16">
      <t>キギョウ</t>
    </rPh>
    <rPh sb="16" eb="18">
      <t>ゼンタイ</t>
    </rPh>
    <phoneticPr fontId="32"/>
  </si>
  <si>
    <t>　指定業種に属する事業のみを営んでいる</t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</si>
  <si>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</si>
  <si>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</si>
  <si>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</si>
  <si>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 xml:space="preserve">   (少数点以下切捨て)</t>
    <phoneticPr fontId="5"/>
  </si>
  <si>
    <r>
      <t xml:space="preserve">    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の直前３か月間の売上高等</t>
    </r>
    <rPh sb="6" eb="8">
      <t>チョクゼン</t>
    </rPh>
    <rPh sb="10" eb="12">
      <t>ゲツカン</t>
    </rPh>
    <rPh sb="16" eb="17">
      <t>トウ</t>
    </rPh>
    <phoneticPr fontId="7"/>
  </si>
  <si>
    <t>日</t>
    <rPh sb="0" eb="1">
      <t>ニチ</t>
    </rPh>
    <phoneticPr fontId="5"/>
  </si>
  <si>
    <t>●</t>
    <phoneticPr fontId="5"/>
  </si>
  <si>
    <t>履歴事項証明書</t>
  </si>
  <si>
    <t>売上減少率：</t>
    <rPh sb="0" eb="1">
      <t>ウリ</t>
    </rPh>
    <phoneticPr fontId="5"/>
  </si>
  <si>
    <r>
      <t>＜疎明資料＞　</t>
    </r>
    <r>
      <rPr>
        <sz val="12"/>
        <color theme="1"/>
        <rFont val="ＭＳ 明朝"/>
        <family val="1"/>
        <charset val="128"/>
      </rPr>
      <t>業歴４か月以上１年３か月未満であることを証明する書類を選択してください。</t>
    </r>
    <rPh sb="1" eb="3">
      <t>ソメイ</t>
    </rPh>
    <rPh sb="3" eb="5">
      <t>シリョウ</t>
    </rPh>
    <rPh sb="31" eb="33">
      <t>ショルイ</t>
    </rPh>
    <rPh sb="34" eb="36">
      <t>センタク</t>
    </rPh>
    <phoneticPr fontId="5"/>
  </si>
  <si>
    <t>（イ-③）「最近１か月の売上高等」と「直前３か月の月平均売上高等」の比較</t>
    <rPh sb="6" eb="8">
      <t>サイキン</t>
    </rPh>
    <rPh sb="10" eb="11">
      <t>ゲツ</t>
    </rPh>
    <rPh sb="12" eb="15">
      <t>ウリアゲダk</t>
    </rPh>
    <rPh sb="15" eb="16">
      <t>トウ</t>
    </rPh>
    <rPh sb="19" eb="20">
      <t>チョク</t>
    </rPh>
    <rPh sb="20" eb="21">
      <t>マエ</t>
    </rPh>
    <rPh sb="23" eb="24">
      <t>ゲツ</t>
    </rPh>
    <rPh sb="25" eb="26">
      <t>ツキ</t>
    </rPh>
    <rPh sb="26" eb="28">
      <t>ヘイキン</t>
    </rPh>
    <rPh sb="28" eb="31">
      <t>ウリアg</t>
    </rPh>
    <rPh sb="31" eb="32">
      <t>ト</t>
    </rPh>
    <rPh sb="34" eb="36">
      <t>ヒカk</t>
    </rPh>
    <phoneticPr fontId="7"/>
  </si>
  <si>
    <t>※ 最近１か月とは、売上高等の比較対象月の基準月のことを指します。申請日の属する月の「前月もしくは前々月」を</t>
    <rPh sb="2" eb="4">
      <t>サイキン</t>
    </rPh>
    <rPh sb="6" eb="9">
      <t>カゲt</t>
    </rPh>
    <rPh sb="10" eb="12">
      <t>ウリアゲ</t>
    </rPh>
    <rPh sb="12" eb="13">
      <t>ダカ</t>
    </rPh>
    <rPh sb="13" eb="14">
      <t>トウ</t>
    </rPh>
    <rPh sb="15" eb="17">
      <t>ヒカク</t>
    </rPh>
    <rPh sb="17" eb="19">
      <t>タイショウ</t>
    </rPh>
    <rPh sb="19" eb="20">
      <t>ツキ</t>
    </rPh>
    <rPh sb="21" eb="23">
      <t>キジュン</t>
    </rPh>
    <rPh sb="23" eb="24">
      <t>ツキ</t>
    </rPh>
    <rPh sb="28" eb="29">
      <t>サ</t>
    </rPh>
    <rPh sb="33" eb="35">
      <t>シンセイ</t>
    </rPh>
    <rPh sb="35" eb="36">
      <t>ヒ</t>
    </rPh>
    <rPh sb="36" eb="40">
      <t>シンセ</t>
    </rPh>
    <rPh sb="40" eb="42">
      <t>ツk</t>
    </rPh>
    <rPh sb="43" eb="44">
      <t>ゼン</t>
    </rPh>
    <rPh sb="44" eb="45">
      <t>ゲt</t>
    </rPh>
    <rPh sb="49" eb="51">
      <t>ゼンゼン</t>
    </rPh>
    <phoneticPr fontId="32"/>
  </si>
  <si>
    <t xml:space="preserve">   指定してください。 詳しくは［各認定のペ－ジ］をご確認ください。</t>
    <rPh sb="13" eb="14">
      <t>クワ</t>
    </rPh>
    <rPh sb="18" eb="19">
      <t>カク</t>
    </rPh>
    <rPh sb="19" eb="21">
      <t>ニンテイ</t>
    </rPh>
    <rPh sb="28" eb="30">
      <t>カクニン</t>
    </rPh>
    <phoneticPr fontId="32"/>
  </si>
  <si>
    <t>減少率：</t>
    <rPh sb="0" eb="2">
      <t>ゲンショウ</t>
    </rPh>
    <rPh sb="2" eb="3">
      <t>リツ</t>
    </rPh>
    <phoneticPr fontId="5"/>
  </si>
  <si>
    <t>（月数：</t>
    <rPh sb="1" eb="3">
      <t>ツキス</t>
    </rPh>
    <phoneticPr fontId="32"/>
  </si>
  <si>
    <t>年　</t>
    <rPh sb="0" eb="1">
      <t>ネン</t>
    </rPh>
    <phoneticPr fontId="5"/>
  </si>
  <si>
    <t>～</t>
    <phoneticPr fontId="5"/>
  </si>
  <si>
    <r>
      <rPr>
        <sz val="11"/>
        <color theme="1"/>
        <rFont val="ＭＳ 明朝"/>
        <family val="1"/>
        <charset val="128"/>
      </rPr>
      <t xml:space="preserve">　　 </t>
    </r>
    <r>
      <rPr>
        <u/>
        <sz val="11"/>
        <color theme="1"/>
        <rFont val="ＭＳ 明朝"/>
        <family val="1"/>
        <charset val="128"/>
      </rPr>
      <t>⇒「②」の場合は「月数」を指定</t>
    </r>
    <rPh sb="8" eb="10">
      <t>バアイ</t>
    </rPh>
    <rPh sb="12" eb="14">
      <t>ツキスウ</t>
    </rPh>
    <rPh sb="16" eb="18">
      <t>シテイ</t>
    </rPh>
    <phoneticPr fontId="32"/>
  </si>
  <si>
    <r>
      <rPr>
        <sz val="12"/>
        <color rgb="FFFF0000"/>
        <rFont val="Century"/>
        <family val="1"/>
      </rPr>
      <t>B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Century"/>
        <family val="1"/>
      </rPr>
      <t xml:space="preserve"> A</t>
    </r>
    <r>
      <rPr>
        <sz val="12"/>
        <color theme="1"/>
        <rFont val="ＭＳ 明朝"/>
        <family val="1"/>
        <charset val="128"/>
      </rPr>
      <t>の直前３か月間の平均売上高等</t>
    </r>
    <rPh sb="4" eb="5">
      <t>ゲツカン</t>
    </rPh>
    <rPh sb="5" eb="7">
      <t>チョクゼン</t>
    </rPh>
    <rPh sb="9" eb="11">
      <t>ゲツカン</t>
    </rPh>
    <rPh sb="12" eb="14">
      <t>ヘイキン</t>
    </rPh>
    <rPh sb="14" eb="18">
      <t>ウリアg</t>
    </rPh>
    <phoneticPr fontId="7"/>
  </si>
  <si>
    <t>平　均</t>
    <rPh sb="0" eb="1">
      <t>ヘイ</t>
    </rPh>
    <rPh sb="2" eb="3">
      <t>キン</t>
    </rPh>
    <phoneticPr fontId="5"/>
  </si>
  <si>
    <t>←選択してください（ 最近1か月を最近6か月間等に［ ①：読み替えない、②：読み替える ］）</t>
  </si>
  <si>
    <t>注：最近1か月を平均に読み替える場合は、売上高の分かる「月別試算表」または「売上台帳」等を加えて提出してください。</t>
    <rPh sb="2" eb="4">
      <t>サイキン</t>
    </rPh>
    <rPh sb="6" eb="7">
      <t>ゲツ</t>
    </rPh>
    <rPh sb="8" eb="10">
      <t>ヘイキン</t>
    </rPh>
    <rPh sb="11" eb="12">
      <t>ヨ</t>
    </rPh>
    <rPh sb="13" eb="14">
      <t>カ</t>
    </rPh>
    <rPh sb="20" eb="22">
      <t>ウリアゲ</t>
    </rPh>
    <rPh sb="22" eb="23">
      <t>ダカ</t>
    </rPh>
    <rPh sb="24" eb="25">
      <t>ワ</t>
    </rPh>
    <rPh sb="38" eb="40">
      <t>ウリアゲ</t>
    </rPh>
    <rPh sb="40" eb="42">
      <t>ダイチョウ</t>
    </rPh>
    <phoneticPr fontId="32"/>
  </si>
  <si>
    <t>注：特段の事情がある場合は ② が選択できます。</t>
    <rPh sb="0" eb="1">
      <t>チュウ</t>
    </rPh>
    <rPh sb="2" eb="4">
      <t>トクダン</t>
    </rPh>
    <rPh sb="5" eb="7">
      <t>ジジョウ</t>
    </rPh>
    <rPh sb="10" eb="12">
      <t>バアイ</t>
    </rPh>
    <rPh sb="17" eb="19">
      <t>センタク</t>
    </rPh>
    <phoneticPr fontId="5"/>
  </si>
  <si>
    <t>②</t>
  </si>
  <si>
    <t>①</t>
  </si>
  <si>
    <t>←選択してください（ 最近1か月を最近6か月間等の平均に［ ①：読み替えない、②：読み替える ］）</t>
    <rPh sb="25" eb="27">
      <t>ヘイキン</t>
    </rPh>
    <phoneticPr fontId="5"/>
  </si>
  <si>
    <t>株式会社△△△△</t>
    <phoneticPr fontId="5"/>
  </si>
  <si>
    <t>注：最近1か月を平均に読み替える場合は、「月別売上表（神戸市指定様式）」または「月別試算表」等を加えて提出してください。</t>
    <rPh sb="2" eb="4">
      <t>サイキン</t>
    </rPh>
    <rPh sb="6" eb="7">
      <t>ゲツ</t>
    </rPh>
    <rPh sb="8" eb="10">
      <t>ヘイキン</t>
    </rPh>
    <rPh sb="11" eb="12">
      <t>ヨ</t>
    </rPh>
    <rPh sb="13" eb="14">
      <t>カ</t>
    </rPh>
    <phoneticPr fontId="32"/>
  </si>
  <si>
    <t>注：最近1か月を平均に読み替える場合は、「月別売上表（神戸市指定様式）」または「月別試算表」等を加えて提出してください。</t>
    <phoneticPr fontId="32"/>
  </si>
  <si>
    <t>　 「月別試算表」等の場合は、「売上高計算書」に転記した数字に赤字で〇を記入してください。</t>
    <rPh sb="9" eb="10">
      <t>トウ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</si>
</sst>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[$-411]ge\.m\.d;@"/>
    <numFmt numFmtId="178" formatCode="ge\.m&quot;月：&quot;"/>
    <numFmt numFmtId="179" formatCode="0000"/>
    <numFmt numFmtId="180" formatCode="0.0_ ;[Red]\-0.0\ "/>
  </numFmts>
  <fonts count="71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3366FF"/>
      <name val="ＭＳ 明朝"/>
      <family val="1"/>
      <charset val="128"/>
    </font>
    <font>
      <sz val="12"/>
      <color rgb="FF000000"/>
      <name val="ＭＳ 明朝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b/>
      <sz val="16"/>
      <color rgb="FF0000FF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8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CC"/>
      <name val="ＭＳ 明朝"/>
      <family val="1"/>
      <charset val="128"/>
    </font>
    <font>
      <u/>
      <sz val="10"/>
      <color rgb="FF0000CC"/>
      <name val="ＭＳ 明朝"/>
      <family val="1"/>
      <charset val="128"/>
    </font>
    <font>
      <sz val="9"/>
      <color rgb="FF0000CC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2" tint="-0.749992370372631"/>
      <name val="ＭＳ 明朝"/>
      <family val="1"/>
      <charset val="128"/>
    </font>
    <font>
      <b/>
      <u/>
      <sz val="10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rgb="FFFF0000"/>
      <name val="Century"/>
      <family val="1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10"/>
      <name val="メイリオ"/>
      <family val="3"/>
      <charset val="128"/>
    </font>
    <font>
      <u/>
      <sz val="11"/>
      <color rgb="FF0066CC"/>
      <name val="游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Century"/>
      <family val="1"/>
    </font>
    <font>
      <b/>
      <sz val="12"/>
      <color rgb="FFFF0000"/>
      <name val="ＭＳ ゴシック"/>
      <family val="3"/>
      <charset val="128"/>
    </font>
    <font>
      <b/>
      <u/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color theme="1"/>
      <name val="Century"/>
      <family val="1"/>
    </font>
    <font>
      <sz val="10"/>
      <color rgb="FF0000FF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b/>
      <sz val="16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0"/>
      <color theme="3" tint="-0.249977111117893"/>
      <name val="ＭＳ 明朝"/>
      <family val="1"/>
      <charset val="128"/>
    </font>
    <font>
      <sz val="10"/>
      <color theme="3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EAE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DotDot">
        <color theme="0" tint="-0.499984740745262"/>
      </bottom>
      <diagonal/>
    </border>
    <border>
      <left/>
      <right/>
      <top style="mediumDashDotDot">
        <color theme="0" tint="-0.499984740745262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/>
      <bottom style="mediumDashDotDot">
        <color rgb="FFFF0000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Dot">
        <color rgb="FF0000F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4" fillId="0" borderId="0" applyFont="0" applyFill="0" applyBorder="0" applyAlignment="0" applyProtection="0"/>
  </cellStyleXfs>
  <cellXfs count="316">
    <xf numFmtId="0" fontId="0" fillId="0" borderId="0" xfId="0"/>
    <xf numFmtId="0" fontId="8" fillId="0" borderId="0" xfId="23" applyFont="1" applyProtection="1"/>
    <xf numFmtId="0" fontId="8" fillId="0" borderId="0" xfId="23" applyFont="1" applyAlignment="1" applyProtection="1">
      <alignment vertical="center"/>
    </xf>
    <xf numFmtId="0" fontId="8" fillId="0" borderId="0" xfId="23" applyFont="1" applyAlignment="1" applyProtection="1">
      <alignment horizontal="right" vertical="center"/>
    </xf>
    <xf numFmtId="0" fontId="8" fillId="0" borderId="0" xfId="23" applyFont="1" applyAlignment="1" applyProtection="1">
      <alignment horizontal="center" vertical="center"/>
    </xf>
    <xf numFmtId="0" fontId="8" fillId="0" borderId="0" xfId="23" applyFont="1" applyAlignment="1" applyProtection="1">
      <alignment horizontal="right"/>
    </xf>
    <xf numFmtId="56" fontId="8" fillId="0" borderId="0" xfId="23" quotePrefix="1" applyNumberFormat="1" applyFont="1" applyProtection="1"/>
    <xf numFmtId="0" fontId="9" fillId="0" borderId="0" xfId="23" applyFont="1" applyAlignment="1" applyProtection="1">
      <alignment vertical="center"/>
    </xf>
    <xf numFmtId="0" fontId="8" fillId="0" borderId="0" xfId="23" quotePrefix="1" applyFont="1" applyAlignment="1" applyProtection="1">
      <alignment horizontal="center" vertical="top"/>
    </xf>
    <xf numFmtId="0" fontId="8" fillId="0" borderId="5" xfId="23" applyFont="1" applyBorder="1" applyAlignment="1" applyProtection="1">
      <alignment vertical="center"/>
    </xf>
    <xf numFmtId="0" fontId="9" fillId="0" borderId="6" xfId="23" applyFont="1" applyBorder="1" applyAlignment="1" applyProtection="1">
      <alignment vertical="center"/>
    </xf>
    <xf numFmtId="0" fontId="8" fillId="0" borderId="6" xfId="23" applyFont="1" applyBorder="1" applyAlignment="1" applyProtection="1">
      <alignment vertical="center"/>
    </xf>
    <xf numFmtId="0" fontId="9" fillId="0" borderId="0" xfId="23" applyFont="1" applyBorder="1" applyAlignment="1" applyProtection="1">
      <alignment vertical="center"/>
    </xf>
    <xf numFmtId="0" fontId="8" fillId="0" borderId="0" xfId="23" applyFont="1" applyBorder="1" applyAlignment="1" applyProtection="1">
      <alignment vertical="center"/>
    </xf>
    <xf numFmtId="0" fontId="8" fillId="0" borderId="0" xfId="23" applyFont="1" applyBorder="1" applyAlignment="1" applyProtection="1">
      <alignment horizontal="right" vertical="center"/>
    </xf>
    <xf numFmtId="0" fontId="8" fillId="0" borderId="0" xfId="23" applyFont="1" applyAlignment="1" applyProtection="1">
      <alignment horizontal="left"/>
    </xf>
    <xf numFmtId="178" fontId="8" fillId="0" borderId="0" xfId="23" applyNumberFormat="1" applyFont="1" applyAlignment="1" applyProtection="1">
      <alignment horizontal="right"/>
    </xf>
    <xf numFmtId="177" fontId="8" fillId="0" borderId="0" xfId="23" applyNumberFormat="1" applyFont="1" applyProtection="1"/>
    <xf numFmtId="0" fontId="16" fillId="0" borderId="0" xfId="23" applyFont="1" applyAlignment="1" applyProtection="1">
      <alignment horizontal="center"/>
    </xf>
    <xf numFmtId="0" fontId="16" fillId="0" borderId="0" xfId="23" applyFont="1" applyProtection="1"/>
    <xf numFmtId="0" fontId="16" fillId="0" borderId="0" xfId="23" applyFont="1" applyAlignment="1" applyProtection="1">
      <alignment vertical="center"/>
    </xf>
    <xf numFmtId="0" fontId="16" fillId="0" borderId="0" xfId="23" applyFont="1" applyAlignment="1" applyProtection="1">
      <alignment horizontal="center" vertical="center"/>
    </xf>
    <xf numFmtId="0" fontId="16" fillId="0" borderId="0" xfId="23" applyFont="1" applyAlignment="1" applyProtection="1">
      <alignment horizontal="left" vertical="center"/>
    </xf>
    <xf numFmtId="0" fontId="18" fillId="0" borderId="0" xfId="23" applyFont="1" applyAlignment="1" applyProtection="1">
      <alignment horizontal="left"/>
    </xf>
    <xf numFmtId="0" fontId="19" fillId="0" borderId="0" xfId="23" applyFont="1" applyAlignment="1" applyProtection="1">
      <alignment horizontal="right" vertical="top"/>
    </xf>
    <xf numFmtId="0" fontId="20" fillId="0" borderId="7" xfId="23" applyFont="1" applyBorder="1" applyAlignment="1" applyProtection="1">
      <alignment horizontal="center" vertical="center"/>
    </xf>
    <xf numFmtId="0" fontId="8" fillId="0" borderId="8" xfId="23" applyFont="1" applyBorder="1" applyProtection="1"/>
    <xf numFmtId="0" fontId="8" fillId="0" borderId="8" xfId="23" applyFont="1" applyBorder="1" applyAlignment="1" applyProtection="1">
      <alignment horizontal="left" vertical="center"/>
    </xf>
    <xf numFmtId="0" fontId="8" fillId="0" borderId="8" xfId="23" applyFont="1" applyBorder="1" applyAlignment="1" applyProtection="1">
      <alignment vertical="center"/>
    </xf>
    <xf numFmtId="0" fontId="21" fillId="0" borderId="0" xfId="23" applyFont="1" applyAlignment="1" applyProtection="1">
      <alignment vertical="center"/>
    </xf>
    <xf numFmtId="0" fontId="10" fillId="0" borderId="0" xfId="23" applyFont="1" applyAlignment="1" applyProtection="1">
      <alignment vertical="center"/>
    </xf>
    <xf numFmtId="0" fontId="22" fillId="0" borderId="0" xfId="23" applyFont="1" applyAlignment="1" applyProtection="1">
      <alignment vertical="center"/>
    </xf>
    <xf numFmtId="0" fontId="16" fillId="0" borderId="0" xfId="23" applyFont="1" applyAlignment="1" applyProtection="1">
      <alignment vertical="top"/>
    </xf>
    <xf numFmtId="0" fontId="8" fillId="3" borderId="0" xfId="23" applyFont="1" applyFill="1" applyAlignment="1" applyProtection="1">
      <alignment horizontal="left" vertical="center"/>
    </xf>
    <xf numFmtId="0" fontId="8" fillId="0" borderId="0" xfId="23" applyFont="1" applyFill="1" applyAlignment="1" applyProtection="1">
      <alignment horizontal="left" vertical="center"/>
    </xf>
    <xf numFmtId="0" fontId="25" fillId="0" borderId="0" xfId="23" applyFont="1" applyAlignment="1" applyProtection="1">
      <alignment vertical="center"/>
    </xf>
    <xf numFmtId="0" fontId="8" fillId="0" borderId="0" xfId="23" applyFont="1" applyFill="1" applyBorder="1" applyAlignment="1" applyProtection="1">
      <alignment horizontal="center" vertical="center"/>
    </xf>
    <xf numFmtId="0" fontId="30" fillId="0" borderId="0" xfId="0" applyFont="1" applyProtection="1"/>
    <xf numFmtId="0" fontId="30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26" fillId="0" borderId="0" xfId="0" applyFont="1" applyProtection="1"/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2" fillId="0" borderId="0" xfId="5" applyAlignment="1" applyProtection="1">
      <alignment vertical="center"/>
    </xf>
    <xf numFmtId="0" fontId="30" fillId="0" borderId="0" xfId="0" applyFont="1" applyAlignment="1" applyProtection="1">
      <alignment horizontal="right"/>
    </xf>
    <xf numFmtId="0" fontId="37" fillId="0" borderId="0" xfId="0" applyFont="1" applyAlignment="1" applyProtection="1">
      <alignment horizontal="right"/>
    </xf>
    <xf numFmtId="0" fontId="30" fillId="0" borderId="0" xfId="0" applyFont="1" applyFill="1" applyBorder="1" applyAlignment="1" applyProtection="1">
      <alignment vertical="center" shrinkToFit="1"/>
    </xf>
    <xf numFmtId="0" fontId="26" fillId="0" borderId="9" xfId="0" applyFont="1" applyFill="1" applyBorder="1" applyAlignment="1" applyProtection="1">
      <alignment vertical="center" wrapText="1"/>
    </xf>
    <xf numFmtId="0" fontId="30" fillId="0" borderId="0" xfId="0" applyFont="1" applyAlignment="1" applyProtection="1">
      <alignment vertical="center" textRotation="255" shrinkToFit="1"/>
    </xf>
    <xf numFmtId="0" fontId="30" fillId="2" borderId="4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textRotation="255"/>
    </xf>
    <xf numFmtId="0" fontId="3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176" fontId="31" fillId="0" borderId="0" xfId="1" applyNumberFormat="1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vertical="center"/>
    </xf>
    <xf numFmtId="0" fontId="30" fillId="7" borderId="18" xfId="0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vertical="center"/>
    </xf>
    <xf numFmtId="179" fontId="30" fillId="2" borderId="4" xfId="0" applyNumberFormat="1" applyFont="1" applyFill="1" applyBorder="1" applyAlignment="1" applyProtection="1">
      <alignment horizontal="center" vertical="center"/>
      <protection locked="0"/>
    </xf>
    <xf numFmtId="179" fontId="30" fillId="2" borderId="13" xfId="0" applyNumberFormat="1" applyFont="1" applyFill="1" applyBorder="1" applyAlignment="1" applyProtection="1">
      <alignment horizontal="center" vertical="center"/>
      <protection locked="0"/>
    </xf>
    <xf numFmtId="0" fontId="38" fillId="0" borderId="0" xfId="23" applyFont="1" applyAlignment="1" applyProtection="1">
      <alignment vertical="center"/>
    </xf>
    <xf numFmtId="0" fontId="38" fillId="0" borderId="0" xfId="23" applyFont="1" applyProtection="1"/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Protection="1"/>
    <xf numFmtId="0" fontId="12" fillId="6" borderId="0" xfId="5" applyFill="1" applyBorder="1" applyAlignment="1" applyProtection="1">
      <alignment vertical="center"/>
    </xf>
    <xf numFmtId="0" fontId="30" fillId="7" borderId="18" xfId="0" applyFont="1" applyFill="1" applyBorder="1" applyAlignment="1" applyProtection="1">
      <alignment vertical="center" textRotation="255"/>
    </xf>
    <xf numFmtId="0" fontId="40" fillId="0" borderId="0" xfId="3" applyFont="1" applyAlignment="1" applyProtection="1">
      <alignment vertical="center"/>
    </xf>
    <xf numFmtId="0" fontId="28" fillId="0" borderId="0" xfId="3" applyFont="1" applyAlignment="1" applyProtection="1">
      <alignment vertical="center"/>
    </xf>
    <xf numFmtId="0" fontId="23" fillId="0" borderId="0" xfId="3" applyFont="1" applyAlignment="1" applyProtection="1">
      <alignment vertical="center"/>
    </xf>
    <xf numFmtId="0" fontId="41" fillId="0" borderId="0" xfId="3" applyFont="1" applyFill="1" applyBorder="1" applyAlignment="1" applyProtection="1">
      <alignment vertical="center"/>
    </xf>
    <xf numFmtId="0" fontId="26" fillId="8" borderId="20" xfId="0" applyFont="1" applyFill="1" applyBorder="1" applyAlignment="1" applyProtection="1">
      <alignment horizontal="center" vertical="center" wrapText="1"/>
    </xf>
    <xf numFmtId="0" fontId="30" fillId="0" borderId="0" xfId="0" applyFont="1" applyFill="1" applyProtection="1"/>
    <xf numFmtId="0" fontId="34" fillId="0" borderId="0" xfId="0" applyFont="1" applyFill="1" applyBorder="1" applyAlignment="1" applyProtection="1">
      <alignment horizontal="left" vertical="center" shrinkToFi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179" fontId="30" fillId="2" borderId="23" xfId="0" applyNumberFormat="1" applyFont="1" applyFill="1" applyBorder="1" applyAlignment="1" applyProtection="1">
      <alignment horizontal="center" vertical="center"/>
      <protection locked="0"/>
    </xf>
    <xf numFmtId="0" fontId="30" fillId="2" borderId="24" xfId="0" applyFont="1" applyFill="1" applyBorder="1" applyAlignment="1" applyProtection="1">
      <alignment vertical="center" wrapText="1"/>
      <protection locked="0"/>
    </xf>
    <xf numFmtId="0" fontId="8" fillId="2" borderId="0" xfId="23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vertical="center" shrinkToFit="1"/>
    </xf>
    <xf numFmtId="0" fontId="28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right" vertical="center"/>
    </xf>
    <xf numFmtId="0" fontId="26" fillId="0" borderId="0" xfId="0" applyFont="1" applyFill="1" applyAlignment="1" applyProtection="1">
      <alignment horizontal="right" vertical="center"/>
    </xf>
    <xf numFmtId="176" fontId="30" fillId="3" borderId="13" xfId="1" applyNumberFormat="1" applyFont="1" applyFill="1" applyBorder="1" applyAlignment="1" applyProtection="1">
      <alignment vertical="center" wrapText="1"/>
    </xf>
    <xf numFmtId="176" fontId="30" fillId="3" borderId="4" xfId="1" applyNumberFormat="1" applyFont="1" applyFill="1" applyBorder="1" applyAlignment="1" applyProtection="1">
      <alignment vertical="center" wrapText="1"/>
    </xf>
    <xf numFmtId="0" fontId="30" fillId="2" borderId="12" xfId="0" applyFont="1" applyFill="1" applyBorder="1" applyAlignment="1" applyProtection="1">
      <alignment vertical="center" wrapText="1"/>
    </xf>
    <xf numFmtId="0" fontId="30" fillId="2" borderId="15" xfId="0" applyFont="1" applyFill="1" applyBorder="1" applyAlignment="1" applyProtection="1">
      <alignment vertical="center" wrapText="1"/>
    </xf>
    <xf numFmtId="0" fontId="11" fillId="9" borderId="3" xfId="0" applyFont="1" applyFill="1" applyBorder="1" applyAlignment="1" applyProtection="1">
      <alignment horizontal="center" vertical="center"/>
    </xf>
    <xf numFmtId="0" fontId="42" fillId="0" borderId="0" xfId="3" applyFont="1" applyFill="1" applyBorder="1" applyAlignment="1" applyProtection="1">
      <alignment vertical="center"/>
    </xf>
    <xf numFmtId="0" fontId="28" fillId="0" borderId="0" xfId="3" applyFont="1" applyFill="1" applyBorder="1" applyAlignment="1" applyProtection="1">
      <alignment vertical="center"/>
    </xf>
    <xf numFmtId="0" fontId="30" fillId="0" borderId="0" xfId="0" applyFont="1" applyAlignment="1" applyProtection="1"/>
    <xf numFmtId="0" fontId="12" fillId="6" borderId="0" xfId="5" applyFill="1" applyBorder="1" applyAlignment="1" applyProtection="1"/>
    <xf numFmtId="0" fontId="30" fillId="0" borderId="0" xfId="0" applyFont="1" applyBorder="1" applyAlignment="1" applyProtection="1"/>
    <xf numFmtId="0" fontId="29" fillId="0" borderId="0" xfId="0" applyFont="1" applyBorder="1" applyAlignment="1" applyProtection="1">
      <alignment horizontal="left"/>
    </xf>
    <xf numFmtId="0" fontId="25" fillId="0" borderId="0" xfId="23" applyFont="1" applyAlignment="1" applyProtection="1">
      <alignment horizontal="left" vertical="center"/>
    </xf>
    <xf numFmtId="0" fontId="12" fillId="10" borderId="0" xfId="5" applyFill="1" applyBorder="1" applyAlignment="1" applyProtection="1">
      <alignment vertical="center"/>
    </xf>
    <xf numFmtId="0" fontId="23" fillId="0" borderId="0" xfId="23" applyFont="1" applyAlignment="1" applyProtection="1">
      <alignment vertical="center"/>
    </xf>
    <xf numFmtId="0" fontId="50" fillId="0" borderId="0" xfId="23" applyFont="1" applyAlignment="1" applyProtection="1">
      <alignment vertical="center"/>
    </xf>
    <xf numFmtId="0" fontId="23" fillId="0" borderId="0" xfId="23" applyFont="1" applyBorder="1" applyAlignment="1" applyProtection="1">
      <alignment vertical="center"/>
    </xf>
    <xf numFmtId="0" fontId="43" fillId="0" borderId="0" xfId="23" applyFont="1" applyBorder="1" applyAlignment="1" applyProtection="1">
      <alignment vertical="center"/>
    </xf>
    <xf numFmtId="0" fontId="31" fillId="0" borderId="0" xfId="23" applyFont="1" applyBorder="1" applyAlignment="1" applyProtection="1">
      <alignment vertical="center" wrapText="1"/>
    </xf>
    <xf numFmtId="0" fontId="47" fillId="0" borderId="6" xfId="23" applyFont="1" applyFill="1" applyBorder="1" applyAlignment="1" applyProtection="1">
      <alignment vertical="center"/>
    </xf>
    <xf numFmtId="0" fontId="41" fillId="0" borderId="6" xfId="23" applyFont="1" applyFill="1" applyBorder="1" applyAlignment="1" applyProtection="1">
      <alignment vertical="center"/>
    </xf>
    <xf numFmtId="0" fontId="28" fillId="0" borderId="6" xfId="23" applyFont="1" applyBorder="1" applyAlignment="1" applyProtection="1">
      <alignment vertical="center"/>
    </xf>
    <xf numFmtId="0" fontId="23" fillId="0" borderId="6" xfId="23" applyFont="1" applyBorder="1" applyAlignment="1" applyProtection="1">
      <alignment vertical="center"/>
    </xf>
    <xf numFmtId="0" fontId="50" fillId="0" borderId="6" xfId="23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top"/>
    </xf>
    <xf numFmtId="0" fontId="24" fillId="0" borderId="0" xfId="0" applyFont="1" applyAlignment="1" applyProtection="1">
      <alignment vertical="top"/>
    </xf>
    <xf numFmtId="0" fontId="53" fillId="0" borderId="0" xfId="23" applyFont="1" applyAlignment="1" applyProtection="1">
      <alignment horizontal="left" vertical="center"/>
    </xf>
    <xf numFmtId="0" fontId="25" fillId="0" borderId="0" xfId="0" applyFont="1" applyFill="1" applyAlignment="1" applyProtection="1">
      <alignment horizontal="left"/>
    </xf>
    <xf numFmtId="0" fontId="54" fillId="0" borderId="0" xfId="23" applyFont="1" applyAlignment="1" applyProtection="1">
      <alignment horizontal="left"/>
    </xf>
    <xf numFmtId="0" fontId="8" fillId="2" borderId="0" xfId="23" applyFont="1" applyFill="1" applyAlignment="1" applyProtection="1">
      <alignment horizontal="center"/>
      <protection locked="0"/>
    </xf>
    <xf numFmtId="0" fontId="8" fillId="2" borderId="0" xfId="23" applyFont="1" applyFill="1" applyAlignment="1" applyProtection="1">
      <alignment horizontal="left"/>
      <protection locked="0"/>
    </xf>
    <xf numFmtId="176" fontId="30" fillId="0" borderId="0" xfId="0" applyNumberFormat="1" applyFont="1" applyAlignment="1" applyProtection="1">
      <alignment horizontal="right"/>
    </xf>
    <xf numFmtId="0" fontId="55" fillId="0" borderId="0" xfId="0" applyFont="1" applyProtection="1"/>
    <xf numFmtId="0" fontId="56" fillId="0" borderId="0" xfId="23" applyFont="1" applyAlignment="1" applyProtection="1">
      <alignment vertical="center"/>
    </xf>
    <xf numFmtId="0" fontId="58" fillId="0" borderId="34" xfId="23" applyFont="1" applyBorder="1" applyAlignment="1" applyProtection="1">
      <alignment horizontal="center" vertical="center"/>
    </xf>
    <xf numFmtId="178" fontId="8" fillId="0" borderId="0" xfId="23" applyNumberFormat="1" applyFont="1" applyAlignment="1" applyProtection="1">
      <alignment vertical="center"/>
    </xf>
    <xf numFmtId="0" fontId="22" fillId="0" borderId="0" xfId="23" applyFont="1" applyAlignment="1" applyProtection="1">
      <alignment horizontal="center" vertical="center"/>
    </xf>
    <xf numFmtId="0" fontId="28" fillId="0" borderId="0" xfId="0" applyFont="1" applyFill="1" applyAlignment="1" applyProtection="1">
      <alignment vertical="top"/>
    </xf>
    <xf numFmtId="0" fontId="28" fillId="0" borderId="0" xfId="0" applyFont="1" applyFill="1" applyAlignment="1" applyProtection="1">
      <alignment horizontal="left"/>
    </xf>
    <xf numFmtId="178" fontId="8" fillId="2" borderId="15" xfId="23" applyNumberFormat="1" applyFont="1" applyFill="1" applyBorder="1" applyAlignment="1" applyProtection="1">
      <alignment horizontal="center"/>
    </xf>
    <xf numFmtId="0" fontId="8" fillId="3" borderId="1" xfId="23" applyNumberFormat="1" applyFont="1" applyFill="1" applyBorder="1" applyAlignment="1" applyProtection="1">
      <alignment horizontal="center"/>
    </xf>
    <xf numFmtId="178" fontId="8" fillId="3" borderId="1" xfId="23" applyNumberFormat="1" applyFont="1" applyFill="1" applyBorder="1" applyAlignment="1" applyProtection="1">
      <alignment horizontal="center"/>
    </xf>
    <xf numFmtId="0" fontId="8" fillId="3" borderId="0" xfId="23" applyFont="1" applyFill="1" applyBorder="1" applyAlignment="1" applyProtection="1">
      <alignment horizontal="left" vertical="center"/>
    </xf>
    <xf numFmtId="0" fontId="8" fillId="2" borderId="0" xfId="23" applyNumberFormat="1" applyFont="1" applyFill="1" applyBorder="1" applyAlignment="1" applyProtection="1">
      <alignment horizontal="center"/>
    </xf>
    <xf numFmtId="0" fontId="8" fillId="2" borderId="1" xfId="23" applyNumberFormat="1" applyFont="1" applyFill="1" applyBorder="1" applyAlignment="1" applyProtection="1">
      <alignment horizontal="center"/>
      <protection locked="0"/>
    </xf>
    <xf numFmtId="0" fontId="8" fillId="2" borderId="0" xfId="23" applyFont="1" applyFill="1" applyAlignment="1" applyProtection="1">
      <alignment horizontal="left"/>
    </xf>
    <xf numFmtId="0" fontId="0" fillId="0" borderId="0" xfId="0" applyProtection="1"/>
    <xf numFmtId="38" fontId="24" fillId="0" borderId="0" xfId="2" applyFont="1" applyFill="1" applyBorder="1" applyAlignment="1" applyProtection="1">
      <alignment vertical="center" shrinkToFit="1"/>
    </xf>
    <xf numFmtId="0" fontId="12" fillId="0" borderId="0" xfId="5" applyFill="1" applyProtection="1"/>
    <xf numFmtId="0" fontId="41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 vertical="center"/>
    </xf>
    <xf numFmtId="0" fontId="59" fillId="0" borderId="0" xfId="23" applyFont="1" applyAlignment="1" applyProtection="1">
      <alignment horizontal="right" vertical="center"/>
    </xf>
    <xf numFmtId="38" fontId="23" fillId="2" borderId="4" xfId="2" applyFont="1" applyFill="1" applyBorder="1" applyAlignment="1" applyProtection="1">
      <alignment horizontal="center" vertical="center"/>
      <protection locked="0"/>
    </xf>
    <xf numFmtId="0" fontId="34" fillId="11" borderId="0" xfId="0" applyFont="1" applyFill="1" applyBorder="1" applyProtection="1"/>
    <xf numFmtId="0" fontId="30" fillId="11" borderId="0" xfId="0" applyFont="1" applyFill="1" applyBorder="1" applyProtection="1"/>
    <xf numFmtId="0" fontId="30" fillId="0" borderId="0" xfId="0" applyFont="1" applyBorder="1" applyAlignment="1" applyProtection="1">
      <alignment horizontal="center" vertical="center"/>
    </xf>
    <xf numFmtId="177" fontId="30" fillId="12" borderId="0" xfId="0" applyNumberFormat="1" applyFont="1" applyFill="1" applyBorder="1" applyAlignment="1" applyProtection="1">
      <alignment horizontal="center" vertical="center" wrapText="1" shrinkToFit="1"/>
    </xf>
    <xf numFmtId="0" fontId="30" fillId="0" borderId="0" xfId="0" applyFont="1" applyBorder="1" applyAlignment="1" applyProtection="1">
      <alignment vertical="center"/>
    </xf>
    <xf numFmtId="0" fontId="61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/>
    <xf numFmtId="0" fontId="63" fillId="0" borderId="0" xfId="0" applyFont="1" applyBorder="1" applyAlignment="1" applyProtection="1">
      <alignment horizontal="right"/>
    </xf>
    <xf numFmtId="0" fontId="62" fillId="0" borderId="0" xfId="0" applyFont="1" applyFill="1" applyBorder="1" applyAlignment="1" applyProtection="1"/>
    <xf numFmtId="0" fontId="63" fillId="0" borderId="0" xfId="0" applyFont="1" applyBorder="1" applyAlignment="1" applyProtection="1">
      <alignment vertical="center"/>
    </xf>
    <xf numFmtId="0" fontId="60" fillId="13" borderId="0" xfId="0" applyFont="1" applyFill="1" applyBorder="1" applyAlignment="1" applyProtection="1">
      <alignment vertical="center"/>
    </xf>
    <xf numFmtId="0" fontId="51" fillId="13" borderId="0" xfId="0" applyFont="1" applyFill="1" applyBorder="1" applyAlignment="1" applyProtection="1">
      <alignment vertical="center"/>
    </xf>
    <xf numFmtId="0" fontId="64" fillId="0" borderId="0" xfId="0" applyFont="1" applyBorder="1" applyAlignment="1" applyProtection="1">
      <alignment vertical="top"/>
    </xf>
    <xf numFmtId="0" fontId="30" fillId="0" borderId="0" xfId="0" applyFont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6" fillId="0" borderId="0" xfId="23" applyFont="1" applyBorder="1" applyAlignment="1" applyProtection="1">
      <alignment vertical="center"/>
    </xf>
    <xf numFmtId="0" fontId="23" fillId="0" borderId="0" xfId="23" applyFont="1" applyBorder="1" applyAlignment="1" applyProtection="1">
      <alignment horizontal="center" vertical="center"/>
    </xf>
    <xf numFmtId="0" fontId="8" fillId="0" borderId="36" xfId="23" applyFont="1" applyBorder="1" applyProtection="1"/>
    <xf numFmtId="0" fontId="8" fillId="0" borderId="36" xfId="23" applyFont="1" applyBorder="1" applyAlignment="1" applyProtection="1">
      <alignment vertical="center"/>
    </xf>
    <xf numFmtId="0" fontId="15" fillId="0" borderId="0" xfId="23" applyFont="1" applyBorder="1" applyAlignment="1" applyProtection="1">
      <alignment vertical="center"/>
    </xf>
    <xf numFmtId="0" fontId="16" fillId="0" borderId="0" xfId="23" applyFont="1" applyBorder="1" applyAlignment="1" applyProtection="1">
      <alignment horizontal="left" vertical="center"/>
    </xf>
    <xf numFmtId="0" fontId="19" fillId="0" borderId="36" xfId="23" applyFont="1" applyBorder="1" applyAlignment="1" applyProtection="1">
      <alignment vertical="top"/>
    </xf>
    <xf numFmtId="0" fontId="19" fillId="0" borderId="36" xfId="23" applyFont="1" applyBorder="1" applyAlignment="1" applyProtection="1">
      <alignment horizontal="center" vertical="top"/>
    </xf>
    <xf numFmtId="178" fontId="8" fillId="2" borderId="1" xfId="23" applyNumberFormat="1" applyFont="1" applyFill="1" applyBorder="1" applyAlignment="1" applyProtection="1">
      <alignment horizontal="center"/>
    </xf>
    <xf numFmtId="0" fontId="24" fillId="0" borderId="0" xfId="23" applyFont="1" applyBorder="1" applyAlignment="1" applyProtection="1">
      <alignment horizontal="center" vertical="center" wrapText="1"/>
    </xf>
    <xf numFmtId="178" fontId="42" fillId="0" borderId="0" xfId="23" applyNumberFormat="1" applyFont="1" applyBorder="1" applyAlignment="1" applyProtection="1">
      <alignment vertical="center" textRotation="255"/>
    </xf>
    <xf numFmtId="0" fontId="24" fillId="2" borderId="2" xfId="23" applyFont="1" applyFill="1" applyBorder="1" applyAlignment="1" applyProtection="1">
      <alignment horizontal="center" vertical="center" wrapText="1"/>
    </xf>
    <xf numFmtId="0" fontId="24" fillId="2" borderId="37" xfId="23" applyFont="1" applyFill="1" applyBorder="1" applyAlignment="1" applyProtection="1">
      <alignment horizontal="center" vertical="center" wrapText="1"/>
    </xf>
    <xf numFmtId="0" fontId="16" fillId="2" borderId="0" xfId="23" applyFont="1" applyFill="1" applyBorder="1" applyAlignment="1" applyProtection="1">
      <alignment vertical="center"/>
    </xf>
    <xf numFmtId="0" fontId="8" fillId="2" borderId="0" xfId="23" applyFont="1" applyFill="1" applyBorder="1" applyAlignment="1" applyProtection="1">
      <alignment vertical="center"/>
    </xf>
    <xf numFmtId="0" fontId="16" fillId="2" borderId="35" xfId="23" applyFont="1" applyFill="1" applyBorder="1" applyAlignment="1" applyProtection="1">
      <alignment vertical="center"/>
    </xf>
    <xf numFmtId="0" fontId="24" fillId="2" borderId="3" xfId="23" applyFont="1" applyFill="1" applyBorder="1" applyAlignment="1" applyProtection="1">
      <alignment horizontal="center" vertical="center" wrapText="1"/>
    </xf>
    <xf numFmtId="0" fontId="24" fillId="2" borderId="12" xfId="23" applyFont="1" applyFill="1" applyBorder="1" applyAlignment="1" applyProtection="1">
      <alignment horizontal="center" vertical="center" wrapText="1"/>
    </xf>
    <xf numFmtId="0" fontId="24" fillId="2" borderId="2" xfId="23" applyFont="1" applyFill="1" applyBorder="1" applyAlignment="1" applyProtection="1">
      <alignment horizontal="center" vertical="center" wrapText="1"/>
      <protection locked="0"/>
    </xf>
    <xf numFmtId="0" fontId="24" fillId="2" borderId="3" xfId="23" applyFont="1" applyFill="1" applyBorder="1" applyAlignment="1" applyProtection="1">
      <alignment horizontal="center" vertical="center" wrapText="1"/>
      <protection locked="0"/>
    </xf>
    <xf numFmtId="0" fontId="34" fillId="13" borderId="0" xfId="0" applyFont="1" applyFill="1" applyBorder="1" applyProtection="1"/>
    <xf numFmtId="177" fontId="30" fillId="0" borderId="0" xfId="0" applyNumberFormat="1" applyFont="1" applyFill="1" applyBorder="1" applyAlignment="1" applyProtection="1">
      <alignment horizontal="center" vertical="center" wrapText="1" shrinkToFit="1"/>
    </xf>
    <xf numFmtId="0" fontId="12" fillId="0" borderId="0" xfId="5" applyFill="1" applyBorder="1" applyAlignment="1" applyProtection="1">
      <alignment vertical="center"/>
    </xf>
    <xf numFmtId="0" fontId="8" fillId="0" borderId="38" xfId="23" applyFont="1" applyBorder="1" applyAlignment="1" applyProtection="1">
      <alignment vertical="center"/>
    </xf>
    <xf numFmtId="0" fontId="8" fillId="0" borderId="38" xfId="23" applyFont="1" applyBorder="1" applyProtection="1"/>
    <xf numFmtId="38" fontId="8" fillId="0" borderId="0" xfId="24" applyFont="1" applyFill="1" applyBorder="1" applyAlignment="1" applyProtection="1">
      <alignment horizontal="right"/>
    </xf>
    <xf numFmtId="0" fontId="24" fillId="0" borderId="0" xfId="23" applyFont="1" applyFill="1" applyBorder="1" applyAlignment="1" applyProtection="1">
      <alignment horizontal="center" vertical="center" wrapText="1"/>
    </xf>
    <xf numFmtId="0" fontId="66" fillId="0" borderId="0" xfId="0" applyFont="1" applyBorder="1" applyAlignment="1" applyProtection="1">
      <alignment vertical="center"/>
    </xf>
    <xf numFmtId="0" fontId="66" fillId="0" borderId="38" xfId="0" applyFont="1" applyBorder="1" applyAlignment="1" applyProtection="1">
      <alignment vertical="top"/>
    </xf>
    <xf numFmtId="0" fontId="66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/>
    </xf>
    <xf numFmtId="0" fontId="8" fillId="0" borderId="0" xfId="23" applyFont="1" applyBorder="1" applyAlignment="1" applyProtection="1">
      <alignment wrapText="1"/>
    </xf>
    <xf numFmtId="0" fontId="46" fillId="0" borderId="0" xfId="5" applyFont="1" applyFill="1" applyAlignment="1" applyProtection="1"/>
    <xf numFmtId="0" fontId="24" fillId="2" borderId="2" xfId="23" applyFont="1" applyFill="1" applyBorder="1" applyAlignment="1" applyProtection="1">
      <alignment horizontal="center" vertical="center"/>
      <protection locked="0"/>
    </xf>
    <xf numFmtId="0" fontId="24" fillId="2" borderId="3" xfId="23" applyFont="1" applyFill="1" applyBorder="1" applyAlignment="1" applyProtection="1">
      <alignment horizontal="center" vertical="center"/>
      <protection locked="0"/>
    </xf>
    <xf numFmtId="0" fontId="8" fillId="0" borderId="0" xfId="23" applyFont="1" applyAlignment="1" applyProtection="1">
      <alignment horizontal="left" vertical="center"/>
    </xf>
    <xf numFmtId="38" fontId="30" fillId="0" borderId="0" xfId="2" applyFont="1" applyFill="1" applyBorder="1" applyAlignment="1" applyProtection="1">
      <alignment horizontal="right" vertical="center" shrinkToFit="1"/>
    </xf>
    <xf numFmtId="0" fontId="30" fillId="0" borderId="0" xfId="0" applyFont="1" applyFill="1" applyBorder="1" applyAlignment="1" applyProtection="1">
      <alignment horizontal="center" vertical="center" wrapText="1"/>
    </xf>
    <xf numFmtId="38" fontId="26" fillId="0" borderId="0" xfId="2" applyFont="1" applyFill="1" applyBorder="1" applyAlignment="1" applyProtection="1">
      <alignment horizontal="right" vertical="center"/>
    </xf>
    <xf numFmtId="38" fontId="30" fillId="0" borderId="0" xfId="2" applyFont="1" applyBorder="1" applyAlignment="1" applyProtection="1">
      <alignment horizontal="right" vertical="center"/>
    </xf>
    <xf numFmtId="0" fontId="8" fillId="0" borderId="0" xfId="23" applyFont="1" applyFill="1" applyBorder="1" applyAlignment="1" applyProtection="1">
      <alignment vertical="center"/>
    </xf>
    <xf numFmtId="0" fontId="34" fillId="0" borderId="0" xfId="0" applyNumberFormat="1" applyFont="1" applyFill="1" applyBorder="1" applyAlignment="1" applyProtection="1">
      <alignment horizontal="left" vertical="center" shrinkToFit="1"/>
    </xf>
    <xf numFmtId="0" fontId="22" fillId="0" borderId="0" xfId="23" applyFont="1" applyAlignment="1" applyProtection="1">
      <alignment horizontal="left" vertical="center"/>
    </xf>
    <xf numFmtId="0" fontId="8" fillId="0" borderId="0" xfId="23" applyFont="1" applyAlignment="1" applyProtection="1">
      <alignment horizontal="center"/>
    </xf>
    <xf numFmtId="178" fontId="8" fillId="2" borderId="1" xfId="23" applyNumberFormat="1" applyFont="1" applyFill="1" applyBorder="1" applyAlignment="1" applyProtection="1"/>
    <xf numFmtId="178" fontId="8" fillId="0" borderId="35" xfId="23" applyNumberFormat="1" applyFont="1" applyFill="1" applyBorder="1" applyAlignment="1" applyProtection="1"/>
    <xf numFmtId="178" fontId="8" fillId="3" borderId="14" xfId="23" applyNumberFormat="1" applyFont="1" applyFill="1" applyBorder="1" applyAlignment="1" applyProtection="1"/>
    <xf numFmtId="0" fontId="8" fillId="0" borderId="0" xfId="23" applyFont="1" applyAlignment="1" applyProtection="1">
      <alignment horizontal="left" vertical="center"/>
    </xf>
    <xf numFmtId="0" fontId="8" fillId="0" borderId="0" xfId="23" applyFont="1" applyAlignment="1" applyProtection="1">
      <alignment horizontal="center"/>
    </xf>
    <xf numFmtId="0" fontId="24" fillId="0" borderId="38" xfId="0" applyFont="1" applyFill="1" applyBorder="1" applyAlignment="1" applyProtection="1">
      <alignment horizontal="center" vertical="center"/>
    </xf>
    <xf numFmtId="0" fontId="63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8" fillId="8" borderId="0" xfId="23" applyFont="1" applyFill="1" applyAlignment="1" applyProtection="1"/>
    <xf numFmtId="0" fontId="8" fillId="0" borderId="0" xfId="23" applyFont="1" applyFill="1" applyBorder="1" applyProtection="1"/>
    <xf numFmtId="0" fontId="30" fillId="0" borderId="0" xfId="0" applyFont="1" applyFill="1" applyBorder="1" applyProtection="1"/>
    <xf numFmtId="0" fontId="67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38" fontId="26" fillId="0" borderId="0" xfId="2" applyFont="1" applyFill="1" applyBorder="1" applyAlignment="1" applyProtection="1">
      <alignment horizontal="right" vertical="center"/>
    </xf>
    <xf numFmtId="38" fontId="30" fillId="0" borderId="0" xfId="2" applyFont="1" applyFill="1" applyBorder="1" applyAlignment="1" applyProtection="1">
      <alignment horizontal="right" vertical="center" shrinkToFit="1"/>
    </xf>
    <xf numFmtId="38" fontId="30" fillId="0" borderId="0" xfId="2" applyFont="1" applyBorder="1" applyAlignment="1" applyProtection="1">
      <alignment horizontal="right" vertical="center"/>
    </xf>
    <xf numFmtId="0" fontId="8" fillId="0" borderId="0" xfId="23" applyFont="1" applyAlignment="1" applyProtection="1">
      <alignment horizontal="center"/>
    </xf>
    <xf numFmtId="0" fontId="18" fillId="0" borderId="0" xfId="23" applyFont="1" applyAlignment="1" applyProtection="1">
      <alignment horizontal="center"/>
    </xf>
    <xf numFmtId="0" fontId="8" fillId="0" borderId="0" xfId="23" applyFont="1" applyFill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horizontal="left" vertical="center" shrinkToFit="1"/>
    </xf>
    <xf numFmtId="0" fontId="30" fillId="0" borderId="0" xfId="0" applyFont="1" applyFill="1" applyBorder="1" applyAlignment="1" applyProtection="1">
      <alignment horizontal="center" vertical="center" wrapText="1"/>
    </xf>
    <xf numFmtId="0" fontId="8" fillId="0" borderId="0" xfId="23" applyFont="1" applyAlignment="1" applyProtection="1">
      <alignment horizontal="left" vertical="center"/>
    </xf>
    <xf numFmtId="0" fontId="8" fillId="0" borderId="0" xfId="23" applyFont="1" applyFill="1" applyBorder="1" applyAlignment="1" applyProtection="1">
      <alignment vertical="center"/>
    </xf>
    <xf numFmtId="0" fontId="22" fillId="0" borderId="0" xfId="23" applyFont="1" applyAlignment="1" applyProtection="1">
      <alignment horizontal="left" vertical="center"/>
    </xf>
    <xf numFmtId="0" fontId="8" fillId="2" borderId="0" xfId="23" applyFont="1" applyFill="1" applyAlignment="1" applyProtection="1">
      <alignment horizontal="center" vertical="center"/>
      <protection locked="0"/>
    </xf>
    <xf numFmtId="0" fontId="40" fillId="0" borderId="0" xfId="23" applyFont="1" applyAlignment="1" applyProtection="1">
      <alignment vertical="center"/>
    </xf>
    <xf numFmtId="0" fontId="41" fillId="0" borderId="0" xfId="23" applyFont="1" applyFill="1" applyBorder="1" applyAlignment="1" applyProtection="1">
      <alignment vertical="center"/>
    </xf>
    <xf numFmtId="0" fontId="42" fillId="0" borderId="0" xfId="23" applyFont="1" applyFill="1" applyBorder="1" applyAlignment="1" applyProtection="1">
      <alignment vertical="center"/>
    </xf>
    <xf numFmtId="0" fontId="28" fillId="0" borderId="0" xfId="23" applyFont="1" applyAlignment="1" applyProtection="1">
      <alignment vertical="center"/>
    </xf>
    <xf numFmtId="0" fontId="28" fillId="0" borderId="0" xfId="23" applyFont="1" applyFill="1" applyBorder="1" applyAlignment="1" applyProtection="1">
      <alignment vertical="center"/>
    </xf>
    <xf numFmtId="0" fontId="8" fillId="2" borderId="0" xfId="23" applyFont="1" applyFill="1" applyAlignment="1" applyProtection="1">
      <alignment horizontal="left" vertical="center"/>
      <protection locked="0"/>
    </xf>
    <xf numFmtId="0" fontId="24" fillId="2" borderId="39" xfId="23" applyFont="1" applyFill="1" applyBorder="1" applyAlignment="1" applyProtection="1">
      <alignment horizontal="center" vertical="center" textRotation="255" wrapText="1"/>
    </xf>
    <xf numFmtId="0" fontId="24" fillId="2" borderId="40" xfId="23" applyFont="1" applyFill="1" applyBorder="1" applyAlignment="1" applyProtection="1">
      <alignment horizontal="center" vertical="center" textRotation="255" wrapText="1"/>
    </xf>
    <xf numFmtId="0" fontId="24" fillId="2" borderId="13" xfId="23" applyFont="1" applyFill="1" applyBorder="1" applyAlignment="1" applyProtection="1">
      <alignment horizontal="center" vertical="center" textRotation="255" wrapText="1"/>
    </xf>
    <xf numFmtId="0" fontId="8" fillId="2" borderId="0" xfId="23" applyFont="1" applyFill="1" applyAlignment="1" applyProtection="1">
      <alignment horizontal="center"/>
    </xf>
    <xf numFmtId="0" fontId="65" fillId="2" borderId="0" xfId="23" applyFont="1" applyFill="1" applyBorder="1" applyAlignment="1" applyProtection="1">
      <alignment horizontal="center" vertical="center"/>
    </xf>
    <xf numFmtId="38" fontId="24" fillId="2" borderId="0" xfId="2" applyFont="1" applyFill="1" applyBorder="1" applyAlignment="1" applyProtection="1">
      <alignment horizontal="center" vertical="center" shrinkToFit="1"/>
      <protection locked="0"/>
    </xf>
    <xf numFmtId="0" fontId="30" fillId="2" borderId="14" xfId="0" applyFont="1" applyFill="1" applyBorder="1" applyAlignment="1" applyProtection="1">
      <alignment horizontal="left" vertical="center" wrapText="1"/>
      <protection locked="0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30" fillId="2" borderId="15" xfId="0" applyFont="1" applyFill="1" applyBorder="1" applyAlignment="1" applyProtection="1">
      <alignment horizontal="left" vertical="center" wrapText="1"/>
      <protection locked="0"/>
    </xf>
    <xf numFmtId="38" fontId="30" fillId="2" borderId="14" xfId="2" applyFont="1" applyFill="1" applyBorder="1" applyAlignment="1" applyProtection="1">
      <alignment vertical="center" wrapText="1"/>
      <protection locked="0"/>
    </xf>
    <xf numFmtId="38" fontId="30" fillId="2" borderId="1" xfId="2" applyFont="1" applyFill="1" applyBorder="1" applyAlignment="1" applyProtection="1">
      <alignment vertical="center" wrapText="1"/>
      <protection locked="0"/>
    </xf>
    <xf numFmtId="0" fontId="34" fillId="0" borderId="0" xfId="0" applyNumberFormat="1" applyFont="1" applyFill="1" applyBorder="1" applyAlignment="1" applyProtection="1">
      <alignment horizontal="left" vertical="center" shrinkToFit="1"/>
    </xf>
    <xf numFmtId="0" fontId="12" fillId="10" borderId="0" xfId="5" applyFill="1" applyAlignment="1" applyProtection="1">
      <alignment horizontal="left"/>
      <protection locked="0"/>
    </xf>
    <xf numFmtId="0" fontId="70" fillId="0" borderId="10" xfId="0" applyFont="1" applyFill="1" applyBorder="1" applyAlignment="1" applyProtection="1">
      <alignment horizontal="center" vertical="center" wrapText="1"/>
    </xf>
    <xf numFmtId="0" fontId="70" fillId="0" borderId="11" xfId="0" applyFont="1" applyFill="1" applyBorder="1" applyAlignment="1" applyProtection="1">
      <alignment horizontal="center" vertical="center" wrapText="1"/>
    </xf>
    <xf numFmtId="0" fontId="70" fillId="0" borderId="9" xfId="0" applyFont="1" applyFill="1" applyBorder="1" applyAlignment="1" applyProtection="1">
      <alignment horizontal="center" vertical="center" wrapText="1"/>
    </xf>
    <xf numFmtId="38" fontId="70" fillId="0" borderId="10" xfId="2" applyFont="1" applyFill="1" applyBorder="1" applyAlignment="1" applyProtection="1">
      <alignment horizontal="center" vertical="center" wrapText="1"/>
    </xf>
    <xf numFmtId="38" fontId="70" fillId="0" borderId="11" xfId="2" applyFont="1" applyFill="1" applyBorder="1" applyAlignment="1" applyProtection="1">
      <alignment horizontal="center" vertical="center" wrapText="1"/>
    </xf>
    <xf numFmtId="0" fontId="30" fillId="2" borderId="32" xfId="0" applyFont="1" applyFill="1" applyBorder="1" applyAlignment="1" applyProtection="1">
      <alignment horizontal="left" vertical="center" wrapText="1"/>
      <protection locked="0"/>
    </xf>
    <xf numFmtId="0" fontId="30" fillId="2" borderId="21" xfId="0" applyFont="1" applyFill="1" applyBorder="1" applyAlignment="1" applyProtection="1">
      <alignment horizontal="left" vertical="center" wrapText="1"/>
      <protection locked="0"/>
    </xf>
    <xf numFmtId="0" fontId="30" fillId="2" borderId="22" xfId="0" applyFont="1" applyFill="1" applyBorder="1" applyAlignment="1" applyProtection="1">
      <alignment horizontal="left" vertical="center" wrapText="1"/>
      <protection locked="0"/>
    </xf>
    <xf numFmtId="38" fontId="30" fillId="2" borderId="31" xfId="2" applyFont="1" applyFill="1" applyBorder="1" applyAlignment="1" applyProtection="1">
      <alignment horizontal="right" vertical="center" wrapText="1"/>
      <protection locked="0"/>
    </xf>
    <xf numFmtId="38" fontId="30" fillId="2" borderId="21" xfId="2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</xf>
    <xf numFmtId="0" fontId="57" fillId="0" borderId="0" xfId="23" applyFont="1" applyFill="1" applyBorder="1" applyAlignment="1" applyProtection="1">
      <alignment horizontal="center" vertical="center" wrapText="1" shrinkToFit="1"/>
    </xf>
    <xf numFmtId="0" fontId="44" fillId="2" borderId="3" xfId="0" applyFont="1" applyFill="1" applyBorder="1" applyAlignment="1" applyProtection="1">
      <alignment horizontal="left" vertical="center" shrinkToFit="1"/>
      <protection locked="0"/>
    </xf>
    <xf numFmtId="0" fontId="44" fillId="2" borderId="1" xfId="0" applyFont="1" applyFill="1" applyBorder="1" applyAlignment="1" applyProtection="1">
      <alignment horizontal="left" vertical="center" shrinkToFit="1"/>
      <protection locked="0"/>
    </xf>
    <xf numFmtId="0" fontId="30" fillId="7" borderId="17" xfId="0" applyFont="1" applyFill="1" applyBorder="1" applyAlignment="1" applyProtection="1">
      <alignment horizontal="center" vertical="center" wrapText="1"/>
    </xf>
    <xf numFmtId="0" fontId="30" fillId="7" borderId="16" xfId="0" applyFont="1" applyFill="1" applyBorder="1" applyAlignment="1" applyProtection="1">
      <alignment horizontal="center" vertical="center" wrapText="1"/>
    </xf>
    <xf numFmtId="0" fontId="30" fillId="7" borderId="19" xfId="0" applyFont="1" applyFill="1" applyBorder="1" applyAlignment="1" applyProtection="1">
      <alignment horizontal="center" vertical="center" wrapText="1"/>
    </xf>
    <xf numFmtId="0" fontId="8" fillId="0" borderId="0" xfId="23" applyFont="1" applyAlignment="1" applyProtection="1">
      <alignment horizontal="left" vertical="center"/>
    </xf>
    <xf numFmtId="0" fontId="8" fillId="0" borderId="33" xfId="23" applyFont="1" applyBorder="1" applyAlignment="1" applyProtection="1">
      <alignment horizontal="center" shrinkToFit="1"/>
    </xf>
    <xf numFmtId="0" fontId="30" fillId="0" borderId="0" xfId="23" applyFont="1" applyBorder="1" applyAlignment="1" applyProtection="1">
      <alignment horizontal="left" vertical="center"/>
    </xf>
    <xf numFmtId="38" fontId="30" fillId="0" borderId="2" xfId="2" applyFont="1" applyBorder="1" applyAlignment="1" applyProtection="1">
      <alignment horizontal="right"/>
    </xf>
    <xf numFmtId="0" fontId="8" fillId="0" borderId="0" xfId="23" applyFont="1" applyFill="1" applyBorder="1" applyAlignment="1" applyProtection="1">
      <alignment horizontal="right" vertical="center"/>
    </xf>
    <xf numFmtId="0" fontId="14" fillId="0" borderId="0" xfId="23" applyFont="1" applyFill="1" applyBorder="1" applyAlignment="1" applyProtection="1">
      <alignment horizontal="right" vertical="center"/>
    </xf>
    <xf numFmtId="0" fontId="8" fillId="0" borderId="0" xfId="23" applyFont="1" applyFill="1" applyBorder="1" applyAlignment="1" applyProtection="1">
      <alignment vertical="center"/>
    </xf>
    <xf numFmtId="0" fontId="8" fillId="2" borderId="3" xfId="23" applyFont="1" applyFill="1" applyBorder="1" applyAlignment="1" applyProtection="1">
      <alignment horizontal="center" vertical="center"/>
      <protection locked="0"/>
    </xf>
    <xf numFmtId="0" fontId="8" fillId="2" borderId="1" xfId="23" applyFont="1" applyFill="1" applyBorder="1" applyAlignment="1" applyProtection="1">
      <alignment horizontal="center"/>
      <protection locked="0"/>
    </xf>
    <xf numFmtId="0" fontId="14" fillId="4" borderId="0" xfId="23" applyFont="1" applyFill="1" applyBorder="1" applyAlignment="1" applyProtection="1">
      <alignment horizontal="center" vertical="center"/>
    </xf>
    <xf numFmtId="0" fontId="8" fillId="2" borderId="3" xfId="23" applyFont="1" applyFill="1" applyBorder="1" applyAlignment="1" applyProtection="1">
      <alignment horizontal="center"/>
      <protection locked="0"/>
    </xf>
    <xf numFmtId="0" fontId="34" fillId="3" borderId="3" xfId="0" applyNumberFormat="1" applyFont="1" applyFill="1" applyBorder="1" applyAlignment="1" applyProtection="1">
      <alignment horizontal="left" vertical="center" shrinkToFit="1"/>
    </xf>
    <xf numFmtId="0" fontId="34" fillId="0" borderId="2" xfId="0" applyNumberFormat="1" applyFont="1" applyFill="1" applyBorder="1" applyAlignment="1" applyProtection="1">
      <alignment horizontal="left" vertical="center" shrinkToFit="1"/>
    </xf>
    <xf numFmtId="0" fontId="22" fillId="0" borderId="0" xfId="23" applyFont="1" applyAlignment="1" applyProtection="1">
      <alignment horizontal="left" vertical="center"/>
    </xf>
    <xf numFmtId="0" fontId="29" fillId="3" borderId="0" xfId="0" applyFont="1" applyFill="1" applyBorder="1" applyAlignment="1" applyProtection="1">
      <alignment horizontal="left" vertical="center" shrinkToFit="1"/>
    </xf>
    <xf numFmtId="38" fontId="8" fillId="3" borderId="25" xfId="2" applyFont="1" applyFill="1" applyBorder="1" applyAlignment="1" applyProtection="1">
      <alignment horizontal="right" shrinkToFit="1"/>
    </xf>
    <xf numFmtId="38" fontId="8" fillId="3" borderId="26" xfId="2" applyFont="1" applyFill="1" applyBorder="1" applyAlignment="1" applyProtection="1">
      <alignment horizontal="right" shrinkToFit="1"/>
    </xf>
    <xf numFmtId="38" fontId="8" fillId="3" borderId="27" xfId="2" applyFont="1" applyFill="1" applyBorder="1" applyAlignment="1" applyProtection="1">
      <alignment horizontal="right" shrinkToFit="1"/>
    </xf>
    <xf numFmtId="0" fontId="14" fillId="4" borderId="30" xfId="23" applyFont="1" applyFill="1" applyBorder="1" applyAlignment="1" applyProtection="1">
      <alignment horizontal="center" vertical="center"/>
    </xf>
    <xf numFmtId="180" fontId="17" fillId="3" borderId="25" xfId="24" applyNumberFormat="1" applyFont="1" applyFill="1" applyBorder="1" applyAlignment="1" applyProtection="1">
      <alignment horizontal="right"/>
    </xf>
    <xf numFmtId="180" fontId="17" fillId="3" borderId="26" xfId="24" applyNumberFormat="1" applyFont="1" applyFill="1" applyBorder="1" applyAlignment="1" applyProtection="1">
      <alignment horizontal="right"/>
    </xf>
    <xf numFmtId="180" fontId="17" fillId="3" borderId="27" xfId="24" applyNumberFormat="1" applyFont="1" applyFill="1" applyBorder="1" applyAlignment="1" applyProtection="1">
      <alignment horizontal="right"/>
    </xf>
    <xf numFmtId="0" fontId="14" fillId="5" borderId="29" xfId="23" applyFont="1" applyFill="1" applyBorder="1" applyAlignment="1" applyProtection="1">
      <alignment horizontal="center" vertical="center"/>
    </xf>
    <xf numFmtId="0" fontId="14" fillId="5" borderId="0" xfId="23" applyFont="1" applyFill="1" applyBorder="1" applyAlignment="1" applyProtection="1">
      <alignment horizontal="center" vertical="center"/>
    </xf>
    <xf numFmtId="0" fontId="14" fillId="5" borderId="28" xfId="23" applyFont="1" applyFill="1" applyBorder="1" applyAlignment="1" applyProtection="1">
      <alignment horizontal="center" vertical="center"/>
    </xf>
    <xf numFmtId="38" fontId="8" fillId="3" borderId="14" xfId="24" applyFont="1" applyFill="1" applyBorder="1" applyAlignment="1" applyProtection="1">
      <alignment horizontal="right" shrinkToFit="1"/>
    </xf>
    <xf numFmtId="38" fontId="8" fillId="3" borderId="1" xfId="24" applyFont="1" applyFill="1" applyBorder="1" applyAlignment="1" applyProtection="1">
      <alignment horizontal="right" shrinkToFit="1"/>
    </xf>
    <xf numFmtId="38" fontId="8" fillId="3" borderId="15" xfId="24" applyFont="1" applyFill="1" applyBorder="1" applyAlignment="1" applyProtection="1">
      <alignment horizontal="right" shrinkToFit="1"/>
    </xf>
    <xf numFmtId="38" fontId="8" fillId="2" borderId="25" xfId="2" applyFont="1" applyFill="1" applyBorder="1" applyAlignment="1" applyProtection="1">
      <alignment horizontal="right" shrinkToFit="1"/>
      <protection locked="0"/>
    </xf>
    <xf numFmtId="38" fontId="8" fillId="2" borderId="26" xfId="2" applyFont="1" applyFill="1" applyBorder="1" applyAlignment="1" applyProtection="1">
      <alignment horizontal="right" shrinkToFit="1"/>
      <protection locked="0"/>
    </xf>
    <xf numFmtId="38" fontId="8" fillId="2" borderId="27" xfId="2" applyFont="1" applyFill="1" applyBorder="1" applyAlignment="1" applyProtection="1">
      <alignment horizontal="right" shrinkToFit="1"/>
      <protection locked="0"/>
    </xf>
    <xf numFmtId="38" fontId="8" fillId="2" borderId="14" xfId="2" applyFont="1" applyFill="1" applyBorder="1" applyAlignment="1" applyProtection="1">
      <alignment horizontal="right" shrinkToFit="1"/>
      <protection locked="0"/>
    </xf>
    <xf numFmtId="38" fontId="8" fillId="2" borderId="1" xfId="2" applyFont="1" applyFill="1" applyBorder="1" applyAlignment="1" applyProtection="1">
      <alignment horizontal="right" shrinkToFit="1"/>
      <protection locked="0"/>
    </xf>
    <xf numFmtId="38" fontId="8" fillId="2" borderId="15" xfId="2" applyFont="1" applyFill="1" applyBorder="1" applyAlignment="1" applyProtection="1">
      <alignment horizontal="right" shrinkToFit="1"/>
      <protection locked="0"/>
    </xf>
    <xf numFmtId="38" fontId="30" fillId="2" borderId="14" xfId="2" applyFont="1" applyFill="1" applyBorder="1" applyAlignment="1" applyProtection="1">
      <alignment horizontal="right" vertical="center" wrapText="1"/>
      <protection locked="0"/>
    </xf>
    <xf numFmtId="38" fontId="30" fillId="2" borderId="1" xfId="2" applyFont="1" applyFill="1" applyBorder="1" applyAlignment="1" applyProtection="1">
      <alignment horizontal="right" vertical="center" wrapTex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38" fontId="69" fillId="0" borderId="10" xfId="2" applyFont="1" applyFill="1" applyBorder="1" applyAlignment="1" applyProtection="1">
      <alignment horizontal="center" vertical="center" wrapText="1"/>
    </xf>
    <xf numFmtId="38" fontId="69" fillId="0" borderId="11" xfId="2" applyFont="1" applyFill="1" applyBorder="1" applyAlignment="1" applyProtection="1">
      <alignment horizontal="center" vertical="center" wrapText="1"/>
    </xf>
    <xf numFmtId="38" fontId="30" fillId="2" borderId="14" xfId="2" applyFont="1" applyFill="1" applyBorder="1" applyAlignment="1" applyProtection="1">
      <alignment horizontal="center" vertical="center" wrapText="1"/>
      <protection locked="0"/>
    </xf>
    <xf numFmtId="38" fontId="30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0" xfId="23" applyFont="1" applyFill="1" applyAlignment="1" applyProtection="1">
      <alignment horizontal="center" vertical="center"/>
      <protection locked="0"/>
    </xf>
  </cellXfs>
  <cellStyles count="94">
    <cellStyle name="パーセント" xfId="1" builtinId="5"/>
    <cellStyle name="ハイパーリンク" xfId="5" builtinId="8"/>
    <cellStyle name="桁区切り" xfId="2" builtinId="6"/>
    <cellStyle name="桁区切り 2" xfId="4"/>
    <cellStyle name="桁区切り 2 2" xfId="8"/>
    <cellStyle name="桁区切り 2 3" xfId="22"/>
    <cellStyle name="桁区切り 2 4" xfId="24"/>
    <cellStyle name="桁区切り 3" xfId="93"/>
    <cellStyle name="標準" xfId="0" builtinId="0"/>
    <cellStyle name="標準 2" xfId="3"/>
    <cellStyle name="標準 2 2" xfId="7"/>
    <cellStyle name="標準 2 3" xfId="21"/>
    <cellStyle name="標準 2 4" xfId="23"/>
    <cellStyle name="表示済みのハイパーリンク" xfId="6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  <cellStyle name="表示済みのハイパーリンク" xfId="86" builtinId="9" hidden="1"/>
    <cellStyle name="表示済みのハイパーリンク" xfId="87" builtinId="9" hidden="1"/>
    <cellStyle name="表示済みのハイパーリンク" xfId="88" builtinId="9" hidden="1"/>
    <cellStyle name="表示済みのハイパーリンク" xfId="89" builtinId="9" hidden="1"/>
    <cellStyle name="表示済みのハイパーリンク" xfId="90" builtinId="9" hidden="1"/>
    <cellStyle name="表示済みのハイパーリンク" xfId="91" builtinId="9" hidden="1"/>
    <cellStyle name="表示済みのハイパーリンク" xfId="92" builtinId="9" hidden="1"/>
  </cellStyles>
  <dxfs count="2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top/>
        <bottom/>
        <vertical/>
        <horizontal/>
      </border>
    </dxf>
  </dxfs>
  <tableStyles count="0" defaultTableStyle="TableStyleMedium2" defaultPivotStyle="PivotStyleLight16"/>
  <colors>
    <mruColors>
      <color rgb="FFFFFFCC"/>
      <color rgb="FF0000FF"/>
      <color rgb="FF0066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81396</xdr:colOff>
      <xdr:row>9</xdr:row>
      <xdr:rowOff>45028</xdr:rowOff>
    </xdr:from>
    <xdr:to>
      <xdr:col>22</xdr:col>
      <xdr:colOff>363682</xdr:colOff>
      <xdr:row>10</xdr:row>
      <xdr:rowOff>130753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6186921" y="2473903"/>
          <a:ext cx="3406486" cy="390525"/>
        </a:xfrm>
        <a:prstGeom prst="rect">
          <a:avLst/>
        </a:prstGeom>
        <a:solidFill>
          <a:srgbClr val="FFFFFF"/>
        </a:solidFill>
        <a:ln w="28575">
          <a:solidFill>
            <a:srgbClr val="FF3300"/>
          </a:solidFill>
          <a:miter lim="800000"/>
          <a:headEnd/>
          <a:tailEnd/>
        </a:ln>
      </xdr:spPr>
      <xdr:txBody>
        <a:bodyPr vertOverflow="clip" wrap="square" lIns="27432" tIns="41148" rIns="0" bIns="0" anchor="ctr" anchorCtr="0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※次ページまで全てご記入の上、ご提出ください。</a:t>
          </a:r>
        </a:p>
      </xdr:txBody>
    </xdr:sp>
    <xdr:clientData/>
  </xdr:twoCellAnchor>
  <xdr:twoCellAnchor editAs="oneCell">
    <xdr:from>
      <xdr:col>16</xdr:col>
      <xdr:colOff>375805</xdr:colOff>
      <xdr:row>43</xdr:row>
      <xdr:rowOff>247650</xdr:rowOff>
    </xdr:from>
    <xdr:to>
      <xdr:col>22</xdr:col>
      <xdr:colOff>345499</xdr:colOff>
      <xdr:row>49</xdr:row>
      <xdr:rowOff>180975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2905" y="12296775"/>
          <a:ext cx="1979469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85725</xdr:colOff>
      <xdr:row>3</xdr:row>
      <xdr:rowOff>225135</xdr:rowOff>
    </xdr:from>
    <xdr:to>
      <xdr:col>3</xdr:col>
      <xdr:colOff>1234787</xdr:colOff>
      <xdr:row>5</xdr:row>
      <xdr:rowOff>76199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96685"/>
          <a:ext cx="3130262" cy="298739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 editAs="oneCell">
    <xdr:from>
      <xdr:col>17</xdr:col>
      <xdr:colOff>231775</xdr:colOff>
      <xdr:row>70</xdr:row>
      <xdr:rowOff>129116</xdr:rowOff>
    </xdr:from>
    <xdr:to>
      <xdr:col>19</xdr:col>
      <xdr:colOff>181731</xdr:colOff>
      <xdr:row>71</xdr:row>
      <xdr:rowOff>202141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150" y="18569516"/>
          <a:ext cx="416681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233893</xdr:colOff>
      <xdr:row>80</xdr:row>
      <xdr:rowOff>349250</xdr:rowOff>
    </xdr:from>
    <xdr:to>
      <xdr:col>19</xdr:col>
      <xdr:colOff>194735</xdr:colOff>
      <xdr:row>81</xdr:row>
      <xdr:rowOff>212725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7268" y="21637625"/>
          <a:ext cx="427567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375805</xdr:colOff>
      <xdr:row>43</xdr:row>
      <xdr:rowOff>247650</xdr:rowOff>
    </xdr:from>
    <xdr:to>
      <xdr:col>22</xdr:col>
      <xdr:colOff>345499</xdr:colOff>
      <xdr:row>49</xdr:row>
      <xdr:rowOff>180975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705" y="12296775"/>
          <a:ext cx="1979469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85725</xdr:colOff>
      <xdr:row>3</xdr:row>
      <xdr:rowOff>225135</xdr:rowOff>
    </xdr:from>
    <xdr:to>
      <xdr:col>3</xdr:col>
      <xdr:colOff>1234787</xdr:colOff>
      <xdr:row>5</xdr:row>
      <xdr:rowOff>76199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96685"/>
          <a:ext cx="3130262" cy="298739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 editAs="oneCell">
    <xdr:from>
      <xdr:col>17</xdr:col>
      <xdr:colOff>231775</xdr:colOff>
      <xdr:row>70</xdr:row>
      <xdr:rowOff>129116</xdr:rowOff>
    </xdr:from>
    <xdr:to>
      <xdr:col>19</xdr:col>
      <xdr:colOff>181731</xdr:colOff>
      <xdr:row>71</xdr:row>
      <xdr:rowOff>202141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150" y="18826691"/>
          <a:ext cx="416681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233893</xdr:colOff>
      <xdr:row>80</xdr:row>
      <xdr:rowOff>349250</xdr:rowOff>
    </xdr:from>
    <xdr:to>
      <xdr:col>19</xdr:col>
      <xdr:colOff>194735</xdr:colOff>
      <xdr:row>81</xdr:row>
      <xdr:rowOff>212725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7268" y="21894800"/>
          <a:ext cx="427567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285750</xdr:colOff>
      <xdr:row>8</xdr:row>
      <xdr:rowOff>114300</xdr:rowOff>
    </xdr:from>
    <xdr:to>
      <xdr:col>19</xdr:col>
      <xdr:colOff>304800</xdr:colOff>
      <xdr:row>13</xdr:row>
      <xdr:rowOff>57150</xdr:rowOff>
    </xdr:to>
    <xdr:sp macro="" textlink="">
      <xdr:nvSpPr>
        <xdr:cNvPr id="7" name="角丸四角形吹き出し 6"/>
        <xdr:cNvSpPr/>
      </xdr:nvSpPr>
      <xdr:spPr>
        <a:xfrm>
          <a:off x="5305425" y="2314575"/>
          <a:ext cx="3419475" cy="1133475"/>
        </a:xfrm>
        <a:prstGeom prst="wedgeRoundRectCallout">
          <a:avLst>
            <a:gd name="adj1" fmla="val -89436"/>
            <a:gd name="adj2" fmla="val -13869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企業名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法人：企業名　個人：屋号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法人：役職名＋代表者氏名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（謄本と一致していること）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個人：代表者氏名</a:t>
          </a:r>
        </a:p>
      </xdr:txBody>
    </xdr:sp>
    <xdr:clientData/>
  </xdr:twoCellAnchor>
  <xdr:twoCellAnchor editAs="absolute">
    <xdr:from>
      <xdr:col>2</xdr:col>
      <xdr:colOff>1038225</xdr:colOff>
      <xdr:row>51</xdr:row>
      <xdr:rowOff>28576</xdr:rowOff>
    </xdr:from>
    <xdr:to>
      <xdr:col>3</xdr:col>
      <xdr:colOff>1343025</xdr:colOff>
      <xdr:row>54</xdr:row>
      <xdr:rowOff>123826</xdr:rowOff>
    </xdr:to>
    <xdr:sp macro="" textlink="">
      <xdr:nvSpPr>
        <xdr:cNvPr id="10" name="角丸四角形吹き出し 9"/>
        <xdr:cNvSpPr/>
      </xdr:nvSpPr>
      <xdr:spPr>
        <a:xfrm>
          <a:off x="2019300" y="14125576"/>
          <a:ext cx="1609725" cy="723900"/>
        </a:xfrm>
        <a:prstGeom prst="wedgeRoundRectCallout">
          <a:avLst>
            <a:gd name="adj1" fmla="val -112278"/>
            <a:gd name="adj2" fmla="val 58062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①を選択してください</a:t>
          </a:r>
        </a:p>
      </xdr:txBody>
    </xdr:sp>
    <xdr:clientData/>
  </xdr:twoCellAnchor>
  <xdr:twoCellAnchor>
    <xdr:from>
      <xdr:col>17</xdr:col>
      <xdr:colOff>0</xdr:colOff>
      <xdr:row>59</xdr:row>
      <xdr:rowOff>38100</xdr:rowOff>
    </xdr:from>
    <xdr:to>
      <xdr:col>22</xdr:col>
      <xdr:colOff>327314</xdr:colOff>
      <xdr:row>61</xdr:row>
      <xdr:rowOff>19915</xdr:rowOff>
    </xdr:to>
    <xdr:sp macro="" textlink="">
      <xdr:nvSpPr>
        <xdr:cNvPr id="11" name="角丸四角形吹き出し 10"/>
        <xdr:cNvSpPr/>
      </xdr:nvSpPr>
      <xdr:spPr>
        <a:xfrm>
          <a:off x="7953375" y="15840075"/>
          <a:ext cx="1965614" cy="658090"/>
        </a:xfrm>
        <a:prstGeom prst="wedgeRoundRectCallout">
          <a:avLst>
            <a:gd name="adj1" fmla="val -75470"/>
            <a:gd name="adj2" fmla="val 5178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提出する資料を選択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疎明資料が２種類ある場合は②も選択してください</a:t>
          </a:r>
        </a:p>
      </xdr:txBody>
    </xdr:sp>
    <xdr:clientData/>
  </xdr:twoCellAnchor>
  <xdr:twoCellAnchor editAs="absolute">
    <xdr:from>
      <xdr:col>3</xdr:col>
      <xdr:colOff>476251</xdr:colOff>
      <xdr:row>65</xdr:row>
      <xdr:rowOff>266700</xdr:rowOff>
    </xdr:from>
    <xdr:to>
      <xdr:col>9</xdr:col>
      <xdr:colOff>1</xdr:colOff>
      <xdr:row>70</xdr:row>
      <xdr:rowOff>66675</xdr:rowOff>
    </xdr:to>
    <xdr:sp macro="" textlink="">
      <xdr:nvSpPr>
        <xdr:cNvPr id="12" name="角丸四角形吹き出し 11"/>
        <xdr:cNvSpPr/>
      </xdr:nvSpPr>
      <xdr:spPr>
        <a:xfrm>
          <a:off x="2762251" y="17535525"/>
          <a:ext cx="2609850" cy="1228725"/>
        </a:xfrm>
        <a:prstGeom prst="wedgeRoundRectCallout">
          <a:avLst>
            <a:gd name="adj1" fmla="val 122123"/>
            <a:gd name="adj2" fmla="val 167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か月」とは</a:t>
          </a:r>
          <a:endParaRPr kumimoji="1" lang="en-US" altLang="ja-JP" sz="105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申請月の前月または前々月を指します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050" b="1" u="sng">
              <a:solidFill>
                <a:srgbClr val="FF0000"/>
              </a:solidFill>
              <a:latin typeface="+mn-ea"/>
              <a:ea typeface="+mn-ea"/>
            </a:rPr>
            <a:t>１２月に申請の場合</a:t>
          </a:r>
          <a:endParaRPr kumimoji="1" lang="en-US" altLang="ja-JP" sz="105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か月」は１１</a:t>
          </a:r>
          <a:r>
            <a:rPr kumimoji="1" lang="ja-JP" altLang="en-US" sz="105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または</a:t>
          </a:r>
          <a:r>
            <a:rPr kumimoji="1" lang="ja-JP" altLang="en-US" sz="1050" b="1" u="sng">
              <a:solidFill>
                <a:srgbClr val="FF0000"/>
              </a:solidFill>
              <a:latin typeface="+mn-ea"/>
              <a:ea typeface="+mn-ea"/>
            </a:rPr>
            <a:t>１０月</a:t>
          </a:r>
          <a:endParaRPr kumimoji="1" lang="en-US" altLang="ja-JP" sz="105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3</xdr:col>
      <xdr:colOff>190500</xdr:colOff>
      <xdr:row>75</xdr:row>
      <xdr:rowOff>9524</xdr:rowOff>
    </xdr:from>
    <xdr:to>
      <xdr:col>10</xdr:col>
      <xdr:colOff>304801</xdr:colOff>
      <xdr:row>78</xdr:row>
      <xdr:rowOff>47624</xdr:rowOff>
    </xdr:to>
    <xdr:sp macro="" textlink="">
      <xdr:nvSpPr>
        <xdr:cNvPr id="13" name="角丸四角形吹き出し 12"/>
        <xdr:cNvSpPr/>
      </xdr:nvSpPr>
      <xdr:spPr>
        <a:xfrm>
          <a:off x="2476500" y="19792949"/>
          <a:ext cx="3552826" cy="1038225"/>
        </a:xfrm>
        <a:prstGeom prst="wedgeRoundRectCallout">
          <a:avLst>
            <a:gd name="adj1" fmla="val 66916"/>
            <a:gd name="adj2" fmla="val -2457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「直前３か月間」とは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最近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か月が１１月であれば、</a:t>
          </a:r>
          <a:r>
            <a:rPr kumimoji="1" lang="ja-JP" altLang="en-US" sz="1050" b="1" u="sng">
              <a:solidFill>
                <a:srgbClr val="FF0000"/>
              </a:solidFill>
              <a:latin typeface="+mn-ea"/>
              <a:ea typeface="+mn-ea"/>
            </a:rPr>
            <a:t>１０月・９月・８月</a:t>
          </a:r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になります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売り上げ高は円単位で入力してください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96</xdr:row>
      <xdr:rowOff>104775</xdr:rowOff>
    </xdr:from>
    <xdr:to>
      <xdr:col>13</xdr:col>
      <xdr:colOff>278824</xdr:colOff>
      <xdr:row>99</xdr:row>
      <xdr:rowOff>15171</xdr:rowOff>
    </xdr:to>
    <xdr:sp macro="" textlink="">
      <xdr:nvSpPr>
        <xdr:cNvPr id="14" name="角丸四角形吹き出し 13"/>
        <xdr:cNvSpPr/>
      </xdr:nvSpPr>
      <xdr:spPr bwMode="auto">
        <a:xfrm>
          <a:off x="4371975" y="25346025"/>
          <a:ext cx="2450524" cy="681921"/>
        </a:xfrm>
        <a:prstGeom prst="wedgeRoundRectCallout">
          <a:avLst>
            <a:gd name="adj1" fmla="val 74805"/>
            <a:gd name="adj2" fmla="val 22714"/>
            <a:gd name="adj3" fmla="val 16667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xmlns="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判定が「〇」であることを確認し、</a:t>
          </a:r>
          <a:endParaRPr kumimoji="1" lang="en-US" altLang="ja-JP" sz="1100" b="0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申請してください。</a:t>
          </a:r>
        </a:p>
      </xdr:txBody>
    </xdr:sp>
    <xdr:clientData/>
  </xdr:twoCellAnchor>
  <xdr:twoCellAnchor editAs="absolute">
    <xdr:from>
      <xdr:col>2</xdr:col>
      <xdr:colOff>1104900</xdr:colOff>
      <xdr:row>24</xdr:row>
      <xdr:rowOff>190500</xdr:rowOff>
    </xdr:from>
    <xdr:to>
      <xdr:col>17</xdr:col>
      <xdr:colOff>66675</xdr:colOff>
      <xdr:row>26</xdr:row>
      <xdr:rowOff>304800</xdr:rowOff>
    </xdr:to>
    <xdr:sp macro="" textlink="">
      <xdr:nvSpPr>
        <xdr:cNvPr id="16" name="角丸四角形 15"/>
        <xdr:cNvSpPr/>
      </xdr:nvSpPr>
      <xdr:spPr>
        <a:xfrm>
          <a:off x="2085975" y="6257925"/>
          <a:ext cx="5934075" cy="11239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営んでいる業種を全て記入してください（日本標準産業分類の細分類番号と細分類業種名）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全て指定業種であること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業種が複数ある場合には、その中で、最近１年間で最も売上高等が大きい事業が属する業種を「１」の太枠に記入してください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16</xdr:col>
      <xdr:colOff>375805</xdr:colOff>
      <xdr:row>43</xdr:row>
      <xdr:rowOff>247650</xdr:rowOff>
    </xdr:from>
    <xdr:to>
      <xdr:col>22</xdr:col>
      <xdr:colOff>345499</xdr:colOff>
      <xdr:row>49</xdr:row>
      <xdr:rowOff>180975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705" y="12296775"/>
          <a:ext cx="1979469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231775</xdr:colOff>
      <xdr:row>70</xdr:row>
      <xdr:rowOff>129116</xdr:rowOff>
    </xdr:from>
    <xdr:to>
      <xdr:col>19</xdr:col>
      <xdr:colOff>181731</xdr:colOff>
      <xdr:row>71</xdr:row>
      <xdr:rowOff>202141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150" y="18826691"/>
          <a:ext cx="416681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233893</xdr:colOff>
      <xdr:row>80</xdr:row>
      <xdr:rowOff>349250</xdr:rowOff>
    </xdr:from>
    <xdr:to>
      <xdr:col>19</xdr:col>
      <xdr:colOff>194735</xdr:colOff>
      <xdr:row>81</xdr:row>
      <xdr:rowOff>212725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7268" y="21894800"/>
          <a:ext cx="427567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38099</xdr:colOff>
      <xdr:row>58</xdr:row>
      <xdr:rowOff>247650</xdr:rowOff>
    </xdr:from>
    <xdr:to>
      <xdr:col>20</xdr:col>
      <xdr:colOff>28574</xdr:colOff>
      <xdr:row>60</xdr:row>
      <xdr:rowOff>391390</xdr:rowOff>
    </xdr:to>
    <xdr:sp macro="" textlink="">
      <xdr:nvSpPr>
        <xdr:cNvPr id="19" name="角丸四角形吹き出し 18"/>
        <xdr:cNvSpPr/>
      </xdr:nvSpPr>
      <xdr:spPr>
        <a:xfrm>
          <a:off x="5762624" y="15792450"/>
          <a:ext cx="3076575" cy="658090"/>
        </a:xfrm>
        <a:prstGeom prst="wedgeRoundRectCallout">
          <a:avLst>
            <a:gd name="adj1" fmla="val -97545"/>
            <a:gd name="adj2" fmla="val 67704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提出する資料を選択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疎明資料が２種類ある場合は②も選択してください</a:t>
          </a:r>
        </a:p>
      </xdr:txBody>
    </xdr:sp>
    <xdr:clientData/>
  </xdr:twoCellAnchor>
  <xdr:twoCellAnchor>
    <xdr:from>
      <xdr:col>6</xdr:col>
      <xdr:colOff>57150</xdr:colOff>
      <xdr:row>96</xdr:row>
      <xdr:rowOff>104775</xdr:rowOff>
    </xdr:from>
    <xdr:to>
      <xdr:col>13</xdr:col>
      <xdr:colOff>278824</xdr:colOff>
      <xdr:row>99</xdr:row>
      <xdr:rowOff>15171</xdr:rowOff>
    </xdr:to>
    <xdr:sp macro="" textlink="">
      <xdr:nvSpPr>
        <xdr:cNvPr id="20" name="角丸四角形吹き出し 19"/>
        <xdr:cNvSpPr/>
      </xdr:nvSpPr>
      <xdr:spPr bwMode="auto">
        <a:xfrm>
          <a:off x="4371975" y="25346025"/>
          <a:ext cx="2450524" cy="681921"/>
        </a:xfrm>
        <a:prstGeom prst="wedgeRoundRectCallout">
          <a:avLst>
            <a:gd name="adj1" fmla="val 74805"/>
            <a:gd name="adj2" fmla="val 22714"/>
            <a:gd name="adj3" fmla="val 16667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none" w="med" len="med"/>
        </a:ln>
        <a:extLst>
          <a:ext uri="{53640926-AAD7-44d8-BBD7-CCE9431645EC}">
            <a14:shadowObscured xmlns="" xmlns:a14="http://schemas.microsoft.com/office/drawing/2010/main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判定が「〇」であることを確認し、</a:t>
          </a:r>
          <a:endParaRPr kumimoji="1" lang="en-US" altLang="ja-JP" sz="1100" b="0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申請してください。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375805</xdr:colOff>
      <xdr:row>43</xdr:row>
      <xdr:rowOff>247650</xdr:rowOff>
    </xdr:from>
    <xdr:to>
      <xdr:col>22</xdr:col>
      <xdr:colOff>345499</xdr:colOff>
      <xdr:row>49</xdr:row>
      <xdr:rowOff>180975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705" y="12296775"/>
          <a:ext cx="1979469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85725</xdr:colOff>
      <xdr:row>3</xdr:row>
      <xdr:rowOff>225135</xdr:rowOff>
    </xdr:from>
    <xdr:to>
      <xdr:col>3</xdr:col>
      <xdr:colOff>1234787</xdr:colOff>
      <xdr:row>5</xdr:row>
      <xdr:rowOff>76199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96685"/>
          <a:ext cx="3130262" cy="298739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 editAs="oneCell">
    <xdr:from>
      <xdr:col>17</xdr:col>
      <xdr:colOff>231775</xdr:colOff>
      <xdr:row>70</xdr:row>
      <xdr:rowOff>129116</xdr:rowOff>
    </xdr:from>
    <xdr:to>
      <xdr:col>19</xdr:col>
      <xdr:colOff>181731</xdr:colOff>
      <xdr:row>71</xdr:row>
      <xdr:rowOff>202141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150" y="18826691"/>
          <a:ext cx="416681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233893</xdr:colOff>
      <xdr:row>80</xdr:row>
      <xdr:rowOff>349250</xdr:rowOff>
    </xdr:from>
    <xdr:to>
      <xdr:col>19</xdr:col>
      <xdr:colOff>194735</xdr:colOff>
      <xdr:row>81</xdr:row>
      <xdr:rowOff>212725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7268" y="21894800"/>
          <a:ext cx="427567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285750</xdr:colOff>
      <xdr:row>8</xdr:row>
      <xdr:rowOff>114300</xdr:rowOff>
    </xdr:from>
    <xdr:to>
      <xdr:col>19</xdr:col>
      <xdr:colOff>304800</xdr:colOff>
      <xdr:row>13</xdr:row>
      <xdr:rowOff>57150</xdr:rowOff>
    </xdr:to>
    <xdr:sp macro="" textlink="">
      <xdr:nvSpPr>
        <xdr:cNvPr id="6" name="角丸四角形吹き出し 5"/>
        <xdr:cNvSpPr/>
      </xdr:nvSpPr>
      <xdr:spPr>
        <a:xfrm>
          <a:off x="5305425" y="2314575"/>
          <a:ext cx="3419475" cy="1133475"/>
        </a:xfrm>
        <a:prstGeom prst="wedgeRoundRectCallout">
          <a:avLst>
            <a:gd name="adj1" fmla="val -89436"/>
            <a:gd name="adj2" fmla="val -13869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企業名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法人：企業名　個人：屋号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代表者名</a:t>
          </a:r>
          <a:r>
            <a:rPr kumimoji="1" lang="en-US" altLang="ja-JP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法人：役職名＋代表者氏名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（謄本と一致していること）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個人：代表者氏名</a:t>
          </a:r>
        </a:p>
      </xdr:txBody>
    </xdr:sp>
    <xdr:clientData/>
  </xdr:twoCellAnchor>
  <xdr:twoCellAnchor editAs="absolute">
    <xdr:from>
      <xdr:col>3</xdr:col>
      <xdr:colOff>28576</xdr:colOff>
      <xdr:row>51</xdr:row>
      <xdr:rowOff>95250</xdr:rowOff>
    </xdr:from>
    <xdr:to>
      <xdr:col>8</xdr:col>
      <xdr:colOff>323851</xdr:colOff>
      <xdr:row>56</xdr:row>
      <xdr:rowOff>85725</xdr:rowOff>
    </xdr:to>
    <xdr:sp macro="" textlink="">
      <xdr:nvSpPr>
        <xdr:cNvPr id="8" name="角丸四角形吹き出し 7"/>
        <xdr:cNvSpPr/>
      </xdr:nvSpPr>
      <xdr:spPr>
        <a:xfrm>
          <a:off x="2314576" y="14192250"/>
          <a:ext cx="3028950" cy="828675"/>
        </a:xfrm>
        <a:prstGeom prst="wedgeRoundRectCallout">
          <a:avLst>
            <a:gd name="adj1" fmla="val -85549"/>
            <a:gd name="adj2" fmla="val 39311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特段の事情がある場合は②が選択できます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月別試算表等の提出が必要です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ヒアリングを実施します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308883</xdr:colOff>
      <xdr:row>59</xdr:row>
      <xdr:rowOff>127906</xdr:rowOff>
    </xdr:from>
    <xdr:to>
      <xdr:col>22</xdr:col>
      <xdr:colOff>312965</xdr:colOff>
      <xdr:row>62</xdr:row>
      <xdr:rowOff>37604</xdr:rowOff>
    </xdr:to>
    <xdr:sp macro="" textlink="">
      <xdr:nvSpPr>
        <xdr:cNvPr id="9" name="角丸四角形吹き出し 8"/>
        <xdr:cNvSpPr/>
      </xdr:nvSpPr>
      <xdr:spPr>
        <a:xfrm>
          <a:off x="7204983" y="15929881"/>
          <a:ext cx="2699657" cy="671698"/>
        </a:xfrm>
        <a:prstGeom prst="wedgeRoundRectCallout">
          <a:avLst>
            <a:gd name="adj1" fmla="val -15618"/>
            <a:gd name="adj2" fmla="val 40500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提出する資料を選択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疎明資料が２種類ある場合は②も選択してください</a:t>
          </a:r>
        </a:p>
      </xdr:txBody>
    </xdr:sp>
    <xdr:clientData/>
  </xdr:twoCellAnchor>
  <xdr:twoCellAnchor editAs="absolute">
    <xdr:from>
      <xdr:col>7</xdr:col>
      <xdr:colOff>85725</xdr:colOff>
      <xdr:row>63</xdr:row>
      <xdr:rowOff>47625</xdr:rowOff>
    </xdr:from>
    <xdr:to>
      <xdr:col>16</xdr:col>
      <xdr:colOff>247650</xdr:colOff>
      <xdr:row>67</xdr:row>
      <xdr:rowOff>133350</xdr:rowOff>
    </xdr:to>
    <xdr:sp macro="" textlink="">
      <xdr:nvSpPr>
        <xdr:cNvPr id="10" name="角丸四角形吹き出し 9"/>
        <xdr:cNvSpPr/>
      </xdr:nvSpPr>
      <xdr:spPr>
        <a:xfrm>
          <a:off x="4752975" y="16897350"/>
          <a:ext cx="3095625" cy="1228725"/>
        </a:xfrm>
        <a:prstGeom prst="wedgeRoundRectCallout">
          <a:avLst>
            <a:gd name="adj1" fmla="val 72499"/>
            <a:gd name="adj2" fmla="val 3810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か月」とは</a:t>
          </a:r>
          <a:endParaRPr kumimoji="1" lang="en-US" altLang="ja-JP" sz="105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  <a:latin typeface="+mn-ea"/>
              <a:ea typeface="+mn-ea"/>
            </a:rPr>
            <a:t>申請月の前月または前々月を指します</a:t>
          </a:r>
          <a:endParaRPr kumimoji="1" lang="en-US" altLang="ja-JP" sz="105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１２月に申請の場合</a:t>
          </a:r>
          <a:endParaRPr kumimoji="1" lang="en-US" altLang="ja-JP" sz="1050" b="0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か月」は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１１月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または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１０月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3</xdr:col>
      <xdr:colOff>1148043</xdr:colOff>
      <xdr:row>76</xdr:row>
      <xdr:rowOff>56589</xdr:rowOff>
    </xdr:from>
    <xdr:to>
      <xdr:col>10</xdr:col>
      <xdr:colOff>296396</xdr:colOff>
      <xdr:row>79</xdr:row>
      <xdr:rowOff>85165</xdr:rowOff>
    </xdr:to>
    <xdr:sp macro="" textlink="">
      <xdr:nvSpPr>
        <xdr:cNvPr id="11" name="角丸四角形吹き出し 10"/>
        <xdr:cNvSpPr/>
      </xdr:nvSpPr>
      <xdr:spPr>
        <a:xfrm>
          <a:off x="3434043" y="20078139"/>
          <a:ext cx="2586878" cy="1171576"/>
        </a:xfrm>
        <a:prstGeom prst="wedgeRoundRectCallout">
          <a:avLst>
            <a:gd name="adj1" fmla="val 67659"/>
            <a:gd name="adj2" fmla="val -520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の期間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が６か月（令和６年１１月～令和６年６月）であれば、直前の３か月間は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５月・４月・３月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　になります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11207</xdr:colOff>
      <xdr:row>95</xdr:row>
      <xdr:rowOff>37539</xdr:rowOff>
    </xdr:from>
    <xdr:to>
      <xdr:col>13</xdr:col>
      <xdr:colOff>200384</xdr:colOff>
      <xdr:row>100</xdr:row>
      <xdr:rowOff>11206</xdr:rowOff>
    </xdr:to>
    <xdr:sp macro="" textlink="">
      <xdr:nvSpPr>
        <xdr:cNvPr id="12" name="角丸四角形吹き出し 11"/>
        <xdr:cNvSpPr/>
      </xdr:nvSpPr>
      <xdr:spPr bwMode="auto">
        <a:xfrm>
          <a:off x="3709148" y="25149921"/>
          <a:ext cx="2990648" cy="914961"/>
        </a:xfrm>
        <a:prstGeom prst="wedgeRoundRectCallout">
          <a:avLst>
            <a:gd name="adj1" fmla="val 74805"/>
            <a:gd name="adj2" fmla="val 22714"/>
            <a:gd name="adj3" fmla="val 16667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xmlns="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判定が「〇」であることを確認し、</a:t>
          </a:r>
          <a:endParaRPr kumimoji="1" lang="en-US" altLang="ja-JP" sz="1200" b="0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申請してください。</a:t>
          </a:r>
        </a:p>
      </xdr:txBody>
    </xdr:sp>
    <xdr:clientData/>
  </xdr:twoCellAnchor>
  <xdr:twoCellAnchor>
    <xdr:from>
      <xdr:col>0</xdr:col>
      <xdr:colOff>219075</xdr:colOff>
      <xdr:row>57</xdr:row>
      <xdr:rowOff>95250</xdr:rowOff>
    </xdr:from>
    <xdr:to>
      <xdr:col>3</xdr:col>
      <xdr:colOff>1257301</xdr:colOff>
      <xdr:row>59</xdr:row>
      <xdr:rowOff>118630</xdr:rowOff>
    </xdr:to>
    <xdr:sp macro="" textlink="">
      <xdr:nvSpPr>
        <xdr:cNvPr id="13" name="角丸四角形 12"/>
        <xdr:cNvSpPr/>
      </xdr:nvSpPr>
      <xdr:spPr bwMode="auto">
        <a:xfrm>
          <a:off x="219075" y="15487650"/>
          <a:ext cx="3324226" cy="432955"/>
        </a:xfrm>
        <a:prstGeom prst="roundRect">
          <a:avLst/>
        </a:prstGeom>
        <a:noFill/>
        <a:ln w="19050">
          <a:solidFill>
            <a:srgbClr val="FF0000"/>
          </a:solidFill>
          <a:prstDash val="dash"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xmlns="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10</xdr:col>
      <xdr:colOff>238125</xdr:colOff>
      <xdr:row>51</xdr:row>
      <xdr:rowOff>85725</xdr:rowOff>
    </xdr:from>
    <xdr:to>
      <xdr:col>17</xdr:col>
      <xdr:colOff>28575</xdr:colOff>
      <xdr:row>56</xdr:row>
      <xdr:rowOff>180975</xdr:rowOff>
    </xdr:to>
    <xdr:sp macro="" textlink="">
      <xdr:nvSpPr>
        <xdr:cNvPr id="15" name="角丸四角形吹き出し 14"/>
        <xdr:cNvSpPr/>
      </xdr:nvSpPr>
      <xdr:spPr>
        <a:xfrm>
          <a:off x="5962650" y="14182725"/>
          <a:ext cx="2019300" cy="933450"/>
        </a:xfrm>
        <a:prstGeom prst="wedgeRoundRectCallout">
          <a:avLst>
            <a:gd name="adj1" fmla="val 40243"/>
            <a:gd name="adj2" fmla="val 77431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②を選択した場合は、月数を指定してください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276225</xdr:colOff>
      <xdr:row>57</xdr:row>
      <xdr:rowOff>85726</xdr:rowOff>
    </xdr:from>
    <xdr:to>
      <xdr:col>17</xdr:col>
      <xdr:colOff>76200</xdr:colOff>
      <xdr:row>59</xdr:row>
      <xdr:rowOff>28575</xdr:rowOff>
    </xdr:to>
    <xdr:sp macro="" textlink="">
      <xdr:nvSpPr>
        <xdr:cNvPr id="16" name="角丸四角形 15"/>
        <xdr:cNvSpPr/>
      </xdr:nvSpPr>
      <xdr:spPr bwMode="auto">
        <a:xfrm>
          <a:off x="7524750" y="15478126"/>
          <a:ext cx="504825" cy="352424"/>
        </a:xfrm>
        <a:prstGeom prst="roundRect">
          <a:avLst/>
        </a:prstGeom>
        <a:noFill/>
        <a:ln w="19050">
          <a:solidFill>
            <a:srgbClr val="FF0000"/>
          </a:solidFill>
          <a:prstDash val="dash"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xmlns="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200025</xdr:colOff>
      <xdr:row>66</xdr:row>
      <xdr:rowOff>114300</xdr:rowOff>
    </xdr:from>
    <xdr:to>
      <xdr:col>4</xdr:col>
      <xdr:colOff>276225</xdr:colOff>
      <xdr:row>70</xdr:row>
      <xdr:rowOff>95250</xdr:rowOff>
    </xdr:to>
    <xdr:sp macro="" textlink="">
      <xdr:nvSpPr>
        <xdr:cNvPr id="17" name="角丸四角形吹き出し 16"/>
        <xdr:cNvSpPr/>
      </xdr:nvSpPr>
      <xdr:spPr>
        <a:xfrm>
          <a:off x="200025" y="17726025"/>
          <a:ext cx="3781425" cy="1066800"/>
        </a:xfrm>
        <a:prstGeom prst="wedgeRoundRectCallout">
          <a:avLst>
            <a:gd name="adj1" fmla="val 64212"/>
            <a:gd name="adj2" fmla="val 57528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none">
              <a:solidFill>
                <a:srgbClr val="FF0000"/>
              </a:solidFill>
              <a:latin typeface="+mn-ea"/>
              <a:ea typeface="+mn-ea"/>
            </a:rPr>
            <a:t>「最近１か月」を「最近６か月（平均）」に読み替える場合</a:t>
          </a:r>
          <a:endParaRPr kumimoji="1" lang="en-US" altLang="ja-JP" sz="105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最近</a:t>
          </a:r>
          <a:r>
            <a:rPr kumimoji="1" lang="en-US" altLang="ja-JP" sz="1050" b="0" u="sng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 b="0" u="sng">
              <a:solidFill>
                <a:srgbClr val="FF0000"/>
              </a:solidFill>
              <a:latin typeface="+mn-ea"/>
              <a:ea typeface="+mn-ea"/>
            </a:rPr>
            <a:t>か月が１１月であれば</a:t>
          </a:r>
          <a:endParaRPr kumimoji="1" lang="en-US" altLang="ja-JP" sz="1050" b="0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の期間は令和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月～令和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月になります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2</xdr:col>
      <xdr:colOff>1104900</xdr:colOff>
      <xdr:row>24</xdr:row>
      <xdr:rowOff>142875</xdr:rowOff>
    </xdr:from>
    <xdr:to>
      <xdr:col>17</xdr:col>
      <xdr:colOff>66675</xdr:colOff>
      <xdr:row>26</xdr:row>
      <xdr:rowOff>257175</xdr:rowOff>
    </xdr:to>
    <xdr:sp macro="" textlink="">
      <xdr:nvSpPr>
        <xdr:cNvPr id="19" name="角丸四角形 18"/>
        <xdr:cNvSpPr/>
      </xdr:nvSpPr>
      <xdr:spPr>
        <a:xfrm>
          <a:off x="2085975" y="6210300"/>
          <a:ext cx="5934075" cy="11239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営んでいる業種を全て記入してください（日本標準産業分類の細分類番号と細分類業種名）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全て指定業種であること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業種が複数ある場合には、その中で、最近１年間で最も売上高等が大きい事業が属する業種を「１」の太枠に記入してください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absolute">
    <xdr:from>
      <xdr:col>13</xdr:col>
      <xdr:colOff>190500</xdr:colOff>
      <xdr:row>74</xdr:row>
      <xdr:rowOff>28574</xdr:rowOff>
    </xdr:from>
    <xdr:to>
      <xdr:col>22</xdr:col>
      <xdr:colOff>447674</xdr:colOff>
      <xdr:row>75</xdr:row>
      <xdr:rowOff>152399</xdr:rowOff>
    </xdr:to>
    <xdr:sp macro="" textlink="">
      <xdr:nvSpPr>
        <xdr:cNvPr id="27" name="角丸四角形吹き出し 26"/>
        <xdr:cNvSpPr/>
      </xdr:nvSpPr>
      <xdr:spPr>
        <a:xfrm>
          <a:off x="6734175" y="19430999"/>
          <a:ext cx="3305174" cy="504825"/>
        </a:xfrm>
        <a:prstGeom prst="wedgeRoundRectCallout">
          <a:avLst>
            <a:gd name="adj1" fmla="val -1907"/>
            <a:gd name="adj2" fmla="val -7794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50" b="0" u="none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の期間の平均売上高を記入してください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+mn-ea"/>
              <a:ea typeface="+mn-ea"/>
            </a:rPr>
            <a:t>売上高は円単位で記入してください</a:t>
          </a:r>
          <a:endParaRPr kumimoji="1" lang="en-US" altLang="ja-JP" sz="105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375805</xdr:colOff>
      <xdr:row>43</xdr:row>
      <xdr:rowOff>247650</xdr:rowOff>
    </xdr:from>
    <xdr:to>
      <xdr:col>22</xdr:col>
      <xdr:colOff>345499</xdr:colOff>
      <xdr:row>49</xdr:row>
      <xdr:rowOff>180975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705" y="12296775"/>
          <a:ext cx="1979469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231775</xdr:colOff>
      <xdr:row>70</xdr:row>
      <xdr:rowOff>129116</xdr:rowOff>
    </xdr:from>
    <xdr:to>
      <xdr:col>19</xdr:col>
      <xdr:colOff>181731</xdr:colOff>
      <xdr:row>71</xdr:row>
      <xdr:rowOff>202141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150" y="18826691"/>
          <a:ext cx="416681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233893</xdr:colOff>
      <xdr:row>80</xdr:row>
      <xdr:rowOff>349250</xdr:rowOff>
    </xdr:from>
    <xdr:to>
      <xdr:col>19</xdr:col>
      <xdr:colOff>194735</xdr:colOff>
      <xdr:row>81</xdr:row>
      <xdr:rowOff>212725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7268" y="21894800"/>
          <a:ext cx="427567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89808</xdr:colOff>
      <xdr:row>59</xdr:row>
      <xdr:rowOff>89806</xdr:rowOff>
    </xdr:from>
    <xdr:to>
      <xdr:col>14</xdr:col>
      <xdr:colOff>304800</xdr:colOff>
      <xdr:row>61</xdr:row>
      <xdr:rowOff>85229</xdr:rowOff>
    </xdr:to>
    <xdr:sp macro="" textlink="">
      <xdr:nvSpPr>
        <xdr:cNvPr id="22" name="角丸四角形吹き出し 21"/>
        <xdr:cNvSpPr/>
      </xdr:nvSpPr>
      <xdr:spPr>
        <a:xfrm>
          <a:off x="4099833" y="15891781"/>
          <a:ext cx="3101067" cy="671698"/>
        </a:xfrm>
        <a:prstGeom prst="wedgeRoundRectCallout">
          <a:avLst>
            <a:gd name="adj1" fmla="val -15618"/>
            <a:gd name="adj2" fmla="val 40500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提出する資料を選択</a:t>
          </a: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疎明資料が２種類ある場合は②も選択してください</a:t>
          </a:r>
        </a:p>
      </xdr:txBody>
    </xdr:sp>
    <xdr:clientData/>
  </xdr:twoCellAnchor>
  <xdr:twoCellAnchor>
    <xdr:from>
      <xdr:col>4</xdr:col>
      <xdr:colOff>11207</xdr:colOff>
      <xdr:row>95</xdr:row>
      <xdr:rowOff>37539</xdr:rowOff>
    </xdr:from>
    <xdr:to>
      <xdr:col>13</xdr:col>
      <xdr:colOff>200384</xdr:colOff>
      <xdr:row>100</xdr:row>
      <xdr:rowOff>11206</xdr:rowOff>
    </xdr:to>
    <xdr:sp macro="" textlink="">
      <xdr:nvSpPr>
        <xdr:cNvPr id="23" name="角丸四角形吹き出し 22"/>
        <xdr:cNvSpPr/>
      </xdr:nvSpPr>
      <xdr:spPr bwMode="auto">
        <a:xfrm>
          <a:off x="3716432" y="25154964"/>
          <a:ext cx="3027627" cy="916642"/>
        </a:xfrm>
        <a:prstGeom prst="wedgeRoundRectCallout">
          <a:avLst>
            <a:gd name="adj1" fmla="val 74805"/>
            <a:gd name="adj2" fmla="val 22714"/>
            <a:gd name="adj3" fmla="val 16667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none" w="med" len="med"/>
        </a:ln>
        <a:extLst>
          <a:ext uri="{53640926-AAD7-44d8-BBD7-CCE9431645EC}">
            <a14:shadowObscured xmlns="" xmlns:a14="http://schemas.microsoft.com/office/drawing/2010/main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判定が「〇」であることを確認し、</a:t>
          </a:r>
          <a:endParaRPr kumimoji="1" lang="en-US" altLang="ja-JP" sz="1200" b="0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0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申請してください。</a:t>
          </a:r>
        </a:p>
      </xdr:txBody>
    </xdr:sp>
    <xdr:clientData/>
  </xdr:twoCellAnchor>
  <xdr:twoCellAnchor>
    <xdr:from>
      <xdr:col>0</xdr:col>
      <xdr:colOff>219075</xdr:colOff>
      <xdr:row>57</xdr:row>
      <xdr:rowOff>95250</xdr:rowOff>
    </xdr:from>
    <xdr:to>
      <xdr:col>3</xdr:col>
      <xdr:colOff>1257301</xdr:colOff>
      <xdr:row>59</xdr:row>
      <xdr:rowOff>118630</xdr:rowOff>
    </xdr:to>
    <xdr:sp macro="" textlink="">
      <xdr:nvSpPr>
        <xdr:cNvPr id="24" name="角丸四角形 23"/>
        <xdr:cNvSpPr/>
      </xdr:nvSpPr>
      <xdr:spPr bwMode="auto">
        <a:xfrm>
          <a:off x="219075" y="15487650"/>
          <a:ext cx="3324226" cy="432955"/>
        </a:xfrm>
        <a:prstGeom prst="roundRect">
          <a:avLst/>
        </a:prstGeom>
        <a:noFill/>
        <a:ln w="19050">
          <a:solidFill>
            <a:srgbClr val="FF0000"/>
          </a:solidFill>
          <a:prstDash val="dash"/>
          <a:headEnd type="none" w="med" len="med"/>
          <a:tailEnd type="none" w="med" len="med"/>
        </a:ln>
        <a:extLst>
          <a:ext uri="{53640926-AAD7-44d8-BBD7-CCE9431645EC}">
            <a14:shadowObscured xmlns="" xmlns:a14="http://schemas.microsoft.com/office/drawing/2010/main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276225</xdr:colOff>
      <xdr:row>57</xdr:row>
      <xdr:rowOff>85726</xdr:rowOff>
    </xdr:from>
    <xdr:to>
      <xdr:col>17</xdr:col>
      <xdr:colOff>76200</xdr:colOff>
      <xdr:row>59</xdr:row>
      <xdr:rowOff>28575</xdr:rowOff>
    </xdr:to>
    <xdr:sp macro="" textlink="">
      <xdr:nvSpPr>
        <xdr:cNvPr id="25" name="角丸四角形 24"/>
        <xdr:cNvSpPr/>
      </xdr:nvSpPr>
      <xdr:spPr bwMode="auto">
        <a:xfrm>
          <a:off x="7524750" y="15478126"/>
          <a:ext cx="504825" cy="352424"/>
        </a:xfrm>
        <a:prstGeom prst="roundRect">
          <a:avLst/>
        </a:prstGeom>
        <a:noFill/>
        <a:ln w="19050">
          <a:solidFill>
            <a:srgbClr val="FF0000"/>
          </a:solidFill>
          <a:prstDash val="dash"/>
          <a:headEnd type="none" w="med" len="med"/>
          <a:tailEnd type="none" w="med" len="med"/>
        </a:ln>
        <a:extLst>
          <a:ext uri="{53640926-AAD7-44d8-BBD7-CCE9431645EC}">
            <a14:shadowObscured xmlns="" xmlns:a14="http://schemas.microsoft.com/office/drawing/2010/main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usho.meti.go.jp/kinyu/sefu_net_5gou.html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husho.meti.go.jp/kinyu/sefu_net_5gou.html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husho.meti.go.jp/kinyu/sefu_net_5gou.html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20"/>
  <sheetViews>
    <sheetView showGridLines="0" showRowColHeaders="0" tabSelected="1" view="pageBreakPreview" zoomScaleNormal="110" zoomScaleSheetLayoutView="100" zoomScalePageLayoutView="125" workbookViewId="0">
      <selection activeCell="Q1" sqref="Q1"/>
    </sheetView>
  </sheetViews>
  <sheetFormatPr defaultColWidth="12.875" defaultRowHeight="14.25" outlineLevelRow="1"/>
  <cols>
    <col min="1" max="1" width="4" style="1" customWidth="1"/>
    <col min="2" max="2" width="8.875" style="1" customWidth="1"/>
    <col min="3" max="3" width="17.125" style="1" customWidth="1"/>
    <col min="4" max="4" width="18.625" style="1" customWidth="1"/>
    <col min="5" max="6" width="4" style="1" customWidth="1"/>
    <col min="7" max="12" width="4.625" style="1" customWidth="1"/>
    <col min="13" max="13" width="1.5" style="1" customWidth="1"/>
    <col min="14" max="18" width="4.625" style="1" customWidth="1"/>
    <col min="19" max="19" width="1.5" style="1" customWidth="1"/>
    <col min="20" max="22" width="5.125" style="1" customWidth="1"/>
    <col min="23" max="23" width="6.375" style="1" customWidth="1"/>
    <col min="24" max="24" width="17.125" style="208" hidden="1" customWidth="1"/>
    <col min="25" max="25" width="13.75" style="15" customWidth="1"/>
    <col min="26" max="26" width="5.125" style="1" customWidth="1"/>
    <col min="27" max="16384" width="12.875" style="1"/>
  </cols>
  <sheetData>
    <row r="1" spans="1:36" ht="27" customHeight="1">
      <c r="P1" s="88" t="s">
        <v>55</v>
      </c>
      <c r="Q1" s="122"/>
      <c r="R1" s="243" t="s">
        <v>56</v>
      </c>
      <c r="S1" s="243"/>
      <c r="T1" s="122"/>
      <c r="U1" s="88" t="s">
        <v>57</v>
      </c>
      <c r="V1" s="122"/>
      <c r="W1" s="138" t="s">
        <v>60</v>
      </c>
    </row>
    <row r="2" spans="1:36" ht="25.5" customHeight="1"/>
    <row r="3" spans="1:36" ht="24" customHeight="1">
      <c r="A3" s="125" t="s">
        <v>44</v>
      </c>
      <c r="P3" s="264"/>
      <c r="Q3" s="264"/>
      <c r="R3" s="264"/>
      <c r="S3" s="264"/>
      <c r="T3" s="264"/>
      <c r="U3" s="264"/>
      <c r="V3" s="264"/>
      <c r="W3" s="264"/>
    </row>
    <row r="4" spans="1:36" ht="21.95" customHeight="1">
      <c r="A4" s="2"/>
      <c r="K4" s="6"/>
      <c r="P4" s="264"/>
      <c r="Q4" s="264"/>
      <c r="R4" s="264"/>
      <c r="S4" s="264"/>
      <c r="T4" s="264"/>
      <c r="U4" s="264"/>
      <c r="V4" s="264"/>
      <c r="W4" s="264"/>
      <c r="X4" s="1"/>
      <c r="Z4" s="6"/>
    </row>
    <row r="5" spans="1:36" s="78" customFormat="1" ht="13.7" customHeight="1">
      <c r="A5" s="76"/>
      <c r="B5" s="79"/>
      <c r="C5" s="99"/>
      <c r="D5" s="79"/>
      <c r="E5" s="79"/>
      <c r="F5" s="79"/>
      <c r="G5" s="79"/>
      <c r="H5" s="79"/>
      <c r="I5" s="79"/>
      <c r="J5" s="79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36" s="78" customFormat="1" ht="18" customHeight="1">
      <c r="A6" s="76"/>
      <c r="B6" s="79"/>
      <c r="C6" s="100"/>
      <c r="D6" s="79"/>
      <c r="E6" s="79"/>
      <c r="F6" s="79"/>
      <c r="G6" s="79"/>
      <c r="H6" s="79"/>
      <c r="I6" s="79"/>
      <c r="J6" s="79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36" ht="21.75" customHeight="1">
      <c r="A7" s="7"/>
      <c r="K7" s="37"/>
      <c r="X7" s="1"/>
      <c r="Z7" s="37"/>
      <c r="AA7" s="37"/>
    </row>
    <row r="8" spans="1:36" ht="21.95" customHeight="1">
      <c r="A8" s="126" t="s">
        <v>65</v>
      </c>
      <c r="B8" s="71"/>
      <c r="C8" s="70"/>
      <c r="D8" s="70"/>
      <c r="E8" s="70"/>
      <c r="F8" s="70"/>
      <c r="G8" s="70"/>
      <c r="H8" s="70"/>
      <c r="I8" s="70"/>
      <c r="J8" s="70"/>
      <c r="K8" s="43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4"/>
      <c r="Y8" s="200"/>
      <c r="Z8" s="43"/>
      <c r="AA8" s="43"/>
      <c r="AF8" s="208"/>
      <c r="AG8" s="8"/>
    </row>
    <row r="9" spans="1:36" s="139" customFormat="1" ht="18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s="139" customFormat="1" ht="24">
      <c r="A10" s="39"/>
      <c r="B10" s="52" t="s">
        <v>21</v>
      </c>
      <c r="C10" s="265"/>
      <c r="D10" s="265"/>
      <c r="E10" s="82"/>
      <c r="F10" s="82"/>
      <c r="G10" s="82"/>
      <c r="H10" s="82"/>
      <c r="I10" s="82"/>
      <c r="J10" s="82"/>
      <c r="K10" s="37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37"/>
      <c r="AA10" s="37"/>
      <c r="AB10" s="39"/>
      <c r="AC10" s="39"/>
      <c r="AD10" s="39"/>
      <c r="AE10" s="39"/>
      <c r="AF10" s="39"/>
      <c r="AG10" s="40"/>
      <c r="AH10" s="41"/>
      <c r="AI10" s="40"/>
      <c r="AJ10" s="39"/>
    </row>
    <row r="11" spans="1:36" s="139" customFormat="1" ht="24">
      <c r="A11" s="39"/>
      <c r="B11" s="52" t="s">
        <v>22</v>
      </c>
      <c r="C11" s="266"/>
      <c r="D11" s="266"/>
      <c r="E11" s="82"/>
      <c r="F11" s="82"/>
      <c r="G11" s="82"/>
      <c r="H11" s="82"/>
      <c r="I11" s="82"/>
      <c r="J11" s="82"/>
      <c r="K11" s="20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201"/>
      <c r="AA11" s="201"/>
      <c r="AB11" s="39"/>
      <c r="AC11" s="39"/>
      <c r="AD11" s="39"/>
      <c r="AE11" s="39"/>
      <c r="AF11" s="39"/>
      <c r="AG11" s="40"/>
      <c r="AH11" s="41"/>
      <c r="AI11" s="40"/>
      <c r="AJ11" s="39"/>
    </row>
    <row r="12" spans="1:36" s="139" customFormat="1" ht="13.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A12" s="38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s="139" customFormat="1">
      <c r="A13" s="42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38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38"/>
      <c r="AA13" s="38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 s="139" customFormat="1" ht="13.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  <c r="AA14" s="38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139" customFormat="1" ht="14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s="139" customFormat="1" ht="24" customHeight="1">
      <c r="A16" s="38"/>
      <c r="B16" s="117" t="s">
        <v>53</v>
      </c>
      <c r="C16" s="44"/>
      <c r="D16" s="38"/>
      <c r="E16" s="38"/>
      <c r="F16" s="38"/>
      <c r="G16" s="38"/>
      <c r="H16" s="38"/>
      <c r="I16" s="38"/>
      <c r="J16" s="140"/>
      <c r="K16" s="245"/>
      <c r="L16" s="245"/>
      <c r="M16" s="245"/>
      <c r="N16" s="120" t="s">
        <v>31</v>
      </c>
      <c r="O16" s="140"/>
      <c r="P16" s="140"/>
      <c r="Q16" s="140"/>
      <c r="R16" s="140"/>
      <c r="S16" s="140"/>
      <c r="T16" s="140"/>
      <c r="U16" s="140"/>
      <c r="V16" s="140"/>
      <c r="W16" s="140"/>
      <c r="X16" s="38"/>
      <c r="Y16" s="38"/>
      <c r="Z16" s="38"/>
      <c r="AA16" s="38"/>
      <c r="AB16" s="62"/>
      <c r="AC16" s="63"/>
      <c r="AD16" s="63"/>
      <c r="AE16" s="63"/>
      <c r="AF16" s="38"/>
      <c r="AG16" s="38"/>
      <c r="AH16" s="38"/>
      <c r="AI16" s="38"/>
      <c r="AJ16" s="38"/>
    </row>
    <row r="17" spans="1:36" s="139" customFormat="1" ht="13.5">
      <c r="A17" s="38"/>
      <c r="B17" s="45"/>
      <c r="C17" s="44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204"/>
      <c r="AH17" s="46"/>
      <c r="AI17" s="38"/>
      <c r="AJ17" s="38"/>
    </row>
    <row r="18" spans="1:36" s="139" customFormat="1" ht="13.5">
      <c r="A18" s="38"/>
      <c r="B18" s="118" t="s">
        <v>13</v>
      </c>
      <c r="C18" s="44"/>
      <c r="D18" s="38"/>
      <c r="E18" s="38"/>
      <c r="F18" s="38"/>
      <c r="G18" s="38"/>
      <c r="H18" s="38"/>
      <c r="I18" s="38"/>
      <c r="J18" s="38"/>
      <c r="K18" s="202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02"/>
      <c r="AA18" s="202"/>
      <c r="AB18" s="38"/>
      <c r="AC18" s="38"/>
      <c r="AD18" s="38"/>
      <c r="AE18" s="38"/>
      <c r="AF18" s="38"/>
      <c r="AG18" s="204"/>
      <c r="AH18" s="46"/>
      <c r="AI18" s="38"/>
      <c r="AJ18" s="38"/>
    </row>
    <row r="19" spans="1:36" s="139" customFormat="1" ht="13.5">
      <c r="A19" s="38"/>
      <c r="B19" s="44" t="s">
        <v>46</v>
      </c>
      <c r="C19" s="38"/>
      <c r="D19" s="38"/>
      <c r="E19" s="38"/>
      <c r="F19" s="38"/>
      <c r="G19" s="38"/>
      <c r="H19" s="38"/>
      <c r="I19" s="38"/>
      <c r="J19" s="38"/>
      <c r="K19" s="89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89"/>
      <c r="AA19" s="89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1:36" s="139" customFormat="1" ht="13.5">
      <c r="A20" s="38"/>
      <c r="B20" s="44" t="s">
        <v>45</v>
      </c>
      <c r="C20" s="38"/>
      <c r="D20" s="38"/>
      <c r="E20" s="38"/>
      <c r="F20" s="38"/>
      <c r="G20" s="38"/>
      <c r="H20" s="38"/>
      <c r="I20" s="38"/>
      <c r="J20" s="38"/>
      <c r="K20" s="89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89"/>
      <c r="AA20" s="89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 s="139" customFormat="1" ht="13.5">
      <c r="A21" s="38"/>
      <c r="B21" s="44" t="s">
        <v>14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s="139" customFormat="1" ht="13.5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89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89"/>
      <c r="AA22" s="89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36" s="139" customFormat="1" ht="38.25" customHeight="1" thickBot="1">
      <c r="A23" s="37"/>
      <c r="B23" s="64" t="s">
        <v>15</v>
      </c>
      <c r="C23" s="64" t="s">
        <v>16</v>
      </c>
      <c r="D23" s="267" t="s">
        <v>23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267" t="s">
        <v>25</v>
      </c>
      <c r="R23" s="268"/>
      <c r="S23" s="268"/>
      <c r="T23" s="268"/>
      <c r="U23" s="268"/>
      <c r="V23" s="269"/>
      <c r="W23" s="75" t="s">
        <v>27</v>
      </c>
      <c r="X23" s="202"/>
      <c r="Y23" s="202"/>
      <c r="Z23" s="89"/>
      <c r="AA23" s="89"/>
      <c r="AB23" s="202"/>
      <c r="AC23" s="202"/>
      <c r="AD23" s="202"/>
      <c r="AE23" s="202"/>
      <c r="AF23" s="202"/>
      <c r="AG23" s="263"/>
      <c r="AH23" s="263"/>
      <c r="AI23" s="58"/>
      <c r="AJ23" s="37"/>
    </row>
    <row r="24" spans="1:36" s="139" customFormat="1" ht="39.950000000000003" customHeight="1" thickBot="1">
      <c r="A24" s="55" t="s">
        <v>17</v>
      </c>
      <c r="B24" s="66">
        <v>7691</v>
      </c>
      <c r="C24" s="67" t="s">
        <v>26</v>
      </c>
      <c r="D24" s="253" t="s">
        <v>24</v>
      </c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  <c r="Q24" s="256">
        <v>10000</v>
      </c>
      <c r="R24" s="257"/>
      <c r="S24" s="257"/>
      <c r="T24" s="257"/>
      <c r="U24" s="257"/>
      <c r="V24" s="54" t="s">
        <v>18</v>
      </c>
      <c r="W24" s="80" t="s">
        <v>30</v>
      </c>
      <c r="X24" s="89"/>
      <c r="Y24" s="89"/>
      <c r="Z24" s="89"/>
      <c r="AA24" s="89"/>
      <c r="AB24" s="89"/>
      <c r="AC24" s="89"/>
      <c r="AD24" s="89"/>
      <c r="AE24" s="89"/>
      <c r="AF24" s="89"/>
      <c r="AG24" s="203"/>
      <c r="AH24" s="57"/>
      <c r="AI24" s="59"/>
      <c r="AJ24" s="37"/>
    </row>
    <row r="25" spans="1:36" s="139" customFormat="1" ht="39.950000000000003" customHeight="1" thickBot="1">
      <c r="A25" s="37">
        <v>1</v>
      </c>
      <c r="B25" s="86"/>
      <c r="C25" s="87"/>
      <c r="D25" s="258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  <c r="Q25" s="261"/>
      <c r="R25" s="262"/>
      <c r="S25" s="262"/>
      <c r="T25" s="262"/>
      <c r="U25" s="262"/>
      <c r="V25" s="96" t="s">
        <v>18</v>
      </c>
      <c r="W25" s="94" t="str">
        <f>IF(OR($K$16="",Q25=""),"",Q25/$K$16)</f>
        <v/>
      </c>
      <c r="X25" s="89"/>
      <c r="Y25" s="89"/>
      <c r="Z25" s="89"/>
      <c r="AA25" s="89"/>
      <c r="AB25" s="89"/>
      <c r="AC25" s="89"/>
      <c r="AD25" s="89"/>
      <c r="AE25" s="89"/>
      <c r="AF25" s="89"/>
      <c r="AG25" s="201"/>
      <c r="AH25" s="60"/>
      <c r="AI25" s="61"/>
      <c r="AJ25" s="37"/>
    </row>
    <row r="26" spans="1:36" s="139" customFormat="1" ht="39.950000000000003" customHeight="1">
      <c r="A26" s="37">
        <v>2</v>
      </c>
      <c r="B26" s="69"/>
      <c r="C26" s="65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8"/>
      <c r="Q26" s="249"/>
      <c r="R26" s="250"/>
      <c r="S26" s="250"/>
      <c r="T26" s="250"/>
      <c r="U26" s="250"/>
      <c r="V26" s="97" t="s">
        <v>18</v>
      </c>
      <c r="W26" s="95" t="str">
        <f t="shared" ref="W26:W30" si="0">IF(OR($K$16="",Q26=""),"",Q26/$K$16)</f>
        <v/>
      </c>
      <c r="X26" s="89"/>
      <c r="Y26" s="89"/>
      <c r="Z26" s="37"/>
      <c r="AA26" s="37"/>
      <c r="AB26" s="89"/>
      <c r="AC26" s="89"/>
      <c r="AD26" s="89"/>
      <c r="AE26" s="89"/>
      <c r="AF26" s="89"/>
      <c r="AG26" s="201"/>
      <c r="AH26" s="60"/>
      <c r="AI26" s="61"/>
      <c r="AJ26" s="37"/>
    </row>
    <row r="27" spans="1:36" s="139" customFormat="1" ht="39.950000000000003" customHeight="1">
      <c r="A27" s="37">
        <v>3</v>
      </c>
      <c r="B27" s="68"/>
      <c r="C27" s="56"/>
      <c r="D27" s="24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8"/>
      <c r="Q27" s="249"/>
      <c r="R27" s="250"/>
      <c r="S27" s="250"/>
      <c r="T27" s="250"/>
      <c r="U27" s="250"/>
      <c r="V27" s="97" t="s">
        <v>18</v>
      </c>
      <c r="W27" s="95" t="str">
        <f t="shared" si="0"/>
        <v/>
      </c>
      <c r="X27" s="89"/>
      <c r="Y27" s="89"/>
      <c r="Z27" s="37"/>
      <c r="AA27" s="37"/>
      <c r="AB27" s="89"/>
      <c r="AC27" s="89"/>
      <c r="AD27" s="89"/>
      <c r="AE27" s="89"/>
      <c r="AF27" s="89"/>
      <c r="AG27" s="201"/>
      <c r="AH27" s="60"/>
      <c r="AI27" s="61"/>
      <c r="AJ27" s="37"/>
    </row>
    <row r="28" spans="1:36" s="139" customFormat="1" ht="39.950000000000003" customHeight="1">
      <c r="A28" s="37">
        <v>4</v>
      </c>
      <c r="B28" s="68"/>
      <c r="C28" s="56"/>
      <c r="D28" s="24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8"/>
      <c r="Q28" s="249"/>
      <c r="R28" s="250"/>
      <c r="S28" s="250"/>
      <c r="T28" s="250"/>
      <c r="U28" s="250"/>
      <c r="V28" s="97" t="s">
        <v>18</v>
      </c>
      <c r="W28" s="95" t="str">
        <f t="shared" si="0"/>
        <v/>
      </c>
      <c r="X28" s="89"/>
      <c r="Y28" s="89"/>
      <c r="Z28" s="38"/>
      <c r="AA28" s="38"/>
      <c r="AB28" s="89"/>
      <c r="AC28" s="89"/>
      <c r="AD28" s="89"/>
      <c r="AE28" s="89"/>
      <c r="AF28" s="89"/>
      <c r="AG28" s="201"/>
      <c r="AH28" s="60"/>
      <c r="AI28" s="61"/>
      <c r="AJ28" s="37"/>
    </row>
    <row r="29" spans="1:36" s="139" customFormat="1" ht="39.950000000000003" customHeight="1">
      <c r="A29" s="37">
        <v>5</v>
      </c>
      <c r="B29" s="68"/>
      <c r="C29" s="56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8"/>
      <c r="Q29" s="249"/>
      <c r="R29" s="250"/>
      <c r="S29" s="250"/>
      <c r="T29" s="250"/>
      <c r="U29" s="250"/>
      <c r="V29" s="97" t="s">
        <v>18</v>
      </c>
      <c r="W29" s="95" t="str">
        <f t="shared" si="0"/>
        <v/>
      </c>
      <c r="X29" s="89"/>
      <c r="Y29" s="89"/>
      <c r="Z29" s="38"/>
      <c r="AA29" s="38"/>
      <c r="AB29" s="89"/>
      <c r="AC29" s="89"/>
      <c r="AD29" s="89"/>
      <c r="AE29" s="89"/>
      <c r="AF29" s="89"/>
      <c r="AG29" s="201"/>
      <c r="AH29" s="60"/>
      <c r="AI29" s="61"/>
      <c r="AJ29" s="37"/>
    </row>
    <row r="30" spans="1:36" s="139" customFormat="1" ht="39.950000000000003" customHeight="1">
      <c r="A30" s="37">
        <v>6</v>
      </c>
      <c r="B30" s="68"/>
      <c r="C30" s="56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8"/>
      <c r="Q30" s="249"/>
      <c r="R30" s="250"/>
      <c r="S30" s="250"/>
      <c r="T30" s="250"/>
      <c r="U30" s="250"/>
      <c r="V30" s="97" t="s">
        <v>18</v>
      </c>
      <c r="W30" s="95" t="str">
        <f t="shared" si="0"/>
        <v/>
      </c>
      <c r="X30" s="89"/>
      <c r="Y30" s="89"/>
      <c r="Z30" s="38"/>
      <c r="AA30" s="38"/>
      <c r="AB30" s="89"/>
      <c r="AC30" s="89"/>
      <c r="AD30" s="89"/>
      <c r="AE30" s="89"/>
      <c r="AF30" s="89"/>
      <c r="AG30" s="201"/>
      <c r="AH30" s="60"/>
      <c r="AI30" s="61"/>
      <c r="AJ30" s="37"/>
    </row>
    <row r="31" spans="1:36" s="139" customFormat="1" ht="14.2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37"/>
      <c r="M31" s="37"/>
      <c r="N31" s="37"/>
      <c r="O31" s="37"/>
      <c r="P31" s="51" t="s">
        <v>19</v>
      </c>
      <c r="Q31" s="273">
        <f>SUM(Q25:U30)</f>
        <v>0</v>
      </c>
      <c r="R31" s="273"/>
      <c r="S31" s="273"/>
      <c r="T31" s="273"/>
      <c r="U31" s="273"/>
      <c r="V31" s="37" t="s">
        <v>18</v>
      </c>
      <c r="W31" s="124">
        <f>SUM(W25:W30)</f>
        <v>0</v>
      </c>
      <c r="X31" s="37"/>
      <c r="Y31" s="37"/>
      <c r="Z31" s="38"/>
      <c r="AA31" s="38"/>
      <c r="AB31" s="37"/>
      <c r="AC31" s="37"/>
      <c r="AD31" s="37"/>
      <c r="AE31" s="37"/>
      <c r="AF31" s="37"/>
      <c r="AG31" s="204"/>
      <c r="AH31" s="46"/>
      <c r="AI31" s="37"/>
      <c r="AJ31" s="37"/>
    </row>
    <row r="32" spans="1:36" s="139" customFormat="1">
      <c r="A32" s="37"/>
      <c r="B32" s="47"/>
      <c r="C32" s="47"/>
      <c r="D32" s="47"/>
      <c r="E32" s="47"/>
      <c r="F32" s="47"/>
      <c r="G32" s="47"/>
      <c r="H32" s="47"/>
      <c r="I32" s="47"/>
      <c r="J32" s="47"/>
      <c r="K32" s="18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74"/>
      <c r="AA32" s="74"/>
      <c r="AB32" s="37"/>
      <c r="AC32" s="37"/>
      <c r="AD32" s="37"/>
      <c r="AE32" s="37"/>
      <c r="AF32" s="37"/>
      <c r="AG32" s="204"/>
      <c r="AH32" s="46"/>
      <c r="AI32" s="37"/>
      <c r="AJ32" s="37"/>
    </row>
    <row r="33" spans="1:37" s="139" customFormat="1">
      <c r="A33" s="38"/>
      <c r="B33" s="48" t="s">
        <v>20</v>
      </c>
      <c r="C33" s="48"/>
      <c r="D33" s="48"/>
      <c r="E33" s="48"/>
      <c r="F33" s="48"/>
      <c r="G33" s="48"/>
      <c r="H33" s="48"/>
      <c r="I33" s="48"/>
      <c r="J33" s="48"/>
      <c r="K33" s="185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74"/>
      <c r="AA33" s="74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7" s="139" customFormat="1">
      <c r="A34" s="38"/>
      <c r="B34" s="48" t="s">
        <v>38</v>
      </c>
      <c r="C34" s="49"/>
      <c r="D34" s="48"/>
      <c r="E34" s="48"/>
      <c r="F34" s="48"/>
      <c r="G34" s="48"/>
      <c r="H34" s="48"/>
      <c r="I34" s="48"/>
      <c r="J34" s="48"/>
      <c r="K34" s="185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74"/>
      <c r="AA34" s="74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7" s="139" customFormat="1">
      <c r="A35" s="38"/>
      <c r="B35" s="48" t="s">
        <v>39</v>
      </c>
      <c r="C35" s="49"/>
      <c r="D35" s="48"/>
      <c r="E35" s="48"/>
      <c r="F35" s="48"/>
      <c r="G35" s="48"/>
      <c r="H35" s="48"/>
      <c r="I35" s="48"/>
      <c r="J35" s="48"/>
      <c r="K35" s="185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74"/>
      <c r="AA35" s="74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7" s="139" customFormat="1">
      <c r="A36" s="38"/>
      <c r="B36" s="48"/>
      <c r="C36" s="49"/>
      <c r="D36" s="48"/>
      <c r="E36" s="48"/>
      <c r="F36" s="48"/>
      <c r="G36" s="48"/>
      <c r="H36" s="48"/>
      <c r="I36" s="48"/>
      <c r="J36" s="48"/>
      <c r="K36" s="185"/>
      <c r="L36" s="38"/>
      <c r="M36" s="38"/>
      <c r="N36" s="38"/>
      <c r="O36" s="38"/>
      <c r="P36" s="38"/>
      <c r="Q36" s="38"/>
      <c r="R36" s="50"/>
      <c r="S36" s="50"/>
      <c r="T36" s="38"/>
      <c r="U36" s="38"/>
      <c r="V36" s="38"/>
      <c r="W36" s="38"/>
      <c r="X36" s="38"/>
      <c r="Y36" s="38"/>
      <c r="Z36" s="74"/>
      <c r="AA36" s="74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7" s="101" customFormat="1" ht="21.4" customHeight="1">
      <c r="C37" s="252" t="s">
        <v>29</v>
      </c>
      <c r="D37" s="252"/>
      <c r="E37" s="252"/>
      <c r="F37" s="252"/>
      <c r="G37" s="252"/>
      <c r="H37" s="252"/>
      <c r="I37" s="252"/>
      <c r="J37" s="252"/>
      <c r="K37" s="252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J37" s="103"/>
      <c r="AK37" s="104"/>
    </row>
    <row r="38" spans="1:37" s="101" customFormat="1" ht="21.4" customHeight="1">
      <c r="C38" s="252" t="s">
        <v>28</v>
      </c>
      <c r="D38" s="252"/>
      <c r="E38" s="252"/>
      <c r="F38" s="252"/>
      <c r="G38" s="252"/>
      <c r="H38" s="252"/>
      <c r="I38" s="252"/>
      <c r="J38" s="252"/>
      <c r="K38" s="252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J38" s="103"/>
      <c r="AK38" s="104"/>
    </row>
    <row r="39" spans="1:37" s="37" customFormat="1" ht="21.4" customHeight="1">
      <c r="C39" s="141"/>
      <c r="D39" s="141"/>
      <c r="E39" s="141"/>
      <c r="F39" s="141"/>
      <c r="G39" s="141"/>
      <c r="H39" s="141"/>
      <c r="I39" s="141"/>
      <c r="J39" s="141"/>
      <c r="K39" s="185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74"/>
      <c r="Y39" s="74"/>
      <c r="Z39" s="74"/>
      <c r="AA39" s="106"/>
      <c r="AB39" s="74"/>
      <c r="AC39" s="74"/>
      <c r="AD39" s="74"/>
      <c r="AE39" s="74"/>
      <c r="AF39" s="74"/>
      <c r="AG39" s="74"/>
      <c r="AJ39" s="73"/>
      <c r="AK39" s="72"/>
    </row>
    <row r="40" spans="1:37" s="37" customFormat="1" ht="21.4" customHeight="1">
      <c r="C40" s="141"/>
      <c r="D40" s="141"/>
      <c r="E40" s="141"/>
      <c r="F40" s="141"/>
      <c r="G40" s="141"/>
      <c r="H40" s="141"/>
      <c r="I40" s="141"/>
      <c r="J40" s="141"/>
      <c r="K40" s="185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J40" s="73"/>
      <c r="AK40" s="72"/>
    </row>
    <row r="41" spans="1:37" s="37" customFormat="1" ht="21.4" customHeight="1">
      <c r="C41" s="141"/>
      <c r="D41" s="141"/>
      <c r="E41" s="141"/>
      <c r="F41" s="141"/>
      <c r="G41" s="141"/>
      <c r="H41" s="141"/>
      <c r="I41" s="141"/>
      <c r="J41" s="141"/>
      <c r="K41" s="185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J41" s="73"/>
      <c r="AK41" s="72"/>
    </row>
    <row r="42" spans="1:37" s="37" customFormat="1" ht="21.4" customHeight="1">
      <c r="C42" s="141"/>
      <c r="D42" s="141"/>
      <c r="E42" s="141"/>
      <c r="F42" s="141"/>
      <c r="G42" s="141"/>
      <c r="H42" s="141"/>
      <c r="I42" s="141"/>
      <c r="J42" s="141"/>
      <c r="K42" s="185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J42" s="73"/>
      <c r="AK42" s="72"/>
    </row>
    <row r="43" spans="1:37" s="37" customFormat="1" ht="21.4" customHeight="1">
      <c r="C43" s="141"/>
      <c r="D43" s="141"/>
      <c r="E43" s="141"/>
      <c r="F43" s="141"/>
      <c r="G43" s="141"/>
      <c r="H43" s="141"/>
      <c r="I43" s="141"/>
      <c r="J43" s="141"/>
      <c r="K43" s="185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J43" s="73"/>
      <c r="AK43" s="72"/>
    </row>
    <row r="44" spans="1:37" s="37" customFormat="1" ht="21.4" customHeight="1">
      <c r="C44" s="141"/>
      <c r="D44" s="141"/>
      <c r="E44" s="141"/>
      <c r="F44" s="141"/>
      <c r="G44" s="141"/>
      <c r="H44" s="141"/>
      <c r="I44" s="141"/>
      <c r="J44" s="141"/>
      <c r="K44" s="185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J44" s="73"/>
      <c r="AK44" s="72"/>
    </row>
    <row r="45" spans="1:37" s="37" customFormat="1" ht="21.4" customHeight="1">
      <c r="C45" s="141"/>
      <c r="D45" s="141"/>
      <c r="E45" s="141"/>
      <c r="F45" s="141"/>
      <c r="G45" s="141"/>
      <c r="H45" s="141"/>
      <c r="I45" s="141"/>
      <c r="J45" s="141"/>
      <c r="K45" s="185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J45" s="73"/>
      <c r="AK45" s="72"/>
    </row>
    <row r="46" spans="1:37" s="37" customFormat="1" ht="21.4" customHeight="1">
      <c r="C46" s="141"/>
      <c r="D46" s="141"/>
      <c r="E46" s="141"/>
      <c r="F46" s="141"/>
      <c r="G46" s="141"/>
      <c r="H46" s="141"/>
      <c r="I46" s="141"/>
      <c r="J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74"/>
      <c r="Y46" s="74"/>
      <c r="AB46" s="74"/>
      <c r="AC46" s="74"/>
      <c r="AD46" s="74"/>
      <c r="AE46" s="74"/>
      <c r="AF46" s="74"/>
      <c r="AG46" s="74"/>
      <c r="AJ46" s="73"/>
      <c r="AK46" s="72"/>
    </row>
    <row r="47" spans="1:37" s="37" customFormat="1" ht="21.4" customHeight="1">
      <c r="C47" s="141"/>
      <c r="D47" s="141"/>
      <c r="E47" s="141"/>
      <c r="F47" s="141"/>
      <c r="G47" s="141"/>
      <c r="H47" s="141"/>
      <c r="I47" s="141"/>
      <c r="J47" s="141"/>
      <c r="K47" s="2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74"/>
      <c r="Y47" s="74"/>
      <c r="Z47" s="2"/>
      <c r="AA47" s="2"/>
      <c r="AB47" s="74"/>
      <c r="AC47" s="74"/>
      <c r="AD47" s="74"/>
      <c r="AE47" s="74"/>
      <c r="AF47" s="74"/>
      <c r="AG47" s="74"/>
      <c r="AJ47" s="73"/>
      <c r="AK47" s="72"/>
    </row>
    <row r="48" spans="1:37" s="37" customFormat="1" ht="21.4" customHeight="1">
      <c r="C48" s="141"/>
      <c r="D48" s="141"/>
      <c r="E48" s="141"/>
      <c r="F48" s="141"/>
      <c r="G48" s="141"/>
      <c r="H48" s="141"/>
      <c r="I48" s="141"/>
      <c r="J48" s="141"/>
      <c r="K48" s="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74"/>
      <c r="Y48" s="74"/>
      <c r="Z48" s="1"/>
      <c r="AA48" s="1"/>
      <c r="AB48" s="74"/>
      <c r="AC48" s="74"/>
      <c r="AD48" s="74"/>
      <c r="AE48" s="74"/>
      <c r="AF48" s="74"/>
      <c r="AG48" s="74"/>
      <c r="AJ48" s="73"/>
      <c r="AK48" s="72"/>
    </row>
    <row r="49" spans="1:37" s="37" customFormat="1" ht="21.4" customHeight="1">
      <c r="C49" s="141"/>
      <c r="D49" s="141"/>
      <c r="E49" s="141"/>
      <c r="F49" s="141"/>
      <c r="G49" s="141"/>
      <c r="H49" s="141"/>
      <c r="I49" s="141"/>
      <c r="J49" s="141"/>
      <c r="K49" s="2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74"/>
      <c r="Y49" s="74"/>
      <c r="Z49" s="2"/>
      <c r="AA49" s="1"/>
      <c r="AB49" s="74"/>
      <c r="AC49" s="74"/>
      <c r="AD49" s="74"/>
      <c r="AE49" s="74"/>
      <c r="AF49" s="74"/>
      <c r="AG49" s="74"/>
      <c r="AJ49" s="73"/>
      <c r="AK49" s="72"/>
    </row>
    <row r="50" spans="1:37" s="37" customFormat="1" ht="21.4" customHeight="1">
      <c r="C50" s="141"/>
      <c r="D50" s="141"/>
      <c r="E50" s="141"/>
      <c r="F50" s="141"/>
      <c r="G50" s="141"/>
      <c r="H50" s="141"/>
      <c r="I50" s="141"/>
      <c r="J50" s="141"/>
      <c r="K50" s="3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74"/>
      <c r="Y50" s="74"/>
      <c r="Z50" s="3"/>
      <c r="AA50" s="3"/>
      <c r="AB50" s="74"/>
      <c r="AC50" s="74"/>
      <c r="AD50" s="74"/>
      <c r="AE50" s="74"/>
      <c r="AF50" s="74"/>
      <c r="AG50" s="74"/>
      <c r="AJ50" s="73"/>
      <c r="AK50" s="72"/>
    </row>
    <row r="51" spans="1:37" s="139" customFormat="1">
      <c r="A51" s="37"/>
      <c r="B51" s="47"/>
      <c r="C51" s="47"/>
      <c r="D51" s="47"/>
      <c r="E51" s="47"/>
      <c r="F51" s="47"/>
      <c r="G51" s="47"/>
      <c r="H51" s="47"/>
      <c r="I51" s="47"/>
      <c r="J51" s="47"/>
      <c r="K51" s="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"/>
      <c r="AA51" s="3"/>
      <c r="AB51" s="37"/>
      <c r="AC51" s="37"/>
      <c r="AD51" s="37"/>
      <c r="AE51" s="37"/>
      <c r="AF51" s="37"/>
      <c r="AG51" s="204"/>
      <c r="AH51" s="46"/>
      <c r="AI51" s="37"/>
      <c r="AJ51" s="37"/>
    </row>
    <row r="52" spans="1:37" s="2" customFormat="1" ht="24" customHeight="1">
      <c r="K52" s="3"/>
      <c r="L52" s="3"/>
      <c r="M52" s="3"/>
      <c r="O52" s="274" t="s">
        <v>63</v>
      </c>
      <c r="P52" s="275"/>
      <c r="Q52" s="275"/>
      <c r="R52" s="279">
        <v>5</v>
      </c>
      <c r="S52" s="279"/>
      <c r="T52" s="279"/>
      <c r="U52" s="279"/>
      <c r="V52" s="279"/>
      <c r="W52" s="200" t="s">
        <v>4</v>
      </c>
      <c r="X52" s="4"/>
      <c r="Y52" s="200"/>
      <c r="Z52" s="3"/>
      <c r="AA52" s="3"/>
    </row>
    <row r="53" spans="1:37" ht="21" customHeight="1">
      <c r="B53" s="52" t="s">
        <v>21</v>
      </c>
      <c r="C53" s="281" t="str">
        <f>$C$10&amp;""</f>
        <v/>
      </c>
      <c r="D53" s="281"/>
      <c r="E53" s="206"/>
      <c r="F53" s="206"/>
      <c r="G53" s="206"/>
      <c r="H53" s="206"/>
      <c r="I53" s="206"/>
      <c r="J53" s="206"/>
      <c r="K53" s="3"/>
      <c r="Z53" s="3"/>
      <c r="AA53" s="3"/>
    </row>
    <row r="54" spans="1:37" ht="4.9000000000000004" customHeight="1">
      <c r="A54" s="2"/>
      <c r="B54" s="52"/>
      <c r="C54" s="282"/>
      <c r="D54" s="282"/>
      <c r="E54" s="206"/>
      <c r="F54" s="206"/>
      <c r="G54" s="206"/>
      <c r="H54" s="206"/>
      <c r="I54" s="206"/>
      <c r="J54" s="206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"/>
      <c r="Y54" s="200"/>
      <c r="Z54" s="3"/>
      <c r="AA54" s="3"/>
      <c r="AF54" s="208"/>
      <c r="AG54" s="8"/>
    </row>
    <row r="55" spans="1:37" s="3" customFormat="1" ht="12" customHeight="1">
      <c r="A55" s="272" t="str">
        <f>IF(B57="","",IF(AND(B57="②",Q59="")," ※比較方法②が選択されましたが、月数が入力されていません。",IF(AND(B57="①",NOT(Q59=""))," ※比較方法①が選択されましたが、月数が入力されています。月数を削除してください。","")))</f>
        <v/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4"/>
      <c r="Y55" s="200"/>
    </row>
    <row r="56" spans="1:37" ht="4.9000000000000004" customHeight="1">
      <c r="A56" s="2"/>
      <c r="B56" s="52"/>
      <c r="C56" s="251"/>
      <c r="D56" s="251"/>
      <c r="E56" s="206"/>
      <c r="F56" s="206"/>
      <c r="G56" s="206"/>
      <c r="H56" s="206"/>
      <c r="I56" s="206"/>
      <c r="J56" s="206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4"/>
      <c r="Y56" s="200"/>
      <c r="Z56" s="3"/>
      <c r="AA56" s="3"/>
      <c r="AF56" s="208"/>
      <c r="AG56" s="8"/>
    </row>
    <row r="57" spans="1:37" s="37" customFormat="1" ht="36" customHeight="1" outlineLevel="1">
      <c r="B57" s="147"/>
      <c r="C57" s="158" t="s">
        <v>80</v>
      </c>
      <c r="D57" s="159"/>
      <c r="E57" s="159"/>
      <c r="F57" s="159"/>
      <c r="G57" s="159"/>
      <c r="H57" s="159"/>
      <c r="I57" s="159"/>
      <c r="J57" s="159"/>
      <c r="K57" s="18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48"/>
      <c r="Y57" s="148"/>
      <c r="Z57" s="148"/>
      <c r="AA57" s="148"/>
      <c r="AB57" s="148"/>
      <c r="AC57" s="148"/>
      <c r="AD57" s="149"/>
      <c r="AE57" s="73"/>
      <c r="AF57" s="73"/>
    </row>
    <row r="58" spans="1:37" s="3" customFormat="1" ht="12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4"/>
      <c r="Y58" s="200"/>
    </row>
    <row r="59" spans="1:37" s="38" customFormat="1" ht="20.25" customHeight="1" outlineLevel="1">
      <c r="A59" s="152"/>
      <c r="B59" s="220" t="s">
        <v>77</v>
      </c>
      <c r="C59" s="153"/>
      <c r="D59" s="153"/>
      <c r="E59" s="153"/>
      <c r="F59" s="153"/>
      <c r="G59" s="190" t="s">
        <v>72</v>
      </c>
      <c r="H59" s="192"/>
      <c r="I59" s="192"/>
      <c r="J59" s="192"/>
      <c r="K59" s="221"/>
      <c r="L59" s="192"/>
      <c r="M59" s="160"/>
      <c r="N59" s="153"/>
      <c r="O59" s="193"/>
      <c r="P59" s="194" t="s">
        <v>69</v>
      </c>
      <c r="Q59" s="216"/>
      <c r="R59" s="193" t="str">
        <f>IF(A57="①"," か月実績で比較）"," か月平均で比較）")</f>
        <v xml:space="preserve"> か月平均で比較）</v>
      </c>
      <c r="S59" s="193"/>
      <c r="T59" s="195"/>
      <c r="U59" s="195"/>
      <c r="V59" s="195"/>
      <c r="W59" s="152"/>
      <c r="X59" s="154"/>
      <c r="Y59" s="155"/>
      <c r="Z59" s="215"/>
      <c r="AA59" s="156"/>
      <c r="AB59" s="157"/>
      <c r="AC59" s="157"/>
      <c r="AD59" s="152"/>
      <c r="AE59" s="152"/>
      <c r="AF59" s="152"/>
    </row>
    <row r="60" spans="1:37" s="38" customFormat="1" ht="20.25" customHeight="1" outlineLevel="1" thickBot="1">
      <c r="A60" s="152"/>
      <c r="B60" s="220"/>
      <c r="C60" s="153"/>
      <c r="D60" s="153"/>
      <c r="E60" s="153"/>
      <c r="F60" s="153"/>
      <c r="G60" s="190"/>
      <c r="H60" s="191"/>
      <c r="I60" s="191"/>
      <c r="J60" s="191"/>
      <c r="K60" s="214"/>
      <c r="L60" s="192"/>
      <c r="M60" s="160"/>
      <c r="N60" s="153"/>
      <c r="O60" s="193"/>
      <c r="P60" s="194"/>
      <c r="Q60" s="221"/>
      <c r="R60" s="193"/>
      <c r="S60" s="193"/>
      <c r="T60" s="195"/>
      <c r="U60" s="195"/>
      <c r="V60" s="195"/>
      <c r="W60" s="152"/>
      <c r="X60" s="154"/>
      <c r="Y60" s="155"/>
      <c r="Z60" s="215"/>
      <c r="AA60" s="156"/>
      <c r="AB60" s="157"/>
      <c r="AC60" s="157"/>
      <c r="AD60" s="152"/>
      <c r="AE60" s="152"/>
      <c r="AF60" s="152"/>
    </row>
    <row r="61" spans="1:37" s="3" customFormat="1" ht="33" customHeight="1">
      <c r="A61" s="10" t="s">
        <v>64</v>
      </c>
      <c r="B61" s="11"/>
      <c r="C61" s="11"/>
      <c r="D61" s="11"/>
      <c r="E61" s="11"/>
      <c r="F61" s="11"/>
      <c r="G61" s="11"/>
      <c r="H61" s="13"/>
      <c r="I61" s="13"/>
      <c r="J61" s="1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42"/>
      <c r="Y61" s="200"/>
    </row>
    <row r="62" spans="1:37" s="3" customFormat="1" ht="6.95" customHeight="1">
      <c r="A62" s="12"/>
      <c r="B62" s="36"/>
      <c r="C62" s="2"/>
      <c r="D62" s="13"/>
      <c r="E62" s="13"/>
      <c r="F62" s="13"/>
      <c r="G62" s="13"/>
      <c r="H62" s="13"/>
      <c r="I62" s="13"/>
      <c r="J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3"/>
      <c r="Y62" s="200"/>
    </row>
    <row r="63" spans="1:37" s="3" customFormat="1" ht="23.1" customHeight="1">
      <c r="A63" s="276" t="s">
        <v>10</v>
      </c>
      <c r="B63" s="276"/>
      <c r="C63" s="277"/>
      <c r="D63" s="277"/>
      <c r="E63" s="277"/>
      <c r="F63" s="277"/>
      <c r="G63" s="277"/>
      <c r="H63" s="36"/>
      <c r="I63" s="36"/>
      <c r="J63" s="36"/>
      <c r="K63" s="14"/>
      <c r="L63" s="14" t="s">
        <v>11</v>
      </c>
      <c r="M63" s="14"/>
      <c r="N63" s="277"/>
      <c r="O63" s="277"/>
      <c r="P63" s="277"/>
      <c r="Q63" s="277"/>
      <c r="R63" s="277"/>
      <c r="S63" s="277"/>
      <c r="T63" s="277"/>
      <c r="U63" s="277"/>
      <c r="V63" s="277"/>
      <c r="W63" s="205"/>
      <c r="X63" s="144"/>
      <c r="Y63" s="200"/>
    </row>
    <row r="64" spans="1:37" s="3" customFormat="1" ht="12" customHeight="1" thickBot="1">
      <c r="A64" s="9"/>
      <c r="B64" s="9"/>
      <c r="C64" s="9"/>
      <c r="D64" s="9"/>
      <c r="E64" s="9"/>
      <c r="F64" s="9"/>
      <c r="G64" s="9"/>
      <c r="H64" s="186"/>
      <c r="I64" s="186"/>
      <c r="J64" s="186"/>
      <c r="K64" s="18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4"/>
      <c r="Y64" s="200"/>
      <c r="Z64" s="1"/>
      <c r="AA64" s="1"/>
    </row>
    <row r="65" spans="1:33" s="107" customFormat="1" ht="21" customHeight="1" collapsed="1">
      <c r="A65" s="112" t="s">
        <v>52</v>
      </c>
      <c r="B65" s="113"/>
      <c r="C65" s="114"/>
      <c r="D65" s="113"/>
      <c r="E65" s="114"/>
      <c r="F65" s="114"/>
      <c r="G65" s="115"/>
      <c r="H65" s="109"/>
      <c r="I65" s="164"/>
      <c r="J65" s="109"/>
      <c r="K65" s="4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08"/>
      <c r="Y65" s="161"/>
      <c r="Z65" s="40"/>
      <c r="AA65" s="101"/>
      <c r="AB65" s="162"/>
      <c r="AG65" s="109"/>
    </row>
    <row r="66" spans="1:33" ht="27" customHeight="1">
      <c r="A66" s="12" t="s">
        <v>5</v>
      </c>
      <c r="B66" s="13"/>
      <c r="C66" s="110"/>
      <c r="D66" s="13"/>
      <c r="E66" s="13"/>
      <c r="F66" s="13"/>
      <c r="G66" s="13"/>
      <c r="H66" s="13"/>
      <c r="I66" s="13"/>
      <c r="J66" s="13"/>
      <c r="K66" s="184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5">
        <v>1</v>
      </c>
      <c r="Y66" s="150"/>
      <c r="Z66" s="151"/>
      <c r="AA66" s="150"/>
      <c r="AB66" s="151"/>
    </row>
    <row r="67" spans="1:33" s="3" customFormat="1" ht="30" customHeight="1">
      <c r="B67" s="145" t="s">
        <v>12</v>
      </c>
      <c r="C67" s="98" t="s">
        <v>47</v>
      </c>
      <c r="D67" s="119" t="s">
        <v>54</v>
      </c>
      <c r="K67" s="40"/>
      <c r="R67" s="5" t="s">
        <v>41</v>
      </c>
      <c r="S67" s="217"/>
      <c r="T67" s="217" t="s">
        <v>55</v>
      </c>
      <c r="U67" s="280"/>
      <c r="V67" s="280"/>
      <c r="W67" s="15" t="s">
        <v>0</v>
      </c>
      <c r="X67" s="15">
        <v>2</v>
      </c>
      <c r="Z67" s="40"/>
      <c r="AA67" s="40"/>
      <c r="AB67" s="40"/>
    </row>
    <row r="68" spans="1:33" s="3" customFormat="1" ht="30" customHeight="1">
      <c r="A68" s="35"/>
      <c r="B68" s="105"/>
      <c r="R68" s="5" t="s">
        <v>42</v>
      </c>
      <c r="S68" s="5"/>
      <c r="T68" s="5"/>
      <c r="U68" s="278"/>
      <c r="V68" s="278"/>
      <c r="W68" s="15" t="s">
        <v>1</v>
      </c>
      <c r="X68" s="15">
        <v>3</v>
      </c>
      <c r="Y68" s="150"/>
    </row>
    <row r="69" spans="1:33" s="3" customFormat="1" ht="12.6" customHeight="1">
      <c r="A69" s="131" t="s">
        <v>66</v>
      </c>
      <c r="B69" s="91"/>
      <c r="C69" s="92"/>
      <c r="K69" s="2"/>
      <c r="X69" s="15">
        <v>4</v>
      </c>
      <c r="Y69" s="200"/>
      <c r="Z69" s="2"/>
      <c r="AA69" s="1"/>
    </row>
    <row r="70" spans="1:33" ht="13.9" customHeight="1">
      <c r="A70" s="130" t="s">
        <v>67</v>
      </c>
      <c r="C70" s="93"/>
      <c r="K70" s="2"/>
      <c r="W70" s="196"/>
      <c r="X70" s="15">
        <v>5</v>
      </c>
      <c r="Z70" s="2"/>
    </row>
    <row r="71" spans="1:33" ht="13.9" customHeight="1" thickBot="1">
      <c r="A71" s="130"/>
      <c r="C71" s="93"/>
      <c r="K71" s="2"/>
      <c r="S71" s="271" t="str">
        <f>IF($B$57="②","企業全体（平均）","企業全体")</f>
        <v>企業全体</v>
      </c>
      <c r="T71" s="271"/>
      <c r="U71" s="271"/>
      <c r="V71" s="271"/>
      <c r="W71" s="196"/>
      <c r="X71" s="15">
        <v>6</v>
      </c>
      <c r="Z71" s="2"/>
    </row>
    <row r="72" spans="1:33" ht="30" customHeight="1" thickBot="1">
      <c r="A72" s="3"/>
      <c r="B72" s="2" t="s">
        <v>40</v>
      </c>
      <c r="C72" s="2"/>
      <c r="D72" s="2"/>
      <c r="E72" s="2"/>
      <c r="F72" s="2"/>
      <c r="G72" s="240" t="s">
        <v>74</v>
      </c>
      <c r="H72" s="174" t="s">
        <v>55</v>
      </c>
      <c r="I72" s="181"/>
      <c r="J72" s="174" t="s">
        <v>70</v>
      </c>
      <c r="K72" s="198"/>
      <c r="L72" s="175" t="s">
        <v>57</v>
      </c>
      <c r="M72" s="189"/>
      <c r="N72" s="211" t="s">
        <v>55</v>
      </c>
      <c r="O72" s="133" t="str">
        <f>IF($U$67="","",$U$67)</f>
        <v/>
      </c>
      <c r="P72" s="134" t="s">
        <v>56</v>
      </c>
      <c r="Q72" s="133" t="str">
        <f>IF($U$68="","",$U$68)</f>
        <v/>
      </c>
      <c r="R72" s="134" t="s">
        <v>57</v>
      </c>
      <c r="S72" s="298"/>
      <c r="T72" s="299"/>
      <c r="U72" s="299"/>
      <c r="V72" s="300"/>
      <c r="W72" s="15" t="s">
        <v>2</v>
      </c>
      <c r="X72" s="15">
        <v>7</v>
      </c>
      <c r="Y72" s="40"/>
      <c r="Z72" s="2"/>
      <c r="AB72" s="5"/>
      <c r="AC72" s="17"/>
      <c r="AD72" s="5"/>
      <c r="AE72" s="17"/>
      <c r="AF72" s="208"/>
      <c r="AG72" s="8"/>
    </row>
    <row r="73" spans="1:33" s="2" customFormat="1" ht="6" customHeight="1">
      <c r="A73" s="20"/>
      <c r="B73" s="283" t="str">
        <f>IF(B57="②","　　（最近1か月間を平均に読み替える）","")</f>
        <v/>
      </c>
      <c r="C73" s="283"/>
      <c r="D73" s="283"/>
      <c r="E73" s="20"/>
      <c r="F73" s="20"/>
      <c r="G73" s="241"/>
      <c r="H73" s="176"/>
      <c r="I73" s="176"/>
      <c r="J73" s="244" t="s">
        <v>71</v>
      </c>
      <c r="K73" s="177"/>
      <c r="L73" s="17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15">
        <v>8</v>
      </c>
      <c r="Y73" s="200"/>
    </row>
    <row r="74" spans="1:33" s="2" customFormat="1" ht="6" customHeight="1">
      <c r="A74" s="20"/>
      <c r="B74" s="283"/>
      <c r="C74" s="283"/>
      <c r="D74" s="283"/>
      <c r="E74" s="20"/>
      <c r="F74" s="20"/>
      <c r="G74" s="241"/>
      <c r="H74" s="176"/>
      <c r="I74" s="176"/>
      <c r="J74" s="244"/>
      <c r="K74" s="177"/>
      <c r="L74" s="17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5">
        <v>9</v>
      </c>
      <c r="Y74" s="200"/>
    </row>
    <row r="75" spans="1:33" ht="30" customHeight="1">
      <c r="A75" s="3"/>
      <c r="B75" s="270" t="s">
        <v>59</v>
      </c>
      <c r="C75" s="270"/>
      <c r="D75" s="270"/>
      <c r="E75" s="129"/>
      <c r="F75" s="129"/>
      <c r="G75" s="242"/>
      <c r="H75" s="179" t="s">
        <v>55</v>
      </c>
      <c r="I75" s="182"/>
      <c r="J75" s="179" t="s">
        <v>70</v>
      </c>
      <c r="K75" s="199"/>
      <c r="L75" s="180" t="s">
        <v>57</v>
      </c>
      <c r="M75" s="172"/>
      <c r="X75" s="15">
        <v>10</v>
      </c>
      <c r="Y75" s="135"/>
      <c r="AB75" s="5"/>
      <c r="AC75" s="17"/>
      <c r="AD75" s="5"/>
      <c r="AE75" s="17"/>
      <c r="AF75" s="208"/>
      <c r="AG75" s="8"/>
    </row>
    <row r="76" spans="1:33" ht="18.75" customHeight="1">
      <c r="A76" s="3"/>
      <c r="B76" s="270"/>
      <c r="C76" s="270"/>
      <c r="D76" s="270"/>
      <c r="E76" s="129"/>
      <c r="F76" s="129"/>
      <c r="G76" s="189"/>
      <c r="H76" s="189"/>
      <c r="I76" s="189"/>
      <c r="J76" s="189"/>
      <c r="K76" s="36"/>
      <c r="L76" s="189"/>
      <c r="M76" s="172"/>
      <c r="X76" s="15">
        <v>11</v>
      </c>
      <c r="Y76" s="135"/>
      <c r="AB76" s="5"/>
      <c r="AC76" s="17"/>
      <c r="AD76" s="5"/>
      <c r="AE76" s="17"/>
      <c r="AF76" s="208"/>
      <c r="AG76" s="8"/>
    </row>
    <row r="77" spans="1:33" ht="30" customHeight="1">
      <c r="A77" s="3"/>
      <c r="B77" s="270"/>
      <c r="C77" s="270"/>
      <c r="D77" s="270"/>
      <c r="E77" s="2"/>
      <c r="F77" s="2"/>
      <c r="G77" s="128"/>
      <c r="H77" s="128"/>
      <c r="I77" s="128"/>
      <c r="J77" s="128"/>
      <c r="L77" s="173"/>
      <c r="M77" s="210"/>
      <c r="N77" s="209" t="s">
        <v>55</v>
      </c>
      <c r="O77" s="137"/>
      <c r="P77" s="171" t="s">
        <v>56</v>
      </c>
      <c r="Q77" s="137"/>
      <c r="R77" s="132" t="s">
        <v>57</v>
      </c>
      <c r="S77" s="301"/>
      <c r="T77" s="302"/>
      <c r="U77" s="302"/>
      <c r="V77" s="303"/>
      <c r="W77" s="15" t="s">
        <v>2</v>
      </c>
      <c r="X77" s="15">
        <v>12</v>
      </c>
      <c r="Y77" s="136"/>
      <c r="AB77" s="5"/>
      <c r="AC77" s="17"/>
      <c r="AD77" s="5"/>
      <c r="AE77" s="17"/>
      <c r="AF77" s="208"/>
      <c r="AG77" s="8"/>
    </row>
    <row r="78" spans="1:33" ht="30" customHeight="1">
      <c r="A78" s="3"/>
      <c r="B78" s="270"/>
      <c r="C78" s="270"/>
      <c r="D78" s="270"/>
      <c r="E78" s="2"/>
      <c r="F78" s="2"/>
      <c r="G78" s="128"/>
      <c r="H78" s="128"/>
      <c r="I78" s="128"/>
      <c r="J78" s="128"/>
      <c r="L78" s="173"/>
      <c r="M78" s="210"/>
      <c r="N78" s="209" t="s">
        <v>55</v>
      </c>
      <c r="O78" s="137"/>
      <c r="P78" s="171" t="s">
        <v>56</v>
      </c>
      <c r="Q78" s="137"/>
      <c r="R78" s="132" t="s">
        <v>57</v>
      </c>
      <c r="S78" s="301"/>
      <c r="T78" s="302"/>
      <c r="U78" s="302"/>
      <c r="V78" s="303"/>
      <c r="W78" s="15" t="s">
        <v>2</v>
      </c>
      <c r="X78" s="15"/>
      <c r="Y78" s="135"/>
      <c r="AD78" s="5"/>
      <c r="AE78" s="17"/>
      <c r="AF78" s="208"/>
    </row>
    <row r="79" spans="1:33" ht="30" customHeight="1">
      <c r="A79" s="3"/>
      <c r="C79" s="2"/>
      <c r="D79" s="2"/>
      <c r="E79" s="2"/>
      <c r="F79" s="2"/>
      <c r="G79" s="2"/>
      <c r="H79" s="2"/>
      <c r="I79" s="2"/>
      <c r="J79" s="2"/>
      <c r="K79" s="19"/>
      <c r="L79" s="16"/>
      <c r="M79" s="210"/>
      <c r="N79" s="209" t="s">
        <v>55</v>
      </c>
      <c r="O79" s="137"/>
      <c r="P79" s="171" t="s">
        <v>56</v>
      </c>
      <c r="Q79" s="137"/>
      <c r="R79" s="132" t="s">
        <v>57</v>
      </c>
      <c r="S79" s="301"/>
      <c r="T79" s="302"/>
      <c r="U79" s="302"/>
      <c r="V79" s="303"/>
      <c r="W79" s="15" t="s">
        <v>2</v>
      </c>
      <c r="X79" s="15"/>
      <c r="Y79" s="33"/>
      <c r="Z79" s="19"/>
      <c r="AA79" s="19"/>
      <c r="AD79" s="5"/>
      <c r="AE79" s="17"/>
      <c r="AF79" s="208"/>
    </row>
    <row r="80" spans="1:33" ht="30" customHeight="1">
      <c r="A80" s="3"/>
      <c r="B80" s="200" t="s">
        <v>51</v>
      </c>
      <c r="C80" s="2"/>
      <c r="D80" s="2"/>
      <c r="E80" s="2"/>
      <c r="F80" s="2"/>
      <c r="G80" s="2"/>
      <c r="H80" s="2"/>
      <c r="I80" s="2"/>
      <c r="J80" s="2"/>
      <c r="K80" s="19"/>
      <c r="L80" s="16"/>
      <c r="M80" s="16"/>
      <c r="N80" s="16"/>
      <c r="O80" s="16"/>
      <c r="P80" s="16"/>
      <c r="Q80" s="16"/>
      <c r="R80" s="16"/>
      <c r="S80" s="295" t="str">
        <f>IF(OR(S77="",S78="",S79=""),"",SUM(S77:V79))</f>
        <v/>
      </c>
      <c r="T80" s="296"/>
      <c r="U80" s="296"/>
      <c r="V80" s="297"/>
      <c r="W80" s="15" t="s">
        <v>2</v>
      </c>
      <c r="X80" s="15"/>
      <c r="Y80" s="33"/>
      <c r="Z80" s="19"/>
      <c r="AA80" s="19"/>
      <c r="AD80" s="5"/>
      <c r="AE80" s="17"/>
      <c r="AF80" s="208"/>
    </row>
    <row r="81" spans="1:32" ht="30" customHeight="1" thickBot="1">
      <c r="A81" s="3"/>
      <c r="B81" s="200"/>
      <c r="C81" s="2"/>
      <c r="D81" s="2"/>
      <c r="E81" s="2"/>
      <c r="F81" s="2"/>
      <c r="G81" s="2"/>
      <c r="H81" s="2"/>
      <c r="I81" s="2"/>
      <c r="J81" s="2"/>
      <c r="K81" s="19"/>
      <c r="L81" s="16"/>
      <c r="M81" s="16"/>
      <c r="N81" s="16"/>
      <c r="O81" s="16"/>
      <c r="P81" s="16"/>
      <c r="Q81" s="16"/>
      <c r="R81" s="16"/>
      <c r="S81" s="16"/>
      <c r="T81" s="188"/>
      <c r="U81" s="188"/>
      <c r="V81" s="188"/>
      <c r="W81" s="15"/>
      <c r="X81" s="15"/>
      <c r="Y81" s="33"/>
      <c r="Z81" s="19"/>
      <c r="AA81" s="19"/>
      <c r="AD81" s="5"/>
      <c r="AE81" s="17"/>
      <c r="AF81" s="208"/>
    </row>
    <row r="82" spans="1:32" ht="30" customHeight="1" thickBot="1">
      <c r="B82" s="200" t="s">
        <v>73</v>
      </c>
      <c r="C82" s="2"/>
      <c r="D82" s="2"/>
      <c r="E82" s="2"/>
      <c r="F82" s="2"/>
      <c r="G82" s="2"/>
      <c r="H82" s="2"/>
      <c r="I82" s="2"/>
      <c r="J82" s="2"/>
      <c r="S82" s="285" t="str">
        <f>IF(OR($S$80=""),"",IFERROR(ROUNDDOWN($S$80/3,0),""))</f>
        <v/>
      </c>
      <c r="T82" s="286"/>
      <c r="U82" s="286"/>
      <c r="V82" s="287"/>
      <c r="W82" s="15" t="s">
        <v>2</v>
      </c>
      <c r="X82" s="15"/>
      <c r="Y82" s="200"/>
      <c r="AD82" s="5"/>
      <c r="AE82" s="17"/>
      <c r="AF82" s="208"/>
    </row>
    <row r="83" spans="1:32" ht="26.1" customHeight="1" thickBot="1">
      <c r="A83" s="165"/>
      <c r="B83" s="165"/>
      <c r="C83" s="165"/>
      <c r="D83" s="165"/>
      <c r="E83" s="165"/>
      <c r="F83" s="165"/>
      <c r="G83" s="165"/>
      <c r="H83" s="165"/>
      <c r="I83" s="165"/>
      <c r="J83" s="165"/>
      <c r="K83" s="166"/>
      <c r="L83" s="165"/>
      <c r="M83" s="165"/>
      <c r="N83" s="165"/>
      <c r="O83" s="165"/>
      <c r="P83" s="165"/>
      <c r="Q83" s="165"/>
      <c r="R83" s="165"/>
      <c r="S83" s="165"/>
      <c r="T83" s="169" t="s">
        <v>58</v>
      </c>
      <c r="U83" s="169"/>
      <c r="V83" s="169"/>
      <c r="W83" s="170"/>
      <c r="Y83" s="200"/>
      <c r="Z83" s="2"/>
      <c r="AA83" s="2"/>
      <c r="AD83" s="5"/>
      <c r="AE83" s="17"/>
      <c r="AF83" s="208"/>
    </row>
    <row r="84" spans="1:32" s="19" customFormat="1" ht="33" customHeight="1">
      <c r="A84" s="167" t="s">
        <v>3</v>
      </c>
      <c r="B84" s="168"/>
      <c r="C84" s="163"/>
      <c r="D84" s="163"/>
      <c r="E84" s="163"/>
      <c r="F84" s="163"/>
      <c r="G84" s="163"/>
      <c r="H84" s="163"/>
      <c r="I84" s="163"/>
      <c r="J84" s="163"/>
      <c r="K84" s="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208"/>
      <c r="Y84" s="200"/>
      <c r="Z84" s="2"/>
      <c r="AA84" s="2"/>
    </row>
    <row r="85" spans="1:32" s="20" customFormat="1" ht="26.1" customHeight="1" thickBot="1">
      <c r="A85" s="20" t="s">
        <v>49</v>
      </c>
      <c r="K85" s="2"/>
      <c r="X85" s="18"/>
      <c r="Y85" s="200"/>
      <c r="Z85" s="2"/>
      <c r="AA85" s="2"/>
      <c r="AF85" s="21"/>
    </row>
    <row r="86" spans="1:32" s="20" customFormat="1" ht="30" customHeight="1" thickBot="1">
      <c r="A86" s="20" t="s">
        <v>50</v>
      </c>
      <c r="K86" s="2"/>
      <c r="P86" s="146" t="s">
        <v>68</v>
      </c>
      <c r="Q86" s="289" t="str">
        <f>IF(OR($S$72="",$S$82=""),"",IFERROR(ROUNDDOWN(($S$82-$S$72)/$S$82*100,1),""))</f>
        <v/>
      </c>
      <c r="R86" s="290"/>
      <c r="S86" s="290"/>
      <c r="T86" s="290"/>
      <c r="U86" s="291"/>
      <c r="V86" s="226" t="s">
        <v>9</v>
      </c>
      <c r="W86" s="121" t="s">
        <v>43</v>
      </c>
      <c r="X86" s="18"/>
      <c r="Y86" s="200"/>
      <c r="Z86" s="2"/>
      <c r="AA86" s="2"/>
    </row>
    <row r="87" spans="1:32" s="2" customFormat="1" ht="21" customHeight="1">
      <c r="A87" s="32"/>
      <c r="B87" s="19"/>
      <c r="C87" s="19"/>
      <c r="D87" s="19"/>
      <c r="E87" s="19"/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24" t="s">
        <v>6</v>
      </c>
      <c r="X87" s="18"/>
      <c r="Y87" s="200"/>
      <c r="Z87" s="20"/>
      <c r="AA87" s="20"/>
    </row>
    <row r="88" spans="1:32" s="2" customFormat="1" ht="3.9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18"/>
      <c r="Y88" s="200"/>
    </row>
    <row r="89" spans="1:32" s="2" customFormat="1" ht="3.9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18"/>
      <c r="Y89" s="200"/>
    </row>
    <row r="90" spans="1:32" s="2" customFormat="1" ht="3.9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18"/>
      <c r="Y90" s="200"/>
    </row>
    <row r="91" spans="1:32" s="2" customFormat="1" ht="20.2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18"/>
      <c r="Y91" s="200"/>
    </row>
    <row r="92" spans="1:32" s="2" customFormat="1" ht="3.9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18"/>
      <c r="Y92" s="200"/>
    </row>
    <row r="93" spans="1:32" s="2" customFormat="1" ht="3.9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18"/>
      <c r="Y93" s="200"/>
    </row>
    <row r="94" spans="1:32" s="2" customFormat="1" ht="17.2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18"/>
      <c r="Y94" s="200"/>
    </row>
    <row r="95" spans="1:32" s="20" customFormat="1" ht="30" customHeight="1">
      <c r="K95" s="2"/>
      <c r="Q95" s="292" t="s">
        <v>36</v>
      </c>
      <c r="R95" s="293"/>
      <c r="S95" s="293"/>
      <c r="T95" s="293"/>
      <c r="U95" s="293"/>
      <c r="V95" s="294"/>
      <c r="W95" s="25" t="str">
        <f>IF(Q86="","-",IF(Q86&gt;=R52,"◯","×"))</f>
        <v>-</v>
      </c>
      <c r="Y95" s="200"/>
      <c r="Z95" s="2"/>
      <c r="AA95" s="2"/>
    </row>
    <row r="96" spans="1:32" s="2" customFormat="1" ht="9.9499999999999993" customHeight="1" thickBot="1">
      <c r="A96" s="26"/>
      <c r="B96" s="27"/>
      <c r="C96" s="28"/>
      <c r="D96" s="28"/>
      <c r="E96" s="28"/>
      <c r="F96" s="28"/>
      <c r="G96" s="28"/>
      <c r="H96" s="28"/>
      <c r="I96" s="28"/>
      <c r="J96" s="28"/>
      <c r="K96" s="26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08"/>
      <c r="Y96" s="200"/>
      <c r="Z96" s="1"/>
      <c r="AA96" s="1"/>
    </row>
    <row r="97" spans="1:36" s="2" customFormat="1" ht="27" customHeight="1">
      <c r="A97" s="29" t="s">
        <v>7</v>
      </c>
      <c r="B97" s="30"/>
      <c r="K97" s="1"/>
      <c r="Y97" s="22"/>
      <c r="Z97" s="1"/>
      <c r="AA97" s="1"/>
    </row>
    <row r="98" spans="1:36" s="2" customFormat="1" ht="30" customHeight="1">
      <c r="B98" s="207" t="s">
        <v>37</v>
      </c>
      <c r="C98" s="31"/>
      <c r="D98" s="31"/>
      <c r="E98" s="31"/>
      <c r="F98" s="31"/>
      <c r="G98" s="31"/>
      <c r="H98" s="31"/>
      <c r="I98" s="31"/>
      <c r="J98" s="31"/>
      <c r="K98" s="1"/>
      <c r="L98" s="31"/>
      <c r="M98" s="31"/>
      <c r="N98" s="31"/>
      <c r="O98" s="31"/>
      <c r="P98" s="31"/>
      <c r="Q98" s="288" t="s">
        <v>8</v>
      </c>
      <c r="R98" s="279"/>
      <c r="S98" s="279"/>
      <c r="T98" s="279"/>
      <c r="U98" s="279"/>
      <c r="V98" s="279"/>
      <c r="W98" s="127" t="str">
        <f>IF(W95="◯","◯",IF(W95="×","×","−"))</f>
        <v>−</v>
      </c>
      <c r="Y98" s="200"/>
      <c r="Z98" s="1"/>
      <c r="AA98" s="1"/>
    </row>
    <row r="99" spans="1:36" s="2" customFormat="1" ht="3.95" customHeight="1">
      <c r="D99" s="31"/>
      <c r="E99" s="31"/>
      <c r="F99" s="31"/>
      <c r="G99" s="31"/>
      <c r="H99" s="31"/>
      <c r="I99" s="31"/>
      <c r="J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Y99" s="200"/>
    </row>
    <row r="100" spans="1:36" s="2" customFormat="1" ht="3.95" customHeight="1">
      <c r="D100" s="31"/>
      <c r="E100" s="31"/>
      <c r="F100" s="31"/>
      <c r="G100" s="31"/>
      <c r="H100" s="31"/>
      <c r="I100" s="31"/>
      <c r="J100" s="31"/>
      <c r="K100" s="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Y100" s="200"/>
      <c r="Z100" s="1"/>
      <c r="AA100" s="1"/>
    </row>
    <row r="101" spans="1:36">
      <c r="Y101" s="200"/>
    </row>
    <row r="102" spans="1:36" ht="18.7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9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Y102" s="200"/>
      <c r="Z102" s="37"/>
      <c r="AA102" s="37"/>
    </row>
    <row r="103" spans="1:36" ht="9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90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Y103" s="200"/>
      <c r="Z103" s="90"/>
      <c r="AA103" s="90"/>
    </row>
    <row r="104" spans="1:36" ht="9" customHeight="1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90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3"/>
      <c r="Y104" s="212"/>
      <c r="Z104" s="90"/>
      <c r="AA104" s="90"/>
    </row>
    <row r="105" spans="1:36" ht="26.1" customHeight="1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Y105" s="34"/>
    </row>
    <row r="106" spans="1:36" s="37" customFormat="1" ht="13.5" customHeight="1">
      <c r="A106" s="284" t="s">
        <v>83</v>
      </c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90"/>
      <c r="V106" s="90"/>
      <c r="W106" s="90"/>
      <c r="X106" s="90"/>
      <c r="Y106" s="90"/>
      <c r="Z106" s="84"/>
      <c r="AA106" s="84"/>
      <c r="AB106" s="83"/>
      <c r="AC106" s="84"/>
    </row>
    <row r="107" spans="1:36" s="37" customFormat="1" ht="13.5" customHeight="1">
      <c r="A107" s="284" t="s">
        <v>84</v>
      </c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90"/>
      <c r="V107" s="90"/>
      <c r="W107" s="90"/>
      <c r="X107" s="90"/>
      <c r="Y107" s="90"/>
      <c r="Z107" s="84"/>
      <c r="AA107" s="84"/>
      <c r="AB107" s="83"/>
      <c r="AC107" s="84"/>
    </row>
    <row r="108" spans="1:36" s="37" customFormat="1" ht="3.75" customHeight="1">
      <c r="K108" s="1"/>
      <c r="Z108" s="1"/>
      <c r="AA108" s="1"/>
      <c r="AH108" s="73"/>
      <c r="AI108" s="83"/>
      <c r="AJ108" s="84"/>
    </row>
    <row r="109" spans="1:36" s="81" customFormat="1" ht="13.5" customHeight="1">
      <c r="A109" s="284" t="s">
        <v>33</v>
      </c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90"/>
      <c r="V109" s="90"/>
      <c r="W109" s="90"/>
      <c r="X109" s="90"/>
      <c r="Y109" s="90"/>
      <c r="Z109" s="1"/>
      <c r="AA109" s="1"/>
      <c r="AB109" s="90"/>
      <c r="AC109" s="90"/>
      <c r="AD109" s="90"/>
      <c r="AE109" s="90"/>
      <c r="AF109" s="90"/>
      <c r="AG109" s="85"/>
      <c r="AH109" s="85"/>
      <c r="AI109" s="202"/>
      <c r="AJ109" s="85"/>
    </row>
    <row r="110" spans="1:36" s="81" customFormat="1" ht="13.5" customHeight="1">
      <c r="A110" s="284" t="s">
        <v>32</v>
      </c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90"/>
      <c r="V110" s="90"/>
      <c r="W110" s="90"/>
      <c r="X110" s="90"/>
      <c r="Y110" s="90"/>
      <c r="Z110" s="1"/>
      <c r="AA110" s="1"/>
      <c r="AB110" s="90"/>
      <c r="AC110" s="90"/>
      <c r="AD110" s="90"/>
      <c r="AE110" s="90"/>
      <c r="AF110" s="90"/>
      <c r="AG110" s="85"/>
      <c r="AH110" s="85"/>
      <c r="AI110" s="202"/>
      <c r="AJ110" s="85"/>
    </row>
    <row r="111" spans="1:36" ht="26.1" customHeight="1">
      <c r="Y111" s="34"/>
    </row>
    <row r="112" spans="1:36" ht="26.1" customHeight="1">
      <c r="Y112" s="34"/>
    </row>
    <row r="113" spans="1:37">
      <c r="Y113" s="34"/>
    </row>
    <row r="114" spans="1:37" s="15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08"/>
      <c r="Y114" s="34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1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08"/>
      <c r="Y115" s="200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15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08"/>
      <c r="Y116" s="22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15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08"/>
      <c r="Y117" s="200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5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08"/>
      <c r="Y118" s="200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5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08"/>
      <c r="Y119" s="200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15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08"/>
      <c r="Y120" s="200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</sheetData>
  <sheetProtection password="84B1" sheet="1" objects="1" scenarios="1" selectLockedCells="1"/>
  <mergeCells count="54">
    <mergeCell ref="C53:D53"/>
    <mergeCell ref="C54:D54"/>
    <mergeCell ref="B73:D74"/>
    <mergeCell ref="A110:T110"/>
    <mergeCell ref="A106:T106"/>
    <mergeCell ref="A107:T107"/>
    <mergeCell ref="A109:T109"/>
    <mergeCell ref="S82:V82"/>
    <mergeCell ref="Q98:V98"/>
    <mergeCell ref="Q86:U86"/>
    <mergeCell ref="Q95:V95"/>
    <mergeCell ref="S80:V80"/>
    <mergeCell ref="S72:V72"/>
    <mergeCell ref="S77:V77"/>
    <mergeCell ref="S78:V78"/>
    <mergeCell ref="S79:V79"/>
    <mergeCell ref="Q26:U26"/>
    <mergeCell ref="D27:P27"/>
    <mergeCell ref="Q27:U27"/>
    <mergeCell ref="B75:D78"/>
    <mergeCell ref="S71:V71"/>
    <mergeCell ref="A55:W55"/>
    <mergeCell ref="D30:P30"/>
    <mergeCell ref="Q30:U30"/>
    <mergeCell ref="Q31:U31"/>
    <mergeCell ref="O52:Q52"/>
    <mergeCell ref="A63:B63"/>
    <mergeCell ref="C63:G63"/>
    <mergeCell ref="U68:V68"/>
    <mergeCell ref="N63:V63"/>
    <mergeCell ref="R52:V52"/>
    <mergeCell ref="U67:V67"/>
    <mergeCell ref="AG23:AH23"/>
    <mergeCell ref="P3:W4"/>
    <mergeCell ref="C10:D10"/>
    <mergeCell ref="C11:D11"/>
    <mergeCell ref="D23:P23"/>
    <mergeCell ref="Q23:V23"/>
    <mergeCell ref="G72:G75"/>
    <mergeCell ref="R1:S1"/>
    <mergeCell ref="J73:J74"/>
    <mergeCell ref="K16:M16"/>
    <mergeCell ref="D28:P28"/>
    <mergeCell ref="Q28:U28"/>
    <mergeCell ref="D29:P29"/>
    <mergeCell ref="Q29:U29"/>
    <mergeCell ref="C56:D56"/>
    <mergeCell ref="C37:K37"/>
    <mergeCell ref="C38:K38"/>
    <mergeCell ref="D24:P24"/>
    <mergeCell ref="Q24:U24"/>
    <mergeCell ref="D25:P25"/>
    <mergeCell ref="Q25:U25"/>
    <mergeCell ref="D26:P26"/>
  </mergeCells>
  <phoneticPr fontId="5"/>
  <conditionalFormatting sqref="N72:R72">
    <cfRule type="expression" dxfId="24" priority="14">
      <formula>$B$57="②"</formula>
    </cfRule>
  </conditionalFormatting>
  <conditionalFormatting sqref="A55:W55">
    <cfRule type="expression" dxfId="23" priority="10">
      <formula>$A$55=" ※比較方法①が選択されましたが、月数が入力されています。月数を削除してください。"</formula>
    </cfRule>
    <cfRule type="expression" dxfId="22" priority="12">
      <formula>$A$55=" ※比較方法②が選択されましたが、月数が入力されていません。"</formula>
    </cfRule>
  </conditionalFormatting>
  <conditionalFormatting sqref="Q59">
    <cfRule type="expression" dxfId="21" priority="9">
      <formula>$B$57="①"</formula>
    </cfRule>
  </conditionalFormatting>
  <conditionalFormatting sqref="G72:L75">
    <cfRule type="expression" dxfId="20" priority="7">
      <formula>IF(OR($B$57="①",$B$57=""),TRUE)</formula>
    </cfRule>
  </conditionalFormatting>
  <conditionalFormatting sqref="N72">
    <cfRule type="expression" dxfId="19" priority="6">
      <formula>$B$57="②"</formula>
    </cfRule>
  </conditionalFormatting>
  <conditionalFormatting sqref="A106:A107">
    <cfRule type="expression" dxfId="18" priority="5">
      <formula>$B$57="①"</formula>
    </cfRule>
  </conditionalFormatting>
  <conditionalFormatting sqref="A106:T107">
    <cfRule type="expression" dxfId="17" priority="3">
      <formula>$B$57=""</formula>
    </cfRule>
  </conditionalFormatting>
  <conditionalFormatting sqref="A109:T110">
    <cfRule type="expression" dxfId="16" priority="1">
      <formula>$B$57="②"</formula>
    </cfRule>
  </conditionalFormatting>
  <dataValidations count="6">
    <dataValidation type="list" allowBlank="1" showInputMessage="1" showErrorMessage="1" sqref="Q59">
      <formula1>"2,3,4,5,6"</formula1>
    </dataValidation>
    <dataValidation type="list" allowBlank="1" showInputMessage="1" showErrorMessage="1" sqref="Z59:Z60">
      <formula1>"2,4,5,6"</formula1>
    </dataValidation>
    <dataValidation type="list" allowBlank="1" showInputMessage="1" showErrorMessage="1" sqref="B57">
      <formula1>"①,②"</formula1>
    </dataValidation>
    <dataValidation type="list" allowBlank="1" showInputMessage="1" sqref="C63 N63">
      <formula1>"履歴事項証明書,開設届,許認可書,その他（詳細を記入）"</formula1>
    </dataValidation>
    <dataValidation type="list" allowBlank="1" showInputMessage="1" showErrorMessage="1" sqref="Y77">
      <formula1>$X$66:$X$82</formula1>
    </dataValidation>
    <dataValidation type="list" allowBlank="1" showInputMessage="1" showErrorMessage="1" sqref="U68:V68 Q77:Q79 K75 K72">
      <formula1>$X$66:$X$77</formula1>
    </dataValidation>
  </dataValidations>
  <hyperlinks>
    <hyperlink ref="C37:K37" r:id="rId1" display="①「分類検索システム」：https://www.e-stat.go.jp/classifications/terms/10"/>
    <hyperlink ref="C38:K38" r:id="rId2" display="②指定業種一覧（クリックすると中小企業庁HPへ移動します。）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verticalDpi="4294967292" r:id="rId3"/>
  <rowBreaks count="1" manualBreakCount="1">
    <brk id="51" max="10" man="1"/>
  </rowBreaks>
  <colBreaks count="1" manualBreakCount="1">
    <brk id="23" max="1048575" man="1"/>
  </col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20"/>
  <sheetViews>
    <sheetView showGridLines="0" showRowColHeaders="0" view="pageBreakPreview" zoomScaleNormal="110" zoomScaleSheetLayoutView="100" zoomScalePageLayoutView="125" workbookViewId="0">
      <selection activeCell="N1" sqref="N1"/>
    </sheetView>
  </sheetViews>
  <sheetFormatPr defaultColWidth="12.875" defaultRowHeight="14.25"/>
  <cols>
    <col min="1" max="1" width="4" style="1" customWidth="1"/>
    <col min="2" max="2" width="8.875" style="1" customWidth="1"/>
    <col min="3" max="3" width="17.125" style="1" customWidth="1"/>
    <col min="4" max="4" width="18.625" style="1" customWidth="1"/>
    <col min="5" max="6" width="4" style="1" customWidth="1"/>
    <col min="7" max="12" width="4.625" style="1" customWidth="1"/>
    <col min="13" max="13" width="1.5" style="1" customWidth="1"/>
    <col min="14" max="18" width="4.625" style="1" customWidth="1"/>
    <col min="19" max="19" width="1.5" style="1" customWidth="1"/>
    <col min="20" max="22" width="5.125" style="1" customWidth="1"/>
    <col min="23" max="23" width="6.375" style="1" customWidth="1"/>
    <col min="24" max="24" width="17.125" style="225" hidden="1" customWidth="1"/>
    <col min="25" max="25" width="13.75" style="15" customWidth="1"/>
    <col min="26" max="26" width="5.125" style="1" customWidth="1"/>
    <col min="27" max="16384" width="12.875" style="1"/>
  </cols>
  <sheetData>
    <row r="1" spans="1:36" ht="27" customHeight="1">
      <c r="O1" s="227"/>
      <c r="P1" s="233" t="s">
        <v>55</v>
      </c>
      <c r="Q1" s="233" t="s">
        <v>61</v>
      </c>
      <c r="R1" s="233" t="s">
        <v>56</v>
      </c>
      <c r="S1" s="315" t="s">
        <v>61</v>
      </c>
      <c r="T1" s="315"/>
      <c r="U1" s="239" t="s">
        <v>57</v>
      </c>
      <c r="V1" s="239" t="s">
        <v>61</v>
      </c>
      <c r="W1" s="239" t="s">
        <v>60</v>
      </c>
      <c r="X1" s="123" t="s">
        <v>60</v>
      </c>
    </row>
    <row r="2" spans="1:36" ht="25.5" customHeight="1"/>
    <row r="3" spans="1:36" ht="24" customHeight="1">
      <c r="A3" s="125" t="s">
        <v>44</v>
      </c>
      <c r="P3" s="264"/>
      <c r="Q3" s="264"/>
      <c r="R3" s="264"/>
      <c r="S3" s="264"/>
      <c r="T3" s="264"/>
      <c r="U3" s="264"/>
      <c r="V3" s="264"/>
      <c r="W3" s="264"/>
    </row>
    <row r="4" spans="1:36" ht="21.95" customHeight="1">
      <c r="A4" s="2"/>
      <c r="K4" s="6"/>
      <c r="P4" s="264"/>
      <c r="Q4" s="264"/>
      <c r="R4" s="264"/>
      <c r="S4" s="264"/>
      <c r="T4" s="264"/>
      <c r="U4" s="264"/>
      <c r="V4" s="264"/>
      <c r="W4" s="264"/>
      <c r="X4" s="1"/>
      <c r="Z4" s="6"/>
    </row>
    <row r="5" spans="1:36" s="107" customFormat="1" ht="13.7" customHeight="1">
      <c r="A5" s="234"/>
      <c r="B5" s="235"/>
      <c r="C5" s="236"/>
      <c r="D5" s="235"/>
      <c r="E5" s="235"/>
      <c r="F5" s="235"/>
      <c r="G5" s="235"/>
      <c r="H5" s="235"/>
      <c r="I5" s="235"/>
      <c r="J5" s="235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</row>
    <row r="6" spans="1:36" s="107" customFormat="1" ht="18" customHeight="1">
      <c r="A6" s="234"/>
      <c r="B6" s="235"/>
      <c r="C6" s="238"/>
      <c r="D6" s="235"/>
      <c r="E6" s="235"/>
      <c r="F6" s="235"/>
      <c r="G6" s="235"/>
      <c r="H6" s="235"/>
      <c r="I6" s="235"/>
      <c r="J6" s="235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</row>
    <row r="7" spans="1:36" ht="21.75" customHeight="1">
      <c r="A7" s="7"/>
      <c r="K7" s="37"/>
      <c r="X7" s="1"/>
      <c r="Z7" s="37"/>
      <c r="AA7" s="37"/>
    </row>
    <row r="8" spans="1:36" ht="21.95" customHeight="1">
      <c r="A8" s="126" t="s">
        <v>65</v>
      </c>
      <c r="B8" s="71"/>
      <c r="C8" s="70"/>
      <c r="D8" s="70"/>
      <c r="E8" s="70"/>
      <c r="F8" s="70"/>
      <c r="G8" s="70"/>
      <c r="H8" s="70"/>
      <c r="I8" s="70"/>
      <c r="J8" s="70"/>
      <c r="K8" s="43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4"/>
      <c r="Y8" s="230"/>
      <c r="Z8" s="43"/>
      <c r="AA8" s="43"/>
      <c r="AF8" s="225"/>
      <c r="AG8" s="8"/>
    </row>
    <row r="9" spans="1:36" s="139" customFormat="1" ht="18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s="139" customFormat="1" ht="24">
      <c r="A10" s="39"/>
      <c r="B10" s="52" t="s">
        <v>21</v>
      </c>
      <c r="C10" s="306" t="s">
        <v>81</v>
      </c>
      <c r="D10" s="306"/>
      <c r="E10" s="82"/>
      <c r="F10" s="82"/>
      <c r="G10" s="82"/>
      <c r="H10" s="82"/>
      <c r="I10" s="82"/>
      <c r="J10" s="82"/>
      <c r="K10" s="37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37"/>
      <c r="AA10" s="37"/>
      <c r="AB10" s="39"/>
      <c r="AC10" s="39"/>
      <c r="AD10" s="39"/>
      <c r="AE10" s="39"/>
      <c r="AF10" s="39"/>
      <c r="AG10" s="40"/>
      <c r="AH10" s="41"/>
      <c r="AI10" s="40"/>
      <c r="AJ10" s="39"/>
    </row>
    <row r="11" spans="1:36" s="139" customFormat="1" ht="24">
      <c r="A11" s="39"/>
      <c r="B11" s="52" t="s">
        <v>22</v>
      </c>
      <c r="C11" s="307" t="s">
        <v>34</v>
      </c>
      <c r="D11" s="307"/>
      <c r="E11" s="82"/>
      <c r="F11" s="82"/>
      <c r="G11" s="82"/>
      <c r="H11" s="82"/>
      <c r="I11" s="82"/>
      <c r="J11" s="82"/>
      <c r="K11" s="22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223"/>
      <c r="AA11" s="223"/>
      <c r="AB11" s="39"/>
      <c r="AC11" s="39"/>
      <c r="AD11" s="39"/>
      <c r="AE11" s="39"/>
      <c r="AF11" s="39"/>
      <c r="AG11" s="40"/>
      <c r="AH11" s="41"/>
      <c r="AI11" s="40"/>
      <c r="AJ11" s="39"/>
    </row>
    <row r="12" spans="1:36" s="139" customFormat="1" ht="13.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A12" s="38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s="139" customFormat="1">
      <c r="A13" s="42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38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38"/>
      <c r="AA13" s="38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 s="139" customFormat="1" ht="13.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  <c r="AA14" s="38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139" customFormat="1" ht="14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s="139" customFormat="1" ht="24" customHeight="1">
      <c r="A16" s="38"/>
      <c r="B16" s="117" t="s">
        <v>53</v>
      </c>
      <c r="C16" s="44"/>
      <c r="D16" s="38"/>
      <c r="E16" s="38"/>
      <c r="F16" s="38"/>
      <c r="G16" s="38"/>
      <c r="H16" s="38"/>
      <c r="I16" s="38"/>
      <c r="J16" s="140"/>
      <c r="K16" s="245">
        <v>10000</v>
      </c>
      <c r="L16" s="245"/>
      <c r="M16" s="245"/>
      <c r="N16" s="120" t="s">
        <v>31</v>
      </c>
      <c r="O16" s="140"/>
      <c r="P16" s="140"/>
      <c r="Q16" s="140"/>
      <c r="R16" s="140"/>
      <c r="S16" s="140"/>
      <c r="T16" s="140"/>
      <c r="U16" s="140"/>
      <c r="V16" s="140"/>
      <c r="W16" s="140"/>
      <c r="X16" s="38"/>
      <c r="Y16" s="38"/>
      <c r="Z16" s="38"/>
      <c r="AA16" s="38"/>
      <c r="AB16" s="62"/>
      <c r="AC16" s="63"/>
      <c r="AD16" s="63"/>
      <c r="AE16" s="63"/>
      <c r="AF16" s="38"/>
      <c r="AG16" s="38"/>
      <c r="AH16" s="38"/>
      <c r="AI16" s="38"/>
      <c r="AJ16" s="38"/>
    </row>
    <row r="17" spans="1:36" s="139" customFormat="1" ht="13.5">
      <c r="A17" s="38"/>
      <c r="B17" s="45"/>
      <c r="C17" s="44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224"/>
      <c r="AH17" s="46"/>
      <c r="AI17" s="38"/>
      <c r="AJ17" s="38"/>
    </row>
    <row r="18" spans="1:36" s="139" customFormat="1" ht="13.5">
      <c r="A18" s="38"/>
      <c r="B18" s="118" t="s">
        <v>13</v>
      </c>
      <c r="C18" s="44"/>
      <c r="D18" s="38"/>
      <c r="E18" s="38"/>
      <c r="F18" s="38"/>
      <c r="G18" s="38"/>
      <c r="H18" s="38"/>
      <c r="I18" s="38"/>
      <c r="J18" s="38"/>
      <c r="K18" s="229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29"/>
      <c r="AA18" s="229"/>
      <c r="AB18" s="38"/>
      <c r="AC18" s="38"/>
      <c r="AD18" s="38"/>
      <c r="AE18" s="38"/>
      <c r="AF18" s="38"/>
      <c r="AG18" s="224"/>
      <c r="AH18" s="46"/>
      <c r="AI18" s="38"/>
      <c r="AJ18" s="38"/>
    </row>
    <row r="19" spans="1:36" s="139" customFormat="1" ht="13.5">
      <c r="A19" s="38"/>
      <c r="B19" s="44" t="s">
        <v>46</v>
      </c>
      <c r="C19" s="38"/>
      <c r="D19" s="38"/>
      <c r="E19" s="38"/>
      <c r="F19" s="38"/>
      <c r="G19" s="38"/>
      <c r="H19" s="38"/>
      <c r="I19" s="38"/>
      <c r="J19" s="38"/>
      <c r="K19" s="89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89"/>
      <c r="AA19" s="89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1:36" s="139" customFormat="1" ht="13.5">
      <c r="A20" s="38"/>
      <c r="B20" s="44" t="s">
        <v>45</v>
      </c>
      <c r="C20" s="38"/>
      <c r="D20" s="38"/>
      <c r="E20" s="38"/>
      <c r="F20" s="38"/>
      <c r="G20" s="38"/>
      <c r="H20" s="38"/>
      <c r="I20" s="38"/>
      <c r="J20" s="38"/>
      <c r="K20" s="89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89"/>
      <c r="AA20" s="89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 s="139" customFormat="1" ht="13.5">
      <c r="A21" s="38"/>
      <c r="B21" s="44" t="s">
        <v>14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s="139" customFormat="1" ht="13.5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89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89"/>
      <c r="AA22" s="89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36" s="139" customFormat="1" ht="38.25" customHeight="1" thickBot="1">
      <c r="A23" s="37"/>
      <c r="B23" s="64" t="s">
        <v>15</v>
      </c>
      <c r="C23" s="64" t="s">
        <v>16</v>
      </c>
      <c r="D23" s="267" t="s">
        <v>23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267" t="s">
        <v>25</v>
      </c>
      <c r="R23" s="268"/>
      <c r="S23" s="268"/>
      <c r="T23" s="268"/>
      <c r="U23" s="268"/>
      <c r="V23" s="269"/>
      <c r="W23" s="75" t="s">
        <v>27</v>
      </c>
      <c r="X23" s="229"/>
      <c r="Y23" s="229"/>
      <c r="Z23" s="89"/>
      <c r="AA23" s="89"/>
      <c r="AB23" s="229"/>
      <c r="AC23" s="229"/>
      <c r="AD23" s="229"/>
      <c r="AE23" s="229"/>
      <c r="AF23" s="229"/>
      <c r="AG23" s="263"/>
      <c r="AH23" s="263"/>
      <c r="AI23" s="58"/>
      <c r="AJ23" s="37"/>
    </row>
    <row r="24" spans="1:36" s="139" customFormat="1" ht="39.950000000000003" customHeight="1" thickBot="1">
      <c r="A24" s="55" t="s">
        <v>17</v>
      </c>
      <c r="B24" s="66">
        <v>7691</v>
      </c>
      <c r="C24" s="67" t="s">
        <v>26</v>
      </c>
      <c r="D24" s="308" t="s">
        <v>24</v>
      </c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  <c r="Q24" s="311">
        <v>10000</v>
      </c>
      <c r="R24" s="312"/>
      <c r="S24" s="312"/>
      <c r="T24" s="312"/>
      <c r="U24" s="312"/>
      <c r="V24" s="54" t="s">
        <v>18</v>
      </c>
      <c r="W24" s="80" t="s">
        <v>30</v>
      </c>
      <c r="X24" s="89"/>
      <c r="Y24" s="89"/>
      <c r="Z24" s="89"/>
      <c r="AA24" s="89"/>
      <c r="AB24" s="89"/>
      <c r="AC24" s="89"/>
      <c r="AD24" s="89"/>
      <c r="AE24" s="89"/>
      <c r="AF24" s="89"/>
      <c r="AG24" s="222"/>
      <c r="AH24" s="57"/>
      <c r="AI24" s="59"/>
      <c r="AJ24" s="37"/>
    </row>
    <row r="25" spans="1:36" s="139" customFormat="1" ht="39.950000000000003" customHeight="1" thickBot="1">
      <c r="A25" s="37">
        <v>1</v>
      </c>
      <c r="B25" s="86"/>
      <c r="C25" s="87"/>
      <c r="D25" s="258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  <c r="Q25" s="261"/>
      <c r="R25" s="262"/>
      <c r="S25" s="262"/>
      <c r="T25" s="262"/>
      <c r="U25" s="262"/>
      <c r="V25" s="96" t="s">
        <v>18</v>
      </c>
      <c r="W25" s="94" t="str">
        <f>IF(OR($K$16="",Q25=""),"",Q25/$K$16)</f>
        <v/>
      </c>
      <c r="X25" s="89"/>
      <c r="Y25" s="89"/>
      <c r="Z25" s="89"/>
      <c r="AA25" s="89"/>
      <c r="AB25" s="89"/>
      <c r="AC25" s="89"/>
      <c r="AD25" s="89"/>
      <c r="AE25" s="89"/>
      <c r="AF25" s="89"/>
      <c r="AG25" s="223"/>
      <c r="AH25" s="60"/>
      <c r="AI25" s="61"/>
      <c r="AJ25" s="37"/>
    </row>
    <row r="26" spans="1:36" s="139" customFormat="1" ht="39.950000000000003" customHeight="1">
      <c r="A26" s="37">
        <v>2</v>
      </c>
      <c r="B26" s="69"/>
      <c r="C26" s="65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8"/>
      <c r="Q26" s="304"/>
      <c r="R26" s="305"/>
      <c r="S26" s="305"/>
      <c r="T26" s="305"/>
      <c r="U26" s="305"/>
      <c r="V26" s="97" t="s">
        <v>18</v>
      </c>
      <c r="W26" s="95" t="str">
        <f t="shared" ref="W26:W30" si="0">IF(OR($K$16="",Q26=""),"",Q26/$K$16)</f>
        <v/>
      </c>
      <c r="X26" s="89"/>
      <c r="Y26" s="89"/>
      <c r="Z26" s="37"/>
      <c r="AA26" s="37"/>
      <c r="AB26" s="89"/>
      <c r="AC26" s="89"/>
      <c r="AD26" s="89"/>
      <c r="AE26" s="89"/>
      <c r="AF26" s="89"/>
      <c r="AG26" s="223"/>
      <c r="AH26" s="60"/>
      <c r="AI26" s="61"/>
      <c r="AJ26" s="37"/>
    </row>
    <row r="27" spans="1:36" s="139" customFormat="1" ht="39.950000000000003" customHeight="1">
      <c r="A27" s="37">
        <v>3</v>
      </c>
      <c r="B27" s="68"/>
      <c r="C27" s="56"/>
      <c r="D27" s="24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8"/>
      <c r="Q27" s="313"/>
      <c r="R27" s="314"/>
      <c r="S27" s="314"/>
      <c r="T27" s="314"/>
      <c r="U27" s="314"/>
      <c r="V27" s="97" t="s">
        <v>18</v>
      </c>
      <c r="W27" s="95" t="str">
        <f t="shared" si="0"/>
        <v/>
      </c>
      <c r="X27" s="89"/>
      <c r="Y27" s="89"/>
      <c r="Z27" s="37"/>
      <c r="AA27" s="37"/>
      <c r="AB27" s="89"/>
      <c r="AC27" s="89"/>
      <c r="AD27" s="89"/>
      <c r="AE27" s="89"/>
      <c r="AF27" s="89"/>
      <c r="AG27" s="223"/>
      <c r="AH27" s="60"/>
      <c r="AI27" s="61"/>
      <c r="AJ27" s="37"/>
    </row>
    <row r="28" spans="1:36" s="139" customFormat="1" ht="39.950000000000003" customHeight="1">
      <c r="A28" s="37">
        <v>4</v>
      </c>
      <c r="B28" s="68"/>
      <c r="C28" s="56"/>
      <c r="D28" s="24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8"/>
      <c r="Q28" s="313"/>
      <c r="R28" s="314"/>
      <c r="S28" s="314"/>
      <c r="T28" s="314"/>
      <c r="U28" s="314"/>
      <c r="V28" s="97" t="s">
        <v>18</v>
      </c>
      <c r="W28" s="95" t="str">
        <f t="shared" si="0"/>
        <v/>
      </c>
      <c r="X28" s="89"/>
      <c r="Y28" s="89"/>
      <c r="Z28" s="38"/>
      <c r="AA28" s="38"/>
      <c r="AB28" s="89"/>
      <c r="AC28" s="89"/>
      <c r="AD28" s="89"/>
      <c r="AE28" s="89"/>
      <c r="AF28" s="89"/>
      <c r="AG28" s="223"/>
      <c r="AH28" s="60"/>
      <c r="AI28" s="61"/>
      <c r="AJ28" s="37"/>
    </row>
    <row r="29" spans="1:36" s="139" customFormat="1" ht="39.950000000000003" customHeight="1">
      <c r="A29" s="37">
        <v>5</v>
      </c>
      <c r="B29" s="68"/>
      <c r="C29" s="56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8"/>
      <c r="Q29" s="313"/>
      <c r="R29" s="314"/>
      <c r="S29" s="314"/>
      <c r="T29" s="314"/>
      <c r="U29" s="314"/>
      <c r="V29" s="97" t="s">
        <v>18</v>
      </c>
      <c r="W29" s="95" t="str">
        <f t="shared" si="0"/>
        <v/>
      </c>
      <c r="X29" s="89"/>
      <c r="Y29" s="89"/>
      <c r="Z29" s="38"/>
      <c r="AA29" s="38"/>
      <c r="AB29" s="89"/>
      <c r="AC29" s="89"/>
      <c r="AD29" s="89"/>
      <c r="AE29" s="89"/>
      <c r="AF29" s="89"/>
      <c r="AG29" s="223"/>
      <c r="AH29" s="60"/>
      <c r="AI29" s="61"/>
      <c r="AJ29" s="37"/>
    </row>
    <row r="30" spans="1:36" s="139" customFormat="1" ht="39.950000000000003" customHeight="1">
      <c r="A30" s="37">
        <v>6</v>
      </c>
      <c r="B30" s="68"/>
      <c r="C30" s="56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8"/>
      <c r="Q30" s="313"/>
      <c r="R30" s="314"/>
      <c r="S30" s="314"/>
      <c r="T30" s="314"/>
      <c r="U30" s="314"/>
      <c r="V30" s="97" t="s">
        <v>18</v>
      </c>
      <c r="W30" s="95" t="str">
        <f t="shared" si="0"/>
        <v/>
      </c>
      <c r="X30" s="89"/>
      <c r="Y30" s="89"/>
      <c r="Z30" s="38"/>
      <c r="AA30" s="38"/>
      <c r="AB30" s="89"/>
      <c r="AC30" s="89"/>
      <c r="AD30" s="89"/>
      <c r="AE30" s="89"/>
      <c r="AF30" s="89"/>
      <c r="AG30" s="223"/>
      <c r="AH30" s="60"/>
      <c r="AI30" s="61"/>
      <c r="AJ30" s="37"/>
    </row>
    <row r="31" spans="1:36" s="139" customFormat="1" ht="14.2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37"/>
      <c r="M31" s="37"/>
      <c r="N31" s="37"/>
      <c r="O31" s="37"/>
      <c r="P31" s="51" t="s">
        <v>19</v>
      </c>
      <c r="Q31" s="273">
        <f>SUM(Q25:U30)</f>
        <v>0</v>
      </c>
      <c r="R31" s="273"/>
      <c r="S31" s="273"/>
      <c r="T31" s="273"/>
      <c r="U31" s="273"/>
      <c r="V31" s="37" t="s">
        <v>18</v>
      </c>
      <c r="W31" s="124">
        <f>SUM(W25:W30)</f>
        <v>0</v>
      </c>
      <c r="X31" s="37"/>
      <c r="Y31" s="37"/>
      <c r="Z31" s="38"/>
      <c r="AA31" s="38"/>
      <c r="AB31" s="37"/>
      <c r="AC31" s="37"/>
      <c r="AD31" s="37"/>
      <c r="AE31" s="37"/>
      <c r="AF31" s="37"/>
      <c r="AG31" s="224"/>
      <c r="AH31" s="46"/>
      <c r="AI31" s="37"/>
      <c r="AJ31" s="37"/>
    </row>
    <row r="32" spans="1:36" s="139" customFormat="1">
      <c r="A32" s="37"/>
      <c r="B32" s="47"/>
      <c r="C32" s="47"/>
      <c r="D32" s="47"/>
      <c r="E32" s="47"/>
      <c r="F32" s="47"/>
      <c r="G32" s="47"/>
      <c r="H32" s="47"/>
      <c r="I32" s="47"/>
      <c r="J32" s="47"/>
      <c r="K32" s="18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74"/>
      <c r="AA32" s="74"/>
      <c r="AB32" s="37"/>
      <c r="AC32" s="37"/>
      <c r="AD32" s="37"/>
      <c r="AE32" s="37"/>
      <c r="AF32" s="37"/>
      <c r="AG32" s="224"/>
      <c r="AH32" s="46"/>
      <c r="AI32" s="37"/>
      <c r="AJ32" s="37"/>
    </row>
    <row r="33" spans="1:37" s="139" customFormat="1">
      <c r="A33" s="38"/>
      <c r="B33" s="48" t="s">
        <v>20</v>
      </c>
      <c r="C33" s="48"/>
      <c r="D33" s="48"/>
      <c r="E33" s="48"/>
      <c r="F33" s="48"/>
      <c r="G33" s="48"/>
      <c r="H33" s="48"/>
      <c r="I33" s="48"/>
      <c r="J33" s="48"/>
      <c r="K33" s="185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74"/>
      <c r="AA33" s="74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7" s="139" customFormat="1">
      <c r="A34" s="38"/>
      <c r="B34" s="48" t="s">
        <v>38</v>
      </c>
      <c r="C34" s="49"/>
      <c r="D34" s="48"/>
      <c r="E34" s="48"/>
      <c r="F34" s="48"/>
      <c r="G34" s="48"/>
      <c r="H34" s="48"/>
      <c r="I34" s="48"/>
      <c r="J34" s="48"/>
      <c r="K34" s="185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74"/>
      <c r="AA34" s="74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7" s="139" customFormat="1">
      <c r="A35" s="38"/>
      <c r="B35" s="48" t="s">
        <v>39</v>
      </c>
      <c r="C35" s="49"/>
      <c r="D35" s="48"/>
      <c r="E35" s="48"/>
      <c r="F35" s="48"/>
      <c r="G35" s="48"/>
      <c r="H35" s="48"/>
      <c r="I35" s="48"/>
      <c r="J35" s="48"/>
      <c r="K35" s="185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74"/>
      <c r="AA35" s="74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7" s="139" customFormat="1">
      <c r="A36" s="38"/>
      <c r="B36" s="48"/>
      <c r="C36" s="49"/>
      <c r="D36" s="48"/>
      <c r="E36" s="48"/>
      <c r="F36" s="48"/>
      <c r="G36" s="48"/>
      <c r="H36" s="48"/>
      <c r="I36" s="48"/>
      <c r="J36" s="48"/>
      <c r="K36" s="185"/>
      <c r="L36" s="38"/>
      <c r="M36" s="38"/>
      <c r="N36" s="38"/>
      <c r="O36" s="38"/>
      <c r="P36" s="38"/>
      <c r="Q36" s="38"/>
      <c r="R36" s="50"/>
      <c r="S36" s="50"/>
      <c r="T36" s="38"/>
      <c r="U36" s="38"/>
      <c r="V36" s="38"/>
      <c r="W36" s="38"/>
      <c r="X36" s="38"/>
      <c r="Y36" s="38"/>
      <c r="Z36" s="74"/>
      <c r="AA36" s="74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7" s="101" customFormat="1" ht="21.4" customHeight="1">
      <c r="C37" s="252" t="s">
        <v>29</v>
      </c>
      <c r="D37" s="252"/>
      <c r="E37" s="252"/>
      <c r="F37" s="252"/>
      <c r="G37" s="252"/>
      <c r="H37" s="252"/>
      <c r="I37" s="252"/>
      <c r="J37" s="252"/>
      <c r="K37" s="252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J37" s="103"/>
      <c r="AK37" s="104"/>
    </row>
    <row r="38" spans="1:37" s="101" customFormat="1" ht="21.4" customHeight="1">
      <c r="C38" s="252" t="s">
        <v>28</v>
      </c>
      <c r="D38" s="252"/>
      <c r="E38" s="252"/>
      <c r="F38" s="252"/>
      <c r="G38" s="252"/>
      <c r="H38" s="252"/>
      <c r="I38" s="252"/>
      <c r="J38" s="252"/>
      <c r="K38" s="252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J38" s="103"/>
      <c r="AK38" s="104"/>
    </row>
    <row r="39" spans="1:37" s="37" customFormat="1" ht="21.4" customHeight="1">
      <c r="C39" s="141"/>
      <c r="D39" s="141"/>
      <c r="E39" s="141"/>
      <c r="F39" s="141"/>
      <c r="G39" s="141"/>
      <c r="H39" s="141"/>
      <c r="I39" s="141"/>
      <c r="J39" s="141"/>
      <c r="K39" s="185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74"/>
      <c r="Y39" s="74"/>
      <c r="Z39" s="74"/>
      <c r="AA39" s="106"/>
      <c r="AB39" s="74"/>
      <c r="AC39" s="74"/>
      <c r="AD39" s="74"/>
      <c r="AE39" s="74"/>
      <c r="AF39" s="74"/>
      <c r="AG39" s="74"/>
      <c r="AJ39" s="73"/>
      <c r="AK39" s="72"/>
    </row>
    <row r="40" spans="1:37" s="37" customFormat="1" ht="21.4" customHeight="1">
      <c r="C40" s="141"/>
      <c r="D40" s="141"/>
      <c r="E40" s="141"/>
      <c r="F40" s="141"/>
      <c r="G40" s="141"/>
      <c r="H40" s="141"/>
      <c r="I40" s="141"/>
      <c r="J40" s="141"/>
      <c r="K40" s="185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J40" s="73"/>
      <c r="AK40" s="72"/>
    </row>
    <row r="41" spans="1:37" s="37" customFormat="1" ht="21.4" customHeight="1">
      <c r="C41" s="141"/>
      <c r="D41" s="141"/>
      <c r="E41" s="141"/>
      <c r="F41" s="141"/>
      <c r="G41" s="141"/>
      <c r="H41" s="141"/>
      <c r="I41" s="141"/>
      <c r="J41" s="141"/>
      <c r="K41" s="185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J41" s="73"/>
      <c r="AK41" s="72"/>
    </row>
    <row r="42" spans="1:37" s="37" customFormat="1" ht="21.4" customHeight="1">
      <c r="C42" s="141"/>
      <c r="D42" s="141"/>
      <c r="E42" s="141"/>
      <c r="F42" s="141"/>
      <c r="G42" s="141"/>
      <c r="H42" s="141"/>
      <c r="I42" s="141"/>
      <c r="J42" s="141"/>
      <c r="K42" s="185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J42" s="73"/>
      <c r="AK42" s="72"/>
    </row>
    <row r="43" spans="1:37" s="37" customFormat="1" ht="21.4" customHeight="1">
      <c r="C43" s="141"/>
      <c r="D43" s="141"/>
      <c r="E43" s="141"/>
      <c r="F43" s="141"/>
      <c r="G43" s="141"/>
      <c r="H43" s="141"/>
      <c r="I43" s="141"/>
      <c r="J43" s="141"/>
      <c r="K43" s="185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J43" s="73"/>
      <c r="AK43" s="72"/>
    </row>
    <row r="44" spans="1:37" s="37" customFormat="1" ht="21.4" customHeight="1">
      <c r="C44" s="141"/>
      <c r="D44" s="141"/>
      <c r="E44" s="141"/>
      <c r="F44" s="141"/>
      <c r="G44" s="141"/>
      <c r="H44" s="141"/>
      <c r="I44" s="141"/>
      <c r="J44" s="141"/>
      <c r="K44" s="185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J44" s="73"/>
      <c r="AK44" s="72"/>
    </row>
    <row r="45" spans="1:37" s="37" customFormat="1" ht="21.4" customHeight="1">
      <c r="C45" s="141"/>
      <c r="D45" s="141"/>
      <c r="E45" s="141"/>
      <c r="F45" s="141"/>
      <c r="G45" s="141"/>
      <c r="H45" s="141"/>
      <c r="I45" s="141"/>
      <c r="J45" s="141"/>
      <c r="K45" s="185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J45" s="73"/>
      <c r="AK45" s="72"/>
    </row>
    <row r="46" spans="1:37" s="37" customFormat="1" ht="21.4" customHeight="1">
      <c r="C46" s="141"/>
      <c r="D46" s="141"/>
      <c r="E46" s="141"/>
      <c r="F46" s="141"/>
      <c r="G46" s="141"/>
      <c r="H46" s="141"/>
      <c r="I46" s="141"/>
      <c r="J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74"/>
      <c r="Y46" s="74"/>
      <c r="AB46" s="74"/>
      <c r="AC46" s="74"/>
      <c r="AD46" s="74"/>
      <c r="AE46" s="74"/>
      <c r="AF46" s="74"/>
      <c r="AG46" s="74"/>
      <c r="AJ46" s="73"/>
      <c r="AK46" s="72"/>
    </row>
    <row r="47" spans="1:37" s="37" customFormat="1" ht="21.4" customHeight="1">
      <c r="C47" s="141"/>
      <c r="D47" s="141"/>
      <c r="E47" s="141"/>
      <c r="F47" s="141"/>
      <c r="G47" s="141"/>
      <c r="H47" s="141"/>
      <c r="I47" s="141"/>
      <c r="J47" s="141"/>
      <c r="K47" s="2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74"/>
      <c r="Y47" s="74"/>
      <c r="Z47" s="2"/>
      <c r="AA47" s="2"/>
      <c r="AB47" s="74"/>
      <c r="AC47" s="74"/>
      <c r="AD47" s="74"/>
      <c r="AE47" s="74"/>
      <c r="AF47" s="74"/>
      <c r="AG47" s="74"/>
      <c r="AJ47" s="73"/>
      <c r="AK47" s="72"/>
    </row>
    <row r="48" spans="1:37" s="37" customFormat="1" ht="21.4" customHeight="1">
      <c r="C48" s="141"/>
      <c r="D48" s="141"/>
      <c r="E48" s="141"/>
      <c r="F48" s="141"/>
      <c r="G48" s="141"/>
      <c r="H48" s="141"/>
      <c r="I48" s="141"/>
      <c r="J48" s="141"/>
      <c r="K48" s="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74"/>
      <c r="Y48" s="74"/>
      <c r="Z48" s="1"/>
      <c r="AA48" s="1"/>
      <c r="AB48" s="74"/>
      <c r="AC48" s="74"/>
      <c r="AD48" s="74"/>
      <c r="AE48" s="74"/>
      <c r="AF48" s="74"/>
      <c r="AG48" s="74"/>
      <c r="AJ48" s="73"/>
      <c r="AK48" s="72"/>
    </row>
    <row r="49" spans="1:37" s="37" customFormat="1" ht="21.4" customHeight="1">
      <c r="C49" s="141"/>
      <c r="D49" s="141"/>
      <c r="E49" s="141"/>
      <c r="F49" s="141"/>
      <c r="G49" s="141"/>
      <c r="H49" s="141"/>
      <c r="I49" s="141"/>
      <c r="J49" s="141"/>
      <c r="K49" s="2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74"/>
      <c r="Y49" s="74"/>
      <c r="Z49" s="2"/>
      <c r="AA49" s="1"/>
      <c r="AB49" s="74"/>
      <c r="AC49" s="74"/>
      <c r="AD49" s="74"/>
      <c r="AE49" s="74"/>
      <c r="AF49" s="74"/>
      <c r="AG49" s="74"/>
      <c r="AJ49" s="73"/>
      <c r="AK49" s="72"/>
    </row>
    <row r="50" spans="1:37" s="37" customFormat="1" ht="21.4" customHeight="1">
      <c r="C50" s="141"/>
      <c r="D50" s="141"/>
      <c r="E50" s="141"/>
      <c r="F50" s="141"/>
      <c r="G50" s="141"/>
      <c r="H50" s="141"/>
      <c r="I50" s="141"/>
      <c r="J50" s="141"/>
      <c r="K50" s="3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74"/>
      <c r="Y50" s="74"/>
      <c r="Z50" s="3"/>
      <c r="AA50" s="3"/>
      <c r="AB50" s="74"/>
      <c r="AC50" s="74"/>
      <c r="AD50" s="74"/>
      <c r="AE50" s="74"/>
      <c r="AF50" s="74"/>
      <c r="AG50" s="74"/>
      <c r="AJ50" s="73"/>
      <c r="AK50" s="72"/>
    </row>
    <row r="51" spans="1:37" s="139" customFormat="1">
      <c r="A51" s="37"/>
      <c r="B51" s="47"/>
      <c r="C51" s="47"/>
      <c r="D51" s="47"/>
      <c r="E51" s="47"/>
      <c r="F51" s="47"/>
      <c r="G51" s="47"/>
      <c r="H51" s="47"/>
      <c r="I51" s="47"/>
      <c r="J51" s="47"/>
      <c r="K51" s="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"/>
      <c r="AA51" s="3"/>
      <c r="AB51" s="37"/>
      <c r="AC51" s="37"/>
      <c r="AD51" s="37"/>
      <c r="AE51" s="37"/>
      <c r="AF51" s="37"/>
      <c r="AG51" s="224"/>
      <c r="AH51" s="46"/>
      <c r="AI51" s="37"/>
      <c r="AJ51" s="37"/>
    </row>
    <row r="52" spans="1:37" s="2" customFormat="1" ht="24" customHeight="1">
      <c r="K52" s="3"/>
      <c r="L52" s="3"/>
      <c r="M52" s="3"/>
      <c r="O52" s="274" t="s">
        <v>63</v>
      </c>
      <c r="P52" s="275"/>
      <c r="Q52" s="275"/>
      <c r="R52" s="279">
        <v>5</v>
      </c>
      <c r="S52" s="279"/>
      <c r="T52" s="279"/>
      <c r="U52" s="279"/>
      <c r="V52" s="279"/>
      <c r="W52" s="230" t="s">
        <v>4</v>
      </c>
      <c r="X52" s="4"/>
      <c r="Y52" s="230"/>
      <c r="Z52" s="3"/>
      <c r="AA52" s="3"/>
    </row>
    <row r="53" spans="1:37" ht="21" customHeight="1">
      <c r="B53" s="52" t="s">
        <v>21</v>
      </c>
      <c r="C53" s="281" t="str">
        <f>$C$10&amp;""</f>
        <v>株式会社△△△△</v>
      </c>
      <c r="D53" s="281"/>
      <c r="E53" s="228"/>
      <c r="F53" s="228"/>
      <c r="G53" s="228"/>
      <c r="H53" s="228"/>
      <c r="I53" s="228"/>
      <c r="J53" s="228"/>
      <c r="K53" s="3"/>
      <c r="Z53" s="3"/>
      <c r="AA53" s="3"/>
    </row>
    <row r="54" spans="1:37" ht="4.9000000000000004" customHeight="1">
      <c r="A54" s="2"/>
      <c r="B54" s="52"/>
      <c r="C54" s="282"/>
      <c r="D54" s="282"/>
      <c r="E54" s="228"/>
      <c r="F54" s="228"/>
      <c r="G54" s="228"/>
      <c r="H54" s="228"/>
      <c r="I54" s="228"/>
      <c r="J54" s="228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"/>
      <c r="Y54" s="230"/>
      <c r="Z54" s="3"/>
      <c r="AA54" s="3"/>
      <c r="AF54" s="225"/>
      <c r="AG54" s="8"/>
    </row>
    <row r="55" spans="1:37" s="3" customFormat="1" ht="12" customHeight="1">
      <c r="A55" s="272" t="str">
        <f>IF(B57="","",IF(AND(B57="②",Q59="")," ※比較方法②が選択されましたが、月数が入力されていません。",IF(AND(B57="①",NOT(Q59=""))," ※比較方法①が選択されましたが、月数が入力されています。月数を削除してください。","")))</f>
        <v/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4"/>
      <c r="Y55" s="230"/>
    </row>
    <row r="56" spans="1:37" ht="4.9000000000000004" customHeight="1">
      <c r="A56" s="2"/>
      <c r="B56" s="52"/>
      <c r="C56" s="251"/>
      <c r="D56" s="251"/>
      <c r="E56" s="228"/>
      <c r="F56" s="228"/>
      <c r="G56" s="228"/>
      <c r="H56" s="228"/>
      <c r="I56" s="228"/>
      <c r="J56" s="228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4"/>
      <c r="Y56" s="230"/>
      <c r="Z56" s="3"/>
      <c r="AA56" s="3"/>
      <c r="AF56" s="225"/>
      <c r="AG56" s="8"/>
    </row>
    <row r="57" spans="1:37" s="37" customFormat="1" ht="36" customHeight="1">
      <c r="B57" s="147" t="s">
        <v>79</v>
      </c>
      <c r="C57" s="158" t="s">
        <v>75</v>
      </c>
      <c r="D57" s="159"/>
      <c r="E57" s="159"/>
      <c r="F57" s="159"/>
      <c r="G57" s="159"/>
      <c r="H57" s="159"/>
      <c r="I57" s="159"/>
      <c r="J57" s="159"/>
      <c r="K57" s="18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48"/>
      <c r="Y57" s="148"/>
      <c r="Z57" s="148"/>
      <c r="AA57" s="148"/>
      <c r="AB57" s="148"/>
      <c r="AC57" s="148"/>
      <c r="AD57" s="149"/>
      <c r="AE57" s="73"/>
      <c r="AF57" s="73"/>
    </row>
    <row r="58" spans="1:37" s="3" customFormat="1" ht="12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4"/>
      <c r="Y58" s="230"/>
    </row>
    <row r="59" spans="1:37" s="38" customFormat="1" ht="20.25" customHeight="1">
      <c r="A59" s="152"/>
      <c r="B59" s="220" t="s">
        <v>77</v>
      </c>
      <c r="C59" s="153"/>
      <c r="D59" s="153"/>
      <c r="E59" s="153"/>
      <c r="F59" s="153"/>
      <c r="G59" s="190" t="s">
        <v>72</v>
      </c>
      <c r="H59" s="192"/>
      <c r="I59" s="192"/>
      <c r="J59" s="192"/>
      <c r="K59" s="221"/>
      <c r="L59" s="192"/>
      <c r="M59" s="160"/>
      <c r="N59" s="153"/>
      <c r="O59" s="193"/>
      <c r="P59" s="194" t="s">
        <v>69</v>
      </c>
      <c r="Q59" s="216"/>
      <c r="R59" s="193" t="str">
        <f>IF(A57="①"," か月実績で比較）"," か月平均で比較）")</f>
        <v xml:space="preserve"> か月平均で比較）</v>
      </c>
      <c r="S59" s="193"/>
      <c r="T59" s="195"/>
      <c r="U59" s="195"/>
      <c r="V59" s="195"/>
      <c r="W59" s="152"/>
      <c r="X59" s="154"/>
      <c r="Y59" s="155"/>
      <c r="Z59" s="215"/>
      <c r="AA59" s="156"/>
      <c r="AB59" s="157"/>
      <c r="AC59" s="157"/>
      <c r="AD59" s="152"/>
      <c r="AE59" s="152"/>
      <c r="AF59" s="152"/>
    </row>
    <row r="60" spans="1:37" s="38" customFormat="1" ht="20.25" customHeight="1" thickBot="1">
      <c r="A60" s="152"/>
      <c r="B60" s="220"/>
      <c r="C60" s="153"/>
      <c r="D60" s="153"/>
      <c r="E60" s="153"/>
      <c r="F60" s="153"/>
      <c r="G60" s="190"/>
      <c r="H60" s="191"/>
      <c r="I60" s="191"/>
      <c r="J60" s="191"/>
      <c r="K60" s="214"/>
      <c r="L60" s="192"/>
      <c r="M60" s="160"/>
      <c r="N60" s="153"/>
      <c r="O60" s="193"/>
      <c r="P60" s="194"/>
      <c r="Q60" s="221"/>
      <c r="R60" s="193"/>
      <c r="S60" s="193"/>
      <c r="T60" s="195"/>
      <c r="U60" s="195"/>
      <c r="V60" s="195"/>
      <c r="W60" s="152"/>
      <c r="X60" s="154"/>
      <c r="Y60" s="155"/>
      <c r="Z60" s="215"/>
      <c r="AA60" s="156"/>
      <c r="AB60" s="157"/>
      <c r="AC60" s="157"/>
      <c r="AD60" s="152"/>
      <c r="AE60" s="152"/>
      <c r="AF60" s="152"/>
    </row>
    <row r="61" spans="1:37" s="3" customFormat="1" ht="33" customHeight="1">
      <c r="A61" s="10" t="s">
        <v>64</v>
      </c>
      <c r="B61" s="11"/>
      <c r="C61" s="11"/>
      <c r="D61" s="11"/>
      <c r="E61" s="11"/>
      <c r="F61" s="11"/>
      <c r="G61" s="11"/>
      <c r="H61" s="13"/>
      <c r="I61" s="13"/>
      <c r="J61" s="1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42"/>
      <c r="Y61" s="230"/>
    </row>
    <row r="62" spans="1:37" s="3" customFormat="1" ht="6.95" customHeight="1">
      <c r="A62" s="12"/>
      <c r="B62" s="36"/>
      <c r="C62" s="2"/>
      <c r="D62" s="13"/>
      <c r="E62" s="13"/>
      <c r="F62" s="13"/>
      <c r="G62" s="13"/>
      <c r="H62" s="13"/>
      <c r="I62" s="13"/>
      <c r="J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3"/>
      <c r="Y62" s="230"/>
    </row>
    <row r="63" spans="1:37" s="3" customFormat="1" ht="23.1" customHeight="1">
      <c r="A63" s="276" t="s">
        <v>10</v>
      </c>
      <c r="B63" s="276"/>
      <c r="C63" s="277" t="s">
        <v>62</v>
      </c>
      <c r="D63" s="277"/>
      <c r="E63" s="277"/>
      <c r="F63" s="277"/>
      <c r="G63" s="277"/>
      <c r="H63" s="36"/>
      <c r="I63" s="36"/>
      <c r="J63" s="36"/>
      <c r="K63" s="14"/>
      <c r="L63" s="14" t="s">
        <v>11</v>
      </c>
      <c r="M63" s="14"/>
      <c r="N63" s="277" t="s">
        <v>35</v>
      </c>
      <c r="O63" s="277"/>
      <c r="P63" s="277"/>
      <c r="Q63" s="277"/>
      <c r="R63" s="277"/>
      <c r="S63" s="277"/>
      <c r="T63" s="277"/>
      <c r="U63" s="277"/>
      <c r="V63" s="277"/>
      <c r="W63" s="231"/>
      <c r="X63" s="144"/>
      <c r="Y63" s="230"/>
    </row>
    <row r="64" spans="1:37" s="3" customFormat="1" ht="12" customHeight="1" thickBot="1">
      <c r="A64" s="9"/>
      <c r="B64" s="9"/>
      <c r="C64" s="9"/>
      <c r="D64" s="9"/>
      <c r="E64" s="9"/>
      <c r="F64" s="9"/>
      <c r="G64" s="9"/>
      <c r="H64" s="186"/>
      <c r="I64" s="186"/>
      <c r="J64" s="186"/>
      <c r="K64" s="18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4"/>
      <c r="Y64" s="230"/>
      <c r="Z64" s="1"/>
      <c r="AA64" s="1"/>
    </row>
    <row r="65" spans="1:33" s="107" customFormat="1" ht="21" customHeight="1" collapsed="1">
      <c r="A65" s="112" t="s">
        <v>52</v>
      </c>
      <c r="B65" s="113"/>
      <c r="C65" s="114"/>
      <c r="D65" s="113"/>
      <c r="E65" s="114"/>
      <c r="F65" s="114"/>
      <c r="G65" s="115"/>
      <c r="H65" s="109"/>
      <c r="I65" s="164"/>
      <c r="J65" s="109"/>
      <c r="K65" s="4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08"/>
      <c r="Y65" s="161"/>
      <c r="Z65" s="40"/>
      <c r="AA65" s="101"/>
      <c r="AB65" s="162"/>
      <c r="AG65" s="109"/>
    </row>
    <row r="66" spans="1:33" ht="27" customHeight="1">
      <c r="A66" s="12" t="s">
        <v>5</v>
      </c>
      <c r="B66" s="13"/>
      <c r="C66" s="110"/>
      <c r="D66" s="13"/>
      <c r="E66" s="13"/>
      <c r="F66" s="13"/>
      <c r="G66" s="13"/>
      <c r="H66" s="13"/>
      <c r="I66" s="13"/>
      <c r="J66" s="13"/>
      <c r="K66" s="184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5">
        <v>1</v>
      </c>
      <c r="Y66" s="150"/>
      <c r="Z66" s="151"/>
      <c r="AA66" s="150"/>
      <c r="AB66" s="151"/>
    </row>
    <row r="67" spans="1:33" s="3" customFormat="1" ht="30" customHeight="1">
      <c r="B67" s="145" t="s">
        <v>12</v>
      </c>
      <c r="C67" s="98" t="s">
        <v>47</v>
      </c>
      <c r="D67" s="119" t="s">
        <v>54</v>
      </c>
      <c r="K67" s="40"/>
      <c r="R67" s="5" t="s">
        <v>41</v>
      </c>
      <c r="S67" s="217"/>
      <c r="T67" s="217" t="s">
        <v>55</v>
      </c>
      <c r="U67" s="280">
        <v>6</v>
      </c>
      <c r="V67" s="280"/>
      <c r="W67" s="15" t="s">
        <v>0</v>
      </c>
      <c r="X67" s="15">
        <v>2</v>
      </c>
      <c r="Z67" s="40"/>
      <c r="AA67" s="40"/>
      <c r="AB67" s="40"/>
    </row>
    <row r="68" spans="1:33" s="3" customFormat="1" ht="30" customHeight="1">
      <c r="A68" s="35"/>
      <c r="B68" s="105"/>
      <c r="R68" s="5" t="s">
        <v>42</v>
      </c>
      <c r="S68" s="5"/>
      <c r="T68" s="5"/>
      <c r="U68" s="278">
        <v>11</v>
      </c>
      <c r="V68" s="278"/>
      <c r="W68" s="15" t="s">
        <v>1</v>
      </c>
      <c r="X68" s="15">
        <v>3</v>
      </c>
      <c r="Y68" s="150"/>
    </row>
    <row r="69" spans="1:33" s="3" customFormat="1" ht="12.6" customHeight="1">
      <c r="A69" s="131" t="s">
        <v>66</v>
      </c>
      <c r="B69" s="91"/>
      <c r="C69" s="92"/>
      <c r="K69" s="2"/>
      <c r="X69" s="15">
        <v>4</v>
      </c>
      <c r="Y69" s="230"/>
      <c r="Z69" s="2"/>
      <c r="AA69" s="1"/>
    </row>
    <row r="70" spans="1:33" ht="13.9" customHeight="1">
      <c r="A70" s="130" t="s">
        <v>67</v>
      </c>
      <c r="C70" s="93"/>
      <c r="K70" s="2"/>
      <c r="W70" s="196"/>
      <c r="X70" s="15">
        <v>5</v>
      </c>
      <c r="Z70" s="2"/>
    </row>
    <row r="71" spans="1:33" ht="13.9" customHeight="1" thickBot="1">
      <c r="A71" s="130"/>
      <c r="C71" s="93"/>
      <c r="K71" s="2"/>
      <c r="S71" s="271" t="str">
        <f>IF($B$57="②","企業全体（平均）","企業全体")</f>
        <v>企業全体</v>
      </c>
      <c r="T71" s="271"/>
      <c r="U71" s="271"/>
      <c r="V71" s="271"/>
      <c r="W71" s="196"/>
      <c r="X71" s="15">
        <v>6</v>
      </c>
      <c r="Z71" s="2"/>
    </row>
    <row r="72" spans="1:33" ht="30" customHeight="1" thickBot="1">
      <c r="A72" s="3"/>
      <c r="B72" s="2" t="s">
        <v>40</v>
      </c>
      <c r="C72" s="2"/>
      <c r="D72" s="2"/>
      <c r="E72" s="2"/>
      <c r="F72" s="2"/>
      <c r="G72" s="240" t="s">
        <v>74</v>
      </c>
      <c r="H72" s="174" t="s">
        <v>55</v>
      </c>
      <c r="I72" s="181">
        <v>6</v>
      </c>
      <c r="J72" s="174" t="s">
        <v>70</v>
      </c>
      <c r="K72" s="198">
        <v>1</v>
      </c>
      <c r="L72" s="175" t="s">
        <v>57</v>
      </c>
      <c r="M72" s="189"/>
      <c r="N72" s="211" t="s">
        <v>55</v>
      </c>
      <c r="O72" s="133">
        <f>IF($U$67="","",$U$67)</f>
        <v>6</v>
      </c>
      <c r="P72" s="134" t="s">
        <v>56</v>
      </c>
      <c r="Q72" s="133">
        <v>11</v>
      </c>
      <c r="R72" s="134" t="s">
        <v>57</v>
      </c>
      <c r="S72" s="298">
        <v>3800</v>
      </c>
      <c r="T72" s="299"/>
      <c r="U72" s="299"/>
      <c r="V72" s="300"/>
      <c r="W72" s="15" t="s">
        <v>2</v>
      </c>
      <c r="X72" s="15">
        <v>7</v>
      </c>
      <c r="Y72" s="40"/>
      <c r="Z72" s="2"/>
      <c r="AB72" s="5"/>
      <c r="AC72" s="17"/>
      <c r="AD72" s="5"/>
      <c r="AE72" s="17"/>
      <c r="AF72" s="225"/>
      <c r="AG72" s="8"/>
    </row>
    <row r="73" spans="1:33" s="2" customFormat="1" ht="6" customHeight="1">
      <c r="A73" s="20"/>
      <c r="B73" s="283" t="str">
        <f>IF(B57="②","　　（最近1か月間を平均に置き換える）","")</f>
        <v/>
      </c>
      <c r="C73" s="283"/>
      <c r="D73" s="283"/>
      <c r="E73" s="20"/>
      <c r="F73" s="20"/>
      <c r="G73" s="241"/>
      <c r="H73" s="176"/>
      <c r="I73" s="176"/>
      <c r="J73" s="244" t="s">
        <v>71</v>
      </c>
      <c r="K73" s="177"/>
      <c r="L73" s="17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15">
        <v>8</v>
      </c>
      <c r="Y73" s="230"/>
    </row>
    <row r="74" spans="1:33" s="2" customFormat="1" ht="6" customHeight="1">
      <c r="A74" s="20"/>
      <c r="B74" s="283"/>
      <c r="C74" s="283"/>
      <c r="D74" s="283"/>
      <c r="E74" s="20"/>
      <c r="F74" s="20"/>
      <c r="G74" s="241"/>
      <c r="H74" s="176"/>
      <c r="I74" s="176"/>
      <c r="J74" s="244"/>
      <c r="K74" s="177"/>
      <c r="L74" s="17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5">
        <v>9</v>
      </c>
      <c r="Y74" s="230"/>
    </row>
    <row r="75" spans="1:33" ht="30" customHeight="1">
      <c r="A75" s="3"/>
      <c r="B75" s="270" t="s">
        <v>59</v>
      </c>
      <c r="C75" s="270"/>
      <c r="D75" s="270"/>
      <c r="E75" s="129"/>
      <c r="F75" s="129"/>
      <c r="G75" s="242"/>
      <c r="H75" s="179" t="s">
        <v>55</v>
      </c>
      <c r="I75" s="182">
        <v>6</v>
      </c>
      <c r="J75" s="179" t="s">
        <v>70</v>
      </c>
      <c r="K75" s="199">
        <v>12</v>
      </c>
      <c r="L75" s="180" t="s">
        <v>57</v>
      </c>
      <c r="M75" s="172"/>
      <c r="X75" s="15">
        <v>10</v>
      </c>
      <c r="Y75" s="135"/>
      <c r="AB75" s="5"/>
      <c r="AC75" s="17"/>
      <c r="AD75" s="5"/>
      <c r="AE75" s="17"/>
      <c r="AF75" s="225"/>
      <c r="AG75" s="8"/>
    </row>
    <row r="76" spans="1:33" ht="18.75" customHeight="1">
      <c r="A76" s="3"/>
      <c r="B76" s="270"/>
      <c r="C76" s="270"/>
      <c r="D76" s="270"/>
      <c r="E76" s="129"/>
      <c r="F76" s="129"/>
      <c r="G76" s="189"/>
      <c r="H76" s="189"/>
      <c r="I76" s="189"/>
      <c r="J76" s="189"/>
      <c r="K76" s="36"/>
      <c r="L76" s="189"/>
      <c r="M76" s="172"/>
      <c r="X76" s="15">
        <v>11</v>
      </c>
      <c r="Y76" s="135"/>
      <c r="AB76" s="5"/>
      <c r="AC76" s="17"/>
      <c r="AD76" s="5"/>
      <c r="AE76" s="17"/>
      <c r="AF76" s="225"/>
      <c r="AG76" s="8"/>
    </row>
    <row r="77" spans="1:33" ht="30" customHeight="1">
      <c r="A77" s="3"/>
      <c r="B77" s="270"/>
      <c r="C77" s="270"/>
      <c r="D77" s="270"/>
      <c r="E77" s="2"/>
      <c r="F77" s="2"/>
      <c r="G77" s="128"/>
      <c r="H77" s="128"/>
      <c r="I77" s="128"/>
      <c r="J77" s="128"/>
      <c r="L77" s="173"/>
      <c r="M77" s="210"/>
      <c r="N77" s="209" t="s">
        <v>55</v>
      </c>
      <c r="O77" s="137">
        <v>6</v>
      </c>
      <c r="P77" s="171" t="s">
        <v>56</v>
      </c>
      <c r="Q77" s="137">
        <v>10</v>
      </c>
      <c r="R77" s="132" t="s">
        <v>57</v>
      </c>
      <c r="S77" s="301">
        <v>200000</v>
      </c>
      <c r="T77" s="302"/>
      <c r="U77" s="302"/>
      <c r="V77" s="303"/>
      <c r="W77" s="15" t="s">
        <v>2</v>
      </c>
      <c r="X77" s="15">
        <v>12</v>
      </c>
      <c r="Y77" s="136"/>
      <c r="AB77" s="5"/>
      <c r="AC77" s="17"/>
      <c r="AD77" s="5"/>
      <c r="AE77" s="17"/>
      <c r="AF77" s="225"/>
      <c r="AG77" s="8"/>
    </row>
    <row r="78" spans="1:33" ht="30" customHeight="1">
      <c r="A78" s="3"/>
      <c r="B78" s="270"/>
      <c r="C78" s="270"/>
      <c r="D78" s="270"/>
      <c r="E78" s="2"/>
      <c r="F78" s="2"/>
      <c r="G78" s="128"/>
      <c r="H78" s="128"/>
      <c r="I78" s="128"/>
      <c r="J78" s="128"/>
      <c r="L78" s="173"/>
      <c r="M78" s="210"/>
      <c r="N78" s="209" t="s">
        <v>55</v>
      </c>
      <c r="O78" s="137">
        <v>6</v>
      </c>
      <c r="P78" s="171" t="s">
        <v>56</v>
      </c>
      <c r="Q78" s="137">
        <v>9</v>
      </c>
      <c r="R78" s="132" t="s">
        <v>57</v>
      </c>
      <c r="S78" s="301">
        <v>4002</v>
      </c>
      <c r="T78" s="302"/>
      <c r="U78" s="302"/>
      <c r="V78" s="303"/>
      <c r="W78" s="15" t="s">
        <v>2</v>
      </c>
      <c r="X78" s="15"/>
      <c r="Y78" s="135"/>
      <c r="AD78" s="5"/>
      <c r="AE78" s="17"/>
      <c r="AF78" s="225"/>
    </row>
    <row r="79" spans="1:33" ht="30" customHeight="1">
      <c r="A79" s="3"/>
      <c r="C79" s="2"/>
      <c r="D79" s="2"/>
      <c r="E79" s="2"/>
      <c r="F79" s="2"/>
      <c r="G79" s="2"/>
      <c r="H79" s="2"/>
      <c r="I79" s="2"/>
      <c r="J79" s="2"/>
      <c r="K79" s="19"/>
      <c r="L79" s="16"/>
      <c r="M79" s="210"/>
      <c r="N79" s="209" t="s">
        <v>55</v>
      </c>
      <c r="O79" s="137">
        <v>6</v>
      </c>
      <c r="P79" s="171" t="s">
        <v>56</v>
      </c>
      <c r="Q79" s="137">
        <v>8</v>
      </c>
      <c r="R79" s="132" t="s">
        <v>57</v>
      </c>
      <c r="S79" s="301">
        <v>4003</v>
      </c>
      <c r="T79" s="302"/>
      <c r="U79" s="302"/>
      <c r="V79" s="303"/>
      <c r="W79" s="15" t="s">
        <v>2</v>
      </c>
      <c r="X79" s="15"/>
      <c r="Y79" s="33"/>
      <c r="Z79" s="19"/>
      <c r="AA79" s="19"/>
      <c r="AD79" s="5"/>
      <c r="AE79" s="17"/>
      <c r="AF79" s="225"/>
    </row>
    <row r="80" spans="1:33" ht="30" customHeight="1">
      <c r="A80" s="3"/>
      <c r="B80" s="230" t="s">
        <v>51</v>
      </c>
      <c r="C80" s="2"/>
      <c r="D80" s="2"/>
      <c r="E80" s="2"/>
      <c r="F80" s="2"/>
      <c r="G80" s="2"/>
      <c r="H80" s="2"/>
      <c r="I80" s="2"/>
      <c r="J80" s="2"/>
      <c r="K80" s="19"/>
      <c r="L80" s="16"/>
      <c r="M80" s="16"/>
      <c r="N80" s="16"/>
      <c r="O80" s="16"/>
      <c r="P80" s="16"/>
      <c r="Q80" s="16"/>
      <c r="R80" s="16"/>
      <c r="S80" s="295">
        <f>IF(OR(S77="",S78="",S79=""),"",SUM(S77:V79))</f>
        <v>208005</v>
      </c>
      <c r="T80" s="296"/>
      <c r="U80" s="296"/>
      <c r="V80" s="297"/>
      <c r="W80" s="15" t="s">
        <v>2</v>
      </c>
      <c r="X80" s="15"/>
      <c r="Y80" s="33"/>
      <c r="Z80" s="19"/>
      <c r="AA80" s="19"/>
      <c r="AD80" s="5"/>
      <c r="AE80" s="17"/>
      <c r="AF80" s="225"/>
    </row>
    <row r="81" spans="1:32" ht="30" customHeight="1" thickBot="1">
      <c r="A81" s="3"/>
      <c r="B81" s="230"/>
      <c r="C81" s="2"/>
      <c r="D81" s="2"/>
      <c r="E81" s="2"/>
      <c r="F81" s="2"/>
      <c r="G81" s="2"/>
      <c r="H81" s="2"/>
      <c r="I81" s="2"/>
      <c r="J81" s="2"/>
      <c r="K81" s="19"/>
      <c r="L81" s="16"/>
      <c r="M81" s="16"/>
      <c r="N81" s="16"/>
      <c r="O81" s="16"/>
      <c r="P81" s="16"/>
      <c r="Q81" s="16"/>
      <c r="R81" s="16"/>
      <c r="S81" s="16"/>
      <c r="T81" s="188"/>
      <c r="U81" s="188"/>
      <c r="V81" s="188"/>
      <c r="W81" s="15"/>
      <c r="X81" s="15"/>
      <c r="Y81" s="33"/>
      <c r="Z81" s="19"/>
      <c r="AA81" s="19"/>
      <c r="AD81" s="5"/>
      <c r="AE81" s="17"/>
      <c r="AF81" s="225"/>
    </row>
    <row r="82" spans="1:32" ht="30" customHeight="1" thickBot="1">
      <c r="B82" s="230" t="s">
        <v>73</v>
      </c>
      <c r="C82" s="2"/>
      <c r="D82" s="2"/>
      <c r="E82" s="2"/>
      <c r="F82" s="2"/>
      <c r="G82" s="2"/>
      <c r="H82" s="2"/>
      <c r="I82" s="2"/>
      <c r="J82" s="2"/>
      <c r="S82" s="285">
        <f>IF(OR($S$80=""),"",IFERROR(ROUNDDOWN($S$80/3,0),""))</f>
        <v>69335</v>
      </c>
      <c r="T82" s="286"/>
      <c r="U82" s="286"/>
      <c r="V82" s="287"/>
      <c r="W82" s="15" t="s">
        <v>2</v>
      </c>
      <c r="X82" s="15"/>
      <c r="Y82" s="230"/>
      <c r="AD82" s="5"/>
      <c r="AE82" s="17"/>
      <c r="AF82" s="225"/>
    </row>
    <row r="83" spans="1:32" ht="26.1" customHeight="1" thickBot="1">
      <c r="A83" s="165"/>
      <c r="B83" s="165"/>
      <c r="C83" s="165"/>
      <c r="D83" s="165"/>
      <c r="E83" s="165"/>
      <c r="F83" s="165"/>
      <c r="G83" s="165"/>
      <c r="H83" s="165"/>
      <c r="I83" s="165"/>
      <c r="J83" s="165"/>
      <c r="K83" s="166"/>
      <c r="L83" s="165"/>
      <c r="M83" s="165"/>
      <c r="N83" s="165"/>
      <c r="O83" s="165"/>
      <c r="P83" s="165"/>
      <c r="Q83" s="165"/>
      <c r="R83" s="165"/>
      <c r="S83" s="165"/>
      <c r="T83" s="169" t="s">
        <v>58</v>
      </c>
      <c r="U83" s="169"/>
      <c r="V83" s="169"/>
      <c r="W83" s="170"/>
      <c r="Y83" s="230"/>
      <c r="Z83" s="2"/>
      <c r="AA83" s="2"/>
      <c r="AD83" s="5"/>
      <c r="AE83" s="17"/>
      <c r="AF83" s="225"/>
    </row>
    <row r="84" spans="1:32" s="19" customFormat="1" ht="33" customHeight="1">
      <c r="A84" s="167" t="s">
        <v>3</v>
      </c>
      <c r="B84" s="168"/>
      <c r="C84" s="163"/>
      <c r="D84" s="163"/>
      <c r="E84" s="163"/>
      <c r="F84" s="163"/>
      <c r="G84" s="163"/>
      <c r="H84" s="163"/>
      <c r="I84" s="163"/>
      <c r="J84" s="163"/>
      <c r="K84" s="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225"/>
      <c r="Y84" s="230"/>
      <c r="Z84" s="2"/>
      <c r="AA84" s="2"/>
    </row>
    <row r="85" spans="1:32" s="20" customFormat="1" ht="26.1" customHeight="1" thickBot="1">
      <c r="A85" s="20" t="s">
        <v>49</v>
      </c>
      <c r="K85" s="2"/>
      <c r="X85" s="18"/>
      <c r="Y85" s="230"/>
      <c r="Z85" s="2"/>
      <c r="AA85" s="2"/>
      <c r="AF85" s="21"/>
    </row>
    <row r="86" spans="1:32" s="20" customFormat="1" ht="30" customHeight="1" thickBot="1">
      <c r="A86" s="20" t="s">
        <v>50</v>
      </c>
      <c r="K86" s="2"/>
      <c r="P86" s="146" t="s">
        <v>68</v>
      </c>
      <c r="Q86" s="289">
        <f>IF(OR($S$72="",$S$82=""),"",IFERROR(ROUNDDOWN(($S$82-$S$72)/$S$82*100,1),""))</f>
        <v>94.5</v>
      </c>
      <c r="R86" s="290"/>
      <c r="S86" s="290"/>
      <c r="T86" s="290"/>
      <c r="U86" s="291"/>
      <c r="V86" s="23" t="s">
        <v>9</v>
      </c>
      <c r="W86" s="121" t="s">
        <v>43</v>
      </c>
      <c r="X86" s="18"/>
      <c r="Y86" s="230"/>
      <c r="Z86" s="2"/>
      <c r="AA86" s="2"/>
    </row>
    <row r="87" spans="1:32" s="2" customFormat="1" ht="21" customHeight="1">
      <c r="A87" s="32"/>
      <c r="B87" s="19"/>
      <c r="C87" s="19"/>
      <c r="D87" s="19"/>
      <c r="E87" s="19"/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24" t="s">
        <v>6</v>
      </c>
      <c r="X87" s="18"/>
      <c r="Y87" s="230"/>
      <c r="Z87" s="20"/>
      <c r="AA87" s="20"/>
    </row>
    <row r="88" spans="1:32" s="2" customFormat="1" ht="3.9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18"/>
      <c r="Y88" s="230"/>
    </row>
    <row r="89" spans="1:32" s="2" customFormat="1" ht="3.9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18"/>
      <c r="Y89" s="230"/>
    </row>
    <row r="90" spans="1:32" s="2" customFormat="1" ht="3.9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18"/>
      <c r="Y90" s="230"/>
    </row>
    <row r="91" spans="1:32" s="2" customFormat="1" ht="20.2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18"/>
      <c r="Y91" s="230"/>
    </row>
    <row r="92" spans="1:32" s="2" customFormat="1" ht="3.9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18"/>
      <c r="Y92" s="230"/>
    </row>
    <row r="93" spans="1:32" s="2" customFormat="1" ht="3.9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18"/>
      <c r="Y93" s="230"/>
    </row>
    <row r="94" spans="1:32" s="2" customFormat="1" ht="17.2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18"/>
      <c r="Y94" s="230"/>
    </row>
    <row r="95" spans="1:32" s="20" customFormat="1" ht="30" customHeight="1">
      <c r="K95" s="2"/>
      <c r="Q95" s="292" t="s">
        <v>36</v>
      </c>
      <c r="R95" s="293"/>
      <c r="S95" s="293"/>
      <c r="T95" s="293"/>
      <c r="U95" s="293"/>
      <c r="V95" s="294"/>
      <c r="W95" s="25" t="str">
        <f>IF(Q86="","-",IF(Q86&gt;=R52,"◯","×"))</f>
        <v>◯</v>
      </c>
      <c r="Y95" s="230"/>
      <c r="Z95" s="2"/>
      <c r="AA95" s="2"/>
    </row>
    <row r="96" spans="1:32" s="2" customFormat="1" ht="9.9499999999999993" customHeight="1" thickBot="1">
      <c r="A96" s="26"/>
      <c r="B96" s="27"/>
      <c r="C96" s="28"/>
      <c r="D96" s="28"/>
      <c r="E96" s="28"/>
      <c r="F96" s="28"/>
      <c r="G96" s="28"/>
      <c r="H96" s="28"/>
      <c r="I96" s="28"/>
      <c r="J96" s="28"/>
      <c r="K96" s="26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25"/>
      <c r="Y96" s="230"/>
      <c r="Z96" s="1"/>
      <c r="AA96" s="1"/>
    </row>
    <row r="97" spans="1:36" s="2" customFormat="1" ht="27" customHeight="1">
      <c r="A97" s="29" t="s">
        <v>7</v>
      </c>
      <c r="B97" s="30"/>
      <c r="K97" s="1"/>
      <c r="Y97" s="22"/>
      <c r="Z97" s="1"/>
      <c r="AA97" s="1"/>
    </row>
    <row r="98" spans="1:36" s="2" customFormat="1" ht="30" customHeight="1">
      <c r="B98" s="232" t="s">
        <v>37</v>
      </c>
      <c r="C98" s="31"/>
      <c r="D98" s="31"/>
      <c r="E98" s="31"/>
      <c r="F98" s="31"/>
      <c r="G98" s="31"/>
      <c r="H98" s="31"/>
      <c r="I98" s="31"/>
      <c r="J98" s="31"/>
      <c r="K98" s="1"/>
      <c r="L98" s="31"/>
      <c r="M98" s="31"/>
      <c r="N98" s="31"/>
      <c r="O98" s="31"/>
      <c r="P98" s="31"/>
      <c r="Q98" s="288" t="s">
        <v>8</v>
      </c>
      <c r="R98" s="279"/>
      <c r="S98" s="279"/>
      <c r="T98" s="279"/>
      <c r="U98" s="279"/>
      <c r="V98" s="279"/>
      <c r="W98" s="127" t="str">
        <f>IF(W95="◯","◯",IF(W95="×","×","−"))</f>
        <v>◯</v>
      </c>
      <c r="Y98" s="230"/>
      <c r="Z98" s="1"/>
      <c r="AA98" s="1"/>
    </row>
    <row r="99" spans="1:36" s="2" customFormat="1" ht="3.95" customHeight="1">
      <c r="D99" s="31"/>
      <c r="E99" s="31"/>
      <c r="F99" s="31"/>
      <c r="G99" s="31"/>
      <c r="H99" s="31"/>
      <c r="I99" s="31"/>
      <c r="J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Y99" s="230"/>
    </row>
    <row r="100" spans="1:36" s="2" customFormat="1" ht="3.95" customHeight="1">
      <c r="D100" s="31"/>
      <c r="E100" s="31"/>
      <c r="F100" s="31"/>
      <c r="G100" s="31"/>
      <c r="H100" s="31"/>
      <c r="I100" s="31"/>
      <c r="J100" s="31"/>
      <c r="K100" s="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Y100" s="230"/>
      <c r="Z100" s="1"/>
      <c r="AA100" s="1"/>
    </row>
    <row r="101" spans="1:36">
      <c r="Y101" s="230"/>
    </row>
    <row r="102" spans="1:36" ht="18.7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9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Y102" s="230"/>
      <c r="Z102" s="37"/>
      <c r="AA102" s="37"/>
    </row>
    <row r="103" spans="1:36" ht="9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90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Y103" s="230"/>
      <c r="Z103" s="90"/>
      <c r="AA103" s="90"/>
    </row>
    <row r="104" spans="1:36" ht="9" customHeight="1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90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Y104" s="230"/>
      <c r="Z104" s="90"/>
      <c r="AA104" s="90"/>
    </row>
    <row r="105" spans="1:36" ht="26.1" customHeight="1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Y105" s="34"/>
    </row>
    <row r="106" spans="1:36" s="37" customFormat="1" ht="13.5" customHeight="1">
      <c r="A106" s="284" t="s">
        <v>76</v>
      </c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90"/>
      <c r="V106" s="90"/>
      <c r="W106" s="90"/>
      <c r="X106" s="90"/>
      <c r="Y106" s="90"/>
      <c r="Z106" s="84"/>
      <c r="AA106" s="84"/>
      <c r="AB106" s="83"/>
      <c r="AC106" s="84"/>
    </row>
    <row r="107" spans="1:36" s="37" customFormat="1" ht="13.5" customHeight="1">
      <c r="A107" s="284" t="s">
        <v>32</v>
      </c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90"/>
      <c r="V107" s="90"/>
      <c r="W107" s="90"/>
      <c r="X107" s="90"/>
      <c r="Y107" s="90"/>
      <c r="Z107" s="84"/>
      <c r="AA107" s="84"/>
      <c r="AB107" s="83"/>
      <c r="AC107" s="84"/>
    </row>
    <row r="108" spans="1:36" s="37" customFormat="1" ht="3.75" customHeight="1">
      <c r="K108" s="1"/>
      <c r="Z108" s="1"/>
      <c r="AA108" s="1"/>
      <c r="AH108" s="73"/>
      <c r="AI108" s="83"/>
      <c r="AJ108" s="84"/>
    </row>
    <row r="109" spans="1:36" s="81" customFormat="1" ht="13.5" customHeight="1">
      <c r="A109" s="284" t="s">
        <v>33</v>
      </c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90"/>
      <c r="V109" s="90"/>
      <c r="W109" s="90"/>
      <c r="X109" s="90"/>
      <c r="Y109" s="90"/>
      <c r="Z109" s="1"/>
      <c r="AA109" s="1"/>
      <c r="AB109" s="90"/>
      <c r="AC109" s="90"/>
      <c r="AD109" s="90"/>
      <c r="AE109" s="90"/>
      <c r="AF109" s="90"/>
      <c r="AG109" s="85"/>
      <c r="AH109" s="85"/>
      <c r="AI109" s="229"/>
      <c r="AJ109" s="85"/>
    </row>
    <row r="110" spans="1:36" s="81" customFormat="1" ht="13.5" customHeight="1">
      <c r="A110" s="284" t="s">
        <v>32</v>
      </c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90"/>
      <c r="V110" s="90"/>
      <c r="W110" s="90"/>
      <c r="X110" s="90"/>
      <c r="Y110" s="90"/>
      <c r="Z110" s="1"/>
      <c r="AA110" s="1"/>
      <c r="AB110" s="90"/>
      <c r="AC110" s="90"/>
      <c r="AD110" s="90"/>
      <c r="AE110" s="90"/>
      <c r="AF110" s="90"/>
      <c r="AG110" s="85"/>
      <c r="AH110" s="85"/>
      <c r="AI110" s="229"/>
      <c r="AJ110" s="85"/>
    </row>
    <row r="111" spans="1:36" ht="26.1" customHeight="1">
      <c r="Y111" s="34"/>
    </row>
    <row r="112" spans="1:36" ht="26.1" customHeight="1">
      <c r="Y112" s="34"/>
    </row>
    <row r="113" spans="1:37">
      <c r="Y113" s="34"/>
    </row>
    <row r="114" spans="1:37" s="15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25"/>
      <c r="Y114" s="34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1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25"/>
      <c r="Y115" s="230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15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25"/>
      <c r="Y116" s="22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15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25"/>
      <c r="Y117" s="230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5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25"/>
      <c r="Y118" s="230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5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25"/>
      <c r="Y119" s="230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15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25"/>
      <c r="Y120" s="230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</sheetData>
  <sheetProtection password="84B1" sheet="1" objects="1" scenarios="1" selectLockedCells="1" selectUnlockedCells="1"/>
  <mergeCells count="54">
    <mergeCell ref="S1:T1"/>
    <mergeCell ref="A106:T106"/>
    <mergeCell ref="A107:T107"/>
    <mergeCell ref="A109:T109"/>
    <mergeCell ref="A110:T110"/>
    <mergeCell ref="S79:V79"/>
    <mergeCell ref="S80:V80"/>
    <mergeCell ref="S82:V82"/>
    <mergeCell ref="Q86:U86"/>
    <mergeCell ref="Q95:V95"/>
    <mergeCell ref="Q98:V98"/>
    <mergeCell ref="U67:V67"/>
    <mergeCell ref="U68:V68"/>
    <mergeCell ref="S71:V71"/>
    <mergeCell ref="G72:G75"/>
    <mergeCell ref="S72:V72"/>
    <mergeCell ref="B73:D74"/>
    <mergeCell ref="J73:J74"/>
    <mergeCell ref="B75:D78"/>
    <mergeCell ref="S77:V77"/>
    <mergeCell ref="S78:V78"/>
    <mergeCell ref="C53:D53"/>
    <mergeCell ref="C54:D54"/>
    <mergeCell ref="A55:W55"/>
    <mergeCell ref="C56:D56"/>
    <mergeCell ref="A63:B63"/>
    <mergeCell ref="C63:G63"/>
    <mergeCell ref="N63:V63"/>
    <mergeCell ref="O52:Q52"/>
    <mergeCell ref="R52:V52"/>
    <mergeCell ref="D27:P27"/>
    <mergeCell ref="Q27:U27"/>
    <mergeCell ref="D28:P28"/>
    <mergeCell ref="Q28:U28"/>
    <mergeCell ref="D29:P29"/>
    <mergeCell ref="Q29:U29"/>
    <mergeCell ref="D30:P30"/>
    <mergeCell ref="Q30:U30"/>
    <mergeCell ref="Q31:U31"/>
    <mergeCell ref="C37:K37"/>
    <mergeCell ref="C38:K38"/>
    <mergeCell ref="AG23:AH23"/>
    <mergeCell ref="D24:P24"/>
    <mergeCell ref="Q24:U24"/>
    <mergeCell ref="D25:P25"/>
    <mergeCell ref="Q25:U25"/>
    <mergeCell ref="D26:P26"/>
    <mergeCell ref="Q26:U26"/>
    <mergeCell ref="P3:W4"/>
    <mergeCell ref="C10:D10"/>
    <mergeCell ref="C11:D11"/>
    <mergeCell ref="K16:M16"/>
    <mergeCell ref="D23:P23"/>
    <mergeCell ref="Q23:V23"/>
  </mergeCells>
  <phoneticPr fontId="5"/>
  <conditionalFormatting sqref="N72:R72">
    <cfRule type="expression" dxfId="15" priority="8">
      <formula>$B$57="②"</formula>
    </cfRule>
  </conditionalFormatting>
  <conditionalFormatting sqref="A55:W55">
    <cfRule type="expression" dxfId="14" priority="6">
      <formula>$A$55=" ※比較方法①が選択されましたが、月数が入力されています。月数を削除してください。"</formula>
    </cfRule>
    <cfRule type="expression" dxfId="13" priority="7">
      <formula>$A$55=" ※比較方法②が選択されましたが、月数が入力されていません。"</formula>
    </cfRule>
  </conditionalFormatting>
  <conditionalFormatting sqref="Q59">
    <cfRule type="expression" dxfId="12" priority="5">
      <formula>$B$57="①"</formula>
    </cfRule>
  </conditionalFormatting>
  <conditionalFormatting sqref="G72:L75">
    <cfRule type="expression" dxfId="11" priority="4">
      <formula>IF(OR($B$57="①",$B$57=""),TRUE)</formula>
    </cfRule>
  </conditionalFormatting>
  <conditionalFormatting sqref="N72">
    <cfRule type="expression" dxfId="10" priority="3">
      <formula>$B$57="②"</formula>
    </cfRule>
  </conditionalFormatting>
  <conditionalFormatting sqref="A106:A107">
    <cfRule type="expression" dxfId="9" priority="2">
      <formula>$B$57="①"</formula>
    </cfRule>
  </conditionalFormatting>
  <conditionalFormatting sqref="A109:T110">
    <cfRule type="expression" dxfId="8" priority="1">
      <formula>$B$57="②"</formula>
    </cfRule>
  </conditionalFormatting>
  <dataValidations count="2">
    <dataValidation type="list" allowBlank="1" showInputMessage="1" showErrorMessage="1" sqref="Y77">
      <formula1>$X$66:$X$82</formula1>
    </dataValidation>
    <dataValidation type="list" allowBlank="1" showInputMessage="1" showErrorMessage="1" sqref="Z59:Z60">
      <formula1>"2,4,5,6"</formula1>
    </dataValidation>
  </dataValidations>
  <hyperlinks>
    <hyperlink ref="C37:K37" r:id="rId1" display="①「分類検索システム」：https://www.e-stat.go.jp/classifications/terms/10"/>
    <hyperlink ref="C38:K38" r:id="rId2" display="②指定業種一覧（クリックすると中小企業庁HPへ移動します。）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verticalDpi="4294967292" r:id="rId3"/>
  <rowBreaks count="1" manualBreakCount="1">
    <brk id="51" max="10" man="1"/>
  </rowBreaks>
  <colBreaks count="1" manualBreakCount="1">
    <brk id="23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K120"/>
  <sheetViews>
    <sheetView showGridLines="0" showRowColHeaders="0" view="pageBreakPreview" zoomScaleNormal="110" zoomScaleSheetLayoutView="100" zoomScalePageLayoutView="125" workbookViewId="0">
      <selection activeCell="N1" sqref="N1"/>
    </sheetView>
  </sheetViews>
  <sheetFormatPr defaultColWidth="12.875" defaultRowHeight="14.25"/>
  <cols>
    <col min="1" max="1" width="4" style="1" customWidth="1"/>
    <col min="2" max="2" width="8.875" style="1" customWidth="1"/>
    <col min="3" max="3" width="17.125" style="1" customWidth="1"/>
    <col min="4" max="4" width="18.625" style="1" customWidth="1"/>
    <col min="5" max="6" width="4" style="1" customWidth="1"/>
    <col min="7" max="12" width="4.625" style="1" customWidth="1"/>
    <col min="13" max="13" width="1.5" style="1" customWidth="1"/>
    <col min="14" max="18" width="4.625" style="1" customWidth="1"/>
    <col min="19" max="19" width="1.5" style="1" customWidth="1"/>
    <col min="20" max="22" width="5.125" style="1" customWidth="1"/>
    <col min="23" max="23" width="6.375" style="1" customWidth="1"/>
    <col min="24" max="24" width="17.125" style="225" hidden="1" customWidth="1"/>
    <col min="25" max="25" width="13.75" style="15" customWidth="1"/>
    <col min="26" max="26" width="5.125" style="1" customWidth="1"/>
    <col min="27" max="16384" width="12.875" style="1"/>
  </cols>
  <sheetData>
    <row r="1" spans="1:36" ht="27" customHeight="1">
      <c r="O1" s="227"/>
      <c r="P1" s="233" t="s">
        <v>55</v>
      </c>
      <c r="Q1" s="233" t="s">
        <v>61</v>
      </c>
      <c r="R1" s="233" t="s">
        <v>56</v>
      </c>
      <c r="S1" s="315" t="s">
        <v>61</v>
      </c>
      <c r="T1" s="315"/>
      <c r="U1" s="233" t="s">
        <v>57</v>
      </c>
      <c r="V1" s="233" t="s">
        <v>61</v>
      </c>
      <c r="W1" s="233" t="s">
        <v>60</v>
      </c>
    </row>
    <row r="2" spans="1:36" ht="25.5" customHeight="1"/>
    <row r="3" spans="1:36" ht="24" customHeight="1">
      <c r="A3" s="125" t="s">
        <v>44</v>
      </c>
      <c r="P3" s="264"/>
      <c r="Q3" s="264"/>
      <c r="R3" s="264"/>
      <c r="S3" s="264"/>
      <c r="T3" s="264"/>
      <c r="U3" s="264"/>
      <c r="V3" s="264"/>
      <c r="W3" s="264"/>
    </row>
    <row r="4" spans="1:36" ht="21.95" customHeight="1">
      <c r="A4" s="2"/>
      <c r="K4" s="6"/>
      <c r="P4" s="264"/>
      <c r="Q4" s="264"/>
      <c r="R4" s="264"/>
      <c r="S4" s="264"/>
      <c r="T4" s="264"/>
      <c r="U4" s="264"/>
      <c r="V4" s="264"/>
      <c r="W4" s="264"/>
      <c r="X4" s="1"/>
      <c r="Z4" s="6"/>
    </row>
    <row r="5" spans="1:36" s="107" customFormat="1" ht="13.7" customHeight="1">
      <c r="A5" s="234"/>
      <c r="B5" s="235"/>
      <c r="C5" s="236"/>
      <c r="D5" s="235"/>
      <c r="E5" s="235"/>
      <c r="F5" s="235"/>
      <c r="G5" s="235"/>
      <c r="H5" s="235"/>
      <c r="I5" s="235"/>
      <c r="J5" s="235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</row>
    <row r="6" spans="1:36" s="107" customFormat="1" ht="18" customHeight="1">
      <c r="A6" s="234"/>
      <c r="B6" s="235"/>
      <c r="C6" s="238"/>
      <c r="D6" s="235"/>
      <c r="E6" s="235"/>
      <c r="F6" s="235"/>
      <c r="G6" s="235"/>
      <c r="H6" s="235"/>
      <c r="I6" s="235"/>
      <c r="J6" s="235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</row>
    <row r="7" spans="1:36" ht="21.75" customHeight="1">
      <c r="A7" s="7"/>
      <c r="K7" s="37"/>
      <c r="X7" s="1"/>
      <c r="Z7" s="37"/>
      <c r="AA7" s="37"/>
    </row>
    <row r="8" spans="1:36" ht="21.95" customHeight="1">
      <c r="A8" s="126" t="s">
        <v>65</v>
      </c>
      <c r="B8" s="71"/>
      <c r="C8" s="70"/>
      <c r="D8" s="70"/>
      <c r="E8" s="70"/>
      <c r="F8" s="70"/>
      <c r="G8" s="70"/>
      <c r="H8" s="70"/>
      <c r="I8" s="70"/>
      <c r="J8" s="70"/>
      <c r="K8" s="43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4"/>
      <c r="Y8" s="230"/>
      <c r="Z8" s="43"/>
      <c r="AA8" s="43"/>
      <c r="AF8" s="225"/>
      <c r="AG8" s="8"/>
    </row>
    <row r="9" spans="1:36" s="139" customFormat="1" ht="18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s="139" customFormat="1" ht="24">
      <c r="A10" s="39"/>
      <c r="B10" s="52" t="s">
        <v>21</v>
      </c>
      <c r="C10" s="306" t="s">
        <v>81</v>
      </c>
      <c r="D10" s="306"/>
      <c r="E10" s="82"/>
      <c r="F10" s="82"/>
      <c r="G10" s="82"/>
      <c r="H10" s="82"/>
      <c r="I10" s="82"/>
      <c r="J10" s="82"/>
      <c r="K10" s="37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37"/>
      <c r="AA10" s="37"/>
      <c r="AB10" s="39"/>
      <c r="AC10" s="39"/>
      <c r="AD10" s="39"/>
      <c r="AE10" s="39"/>
      <c r="AF10" s="39"/>
      <c r="AG10" s="40"/>
      <c r="AH10" s="41"/>
      <c r="AI10" s="40"/>
      <c r="AJ10" s="39"/>
    </row>
    <row r="11" spans="1:36" s="139" customFormat="1" ht="24">
      <c r="A11" s="39"/>
      <c r="B11" s="52" t="s">
        <v>22</v>
      </c>
      <c r="C11" s="307" t="s">
        <v>34</v>
      </c>
      <c r="D11" s="307"/>
      <c r="E11" s="82"/>
      <c r="F11" s="82"/>
      <c r="G11" s="82"/>
      <c r="H11" s="82"/>
      <c r="I11" s="82"/>
      <c r="J11" s="82"/>
      <c r="K11" s="22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223"/>
      <c r="AA11" s="223"/>
      <c r="AB11" s="39"/>
      <c r="AC11" s="39"/>
      <c r="AD11" s="39"/>
      <c r="AE11" s="39"/>
      <c r="AF11" s="39"/>
      <c r="AG11" s="40"/>
      <c r="AH11" s="41"/>
      <c r="AI11" s="40"/>
      <c r="AJ11" s="39"/>
    </row>
    <row r="12" spans="1:36" s="139" customFormat="1" ht="13.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A12" s="38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s="139" customFormat="1">
      <c r="A13" s="42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38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38"/>
      <c r="AA13" s="38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 s="139" customFormat="1" ht="13.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  <c r="AA14" s="38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139" customFormat="1" ht="14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s="139" customFormat="1" ht="24" customHeight="1">
      <c r="A16" s="38"/>
      <c r="B16" s="117" t="s">
        <v>53</v>
      </c>
      <c r="C16" s="44"/>
      <c r="D16" s="38"/>
      <c r="E16" s="38"/>
      <c r="F16" s="38"/>
      <c r="G16" s="38"/>
      <c r="H16" s="38"/>
      <c r="I16" s="38"/>
      <c r="J16" s="140"/>
      <c r="K16" s="245">
        <v>10000</v>
      </c>
      <c r="L16" s="245"/>
      <c r="M16" s="245"/>
      <c r="N16" s="120" t="s">
        <v>31</v>
      </c>
      <c r="O16" s="140"/>
      <c r="P16" s="140"/>
      <c r="Q16" s="140"/>
      <c r="R16" s="140"/>
      <c r="S16" s="140"/>
      <c r="T16" s="140"/>
      <c r="U16" s="140"/>
      <c r="V16" s="140"/>
      <c r="W16" s="140"/>
      <c r="X16" s="38"/>
      <c r="Y16" s="38"/>
      <c r="Z16" s="38"/>
      <c r="AA16" s="38"/>
      <c r="AB16" s="62"/>
      <c r="AC16" s="63"/>
      <c r="AD16" s="63"/>
      <c r="AE16" s="63"/>
      <c r="AF16" s="38"/>
      <c r="AG16" s="38"/>
      <c r="AH16" s="38"/>
      <c r="AI16" s="38"/>
      <c r="AJ16" s="38"/>
    </row>
    <row r="17" spans="1:36" s="139" customFormat="1" ht="13.5">
      <c r="A17" s="38"/>
      <c r="B17" s="45"/>
      <c r="C17" s="44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224"/>
      <c r="AH17" s="46"/>
      <c r="AI17" s="38"/>
      <c r="AJ17" s="38"/>
    </row>
    <row r="18" spans="1:36" s="139" customFormat="1" ht="13.5">
      <c r="A18" s="38"/>
      <c r="B18" s="118" t="s">
        <v>13</v>
      </c>
      <c r="C18" s="44"/>
      <c r="D18" s="38"/>
      <c r="E18" s="38"/>
      <c r="F18" s="38"/>
      <c r="G18" s="38"/>
      <c r="H18" s="38"/>
      <c r="I18" s="38"/>
      <c r="J18" s="38"/>
      <c r="K18" s="229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29"/>
      <c r="AA18" s="229"/>
      <c r="AB18" s="38"/>
      <c r="AC18" s="38"/>
      <c r="AD18" s="38"/>
      <c r="AE18" s="38"/>
      <c r="AF18" s="38"/>
      <c r="AG18" s="224"/>
      <c r="AH18" s="46"/>
      <c r="AI18" s="38"/>
      <c r="AJ18" s="38"/>
    </row>
    <row r="19" spans="1:36" s="139" customFormat="1" ht="13.5">
      <c r="A19" s="38"/>
      <c r="B19" s="44" t="s">
        <v>46</v>
      </c>
      <c r="C19" s="38"/>
      <c r="D19" s="38"/>
      <c r="E19" s="38"/>
      <c r="F19" s="38"/>
      <c r="G19" s="38"/>
      <c r="H19" s="38"/>
      <c r="I19" s="38"/>
      <c r="J19" s="38"/>
      <c r="K19" s="89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89"/>
      <c r="AA19" s="89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1:36" s="139" customFormat="1" ht="13.5">
      <c r="A20" s="38"/>
      <c r="B20" s="44" t="s">
        <v>45</v>
      </c>
      <c r="C20" s="38"/>
      <c r="D20" s="38"/>
      <c r="E20" s="38"/>
      <c r="F20" s="38"/>
      <c r="G20" s="38"/>
      <c r="H20" s="38"/>
      <c r="I20" s="38"/>
      <c r="J20" s="38"/>
      <c r="K20" s="89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89"/>
      <c r="AA20" s="89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 s="139" customFormat="1" ht="13.5">
      <c r="A21" s="38"/>
      <c r="B21" s="44" t="s">
        <v>14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s="139" customFormat="1" ht="13.5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89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89"/>
      <c r="AA22" s="89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36" s="139" customFormat="1" ht="38.25" customHeight="1" thickBot="1">
      <c r="A23" s="37"/>
      <c r="B23" s="64" t="s">
        <v>15</v>
      </c>
      <c r="C23" s="64" t="s">
        <v>16</v>
      </c>
      <c r="D23" s="267" t="s">
        <v>23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267" t="s">
        <v>25</v>
      </c>
      <c r="R23" s="268"/>
      <c r="S23" s="268"/>
      <c r="T23" s="268"/>
      <c r="U23" s="268"/>
      <c r="V23" s="269"/>
      <c r="W23" s="75" t="s">
        <v>27</v>
      </c>
      <c r="X23" s="229"/>
      <c r="Y23" s="229"/>
      <c r="Z23" s="89"/>
      <c r="AA23" s="89"/>
      <c r="AB23" s="229"/>
      <c r="AC23" s="229"/>
      <c r="AD23" s="229"/>
      <c r="AE23" s="229"/>
      <c r="AF23" s="229"/>
      <c r="AG23" s="263"/>
      <c r="AH23" s="263"/>
      <c r="AI23" s="58"/>
      <c r="AJ23" s="37"/>
    </row>
    <row r="24" spans="1:36" s="139" customFormat="1" ht="39.950000000000003" customHeight="1" thickBot="1">
      <c r="A24" s="55" t="s">
        <v>17</v>
      </c>
      <c r="B24" s="66">
        <v>7691</v>
      </c>
      <c r="C24" s="67" t="s">
        <v>26</v>
      </c>
      <c r="D24" s="308" t="s">
        <v>24</v>
      </c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  <c r="Q24" s="311">
        <v>10000</v>
      </c>
      <c r="R24" s="312"/>
      <c r="S24" s="312"/>
      <c r="T24" s="312"/>
      <c r="U24" s="312"/>
      <c r="V24" s="54" t="s">
        <v>18</v>
      </c>
      <c r="W24" s="80" t="s">
        <v>30</v>
      </c>
      <c r="X24" s="89"/>
      <c r="Y24" s="89"/>
      <c r="Z24" s="89"/>
      <c r="AA24" s="89"/>
      <c r="AB24" s="89"/>
      <c r="AC24" s="89"/>
      <c r="AD24" s="89"/>
      <c r="AE24" s="89"/>
      <c r="AF24" s="89"/>
      <c r="AG24" s="222"/>
      <c r="AH24" s="57"/>
      <c r="AI24" s="59"/>
      <c r="AJ24" s="37"/>
    </row>
    <row r="25" spans="1:36" s="139" customFormat="1" ht="39.950000000000003" customHeight="1" thickBot="1">
      <c r="A25" s="37">
        <v>1</v>
      </c>
      <c r="B25" s="86"/>
      <c r="C25" s="87"/>
      <c r="D25" s="258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  <c r="Q25" s="261"/>
      <c r="R25" s="262"/>
      <c r="S25" s="262"/>
      <c r="T25" s="262"/>
      <c r="U25" s="262"/>
      <c r="V25" s="96" t="s">
        <v>18</v>
      </c>
      <c r="W25" s="94" t="str">
        <f>IF(OR($K$16="",Q25=""),"",Q25/$K$16)</f>
        <v/>
      </c>
      <c r="X25" s="89"/>
      <c r="Y25" s="89"/>
      <c r="Z25" s="89"/>
      <c r="AA25" s="89"/>
      <c r="AB25" s="89"/>
      <c r="AC25" s="89"/>
      <c r="AD25" s="89"/>
      <c r="AE25" s="89"/>
      <c r="AF25" s="89"/>
      <c r="AG25" s="223"/>
      <c r="AH25" s="60"/>
      <c r="AI25" s="61"/>
      <c r="AJ25" s="37"/>
    </row>
    <row r="26" spans="1:36" s="139" customFormat="1" ht="39.950000000000003" customHeight="1">
      <c r="A26" s="37">
        <v>2</v>
      </c>
      <c r="B26" s="69"/>
      <c r="C26" s="65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8"/>
      <c r="Q26" s="304"/>
      <c r="R26" s="305"/>
      <c r="S26" s="305"/>
      <c r="T26" s="305"/>
      <c r="U26" s="305"/>
      <c r="V26" s="97" t="s">
        <v>18</v>
      </c>
      <c r="W26" s="95" t="str">
        <f t="shared" ref="W26:W30" si="0">IF(OR($K$16="",Q26=""),"",Q26/$K$16)</f>
        <v/>
      </c>
      <c r="X26" s="89"/>
      <c r="Y26" s="89"/>
      <c r="Z26" s="37"/>
      <c r="AA26" s="37"/>
      <c r="AB26" s="89"/>
      <c r="AC26" s="89"/>
      <c r="AD26" s="89"/>
      <c r="AE26" s="89"/>
      <c r="AF26" s="89"/>
      <c r="AG26" s="223"/>
      <c r="AH26" s="60"/>
      <c r="AI26" s="61"/>
      <c r="AJ26" s="37"/>
    </row>
    <row r="27" spans="1:36" s="139" customFormat="1" ht="39.950000000000003" customHeight="1">
      <c r="A27" s="37">
        <v>3</v>
      </c>
      <c r="B27" s="68"/>
      <c r="C27" s="56"/>
      <c r="D27" s="24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8"/>
      <c r="Q27" s="313"/>
      <c r="R27" s="314"/>
      <c r="S27" s="314"/>
      <c r="T27" s="314"/>
      <c r="U27" s="314"/>
      <c r="V27" s="97" t="s">
        <v>18</v>
      </c>
      <c r="W27" s="95" t="str">
        <f t="shared" si="0"/>
        <v/>
      </c>
      <c r="X27" s="89"/>
      <c r="Y27" s="89"/>
      <c r="Z27" s="37"/>
      <c r="AA27" s="37"/>
      <c r="AB27" s="89"/>
      <c r="AC27" s="89"/>
      <c r="AD27" s="89"/>
      <c r="AE27" s="89"/>
      <c r="AF27" s="89"/>
      <c r="AG27" s="223"/>
      <c r="AH27" s="60"/>
      <c r="AI27" s="61"/>
      <c r="AJ27" s="37"/>
    </row>
    <row r="28" spans="1:36" s="139" customFormat="1" ht="39.950000000000003" customHeight="1">
      <c r="A28" s="37">
        <v>4</v>
      </c>
      <c r="B28" s="68"/>
      <c r="C28" s="56"/>
      <c r="D28" s="24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8"/>
      <c r="Q28" s="313"/>
      <c r="R28" s="314"/>
      <c r="S28" s="314"/>
      <c r="T28" s="314"/>
      <c r="U28" s="314"/>
      <c r="V28" s="97" t="s">
        <v>18</v>
      </c>
      <c r="W28" s="95" t="str">
        <f t="shared" si="0"/>
        <v/>
      </c>
      <c r="X28" s="89"/>
      <c r="Y28" s="89"/>
      <c r="Z28" s="38"/>
      <c r="AA28" s="38"/>
      <c r="AB28" s="89"/>
      <c r="AC28" s="89"/>
      <c r="AD28" s="89"/>
      <c r="AE28" s="89"/>
      <c r="AF28" s="89"/>
      <c r="AG28" s="223"/>
      <c r="AH28" s="60"/>
      <c r="AI28" s="61"/>
      <c r="AJ28" s="37"/>
    </row>
    <row r="29" spans="1:36" s="139" customFormat="1" ht="39.950000000000003" customHeight="1">
      <c r="A29" s="37">
        <v>5</v>
      </c>
      <c r="B29" s="68"/>
      <c r="C29" s="56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8"/>
      <c r="Q29" s="313"/>
      <c r="R29" s="314"/>
      <c r="S29" s="314"/>
      <c r="T29" s="314"/>
      <c r="U29" s="314"/>
      <c r="V29" s="97" t="s">
        <v>18</v>
      </c>
      <c r="W29" s="95" t="str">
        <f t="shared" si="0"/>
        <v/>
      </c>
      <c r="X29" s="89"/>
      <c r="Y29" s="89"/>
      <c r="Z29" s="38"/>
      <c r="AA29" s="38"/>
      <c r="AB29" s="89"/>
      <c r="AC29" s="89"/>
      <c r="AD29" s="89"/>
      <c r="AE29" s="89"/>
      <c r="AF29" s="89"/>
      <c r="AG29" s="223"/>
      <c r="AH29" s="60"/>
      <c r="AI29" s="61"/>
      <c r="AJ29" s="37"/>
    </row>
    <row r="30" spans="1:36" s="139" customFormat="1" ht="39.950000000000003" customHeight="1">
      <c r="A30" s="37">
        <v>6</v>
      </c>
      <c r="B30" s="68"/>
      <c r="C30" s="56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8"/>
      <c r="Q30" s="313"/>
      <c r="R30" s="314"/>
      <c r="S30" s="314"/>
      <c r="T30" s="314"/>
      <c r="U30" s="314"/>
      <c r="V30" s="97" t="s">
        <v>18</v>
      </c>
      <c r="W30" s="95" t="str">
        <f t="shared" si="0"/>
        <v/>
      </c>
      <c r="X30" s="89"/>
      <c r="Y30" s="89"/>
      <c r="Z30" s="38"/>
      <c r="AA30" s="38"/>
      <c r="AB30" s="89"/>
      <c r="AC30" s="89"/>
      <c r="AD30" s="89"/>
      <c r="AE30" s="89"/>
      <c r="AF30" s="89"/>
      <c r="AG30" s="223"/>
      <c r="AH30" s="60"/>
      <c r="AI30" s="61"/>
      <c r="AJ30" s="37"/>
    </row>
    <row r="31" spans="1:36" s="139" customFormat="1" ht="14.2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37"/>
      <c r="M31" s="37"/>
      <c r="N31" s="37"/>
      <c r="O31" s="37"/>
      <c r="P31" s="51" t="s">
        <v>19</v>
      </c>
      <c r="Q31" s="273">
        <f>SUM(Q25:U30)</f>
        <v>0</v>
      </c>
      <c r="R31" s="273"/>
      <c r="S31" s="273"/>
      <c r="T31" s="273"/>
      <c r="U31" s="273"/>
      <c r="V31" s="37" t="s">
        <v>18</v>
      </c>
      <c r="W31" s="124">
        <f>SUM(W25:W30)</f>
        <v>0</v>
      </c>
      <c r="X31" s="37"/>
      <c r="Y31" s="37"/>
      <c r="Z31" s="38"/>
      <c r="AA31" s="38"/>
      <c r="AB31" s="37"/>
      <c r="AC31" s="37"/>
      <c r="AD31" s="37"/>
      <c r="AE31" s="37"/>
      <c r="AF31" s="37"/>
      <c r="AG31" s="224"/>
      <c r="AH31" s="46"/>
      <c r="AI31" s="37"/>
      <c r="AJ31" s="37"/>
    </row>
    <row r="32" spans="1:36" s="139" customFormat="1">
      <c r="A32" s="37"/>
      <c r="B32" s="47"/>
      <c r="C32" s="47"/>
      <c r="D32" s="47"/>
      <c r="E32" s="47"/>
      <c r="F32" s="47"/>
      <c r="G32" s="47"/>
      <c r="H32" s="47"/>
      <c r="I32" s="47"/>
      <c r="J32" s="47"/>
      <c r="K32" s="18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74"/>
      <c r="AA32" s="74"/>
      <c r="AB32" s="37"/>
      <c r="AC32" s="37"/>
      <c r="AD32" s="37"/>
      <c r="AE32" s="37"/>
      <c r="AF32" s="37"/>
      <c r="AG32" s="224"/>
      <c r="AH32" s="46"/>
      <c r="AI32" s="37"/>
      <c r="AJ32" s="37"/>
    </row>
    <row r="33" spans="1:37" s="139" customFormat="1">
      <c r="A33" s="38"/>
      <c r="B33" s="48" t="s">
        <v>20</v>
      </c>
      <c r="C33" s="48"/>
      <c r="D33" s="48"/>
      <c r="E33" s="48"/>
      <c r="F33" s="48"/>
      <c r="G33" s="48"/>
      <c r="H33" s="48"/>
      <c r="I33" s="48"/>
      <c r="J33" s="48"/>
      <c r="K33" s="185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74"/>
      <c r="AA33" s="74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7" s="139" customFormat="1">
      <c r="A34" s="38"/>
      <c r="B34" s="48" t="s">
        <v>38</v>
      </c>
      <c r="C34" s="49"/>
      <c r="D34" s="48"/>
      <c r="E34" s="48"/>
      <c r="F34" s="48"/>
      <c r="G34" s="48"/>
      <c r="H34" s="48"/>
      <c r="I34" s="48"/>
      <c r="J34" s="48"/>
      <c r="K34" s="185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74"/>
      <c r="AA34" s="74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7" s="139" customFormat="1">
      <c r="A35" s="38"/>
      <c r="B35" s="48" t="s">
        <v>39</v>
      </c>
      <c r="C35" s="49"/>
      <c r="D35" s="48"/>
      <c r="E35" s="48"/>
      <c r="F35" s="48"/>
      <c r="G35" s="48"/>
      <c r="H35" s="48"/>
      <c r="I35" s="48"/>
      <c r="J35" s="48"/>
      <c r="K35" s="185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74"/>
      <c r="AA35" s="74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7" s="139" customFormat="1">
      <c r="A36" s="38"/>
      <c r="B36" s="48"/>
      <c r="C36" s="49"/>
      <c r="D36" s="48"/>
      <c r="E36" s="48"/>
      <c r="F36" s="48"/>
      <c r="G36" s="48"/>
      <c r="H36" s="48"/>
      <c r="I36" s="48"/>
      <c r="J36" s="48"/>
      <c r="K36" s="185"/>
      <c r="L36" s="38"/>
      <c r="M36" s="38"/>
      <c r="N36" s="38"/>
      <c r="O36" s="38"/>
      <c r="P36" s="38"/>
      <c r="Q36" s="38"/>
      <c r="R36" s="50"/>
      <c r="S36" s="50"/>
      <c r="T36" s="38"/>
      <c r="U36" s="38"/>
      <c r="V36" s="38"/>
      <c r="W36" s="38"/>
      <c r="X36" s="38"/>
      <c r="Y36" s="38"/>
      <c r="Z36" s="74"/>
      <c r="AA36" s="74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7" s="101" customFormat="1" ht="21.4" customHeight="1">
      <c r="C37" s="252" t="s">
        <v>29</v>
      </c>
      <c r="D37" s="252"/>
      <c r="E37" s="252"/>
      <c r="F37" s="252"/>
      <c r="G37" s="252"/>
      <c r="H37" s="252"/>
      <c r="I37" s="252"/>
      <c r="J37" s="252"/>
      <c r="K37" s="252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J37" s="103"/>
      <c r="AK37" s="104"/>
    </row>
    <row r="38" spans="1:37" s="101" customFormat="1" ht="21.4" customHeight="1">
      <c r="C38" s="252" t="s">
        <v>28</v>
      </c>
      <c r="D38" s="252"/>
      <c r="E38" s="252"/>
      <c r="F38" s="252"/>
      <c r="G38" s="252"/>
      <c r="H38" s="252"/>
      <c r="I38" s="252"/>
      <c r="J38" s="252"/>
      <c r="K38" s="252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J38" s="103"/>
      <c r="AK38" s="104"/>
    </row>
    <row r="39" spans="1:37" s="37" customFormat="1" ht="21.4" customHeight="1">
      <c r="C39" s="141"/>
      <c r="D39" s="141"/>
      <c r="E39" s="141"/>
      <c r="F39" s="141"/>
      <c r="G39" s="141"/>
      <c r="H39" s="141"/>
      <c r="I39" s="141"/>
      <c r="J39" s="141"/>
      <c r="K39" s="185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74"/>
      <c r="Y39" s="74"/>
      <c r="Z39" s="74"/>
      <c r="AA39" s="106"/>
      <c r="AB39" s="74"/>
      <c r="AC39" s="74"/>
      <c r="AD39" s="74"/>
      <c r="AE39" s="74"/>
      <c r="AF39" s="74"/>
      <c r="AG39" s="74"/>
      <c r="AJ39" s="73"/>
      <c r="AK39" s="72"/>
    </row>
    <row r="40" spans="1:37" s="37" customFormat="1" ht="21.4" customHeight="1">
      <c r="C40" s="141"/>
      <c r="D40" s="141"/>
      <c r="E40" s="141"/>
      <c r="F40" s="141"/>
      <c r="G40" s="141"/>
      <c r="H40" s="141"/>
      <c r="I40" s="141"/>
      <c r="J40" s="141"/>
      <c r="K40" s="185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J40" s="73"/>
      <c r="AK40" s="72"/>
    </row>
    <row r="41" spans="1:37" s="37" customFormat="1" ht="21.4" customHeight="1">
      <c r="C41" s="141"/>
      <c r="D41" s="141"/>
      <c r="E41" s="141"/>
      <c r="F41" s="141"/>
      <c r="G41" s="141"/>
      <c r="H41" s="141"/>
      <c r="I41" s="141"/>
      <c r="J41" s="141"/>
      <c r="K41" s="185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J41" s="73"/>
      <c r="AK41" s="72"/>
    </row>
    <row r="42" spans="1:37" s="37" customFormat="1" ht="21.4" customHeight="1">
      <c r="C42" s="141"/>
      <c r="D42" s="141"/>
      <c r="E42" s="141"/>
      <c r="F42" s="141"/>
      <c r="G42" s="141"/>
      <c r="H42" s="141"/>
      <c r="I42" s="141"/>
      <c r="J42" s="141"/>
      <c r="K42" s="185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J42" s="73"/>
      <c r="AK42" s="72"/>
    </row>
    <row r="43" spans="1:37" s="37" customFormat="1" ht="21.4" customHeight="1">
      <c r="C43" s="141"/>
      <c r="D43" s="141"/>
      <c r="E43" s="141"/>
      <c r="F43" s="141"/>
      <c r="G43" s="141"/>
      <c r="H43" s="141"/>
      <c r="I43" s="141"/>
      <c r="J43" s="141"/>
      <c r="K43" s="185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J43" s="73"/>
      <c r="AK43" s="72"/>
    </row>
    <row r="44" spans="1:37" s="37" customFormat="1" ht="21.4" customHeight="1">
      <c r="C44" s="141"/>
      <c r="D44" s="141"/>
      <c r="E44" s="141"/>
      <c r="F44" s="141"/>
      <c r="G44" s="141"/>
      <c r="H44" s="141"/>
      <c r="I44" s="141"/>
      <c r="J44" s="141"/>
      <c r="K44" s="185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J44" s="73"/>
      <c r="AK44" s="72"/>
    </row>
    <row r="45" spans="1:37" s="37" customFormat="1" ht="21.4" customHeight="1">
      <c r="C45" s="141"/>
      <c r="D45" s="141"/>
      <c r="E45" s="141"/>
      <c r="F45" s="141"/>
      <c r="G45" s="141"/>
      <c r="H45" s="141"/>
      <c r="I45" s="141"/>
      <c r="J45" s="141"/>
      <c r="K45" s="185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J45" s="73"/>
      <c r="AK45" s="72"/>
    </row>
    <row r="46" spans="1:37" s="37" customFormat="1" ht="21.4" customHeight="1">
      <c r="C46" s="141"/>
      <c r="D46" s="141"/>
      <c r="E46" s="141"/>
      <c r="F46" s="141"/>
      <c r="G46" s="141"/>
      <c r="H46" s="141"/>
      <c r="I46" s="141"/>
      <c r="J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74"/>
      <c r="Y46" s="74"/>
      <c r="AB46" s="74"/>
      <c r="AC46" s="74"/>
      <c r="AD46" s="74"/>
      <c r="AE46" s="74"/>
      <c r="AF46" s="74"/>
      <c r="AG46" s="74"/>
      <c r="AJ46" s="73"/>
      <c r="AK46" s="72"/>
    </row>
    <row r="47" spans="1:37" s="37" customFormat="1" ht="21.4" customHeight="1">
      <c r="C47" s="141"/>
      <c r="D47" s="141"/>
      <c r="E47" s="141"/>
      <c r="F47" s="141"/>
      <c r="G47" s="141"/>
      <c r="H47" s="141"/>
      <c r="I47" s="141"/>
      <c r="J47" s="141"/>
      <c r="K47" s="2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74"/>
      <c r="Y47" s="74"/>
      <c r="Z47" s="2"/>
      <c r="AA47" s="2"/>
      <c r="AB47" s="74"/>
      <c r="AC47" s="74"/>
      <c r="AD47" s="74"/>
      <c r="AE47" s="74"/>
      <c r="AF47" s="74"/>
      <c r="AG47" s="74"/>
      <c r="AJ47" s="73"/>
      <c r="AK47" s="72"/>
    </row>
    <row r="48" spans="1:37" s="37" customFormat="1" ht="21.4" customHeight="1">
      <c r="C48" s="141"/>
      <c r="D48" s="141"/>
      <c r="E48" s="141"/>
      <c r="F48" s="141"/>
      <c r="G48" s="141"/>
      <c r="H48" s="141"/>
      <c r="I48" s="141"/>
      <c r="J48" s="141"/>
      <c r="K48" s="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74"/>
      <c r="Y48" s="74"/>
      <c r="Z48" s="1"/>
      <c r="AA48" s="1"/>
      <c r="AB48" s="74"/>
      <c r="AC48" s="74"/>
      <c r="AD48" s="74"/>
      <c r="AE48" s="74"/>
      <c r="AF48" s="74"/>
      <c r="AG48" s="74"/>
      <c r="AJ48" s="73"/>
      <c r="AK48" s="72"/>
    </row>
    <row r="49" spans="1:37" s="37" customFormat="1" ht="21.4" customHeight="1">
      <c r="C49" s="141"/>
      <c r="D49" s="141"/>
      <c r="E49" s="141"/>
      <c r="F49" s="141"/>
      <c r="G49" s="141"/>
      <c r="H49" s="141"/>
      <c r="I49" s="141"/>
      <c r="J49" s="141"/>
      <c r="K49" s="2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74"/>
      <c r="Y49" s="74"/>
      <c r="Z49" s="2"/>
      <c r="AA49" s="1"/>
      <c r="AB49" s="74"/>
      <c r="AC49" s="74"/>
      <c r="AD49" s="74"/>
      <c r="AE49" s="74"/>
      <c r="AF49" s="74"/>
      <c r="AG49" s="74"/>
      <c r="AJ49" s="73"/>
      <c r="AK49" s="72"/>
    </row>
    <row r="50" spans="1:37" s="37" customFormat="1" ht="21.4" customHeight="1">
      <c r="C50" s="141"/>
      <c r="D50" s="141"/>
      <c r="E50" s="141"/>
      <c r="F50" s="141"/>
      <c r="G50" s="141"/>
      <c r="H50" s="141"/>
      <c r="I50" s="141"/>
      <c r="J50" s="141"/>
      <c r="K50" s="3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74"/>
      <c r="Y50" s="74"/>
      <c r="Z50" s="3"/>
      <c r="AA50" s="3"/>
      <c r="AB50" s="74"/>
      <c r="AC50" s="74"/>
      <c r="AD50" s="74"/>
      <c r="AE50" s="74"/>
      <c r="AF50" s="74"/>
      <c r="AG50" s="74"/>
      <c r="AJ50" s="73"/>
      <c r="AK50" s="72"/>
    </row>
    <row r="51" spans="1:37" s="139" customFormat="1">
      <c r="A51" s="37"/>
      <c r="B51" s="47"/>
      <c r="C51" s="47"/>
      <c r="D51" s="47"/>
      <c r="E51" s="47"/>
      <c r="F51" s="47"/>
      <c r="G51" s="47"/>
      <c r="H51" s="47"/>
      <c r="I51" s="47"/>
      <c r="J51" s="47"/>
      <c r="K51" s="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"/>
      <c r="AA51" s="3"/>
      <c r="AB51" s="37"/>
      <c r="AC51" s="37"/>
      <c r="AD51" s="37"/>
      <c r="AE51" s="37"/>
      <c r="AF51" s="37"/>
      <c r="AG51" s="224"/>
      <c r="AH51" s="46"/>
      <c r="AI51" s="37"/>
      <c r="AJ51" s="37"/>
    </row>
    <row r="52" spans="1:37" s="2" customFormat="1" ht="24" customHeight="1">
      <c r="K52" s="3"/>
      <c r="L52" s="3"/>
      <c r="M52" s="3"/>
      <c r="O52" s="274" t="s">
        <v>63</v>
      </c>
      <c r="P52" s="275"/>
      <c r="Q52" s="275"/>
      <c r="R52" s="279">
        <v>5</v>
      </c>
      <c r="S52" s="279"/>
      <c r="T52" s="279"/>
      <c r="U52" s="279"/>
      <c r="V52" s="279"/>
      <c r="W52" s="230" t="s">
        <v>4</v>
      </c>
      <c r="X52" s="4"/>
      <c r="Y52" s="230"/>
      <c r="Z52" s="3"/>
      <c r="AA52" s="3"/>
    </row>
    <row r="53" spans="1:37" ht="21" customHeight="1">
      <c r="B53" s="52" t="s">
        <v>21</v>
      </c>
      <c r="C53" s="281" t="str">
        <f>$C$10&amp;""</f>
        <v>株式会社△△△△</v>
      </c>
      <c r="D53" s="281"/>
      <c r="E53" s="228"/>
      <c r="F53" s="228"/>
      <c r="G53" s="228"/>
      <c r="H53" s="228"/>
      <c r="I53" s="228"/>
      <c r="J53" s="228"/>
      <c r="K53" s="3"/>
      <c r="Z53" s="3"/>
      <c r="AA53" s="3"/>
    </row>
    <row r="54" spans="1:37" ht="4.9000000000000004" customHeight="1">
      <c r="A54" s="2"/>
      <c r="B54" s="52"/>
      <c r="C54" s="282"/>
      <c r="D54" s="282"/>
      <c r="E54" s="228"/>
      <c r="F54" s="228"/>
      <c r="G54" s="228"/>
      <c r="H54" s="228"/>
      <c r="I54" s="228"/>
      <c r="J54" s="228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4"/>
      <c r="Y54" s="230"/>
      <c r="Z54" s="3"/>
      <c r="AA54" s="3"/>
      <c r="AF54" s="225"/>
      <c r="AG54" s="8"/>
    </row>
    <row r="55" spans="1:37" s="3" customFormat="1" ht="12" customHeight="1">
      <c r="A55" s="272" t="str">
        <f>IF(B57="","",IF(AND(B57="②",Q59="")," ※比較方法②が選択されましたが、月数が入力されていません。",IF(AND(B57="①",NOT(Q59=""))," ※比較方法①が選択されましたが、月数が入力されています。月数を削除してください。","")))</f>
        <v/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4"/>
      <c r="Y55" s="230"/>
    </row>
    <row r="56" spans="1:37" ht="4.9000000000000004" customHeight="1">
      <c r="A56" s="2"/>
      <c r="B56" s="52"/>
      <c r="C56" s="251"/>
      <c r="D56" s="251"/>
      <c r="E56" s="228"/>
      <c r="F56" s="228"/>
      <c r="G56" s="228"/>
      <c r="H56" s="228"/>
      <c r="I56" s="228"/>
      <c r="J56" s="228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4"/>
      <c r="Y56" s="230"/>
      <c r="Z56" s="3"/>
      <c r="AA56" s="3"/>
      <c r="AF56" s="225"/>
      <c r="AG56" s="8"/>
    </row>
    <row r="57" spans="1:37" s="37" customFormat="1" ht="36" customHeight="1">
      <c r="B57" s="147" t="s">
        <v>78</v>
      </c>
      <c r="C57" s="158" t="s">
        <v>75</v>
      </c>
      <c r="D57" s="159"/>
      <c r="E57" s="159"/>
      <c r="F57" s="159"/>
      <c r="G57" s="159"/>
      <c r="H57" s="159"/>
      <c r="I57" s="159"/>
      <c r="J57" s="159"/>
      <c r="K57" s="18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48"/>
      <c r="Y57" s="148"/>
      <c r="Z57" s="148"/>
      <c r="AA57" s="148"/>
      <c r="AB57" s="148"/>
      <c r="AC57" s="148"/>
      <c r="AD57" s="149"/>
      <c r="AE57" s="73"/>
      <c r="AF57" s="73"/>
    </row>
    <row r="58" spans="1:37" s="3" customFormat="1" ht="12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4"/>
      <c r="Y58" s="230"/>
    </row>
    <row r="59" spans="1:37" s="38" customFormat="1" ht="20.25" customHeight="1">
      <c r="A59" s="152"/>
      <c r="B59" s="220" t="s">
        <v>77</v>
      </c>
      <c r="C59" s="153"/>
      <c r="D59" s="153"/>
      <c r="E59" s="153"/>
      <c r="F59" s="153"/>
      <c r="G59" s="190" t="s">
        <v>72</v>
      </c>
      <c r="H59" s="192"/>
      <c r="I59" s="192"/>
      <c r="J59" s="192"/>
      <c r="K59" s="221"/>
      <c r="L59" s="192"/>
      <c r="M59" s="160"/>
      <c r="N59" s="153"/>
      <c r="O59" s="193"/>
      <c r="P59" s="194" t="s">
        <v>69</v>
      </c>
      <c r="Q59" s="216">
        <v>6</v>
      </c>
      <c r="R59" s="193" t="str">
        <f>IF(A57="①"," か月実績で比較）"," か月平均で比較）")</f>
        <v xml:space="preserve"> か月平均で比較）</v>
      </c>
      <c r="S59" s="193"/>
      <c r="T59" s="195"/>
      <c r="U59" s="195"/>
      <c r="V59" s="195"/>
      <c r="W59" s="152"/>
      <c r="X59" s="154"/>
      <c r="Y59" s="155"/>
      <c r="Z59" s="215"/>
      <c r="AA59" s="156"/>
      <c r="AB59" s="157"/>
      <c r="AC59" s="157"/>
      <c r="AD59" s="152"/>
      <c r="AE59" s="152"/>
      <c r="AF59" s="152"/>
    </row>
    <row r="60" spans="1:37" s="38" customFormat="1" ht="20.25" customHeight="1" thickBot="1">
      <c r="A60" s="152"/>
      <c r="B60" s="220"/>
      <c r="C60" s="153"/>
      <c r="D60" s="153"/>
      <c r="E60" s="153"/>
      <c r="F60" s="153"/>
      <c r="G60" s="190"/>
      <c r="H60" s="191"/>
      <c r="I60" s="191"/>
      <c r="J60" s="191"/>
      <c r="K60" s="214"/>
      <c r="L60" s="192"/>
      <c r="M60" s="160"/>
      <c r="N60" s="153"/>
      <c r="O60" s="193"/>
      <c r="P60" s="194"/>
      <c r="Q60" s="221"/>
      <c r="R60" s="193"/>
      <c r="S60" s="193"/>
      <c r="T60" s="195"/>
      <c r="U60" s="195"/>
      <c r="V60" s="195"/>
      <c r="W60" s="152"/>
      <c r="X60" s="154"/>
      <c r="Y60" s="155"/>
      <c r="Z60" s="215"/>
      <c r="AA60" s="156"/>
      <c r="AB60" s="157"/>
      <c r="AC60" s="157"/>
      <c r="AD60" s="152"/>
      <c r="AE60" s="152"/>
      <c r="AF60" s="152"/>
    </row>
    <row r="61" spans="1:37" s="3" customFormat="1" ht="33" customHeight="1">
      <c r="A61" s="10" t="s">
        <v>64</v>
      </c>
      <c r="B61" s="11"/>
      <c r="C61" s="11"/>
      <c r="D61" s="11"/>
      <c r="E61" s="11"/>
      <c r="F61" s="11"/>
      <c r="G61" s="11"/>
      <c r="H61" s="13"/>
      <c r="I61" s="13"/>
      <c r="J61" s="1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42"/>
      <c r="Y61" s="230"/>
    </row>
    <row r="62" spans="1:37" s="3" customFormat="1" ht="6.95" customHeight="1">
      <c r="A62" s="12"/>
      <c r="B62" s="36"/>
      <c r="C62" s="2"/>
      <c r="D62" s="13"/>
      <c r="E62" s="13"/>
      <c r="F62" s="13"/>
      <c r="G62" s="13"/>
      <c r="H62" s="13"/>
      <c r="I62" s="13"/>
      <c r="J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3"/>
      <c r="Y62" s="230"/>
    </row>
    <row r="63" spans="1:37" s="3" customFormat="1" ht="23.1" customHeight="1">
      <c r="A63" s="276" t="s">
        <v>10</v>
      </c>
      <c r="B63" s="276"/>
      <c r="C63" s="277" t="s">
        <v>62</v>
      </c>
      <c r="D63" s="277"/>
      <c r="E63" s="277"/>
      <c r="F63" s="277"/>
      <c r="G63" s="277"/>
      <c r="H63" s="36"/>
      <c r="I63" s="36"/>
      <c r="J63" s="36"/>
      <c r="K63" s="14"/>
      <c r="L63" s="14" t="s">
        <v>11</v>
      </c>
      <c r="M63" s="14"/>
      <c r="N63" s="277" t="s">
        <v>35</v>
      </c>
      <c r="O63" s="277"/>
      <c r="P63" s="277"/>
      <c r="Q63" s="277"/>
      <c r="R63" s="277"/>
      <c r="S63" s="277"/>
      <c r="T63" s="277"/>
      <c r="U63" s="277"/>
      <c r="V63" s="277"/>
      <c r="W63" s="231"/>
      <c r="X63" s="144"/>
      <c r="Y63" s="230"/>
    </row>
    <row r="64" spans="1:37" s="3" customFormat="1" ht="12" customHeight="1" thickBot="1">
      <c r="A64" s="9"/>
      <c r="B64" s="9"/>
      <c r="C64" s="9"/>
      <c r="D64" s="9"/>
      <c r="E64" s="9"/>
      <c r="F64" s="9"/>
      <c r="G64" s="9"/>
      <c r="H64" s="186"/>
      <c r="I64" s="186"/>
      <c r="J64" s="186"/>
      <c r="K64" s="18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4"/>
      <c r="Y64" s="230"/>
      <c r="Z64" s="1"/>
      <c r="AA64" s="1"/>
    </row>
    <row r="65" spans="1:33" s="107" customFormat="1" ht="21" customHeight="1" collapsed="1">
      <c r="A65" s="112" t="s">
        <v>52</v>
      </c>
      <c r="B65" s="113"/>
      <c r="C65" s="114"/>
      <c r="D65" s="113"/>
      <c r="E65" s="114"/>
      <c r="F65" s="114"/>
      <c r="G65" s="115"/>
      <c r="H65" s="109"/>
      <c r="I65" s="164"/>
      <c r="J65" s="109"/>
      <c r="K65" s="4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08"/>
      <c r="Y65" s="161"/>
      <c r="Z65" s="40"/>
      <c r="AA65" s="101"/>
      <c r="AB65" s="162"/>
      <c r="AG65" s="109"/>
    </row>
    <row r="66" spans="1:33" ht="27" customHeight="1">
      <c r="A66" s="12" t="s">
        <v>5</v>
      </c>
      <c r="B66" s="13"/>
      <c r="C66" s="110"/>
      <c r="D66" s="13"/>
      <c r="E66" s="13"/>
      <c r="F66" s="13"/>
      <c r="G66" s="13"/>
      <c r="H66" s="13"/>
      <c r="I66" s="13"/>
      <c r="J66" s="13"/>
      <c r="K66" s="184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5">
        <v>1</v>
      </c>
      <c r="Y66" s="150"/>
      <c r="Z66" s="151"/>
      <c r="AA66" s="150"/>
      <c r="AB66" s="151"/>
    </row>
    <row r="67" spans="1:33" s="3" customFormat="1" ht="30" customHeight="1">
      <c r="B67" s="145" t="s">
        <v>12</v>
      </c>
      <c r="C67" s="98" t="s">
        <v>47</v>
      </c>
      <c r="D67" s="119" t="s">
        <v>54</v>
      </c>
      <c r="K67" s="40"/>
      <c r="R67" s="5" t="s">
        <v>41</v>
      </c>
      <c r="S67" s="217"/>
      <c r="T67" s="217" t="s">
        <v>55</v>
      </c>
      <c r="U67" s="280">
        <v>6</v>
      </c>
      <c r="V67" s="280"/>
      <c r="W67" s="15" t="s">
        <v>0</v>
      </c>
      <c r="X67" s="15">
        <v>2</v>
      </c>
      <c r="Z67" s="40"/>
      <c r="AA67" s="40"/>
      <c r="AB67" s="40"/>
    </row>
    <row r="68" spans="1:33" s="3" customFormat="1" ht="30" customHeight="1">
      <c r="A68" s="35"/>
      <c r="B68" s="105"/>
      <c r="R68" s="5" t="s">
        <v>42</v>
      </c>
      <c r="S68" s="5"/>
      <c r="T68" s="5"/>
      <c r="U68" s="278">
        <v>11</v>
      </c>
      <c r="V68" s="278"/>
      <c r="W68" s="15" t="s">
        <v>1</v>
      </c>
      <c r="X68" s="15">
        <v>3</v>
      </c>
      <c r="Y68" s="150"/>
    </row>
    <row r="69" spans="1:33" s="3" customFormat="1" ht="12.6" customHeight="1">
      <c r="A69" s="131" t="s">
        <v>66</v>
      </c>
      <c r="B69" s="91"/>
      <c r="C69" s="92"/>
      <c r="K69" s="2"/>
      <c r="X69" s="15">
        <v>4</v>
      </c>
      <c r="Y69" s="230"/>
      <c r="Z69" s="2"/>
      <c r="AA69" s="1"/>
    </row>
    <row r="70" spans="1:33" ht="13.9" customHeight="1">
      <c r="A70" s="130" t="s">
        <v>67</v>
      </c>
      <c r="C70" s="93"/>
      <c r="K70" s="2"/>
      <c r="W70" s="196"/>
      <c r="X70" s="15">
        <v>5</v>
      </c>
      <c r="Z70" s="2"/>
    </row>
    <row r="71" spans="1:33" ht="13.9" customHeight="1" thickBot="1">
      <c r="A71" s="130"/>
      <c r="C71" s="93"/>
      <c r="K71" s="2"/>
      <c r="S71" s="271" t="str">
        <f>IF($B$57="②","企業全体（平均）","企業全体")</f>
        <v>企業全体（平均）</v>
      </c>
      <c r="T71" s="271"/>
      <c r="U71" s="271"/>
      <c r="V71" s="271"/>
      <c r="W71" s="196"/>
      <c r="X71" s="15">
        <v>6</v>
      </c>
      <c r="Z71" s="2"/>
    </row>
    <row r="72" spans="1:33" ht="30" customHeight="1" thickBot="1">
      <c r="A72" s="3"/>
      <c r="B72" s="2" t="s">
        <v>40</v>
      </c>
      <c r="C72" s="2"/>
      <c r="D72" s="2"/>
      <c r="E72" s="2"/>
      <c r="F72" s="2"/>
      <c r="G72" s="240" t="s">
        <v>74</v>
      </c>
      <c r="H72" s="174" t="s">
        <v>55</v>
      </c>
      <c r="I72" s="181">
        <v>6</v>
      </c>
      <c r="J72" s="174" t="s">
        <v>70</v>
      </c>
      <c r="K72" s="198">
        <v>11</v>
      </c>
      <c r="L72" s="175" t="s">
        <v>57</v>
      </c>
      <c r="M72" s="189"/>
      <c r="N72" s="211" t="s">
        <v>55</v>
      </c>
      <c r="O72" s="133">
        <f>IF($U$67="","",$U$67)</f>
        <v>6</v>
      </c>
      <c r="P72" s="134" t="s">
        <v>56</v>
      </c>
      <c r="Q72" s="133">
        <v>11</v>
      </c>
      <c r="R72" s="134" t="s">
        <v>57</v>
      </c>
      <c r="S72" s="298">
        <v>3800</v>
      </c>
      <c r="T72" s="299"/>
      <c r="U72" s="299"/>
      <c r="V72" s="300"/>
      <c r="W72" s="15" t="s">
        <v>2</v>
      </c>
      <c r="X72" s="15">
        <v>7</v>
      </c>
      <c r="Y72" s="40"/>
      <c r="Z72" s="2"/>
      <c r="AB72" s="5"/>
      <c r="AC72" s="17"/>
      <c r="AD72" s="5"/>
      <c r="AE72" s="17"/>
      <c r="AF72" s="225"/>
      <c r="AG72" s="8"/>
    </row>
    <row r="73" spans="1:33" s="2" customFormat="1" ht="6" customHeight="1">
      <c r="A73" s="20"/>
      <c r="B73" s="283" t="str">
        <f>IF(B57="②","　　（最近1か月間を平均に置き換える）","")</f>
        <v>　　（最近1か月間を平均に置き換える）</v>
      </c>
      <c r="C73" s="283"/>
      <c r="D73" s="283"/>
      <c r="E73" s="20"/>
      <c r="F73" s="20"/>
      <c r="G73" s="241"/>
      <c r="H73" s="176"/>
      <c r="I73" s="176"/>
      <c r="J73" s="244" t="s">
        <v>71</v>
      </c>
      <c r="K73" s="177"/>
      <c r="L73" s="17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15">
        <v>8</v>
      </c>
      <c r="Y73" s="230"/>
    </row>
    <row r="74" spans="1:33" s="2" customFormat="1" ht="6" customHeight="1">
      <c r="A74" s="20"/>
      <c r="B74" s="283"/>
      <c r="C74" s="283"/>
      <c r="D74" s="283"/>
      <c r="E74" s="20"/>
      <c r="F74" s="20"/>
      <c r="G74" s="241"/>
      <c r="H74" s="176"/>
      <c r="I74" s="176"/>
      <c r="J74" s="244"/>
      <c r="K74" s="177"/>
      <c r="L74" s="17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5">
        <v>9</v>
      </c>
      <c r="Y74" s="230"/>
    </row>
    <row r="75" spans="1:33" ht="30" customHeight="1">
      <c r="A75" s="3"/>
      <c r="B75" s="270" t="s">
        <v>59</v>
      </c>
      <c r="C75" s="270"/>
      <c r="D75" s="270"/>
      <c r="E75" s="129"/>
      <c r="F75" s="129"/>
      <c r="G75" s="242"/>
      <c r="H75" s="179" t="s">
        <v>55</v>
      </c>
      <c r="I75" s="182">
        <v>6</v>
      </c>
      <c r="J75" s="179" t="s">
        <v>70</v>
      </c>
      <c r="K75" s="199">
        <v>6</v>
      </c>
      <c r="L75" s="180" t="s">
        <v>57</v>
      </c>
      <c r="M75" s="172"/>
      <c r="X75" s="15">
        <v>10</v>
      </c>
      <c r="Y75" s="135"/>
      <c r="AB75" s="5"/>
      <c r="AC75" s="17"/>
      <c r="AD75" s="5"/>
      <c r="AE75" s="17"/>
      <c r="AF75" s="225"/>
      <c r="AG75" s="8"/>
    </row>
    <row r="76" spans="1:33" ht="18.75" customHeight="1">
      <c r="A76" s="3"/>
      <c r="B76" s="270"/>
      <c r="C76" s="270"/>
      <c r="D76" s="270"/>
      <c r="E76" s="129"/>
      <c r="F76" s="129"/>
      <c r="G76" s="189"/>
      <c r="H76" s="189"/>
      <c r="I76" s="189"/>
      <c r="J76" s="189"/>
      <c r="K76" s="36"/>
      <c r="L76" s="189"/>
      <c r="M76" s="172"/>
      <c r="X76" s="15">
        <v>11</v>
      </c>
      <c r="Y76" s="135"/>
      <c r="AB76" s="5"/>
      <c r="AC76" s="17"/>
      <c r="AD76" s="5"/>
      <c r="AE76" s="17"/>
      <c r="AF76" s="225"/>
      <c r="AG76" s="8"/>
    </row>
    <row r="77" spans="1:33" ht="30" customHeight="1">
      <c r="A77" s="3"/>
      <c r="B77" s="270"/>
      <c r="C77" s="270"/>
      <c r="D77" s="270"/>
      <c r="E77" s="2"/>
      <c r="F77" s="2"/>
      <c r="G77" s="128"/>
      <c r="H77" s="128"/>
      <c r="I77" s="128"/>
      <c r="J77" s="128"/>
      <c r="L77" s="173"/>
      <c r="M77" s="210"/>
      <c r="N77" s="209" t="s">
        <v>55</v>
      </c>
      <c r="O77" s="137">
        <v>6</v>
      </c>
      <c r="P77" s="171" t="s">
        <v>56</v>
      </c>
      <c r="Q77" s="137">
        <v>5</v>
      </c>
      <c r="R77" s="132" t="s">
        <v>57</v>
      </c>
      <c r="S77" s="301">
        <v>200000</v>
      </c>
      <c r="T77" s="302"/>
      <c r="U77" s="302"/>
      <c r="V77" s="303"/>
      <c r="W77" s="15" t="s">
        <v>2</v>
      </c>
      <c r="X77" s="15">
        <v>12</v>
      </c>
      <c r="Y77" s="136"/>
      <c r="AB77" s="5"/>
      <c r="AC77" s="17"/>
      <c r="AD77" s="5"/>
      <c r="AE77" s="17"/>
      <c r="AF77" s="225"/>
      <c r="AG77" s="8"/>
    </row>
    <row r="78" spans="1:33" ht="30" customHeight="1">
      <c r="A78" s="3"/>
      <c r="B78" s="270"/>
      <c r="C78" s="270"/>
      <c r="D78" s="270"/>
      <c r="E78" s="2"/>
      <c r="F78" s="2"/>
      <c r="G78" s="128"/>
      <c r="H78" s="128"/>
      <c r="I78" s="128"/>
      <c r="J78" s="128"/>
      <c r="L78" s="173"/>
      <c r="M78" s="210"/>
      <c r="N78" s="209" t="s">
        <v>55</v>
      </c>
      <c r="O78" s="137">
        <v>6</v>
      </c>
      <c r="P78" s="171" t="s">
        <v>56</v>
      </c>
      <c r="Q78" s="137">
        <v>4</v>
      </c>
      <c r="R78" s="132" t="s">
        <v>57</v>
      </c>
      <c r="S78" s="301">
        <v>4002</v>
      </c>
      <c r="T78" s="302"/>
      <c r="U78" s="302"/>
      <c r="V78" s="303"/>
      <c r="W78" s="15" t="s">
        <v>2</v>
      </c>
      <c r="X78" s="15"/>
      <c r="Y78" s="135"/>
      <c r="AD78" s="5"/>
      <c r="AE78" s="17"/>
      <c r="AF78" s="225"/>
    </row>
    <row r="79" spans="1:33" ht="30" customHeight="1">
      <c r="A79" s="3"/>
      <c r="C79" s="2"/>
      <c r="D79" s="2"/>
      <c r="E79" s="2"/>
      <c r="F79" s="2"/>
      <c r="G79" s="2"/>
      <c r="H79" s="2"/>
      <c r="I79" s="2"/>
      <c r="J79" s="2"/>
      <c r="K79" s="19"/>
      <c r="L79" s="16"/>
      <c r="M79" s="210"/>
      <c r="N79" s="209" t="s">
        <v>55</v>
      </c>
      <c r="O79" s="137">
        <v>6</v>
      </c>
      <c r="P79" s="171" t="s">
        <v>56</v>
      </c>
      <c r="Q79" s="137">
        <v>3</v>
      </c>
      <c r="R79" s="132" t="s">
        <v>57</v>
      </c>
      <c r="S79" s="301">
        <v>4003</v>
      </c>
      <c r="T79" s="302"/>
      <c r="U79" s="302"/>
      <c r="V79" s="303"/>
      <c r="W79" s="15" t="s">
        <v>2</v>
      </c>
      <c r="X79" s="15"/>
      <c r="Y79" s="33"/>
      <c r="Z79" s="19"/>
      <c r="AA79" s="19"/>
      <c r="AD79" s="5"/>
      <c r="AE79" s="17"/>
      <c r="AF79" s="225"/>
    </row>
    <row r="80" spans="1:33" ht="30" customHeight="1">
      <c r="A80" s="3"/>
      <c r="B80" s="230" t="s">
        <v>51</v>
      </c>
      <c r="C80" s="2"/>
      <c r="D80" s="2"/>
      <c r="E80" s="2"/>
      <c r="F80" s="2"/>
      <c r="G80" s="2"/>
      <c r="H80" s="2"/>
      <c r="I80" s="2"/>
      <c r="J80" s="2"/>
      <c r="K80" s="19"/>
      <c r="L80" s="16"/>
      <c r="M80" s="16"/>
      <c r="N80" s="16"/>
      <c r="O80" s="16"/>
      <c r="P80" s="16"/>
      <c r="Q80" s="16"/>
      <c r="R80" s="16"/>
      <c r="S80" s="295">
        <f>IF(OR(S77="",S78="",S79=""),"",SUM(S77:V79))</f>
        <v>208005</v>
      </c>
      <c r="T80" s="296"/>
      <c r="U80" s="296"/>
      <c r="V80" s="297"/>
      <c r="W80" s="15" t="s">
        <v>2</v>
      </c>
      <c r="X80" s="15"/>
      <c r="Y80" s="33"/>
      <c r="Z80" s="19"/>
      <c r="AA80" s="19"/>
      <c r="AD80" s="5"/>
      <c r="AE80" s="17"/>
      <c r="AF80" s="225"/>
    </row>
    <row r="81" spans="1:32" ht="30" customHeight="1" thickBot="1">
      <c r="A81" s="3"/>
      <c r="B81" s="230"/>
      <c r="C81" s="2"/>
      <c r="D81" s="2"/>
      <c r="E81" s="2"/>
      <c r="F81" s="2"/>
      <c r="G81" s="2"/>
      <c r="H81" s="2"/>
      <c r="I81" s="2"/>
      <c r="J81" s="2"/>
      <c r="K81" s="19"/>
      <c r="L81" s="16"/>
      <c r="M81" s="16"/>
      <c r="N81" s="16"/>
      <c r="O81" s="16"/>
      <c r="P81" s="16"/>
      <c r="Q81" s="16"/>
      <c r="R81" s="16"/>
      <c r="S81" s="16"/>
      <c r="T81" s="188"/>
      <c r="U81" s="188"/>
      <c r="V81" s="188"/>
      <c r="W81" s="15"/>
      <c r="X81" s="15"/>
      <c r="Y81" s="33"/>
      <c r="Z81" s="19"/>
      <c r="AA81" s="19"/>
      <c r="AD81" s="5"/>
      <c r="AE81" s="17"/>
      <c r="AF81" s="225"/>
    </row>
    <row r="82" spans="1:32" ht="30" customHeight="1" thickBot="1">
      <c r="B82" s="230" t="s">
        <v>73</v>
      </c>
      <c r="C82" s="2"/>
      <c r="D82" s="2"/>
      <c r="E82" s="2"/>
      <c r="F82" s="2"/>
      <c r="G82" s="2"/>
      <c r="H82" s="2"/>
      <c r="I82" s="2"/>
      <c r="J82" s="2"/>
      <c r="S82" s="285">
        <f>IF(OR($S$80=""),"",IFERROR(ROUNDDOWN($S$80/3,0),""))</f>
        <v>69335</v>
      </c>
      <c r="T82" s="286"/>
      <c r="U82" s="286"/>
      <c r="V82" s="287"/>
      <c r="W82" s="15" t="s">
        <v>2</v>
      </c>
      <c r="X82" s="15"/>
      <c r="Y82" s="230"/>
      <c r="AD82" s="5"/>
      <c r="AE82" s="17"/>
      <c r="AF82" s="225"/>
    </row>
    <row r="83" spans="1:32" ht="26.1" customHeight="1" thickBot="1">
      <c r="A83" s="165"/>
      <c r="B83" s="165"/>
      <c r="C83" s="165"/>
      <c r="D83" s="165"/>
      <c r="E83" s="165"/>
      <c r="F83" s="165"/>
      <c r="G83" s="165"/>
      <c r="H83" s="165"/>
      <c r="I83" s="165"/>
      <c r="J83" s="165"/>
      <c r="K83" s="166"/>
      <c r="L83" s="165"/>
      <c r="M83" s="165"/>
      <c r="N83" s="165"/>
      <c r="O83" s="165"/>
      <c r="P83" s="165"/>
      <c r="Q83" s="165"/>
      <c r="R83" s="165"/>
      <c r="S83" s="165"/>
      <c r="T83" s="169" t="s">
        <v>58</v>
      </c>
      <c r="U83" s="169"/>
      <c r="V83" s="169"/>
      <c r="W83" s="170"/>
      <c r="Y83" s="230"/>
      <c r="Z83" s="2"/>
      <c r="AA83" s="2"/>
      <c r="AD83" s="5"/>
      <c r="AE83" s="17"/>
      <c r="AF83" s="225"/>
    </row>
    <row r="84" spans="1:32" s="19" customFormat="1" ht="33" customHeight="1">
      <c r="A84" s="167" t="s">
        <v>3</v>
      </c>
      <c r="B84" s="168"/>
      <c r="C84" s="163"/>
      <c r="D84" s="163"/>
      <c r="E84" s="163"/>
      <c r="F84" s="163"/>
      <c r="G84" s="163"/>
      <c r="H84" s="163"/>
      <c r="I84" s="163"/>
      <c r="J84" s="163"/>
      <c r="K84" s="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225"/>
      <c r="Y84" s="230"/>
      <c r="Z84" s="2"/>
      <c r="AA84" s="2"/>
    </row>
    <row r="85" spans="1:32" s="20" customFormat="1" ht="26.1" customHeight="1" thickBot="1">
      <c r="A85" s="20" t="s">
        <v>49</v>
      </c>
      <c r="K85" s="2"/>
      <c r="X85" s="18"/>
      <c r="Y85" s="230"/>
      <c r="Z85" s="2"/>
      <c r="AA85" s="2"/>
      <c r="AF85" s="21"/>
    </row>
    <row r="86" spans="1:32" s="20" customFormat="1" ht="30" customHeight="1" thickBot="1">
      <c r="A86" s="20" t="s">
        <v>50</v>
      </c>
      <c r="K86" s="2"/>
      <c r="P86" s="146" t="s">
        <v>68</v>
      </c>
      <c r="Q86" s="289">
        <f>IF(OR($S$72="",$S$82=""),"",IFERROR(ROUNDDOWN(($S$82-$S$72)/$S$82*100,1),""))</f>
        <v>94.5</v>
      </c>
      <c r="R86" s="290"/>
      <c r="S86" s="290"/>
      <c r="T86" s="290"/>
      <c r="U86" s="291"/>
      <c r="V86" s="23" t="s">
        <v>9</v>
      </c>
      <c r="W86" s="121" t="s">
        <v>43</v>
      </c>
      <c r="X86" s="18"/>
      <c r="Y86" s="230"/>
      <c r="Z86" s="2"/>
      <c r="AA86" s="2"/>
    </row>
    <row r="87" spans="1:32" s="2" customFormat="1" ht="21" customHeight="1">
      <c r="A87" s="32"/>
      <c r="B87" s="19"/>
      <c r="C87" s="19"/>
      <c r="D87" s="19"/>
      <c r="E87" s="19"/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24" t="s">
        <v>6</v>
      </c>
      <c r="X87" s="18"/>
      <c r="Y87" s="230"/>
      <c r="Z87" s="20"/>
      <c r="AA87" s="20"/>
    </row>
    <row r="88" spans="1:32" s="2" customFormat="1" ht="3.9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18"/>
      <c r="Y88" s="230"/>
    </row>
    <row r="89" spans="1:32" s="2" customFormat="1" ht="3.9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18"/>
      <c r="Y89" s="230"/>
    </row>
    <row r="90" spans="1:32" s="2" customFormat="1" ht="3.9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18"/>
      <c r="Y90" s="230"/>
    </row>
    <row r="91" spans="1:32" s="2" customFormat="1" ht="20.2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18"/>
      <c r="Y91" s="230"/>
    </row>
    <row r="92" spans="1:32" s="2" customFormat="1" ht="3.9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18"/>
      <c r="Y92" s="230"/>
    </row>
    <row r="93" spans="1:32" s="2" customFormat="1" ht="3.9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18"/>
      <c r="Y93" s="230"/>
    </row>
    <row r="94" spans="1:32" s="2" customFormat="1" ht="17.2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18"/>
      <c r="Y94" s="230"/>
    </row>
    <row r="95" spans="1:32" s="20" customFormat="1" ht="30" customHeight="1">
      <c r="K95" s="2"/>
      <c r="Q95" s="292" t="s">
        <v>36</v>
      </c>
      <c r="R95" s="293"/>
      <c r="S95" s="293"/>
      <c r="T95" s="293"/>
      <c r="U95" s="293"/>
      <c r="V95" s="294"/>
      <c r="W95" s="25" t="str">
        <f>IF(Q86="","-",IF(Q86&gt;=R52,"◯","×"))</f>
        <v>◯</v>
      </c>
      <c r="Y95" s="230"/>
      <c r="Z95" s="2"/>
      <c r="AA95" s="2"/>
    </row>
    <row r="96" spans="1:32" s="2" customFormat="1" ht="9.9499999999999993" customHeight="1" thickBot="1">
      <c r="A96" s="26"/>
      <c r="B96" s="27"/>
      <c r="C96" s="28"/>
      <c r="D96" s="28"/>
      <c r="E96" s="28"/>
      <c r="F96" s="28"/>
      <c r="G96" s="28"/>
      <c r="H96" s="28"/>
      <c r="I96" s="28"/>
      <c r="J96" s="28"/>
      <c r="K96" s="26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25"/>
      <c r="Y96" s="230"/>
      <c r="Z96" s="1"/>
      <c r="AA96" s="1"/>
    </row>
    <row r="97" spans="1:36" s="2" customFormat="1" ht="27" customHeight="1">
      <c r="A97" s="29" t="s">
        <v>7</v>
      </c>
      <c r="B97" s="30"/>
      <c r="K97" s="1"/>
      <c r="Y97" s="22"/>
      <c r="Z97" s="1"/>
      <c r="AA97" s="1"/>
    </row>
    <row r="98" spans="1:36" s="2" customFormat="1" ht="30" customHeight="1">
      <c r="B98" s="232" t="s">
        <v>37</v>
      </c>
      <c r="C98" s="31"/>
      <c r="D98" s="31"/>
      <c r="E98" s="31"/>
      <c r="F98" s="31"/>
      <c r="G98" s="31"/>
      <c r="H98" s="31"/>
      <c r="I98" s="31"/>
      <c r="J98" s="31"/>
      <c r="K98" s="1"/>
      <c r="L98" s="31"/>
      <c r="M98" s="31"/>
      <c r="N98" s="31"/>
      <c r="O98" s="31"/>
      <c r="P98" s="31"/>
      <c r="Q98" s="288" t="s">
        <v>8</v>
      </c>
      <c r="R98" s="279"/>
      <c r="S98" s="279"/>
      <c r="T98" s="279"/>
      <c r="U98" s="279"/>
      <c r="V98" s="279"/>
      <c r="W98" s="127" t="str">
        <f>IF(W95="◯","◯",IF(W95="×","×","−"))</f>
        <v>◯</v>
      </c>
      <c r="Y98" s="230"/>
      <c r="Z98" s="1"/>
      <c r="AA98" s="1"/>
    </row>
    <row r="99" spans="1:36" s="2" customFormat="1" ht="3.95" customHeight="1">
      <c r="D99" s="31"/>
      <c r="E99" s="31"/>
      <c r="F99" s="31"/>
      <c r="G99" s="31"/>
      <c r="H99" s="31"/>
      <c r="I99" s="31"/>
      <c r="J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Y99" s="230"/>
    </row>
    <row r="100" spans="1:36" s="2" customFormat="1" ht="3.95" customHeight="1">
      <c r="D100" s="31"/>
      <c r="E100" s="31"/>
      <c r="F100" s="31"/>
      <c r="G100" s="31"/>
      <c r="H100" s="31"/>
      <c r="I100" s="31"/>
      <c r="J100" s="31"/>
      <c r="K100" s="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Y100" s="230"/>
      <c r="Z100" s="1"/>
      <c r="AA100" s="1"/>
    </row>
    <row r="101" spans="1:36">
      <c r="Y101" s="230"/>
    </row>
    <row r="102" spans="1:36" ht="18.7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9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Y102" s="230"/>
      <c r="Z102" s="37"/>
      <c r="AA102" s="37"/>
    </row>
    <row r="103" spans="1:36" ht="9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90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Y103" s="230"/>
      <c r="Z103" s="90"/>
      <c r="AA103" s="90"/>
    </row>
    <row r="104" spans="1:36" ht="9" customHeight="1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90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Y104" s="230"/>
      <c r="Z104" s="90"/>
      <c r="AA104" s="90"/>
    </row>
    <row r="105" spans="1:36" ht="26.1" customHeight="1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Y105" s="34"/>
    </row>
    <row r="106" spans="1:36" s="37" customFormat="1" ht="13.5" customHeight="1">
      <c r="A106" s="284" t="s">
        <v>82</v>
      </c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90"/>
      <c r="V106" s="90"/>
      <c r="W106" s="90"/>
      <c r="X106" s="90"/>
      <c r="Y106" s="90"/>
      <c r="Z106" s="84"/>
      <c r="AA106" s="84"/>
      <c r="AB106" s="83"/>
      <c r="AC106" s="84"/>
    </row>
    <row r="107" spans="1:36" s="37" customFormat="1" ht="13.5" customHeight="1">
      <c r="A107" s="284" t="s">
        <v>32</v>
      </c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90"/>
      <c r="V107" s="90"/>
      <c r="W107" s="90"/>
      <c r="X107" s="90"/>
      <c r="Y107" s="90"/>
      <c r="Z107" s="84"/>
      <c r="AA107" s="84"/>
      <c r="AB107" s="83"/>
      <c r="AC107" s="84"/>
    </row>
    <row r="108" spans="1:36" s="37" customFormat="1" ht="3.75" customHeight="1">
      <c r="K108" s="1"/>
      <c r="Z108" s="1"/>
      <c r="AA108" s="1"/>
      <c r="AH108" s="73"/>
      <c r="AI108" s="83"/>
      <c r="AJ108" s="84"/>
    </row>
    <row r="109" spans="1:36" s="81" customFormat="1" ht="13.5" customHeight="1">
      <c r="A109" s="284" t="s">
        <v>33</v>
      </c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90"/>
      <c r="V109" s="90"/>
      <c r="W109" s="90"/>
      <c r="X109" s="90"/>
      <c r="Y109" s="90"/>
      <c r="Z109" s="1"/>
      <c r="AA109" s="1"/>
      <c r="AB109" s="90"/>
      <c r="AC109" s="90"/>
      <c r="AD109" s="90"/>
      <c r="AE109" s="90"/>
      <c r="AF109" s="90"/>
      <c r="AG109" s="85"/>
      <c r="AH109" s="85"/>
      <c r="AI109" s="229"/>
      <c r="AJ109" s="85"/>
    </row>
    <row r="110" spans="1:36" s="81" customFormat="1" ht="13.5" customHeight="1">
      <c r="A110" s="284" t="s">
        <v>32</v>
      </c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90"/>
      <c r="V110" s="90"/>
      <c r="W110" s="90"/>
      <c r="X110" s="90"/>
      <c r="Y110" s="90"/>
      <c r="Z110" s="1"/>
      <c r="AA110" s="1"/>
      <c r="AB110" s="90"/>
      <c r="AC110" s="90"/>
      <c r="AD110" s="90"/>
      <c r="AE110" s="90"/>
      <c r="AF110" s="90"/>
      <c r="AG110" s="85"/>
      <c r="AH110" s="85"/>
      <c r="AI110" s="229"/>
      <c r="AJ110" s="85"/>
    </row>
    <row r="111" spans="1:36" ht="26.1" customHeight="1">
      <c r="Y111" s="34"/>
    </row>
    <row r="112" spans="1:36" ht="26.1" customHeight="1">
      <c r="Y112" s="34"/>
    </row>
    <row r="113" spans="1:37">
      <c r="Y113" s="34"/>
    </row>
    <row r="114" spans="1:37" s="15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25"/>
      <c r="Y114" s="34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1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25"/>
      <c r="Y115" s="230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15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25"/>
      <c r="Y116" s="22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15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25"/>
      <c r="Y117" s="230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5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25"/>
      <c r="Y118" s="230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5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25"/>
      <c r="Y119" s="230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15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25"/>
      <c r="Y120" s="230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</sheetData>
  <sheetProtection password="84B1" sheet="1" objects="1" scenarios="1" selectLockedCells="1" selectUnlockedCells="1"/>
  <mergeCells count="54">
    <mergeCell ref="A106:T106"/>
    <mergeCell ref="A107:T107"/>
    <mergeCell ref="A109:T109"/>
    <mergeCell ref="A110:T110"/>
    <mergeCell ref="S79:V79"/>
    <mergeCell ref="S80:V80"/>
    <mergeCell ref="S82:V82"/>
    <mergeCell ref="Q86:U86"/>
    <mergeCell ref="Q95:V95"/>
    <mergeCell ref="Q98:V98"/>
    <mergeCell ref="U67:V67"/>
    <mergeCell ref="U68:V68"/>
    <mergeCell ref="S71:V71"/>
    <mergeCell ref="G72:G75"/>
    <mergeCell ref="S72:V72"/>
    <mergeCell ref="B73:D74"/>
    <mergeCell ref="J73:J74"/>
    <mergeCell ref="B75:D78"/>
    <mergeCell ref="S77:V77"/>
    <mergeCell ref="S78:V78"/>
    <mergeCell ref="C53:D53"/>
    <mergeCell ref="C54:D54"/>
    <mergeCell ref="A55:W55"/>
    <mergeCell ref="C56:D56"/>
    <mergeCell ref="A63:B63"/>
    <mergeCell ref="C63:G63"/>
    <mergeCell ref="N63:V63"/>
    <mergeCell ref="O52:Q52"/>
    <mergeCell ref="R52:V52"/>
    <mergeCell ref="D27:P27"/>
    <mergeCell ref="Q27:U27"/>
    <mergeCell ref="D28:P28"/>
    <mergeCell ref="Q28:U28"/>
    <mergeCell ref="D29:P29"/>
    <mergeCell ref="Q29:U29"/>
    <mergeCell ref="D30:P30"/>
    <mergeCell ref="Q30:U30"/>
    <mergeCell ref="Q31:U31"/>
    <mergeCell ref="C37:K37"/>
    <mergeCell ref="C38:K38"/>
    <mergeCell ref="AG23:AH23"/>
    <mergeCell ref="D24:P24"/>
    <mergeCell ref="Q24:U24"/>
    <mergeCell ref="D25:P25"/>
    <mergeCell ref="Q25:U25"/>
    <mergeCell ref="S1:T1"/>
    <mergeCell ref="D26:P26"/>
    <mergeCell ref="Q26:U26"/>
    <mergeCell ref="P3:W4"/>
    <mergeCell ref="C10:D10"/>
    <mergeCell ref="C11:D11"/>
    <mergeCell ref="K16:M16"/>
    <mergeCell ref="D23:P23"/>
    <mergeCell ref="Q23:V23"/>
  </mergeCells>
  <phoneticPr fontId="5"/>
  <conditionalFormatting sqref="N72:R72">
    <cfRule type="expression" dxfId="7" priority="8">
      <formula>$B$57="②"</formula>
    </cfRule>
  </conditionalFormatting>
  <conditionalFormatting sqref="A55:W55">
    <cfRule type="expression" dxfId="6" priority="6">
      <formula>$A$55=" ※比較方法①が選択されましたが、月数が入力されています。月数を削除してください。"</formula>
    </cfRule>
    <cfRule type="expression" dxfId="5" priority="7">
      <formula>$A$55=" ※比較方法②が選択されましたが、月数が入力されていません。"</formula>
    </cfRule>
  </conditionalFormatting>
  <conditionalFormatting sqref="Q59">
    <cfRule type="expression" dxfId="4" priority="5">
      <formula>$B$57="①"</formula>
    </cfRule>
  </conditionalFormatting>
  <conditionalFormatting sqref="G72:L75">
    <cfRule type="expression" dxfId="3" priority="4">
      <formula>IF(OR($B$57="①",$B$57=""),TRUE)</formula>
    </cfRule>
  </conditionalFormatting>
  <conditionalFormatting sqref="N72">
    <cfRule type="expression" dxfId="2" priority="3">
      <formula>$B$57="②"</formula>
    </cfRule>
  </conditionalFormatting>
  <conditionalFormatting sqref="A106:A107">
    <cfRule type="expression" dxfId="1" priority="2">
      <formula>$B$57="①"</formula>
    </cfRule>
  </conditionalFormatting>
  <conditionalFormatting sqref="A109:T110">
    <cfRule type="expression" dxfId="0" priority="1">
      <formula>$B$57="②"</formula>
    </cfRule>
  </conditionalFormatting>
  <dataValidations count="2">
    <dataValidation type="list" allowBlank="1" showInputMessage="1" showErrorMessage="1" sqref="Z59:Z60">
      <formula1>"2,4,5,6"</formula1>
    </dataValidation>
    <dataValidation type="list" allowBlank="1" showInputMessage="1" showErrorMessage="1" sqref="Y77">
      <formula1>$X$66:$X$82</formula1>
    </dataValidation>
  </dataValidations>
  <hyperlinks>
    <hyperlink ref="C37:K37" r:id="rId1" display="①「分類検索システム」：https://www.e-stat.go.jp/classifications/terms/10"/>
    <hyperlink ref="C38:K38" r:id="rId2" display="②指定業種一覧（クリックすると中小企業庁HPへ移動します。）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verticalDpi="4294967292" r:id="rId3"/>
  <rowBreaks count="1" manualBreakCount="1">
    <brk id="51" max="10" man="1"/>
  </rowBreaks>
  <colBreaks count="1" manualBreakCount="1">
    <brk id="23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5-イ-③</vt:lpstr>
      <vt:lpstr>記入例(標準)</vt:lpstr>
      <vt:lpstr>記入例（平均あり） </vt:lpstr>
      <vt:lpstr>'5-イ-③'!Print_Area</vt:lpstr>
      <vt:lpstr>'記入例(標準)'!Print_Area</vt:lpstr>
      <vt:lpstr>'記入例（平均あり）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kinyu</dc:creator>
  <cp:lastModifiedBy>Windows ユーザー</cp:lastModifiedBy>
  <cp:lastPrinted>2024-11-21T00:47:39Z</cp:lastPrinted>
  <dcterms:created xsi:type="dcterms:W3CDTF">2008-10-27T12:05:38Z</dcterms:created>
  <dcterms:modified xsi:type="dcterms:W3CDTF">2024-11-29T07:28:13Z</dcterms:modified>
</cp:coreProperties>
</file>