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9_こども家庭局\08_幼保振興課\給付係\01_教育・保育の実施にかかる費用の支出\◆処遇改善加算\R5処遇改善\01_基礎分\01_送付資料\"/>
    </mc:Choice>
  </mc:AlternateContent>
  <bookViews>
    <workbookView xWindow="0" yWindow="0" windowWidth="19200" windowHeight="6970" tabRatio="705"/>
  </bookViews>
  <sheets>
    <sheet name="申請書" sheetId="2" r:id="rId1"/>
    <sheet name="職員勤続年数調書(有給)" sheetId="1" r:id="rId2"/>
    <sheet name="職員勤続年数調書(無給・代替)" sheetId="3" r:id="rId3"/>
    <sheet name="職員勤続年数調書(有給)（記入例）" sheetId="7" r:id="rId4"/>
    <sheet name="リスト" sheetId="5" state="hidden" r:id="rId5"/>
  </sheets>
  <definedNames>
    <definedName name="_xlnm.Print_Area" localSheetId="2">'職員勤続年数調書(無給・代替)'!$A$1:$W$33</definedName>
    <definedName name="_xlnm.Print_Area" localSheetId="1">'職員勤続年数調書(有給)'!$A$1:$X$165</definedName>
    <definedName name="_xlnm.Print_Area" localSheetId="3">'職員勤続年数調書(有給)（記入例）'!$A$1:$X$99</definedName>
    <definedName name="_xlnm.Print_Area" localSheetId="0">申請書!$A$1:$O$177</definedName>
  </definedNames>
  <calcPr calcId="162913" concurrentManualCount="2"/>
</workbook>
</file>

<file path=xl/calcChain.xml><?xml version="1.0" encoding="utf-8"?>
<calcChain xmlns="http://schemas.openxmlformats.org/spreadsheetml/2006/main">
  <c r="M33" i="3" l="1"/>
  <c r="L22" i="2"/>
  <c r="K22" i="2"/>
  <c r="L176" i="2"/>
  <c r="K176" i="2"/>
  <c r="G176" i="2"/>
  <c r="B176" i="2"/>
  <c r="L175" i="2"/>
  <c r="K175" i="2"/>
  <c r="G175" i="2"/>
  <c r="B175" i="2"/>
  <c r="L174" i="2"/>
  <c r="K174" i="2"/>
  <c r="G174" i="2"/>
  <c r="B174" i="2"/>
  <c r="L173" i="2"/>
  <c r="K173" i="2"/>
  <c r="G173" i="2"/>
  <c r="B173" i="2"/>
  <c r="L172" i="2"/>
  <c r="K172" i="2"/>
  <c r="G172" i="2"/>
  <c r="B172" i="2"/>
  <c r="L171" i="2"/>
  <c r="K171" i="2"/>
  <c r="G171" i="2"/>
  <c r="B171" i="2"/>
  <c r="L170" i="2"/>
  <c r="K170" i="2"/>
  <c r="G170" i="2"/>
  <c r="B170" i="2"/>
  <c r="L169" i="2"/>
  <c r="K169" i="2"/>
  <c r="G169" i="2"/>
  <c r="B169" i="2"/>
  <c r="L168" i="2"/>
  <c r="K168" i="2"/>
  <c r="G168" i="2"/>
  <c r="B168" i="2"/>
  <c r="L167" i="2"/>
  <c r="K167" i="2"/>
  <c r="G167" i="2"/>
  <c r="B167" i="2"/>
  <c r="L166" i="2"/>
  <c r="K166" i="2"/>
  <c r="G166" i="2"/>
  <c r="B166" i="2"/>
  <c r="L165" i="2"/>
  <c r="K165" i="2"/>
  <c r="G165" i="2"/>
  <c r="B165" i="2"/>
  <c r="L164" i="2"/>
  <c r="K164" i="2"/>
  <c r="G164" i="2"/>
  <c r="B164" i="2"/>
  <c r="L163" i="2"/>
  <c r="L177" i="2" s="1"/>
  <c r="K163" i="2"/>
  <c r="G163" i="2"/>
  <c r="B163" i="2"/>
  <c r="L162" i="2"/>
  <c r="K162" i="2"/>
  <c r="G162" i="2"/>
  <c r="B162" i="2"/>
  <c r="L161" i="2"/>
  <c r="K161" i="2"/>
  <c r="G161" i="2"/>
  <c r="B161" i="2"/>
  <c r="L160" i="2"/>
  <c r="K160" i="2"/>
  <c r="G160" i="2"/>
  <c r="B160" i="2"/>
  <c r="L159" i="2"/>
  <c r="K159" i="2"/>
  <c r="G159" i="2"/>
  <c r="B159" i="2"/>
  <c r="L158" i="2"/>
  <c r="K158" i="2"/>
  <c r="G158" i="2"/>
  <c r="B158" i="2"/>
  <c r="L157" i="2"/>
  <c r="K157" i="2"/>
  <c r="G157" i="2"/>
  <c r="B157" i="2"/>
  <c r="E151" i="2"/>
  <c r="E120" i="2"/>
  <c r="C151" i="2"/>
  <c r="C120" i="2"/>
  <c r="L145" i="2"/>
  <c r="K145" i="2"/>
  <c r="G145" i="2"/>
  <c r="B145" i="2"/>
  <c r="L144" i="2"/>
  <c r="K144" i="2"/>
  <c r="G144" i="2"/>
  <c r="B144" i="2"/>
  <c r="L143" i="2"/>
  <c r="K143" i="2"/>
  <c r="G143" i="2"/>
  <c r="B143" i="2"/>
  <c r="L142" i="2"/>
  <c r="K142" i="2"/>
  <c r="G142" i="2"/>
  <c r="B142" i="2"/>
  <c r="L141" i="2"/>
  <c r="K141" i="2"/>
  <c r="G141" i="2"/>
  <c r="B141" i="2"/>
  <c r="L140" i="2"/>
  <c r="K140" i="2"/>
  <c r="G140" i="2"/>
  <c r="B140" i="2"/>
  <c r="L139" i="2"/>
  <c r="K139" i="2"/>
  <c r="G139" i="2"/>
  <c r="B139" i="2"/>
  <c r="L138" i="2"/>
  <c r="K138" i="2"/>
  <c r="G138" i="2"/>
  <c r="B138" i="2"/>
  <c r="L137" i="2"/>
  <c r="K137" i="2"/>
  <c r="G137" i="2"/>
  <c r="B137" i="2"/>
  <c r="L136" i="2"/>
  <c r="K136" i="2"/>
  <c r="G136" i="2"/>
  <c r="B136" i="2"/>
  <c r="L135" i="2"/>
  <c r="K135" i="2"/>
  <c r="G135" i="2"/>
  <c r="B135" i="2"/>
  <c r="L134" i="2"/>
  <c r="K134" i="2"/>
  <c r="G134" i="2"/>
  <c r="B134" i="2"/>
  <c r="L133" i="2"/>
  <c r="K133" i="2"/>
  <c r="G133" i="2"/>
  <c r="B133" i="2"/>
  <c r="L132" i="2"/>
  <c r="K132" i="2"/>
  <c r="G132" i="2"/>
  <c r="B132" i="2"/>
  <c r="L131" i="2"/>
  <c r="K131" i="2"/>
  <c r="G131" i="2"/>
  <c r="B131" i="2"/>
  <c r="L130" i="2"/>
  <c r="K130" i="2"/>
  <c r="G130" i="2"/>
  <c r="B130" i="2"/>
  <c r="L129" i="2"/>
  <c r="L146" i="2" s="1"/>
  <c r="K129" i="2"/>
  <c r="G129" i="2"/>
  <c r="B129" i="2"/>
  <c r="L128" i="2"/>
  <c r="K128" i="2"/>
  <c r="G128" i="2"/>
  <c r="B128" i="2"/>
  <c r="L127" i="2"/>
  <c r="K127" i="2"/>
  <c r="G127" i="2"/>
  <c r="B127" i="2"/>
  <c r="L126" i="2"/>
  <c r="K126" i="2"/>
  <c r="K146" i="2" s="1"/>
  <c r="G126" i="2"/>
  <c r="B126" i="2"/>
  <c r="G177" i="2"/>
  <c r="G146" i="2"/>
  <c r="A35" i="1"/>
  <c r="A68" i="1" s="1"/>
  <c r="A101" i="1" s="1"/>
  <c r="A134" i="1" s="1"/>
  <c r="B171" i="1"/>
  <c r="B170" i="1"/>
  <c r="T165" i="1"/>
  <c r="M165" i="1"/>
  <c r="V159" i="1"/>
  <c r="M176" i="2" s="1"/>
  <c r="O159" i="1"/>
  <c r="W159" i="1" s="1"/>
  <c r="N176" i="2" s="1"/>
  <c r="N159" i="1"/>
  <c r="I176" i="2" s="1"/>
  <c r="V158" i="1"/>
  <c r="M175" i="2" s="1"/>
  <c r="O158" i="1"/>
  <c r="W158" i="1" s="1"/>
  <c r="N175" i="2" s="1"/>
  <c r="N158" i="1"/>
  <c r="I175" i="2" s="1"/>
  <c r="V157" i="1"/>
  <c r="M174" i="2" s="1"/>
  <c r="O157" i="1"/>
  <c r="W157" i="1" s="1"/>
  <c r="N174" i="2" s="1"/>
  <c r="N157" i="1"/>
  <c r="I174" i="2" s="1"/>
  <c r="V156" i="1"/>
  <c r="M173" i="2" s="1"/>
  <c r="O156" i="1"/>
  <c r="W156" i="1" s="1"/>
  <c r="N173" i="2" s="1"/>
  <c r="N156" i="1"/>
  <c r="I173" i="2" s="1"/>
  <c r="V155" i="1"/>
  <c r="M172" i="2" s="1"/>
  <c r="O155" i="1"/>
  <c r="W155" i="1" s="1"/>
  <c r="N172" i="2" s="1"/>
  <c r="N155" i="1"/>
  <c r="I172" i="2" s="1"/>
  <c r="V154" i="1"/>
  <c r="M171" i="2" s="1"/>
  <c r="O154" i="1"/>
  <c r="W154" i="1" s="1"/>
  <c r="N171" i="2" s="1"/>
  <c r="N154" i="1"/>
  <c r="I171" i="2" s="1"/>
  <c r="V153" i="1"/>
  <c r="M170" i="2" s="1"/>
  <c r="O153" i="1"/>
  <c r="W153" i="1" s="1"/>
  <c r="N170" i="2" s="1"/>
  <c r="N153" i="1"/>
  <c r="I170" i="2" s="1"/>
  <c r="V152" i="1"/>
  <c r="M169" i="2" s="1"/>
  <c r="O152" i="1"/>
  <c r="W152" i="1" s="1"/>
  <c r="N169" i="2" s="1"/>
  <c r="N152" i="1"/>
  <c r="I169" i="2" s="1"/>
  <c r="V151" i="1"/>
  <c r="M168" i="2" s="1"/>
  <c r="O151" i="1"/>
  <c r="W151" i="1" s="1"/>
  <c r="N168" i="2" s="1"/>
  <c r="N151" i="1"/>
  <c r="I168" i="2" s="1"/>
  <c r="V150" i="1"/>
  <c r="M167" i="2" s="1"/>
  <c r="O150" i="1"/>
  <c r="W150" i="1" s="1"/>
  <c r="N167" i="2" s="1"/>
  <c r="N150" i="1"/>
  <c r="I167" i="2" s="1"/>
  <c r="V149" i="1"/>
  <c r="M166" i="2" s="1"/>
  <c r="O149" i="1"/>
  <c r="W149" i="1" s="1"/>
  <c r="N166" i="2" s="1"/>
  <c r="N149" i="1"/>
  <c r="I166" i="2" s="1"/>
  <c r="V148" i="1"/>
  <c r="M165" i="2" s="1"/>
  <c r="O148" i="1"/>
  <c r="W148" i="1" s="1"/>
  <c r="N165" i="2" s="1"/>
  <c r="N148" i="1"/>
  <c r="I165" i="2" s="1"/>
  <c r="V147" i="1"/>
  <c r="M164" i="2" s="1"/>
  <c r="O147" i="1"/>
  <c r="W147" i="1" s="1"/>
  <c r="N164" i="2" s="1"/>
  <c r="N147" i="1"/>
  <c r="I164" i="2" s="1"/>
  <c r="V146" i="1"/>
  <c r="M163" i="2" s="1"/>
  <c r="O146" i="1"/>
  <c r="W146" i="1" s="1"/>
  <c r="N163" i="2" s="1"/>
  <c r="N146" i="1"/>
  <c r="I163" i="2" s="1"/>
  <c r="V145" i="1"/>
  <c r="M162" i="2" s="1"/>
  <c r="O145" i="1"/>
  <c r="W145" i="1" s="1"/>
  <c r="N162" i="2" s="1"/>
  <c r="N145" i="1"/>
  <c r="I162" i="2" s="1"/>
  <c r="V144" i="1"/>
  <c r="M161" i="2" s="1"/>
  <c r="O144" i="1"/>
  <c r="W144" i="1" s="1"/>
  <c r="N161" i="2" s="1"/>
  <c r="N144" i="1"/>
  <c r="I161" i="2" s="1"/>
  <c r="V143" i="1"/>
  <c r="M160" i="2" s="1"/>
  <c r="O143" i="1"/>
  <c r="W143" i="1" s="1"/>
  <c r="N160" i="2" s="1"/>
  <c r="N143" i="1"/>
  <c r="I160" i="2" s="1"/>
  <c r="V142" i="1"/>
  <c r="M159" i="2" s="1"/>
  <c r="O142" i="1"/>
  <c r="W142" i="1" s="1"/>
  <c r="N159" i="2" s="1"/>
  <c r="N142" i="1"/>
  <c r="I159" i="2" s="1"/>
  <c r="V141" i="1"/>
  <c r="M158" i="2" s="1"/>
  <c r="O141" i="1"/>
  <c r="W141" i="1" s="1"/>
  <c r="N158" i="2" s="1"/>
  <c r="N141" i="1"/>
  <c r="I158" i="2" s="1"/>
  <c r="V140" i="1"/>
  <c r="M157" i="2" s="1"/>
  <c r="O140" i="1"/>
  <c r="W140" i="1" s="1"/>
  <c r="N157" i="2" s="1"/>
  <c r="N140" i="1"/>
  <c r="I157" i="2" s="1"/>
  <c r="D135" i="1"/>
  <c r="B135" i="1"/>
  <c r="X133" i="1"/>
  <c r="B169" i="1"/>
  <c r="T132" i="1"/>
  <c r="M132" i="1"/>
  <c r="V126" i="1"/>
  <c r="M145" i="2" s="1"/>
  <c r="O126" i="1"/>
  <c r="J145" i="2" s="1"/>
  <c r="N126" i="1"/>
  <c r="I145" i="2" s="1"/>
  <c r="V125" i="1"/>
  <c r="M144" i="2" s="1"/>
  <c r="O125" i="1"/>
  <c r="J144" i="2" s="1"/>
  <c r="N125" i="1"/>
  <c r="I144" i="2" s="1"/>
  <c r="V124" i="1"/>
  <c r="M143" i="2" s="1"/>
  <c r="O124" i="1"/>
  <c r="N124" i="1"/>
  <c r="I143" i="2" s="1"/>
  <c r="V123" i="1"/>
  <c r="M142" i="2" s="1"/>
  <c r="O123" i="1"/>
  <c r="J142" i="2" s="1"/>
  <c r="N123" i="1"/>
  <c r="I142" i="2" s="1"/>
  <c r="V122" i="1"/>
  <c r="M141" i="2" s="1"/>
  <c r="O122" i="1"/>
  <c r="J141" i="2" s="1"/>
  <c r="N122" i="1"/>
  <c r="I141" i="2" s="1"/>
  <c r="V121" i="1"/>
  <c r="M140" i="2" s="1"/>
  <c r="O121" i="1"/>
  <c r="J140" i="2" s="1"/>
  <c r="N121" i="1"/>
  <c r="I140" i="2" s="1"/>
  <c r="V120" i="1"/>
  <c r="M139" i="2" s="1"/>
  <c r="O120" i="1"/>
  <c r="J139" i="2" s="1"/>
  <c r="N120" i="1"/>
  <c r="I139" i="2" s="1"/>
  <c r="V119" i="1"/>
  <c r="M138" i="2" s="1"/>
  <c r="O119" i="1"/>
  <c r="J138" i="2" s="1"/>
  <c r="N119" i="1"/>
  <c r="I138" i="2" s="1"/>
  <c r="V118" i="1"/>
  <c r="M137" i="2" s="1"/>
  <c r="O118" i="1"/>
  <c r="J137" i="2" s="1"/>
  <c r="N118" i="1"/>
  <c r="I137" i="2" s="1"/>
  <c r="V117" i="1"/>
  <c r="M136" i="2" s="1"/>
  <c r="O117" i="1"/>
  <c r="J136" i="2" s="1"/>
  <c r="N117" i="1"/>
  <c r="I136" i="2" s="1"/>
  <c r="V116" i="1"/>
  <c r="M135" i="2" s="1"/>
  <c r="O116" i="1"/>
  <c r="J135" i="2" s="1"/>
  <c r="N116" i="1"/>
  <c r="I135" i="2" s="1"/>
  <c r="V115" i="1"/>
  <c r="M134" i="2" s="1"/>
  <c r="O115" i="1"/>
  <c r="J134" i="2" s="1"/>
  <c r="N115" i="1"/>
  <c r="I134" i="2" s="1"/>
  <c r="V114" i="1"/>
  <c r="M133" i="2" s="1"/>
  <c r="O114" i="1"/>
  <c r="J133" i="2" s="1"/>
  <c r="N114" i="1"/>
  <c r="I133" i="2" s="1"/>
  <c r="V113" i="1"/>
  <c r="M132" i="2" s="1"/>
  <c r="O113" i="1"/>
  <c r="J132" i="2" s="1"/>
  <c r="N113" i="1"/>
  <c r="I132" i="2" s="1"/>
  <c r="V112" i="1"/>
  <c r="M131" i="2" s="1"/>
  <c r="O112" i="1"/>
  <c r="J131" i="2" s="1"/>
  <c r="N112" i="1"/>
  <c r="I131" i="2" s="1"/>
  <c r="V111" i="1"/>
  <c r="M130" i="2" s="1"/>
  <c r="O111" i="1"/>
  <c r="J130" i="2" s="1"/>
  <c r="N111" i="1"/>
  <c r="I130" i="2" s="1"/>
  <c r="V110" i="1"/>
  <c r="M129" i="2" s="1"/>
  <c r="O110" i="1"/>
  <c r="J129" i="2" s="1"/>
  <c r="N110" i="1"/>
  <c r="I129" i="2" s="1"/>
  <c r="V109" i="1"/>
  <c r="M128" i="2" s="1"/>
  <c r="O109" i="1"/>
  <c r="J128" i="2" s="1"/>
  <c r="N109" i="1"/>
  <c r="I128" i="2" s="1"/>
  <c r="V108" i="1"/>
  <c r="M127" i="2" s="1"/>
  <c r="O108" i="1"/>
  <c r="J127" i="2" s="1"/>
  <c r="N108" i="1"/>
  <c r="I127" i="2" s="1"/>
  <c r="V107" i="1"/>
  <c r="M126" i="2" s="1"/>
  <c r="O107" i="1"/>
  <c r="J126" i="2" s="1"/>
  <c r="N107" i="1"/>
  <c r="I126" i="2" s="1"/>
  <c r="D102" i="1"/>
  <c r="B102" i="1"/>
  <c r="X100" i="1"/>
  <c r="W109" i="1" l="1"/>
  <c r="N128" i="2" s="1"/>
  <c r="W112" i="1"/>
  <c r="N131" i="2" s="1"/>
  <c r="W113" i="1"/>
  <c r="N132" i="2" s="1"/>
  <c r="W116" i="1"/>
  <c r="N135" i="2" s="1"/>
  <c r="W118" i="1"/>
  <c r="N137" i="2" s="1"/>
  <c r="W119" i="1"/>
  <c r="N138" i="2" s="1"/>
  <c r="W120" i="1"/>
  <c r="N139" i="2" s="1"/>
  <c r="W121" i="1"/>
  <c r="N140" i="2" s="1"/>
  <c r="W122" i="1"/>
  <c r="N141" i="2" s="1"/>
  <c r="W123" i="1"/>
  <c r="N142" i="2" s="1"/>
  <c r="J143" i="2"/>
  <c r="W124" i="1"/>
  <c r="N143" i="2" s="1"/>
  <c r="W107" i="1"/>
  <c r="N126" i="2" s="1"/>
  <c r="W108" i="1"/>
  <c r="N127" i="2" s="1"/>
  <c r="W110" i="1"/>
  <c r="N129" i="2" s="1"/>
  <c r="W111" i="1"/>
  <c r="N130" i="2" s="1"/>
  <c r="J146" i="2"/>
  <c r="W114" i="1"/>
  <c r="N133" i="2" s="1"/>
  <c r="W115" i="1"/>
  <c r="N134" i="2" s="1"/>
  <c r="W117" i="1"/>
  <c r="N136" i="2" s="1"/>
  <c r="W125" i="1"/>
  <c r="N144" i="2" s="1"/>
  <c r="W126" i="1"/>
  <c r="N145" i="2" s="1"/>
  <c r="J157" i="2"/>
  <c r="J158" i="2"/>
  <c r="I177" i="2" s="1"/>
  <c r="J159" i="2"/>
  <c r="J160" i="2"/>
  <c r="J161" i="2"/>
  <c r="J162" i="2"/>
  <c r="J163" i="2"/>
  <c r="J164" i="2"/>
  <c r="J165" i="2"/>
  <c r="J166" i="2"/>
  <c r="J167" i="2"/>
  <c r="J168" i="2"/>
  <c r="J169" i="2"/>
  <c r="J170" i="2"/>
  <c r="J171" i="2"/>
  <c r="J172" i="2"/>
  <c r="J177" i="2" s="1"/>
  <c r="N177" i="2" s="1"/>
  <c r="J173" i="2"/>
  <c r="J174" i="2"/>
  <c r="J175" i="2"/>
  <c r="J176" i="2"/>
  <c r="K177" i="2"/>
  <c r="I146" i="2"/>
  <c r="N146" i="2"/>
  <c r="M146" i="2"/>
  <c r="A87" i="2"/>
  <c r="A118" i="2" s="1"/>
  <c r="A149" i="2" s="1"/>
  <c r="A56" i="2"/>
  <c r="M177" i="2" l="1"/>
  <c r="B103" i="7"/>
  <c r="B102" i="7"/>
  <c r="B101" i="7"/>
  <c r="B100" i="7"/>
  <c r="T99" i="7"/>
  <c r="M99" i="7"/>
  <c r="I99" i="7"/>
  <c r="V93" i="7"/>
  <c r="O93" i="7"/>
  <c r="W93" i="7" s="1"/>
  <c r="N93" i="7"/>
  <c r="V92" i="7"/>
  <c r="O92" i="7"/>
  <c r="W92" i="7" s="1"/>
  <c r="N92" i="7"/>
  <c r="V91" i="7"/>
  <c r="O91" i="7"/>
  <c r="W91" i="7" s="1"/>
  <c r="N91" i="7"/>
  <c r="V90" i="7"/>
  <c r="O90" i="7"/>
  <c r="W90" i="7" s="1"/>
  <c r="N90" i="7"/>
  <c r="V89" i="7"/>
  <c r="O89" i="7"/>
  <c r="W89" i="7" s="1"/>
  <c r="N89" i="7"/>
  <c r="V88" i="7"/>
  <c r="O88" i="7"/>
  <c r="W88" i="7" s="1"/>
  <c r="N88" i="7"/>
  <c r="V87" i="7"/>
  <c r="O87" i="7"/>
  <c r="W87" i="7" s="1"/>
  <c r="N87" i="7"/>
  <c r="V86" i="7"/>
  <c r="O86" i="7"/>
  <c r="W86" i="7" s="1"/>
  <c r="N86" i="7"/>
  <c r="V85" i="7"/>
  <c r="O85" i="7"/>
  <c r="W85" i="7" s="1"/>
  <c r="N85" i="7"/>
  <c r="V84" i="7"/>
  <c r="O84" i="7"/>
  <c r="W84" i="7" s="1"/>
  <c r="N84" i="7"/>
  <c r="V83" i="7"/>
  <c r="O83" i="7"/>
  <c r="W83" i="7" s="1"/>
  <c r="N83" i="7"/>
  <c r="V82" i="7"/>
  <c r="O82" i="7"/>
  <c r="W82" i="7" s="1"/>
  <c r="N82" i="7"/>
  <c r="V81" i="7"/>
  <c r="O81" i="7"/>
  <c r="W81" i="7" s="1"/>
  <c r="N81" i="7"/>
  <c r="V80" i="7"/>
  <c r="O80" i="7"/>
  <c r="W80" i="7" s="1"/>
  <c r="N80" i="7"/>
  <c r="V79" i="7"/>
  <c r="O79" i="7"/>
  <c r="W79" i="7" s="1"/>
  <c r="N79" i="7"/>
  <c r="V78" i="7"/>
  <c r="O78" i="7"/>
  <c r="W78" i="7" s="1"/>
  <c r="N78" i="7"/>
  <c r="V77" i="7"/>
  <c r="O77" i="7"/>
  <c r="W77" i="7" s="1"/>
  <c r="N77" i="7"/>
  <c r="V76" i="7"/>
  <c r="O76" i="7"/>
  <c r="W76" i="7" s="1"/>
  <c r="N76" i="7"/>
  <c r="V75" i="7"/>
  <c r="O75" i="7"/>
  <c r="W75" i="7" s="1"/>
  <c r="N75" i="7"/>
  <c r="V74" i="7"/>
  <c r="O74" i="7"/>
  <c r="W74" i="7" s="1"/>
  <c r="N74" i="7"/>
  <c r="D69" i="7"/>
  <c r="B69" i="7"/>
  <c r="X67" i="7"/>
  <c r="T66" i="7"/>
  <c r="M66" i="7"/>
  <c r="I66" i="7"/>
  <c r="V60" i="7"/>
  <c r="O60" i="7"/>
  <c r="W60" i="7" s="1"/>
  <c r="N60" i="7"/>
  <c r="V59" i="7"/>
  <c r="O59" i="7"/>
  <c r="W59" i="7" s="1"/>
  <c r="N59" i="7"/>
  <c r="V58" i="7"/>
  <c r="O58" i="7"/>
  <c r="W58" i="7" s="1"/>
  <c r="N58" i="7"/>
  <c r="V57" i="7"/>
  <c r="O57" i="7"/>
  <c r="W57" i="7" s="1"/>
  <c r="N57" i="7"/>
  <c r="V56" i="7"/>
  <c r="O56" i="7"/>
  <c r="W56" i="7" s="1"/>
  <c r="N56" i="7"/>
  <c r="V55" i="7"/>
  <c r="O55" i="7"/>
  <c r="W55" i="7" s="1"/>
  <c r="N55" i="7"/>
  <c r="V54" i="7"/>
  <c r="O54" i="7"/>
  <c r="W54" i="7" s="1"/>
  <c r="N54" i="7"/>
  <c r="V53" i="7"/>
  <c r="O53" i="7"/>
  <c r="W53" i="7" s="1"/>
  <c r="N53" i="7"/>
  <c r="V52" i="7"/>
  <c r="O52" i="7"/>
  <c r="W52" i="7" s="1"/>
  <c r="N52" i="7"/>
  <c r="V51" i="7"/>
  <c r="O51" i="7"/>
  <c r="W51" i="7" s="1"/>
  <c r="N51" i="7"/>
  <c r="V50" i="7"/>
  <c r="O50" i="7"/>
  <c r="W50" i="7" s="1"/>
  <c r="N50" i="7"/>
  <c r="V49" i="7"/>
  <c r="O49" i="7"/>
  <c r="W49" i="7" s="1"/>
  <c r="N49" i="7"/>
  <c r="V48" i="7"/>
  <c r="O48" i="7"/>
  <c r="W48" i="7" s="1"/>
  <c r="N48" i="7"/>
  <c r="V47" i="7"/>
  <c r="O47" i="7"/>
  <c r="W47" i="7" s="1"/>
  <c r="N47" i="7"/>
  <c r="V46" i="7"/>
  <c r="O46" i="7"/>
  <c r="W46" i="7" s="1"/>
  <c r="N46" i="7"/>
  <c r="V45" i="7"/>
  <c r="O45" i="7"/>
  <c r="W45" i="7" s="1"/>
  <c r="N45" i="7"/>
  <c r="V44" i="7"/>
  <c r="O44" i="7"/>
  <c r="W44" i="7" s="1"/>
  <c r="N44" i="7"/>
  <c r="V43" i="7"/>
  <c r="O43" i="7"/>
  <c r="W43" i="7" s="1"/>
  <c r="N43" i="7"/>
  <c r="V42" i="7"/>
  <c r="O42" i="7"/>
  <c r="W42" i="7" s="1"/>
  <c r="N42" i="7"/>
  <c r="V41" i="7"/>
  <c r="O41" i="7"/>
  <c r="W41" i="7" s="1"/>
  <c r="N41" i="7"/>
  <c r="D36" i="7"/>
  <c r="B36" i="7"/>
  <c r="W35" i="7"/>
  <c r="W68" i="7" s="1"/>
  <c r="A35" i="7"/>
  <c r="A68" i="7" s="1"/>
  <c r="X34" i="7"/>
  <c r="T33" i="7"/>
  <c r="M33" i="7"/>
  <c r="V27" i="7"/>
  <c r="O27" i="7"/>
  <c r="W27" i="7" s="1"/>
  <c r="N27" i="7"/>
  <c r="V26" i="7"/>
  <c r="O26" i="7"/>
  <c r="W26" i="7" s="1"/>
  <c r="N26" i="7"/>
  <c r="V25" i="7"/>
  <c r="O25" i="7"/>
  <c r="W25" i="7" s="1"/>
  <c r="N25" i="7"/>
  <c r="V24" i="7"/>
  <c r="O24" i="7"/>
  <c r="W24" i="7" s="1"/>
  <c r="N24" i="7"/>
  <c r="V23" i="7"/>
  <c r="O23" i="7"/>
  <c r="W23" i="7" s="1"/>
  <c r="N23" i="7"/>
  <c r="V22" i="7"/>
  <c r="O22" i="7"/>
  <c r="W22" i="7" s="1"/>
  <c r="N22" i="7"/>
  <c r="V21" i="7"/>
  <c r="O21" i="7"/>
  <c r="W21" i="7" s="1"/>
  <c r="N21" i="7"/>
  <c r="V20" i="7"/>
  <c r="O20" i="7"/>
  <c r="W20" i="7" s="1"/>
  <c r="N20" i="7"/>
  <c r="O19" i="7"/>
  <c r="W19" i="7" s="1"/>
  <c r="N19" i="7"/>
  <c r="V19" i="7" s="1"/>
  <c r="O18" i="7"/>
  <c r="W18" i="7" s="1"/>
  <c r="N18" i="7"/>
  <c r="V18" i="7" s="1"/>
  <c r="O17" i="7"/>
  <c r="W17" i="7" s="1"/>
  <c r="N17" i="7"/>
  <c r="V17" i="7" s="1"/>
  <c r="O16" i="7"/>
  <c r="W16" i="7" s="1"/>
  <c r="N16" i="7"/>
  <c r="V16" i="7" s="1"/>
  <c r="O15" i="7"/>
  <c r="W15" i="7" s="1"/>
  <c r="N15" i="7"/>
  <c r="O14" i="7"/>
  <c r="W14" i="7" s="1"/>
  <c r="N14" i="7"/>
  <c r="O13" i="7"/>
  <c r="W13" i="7" s="1"/>
  <c r="N13" i="7"/>
  <c r="V13" i="7" s="1"/>
  <c r="O12" i="7"/>
  <c r="W12" i="7" s="1"/>
  <c r="N12" i="7"/>
  <c r="V12" i="7" s="1"/>
  <c r="O11" i="7"/>
  <c r="W11" i="7" s="1"/>
  <c r="N11" i="7"/>
  <c r="V11" i="7" s="1"/>
  <c r="O10" i="7"/>
  <c r="W10" i="7" s="1"/>
  <c r="N10" i="7"/>
  <c r="V10" i="7" s="1"/>
  <c r="O9" i="7"/>
  <c r="W9" i="7" s="1"/>
  <c r="N9" i="7"/>
  <c r="V9" i="7" s="1"/>
  <c r="O8" i="7"/>
  <c r="W8" i="7" s="1"/>
  <c r="N8" i="7"/>
  <c r="V8" i="7" s="1"/>
  <c r="D3" i="7"/>
  <c r="B3" i="7"/>
  <c r="X1" i="7"/>
  <c r="V15" i="7" l="1"/>
  <c r="V14" i="7"/>
  <c r="U22" i="3"/>
  <c r="W35" i="1"/>
  <c r="W68" i="1" s="1"/>
  <c r="W101" i="1" s="1"/>
  <c r="W134" i="1" s="1"/>
  <c r="N7" i="3" l="1"/>
  <c r="M7" i="3"/>
  <c r="N9" i="1"/>
  <c r="O8" i="1"/>
  <c r="W8" i="1" s="1"/>
  <c r="N8" i="1"/>
  <c r="B96" i="2" l="1"/>
  <c r="G96" i="2"/>
  <c r="K96" i="2"/>
  <c r="L96" i="2"/>
  <c r="B97" i="2"/>
  <c r="G97" i="2"/>
  <c r="K97" i="2"/>
  <c r="L97" i="2"/>
  <c r="B98" i="2"/>
  <c r="G98" i="2"/>
  <c r="K98" i="2"/>
  <c r="L98" i="2"/>
  <c r="B99" i="2"/>
  <c r="G99" i="2"/>
  <c r="K99" i="2"/>
  <c r="L99" i="2"/>
  <c r="B100" i="2"/>
  <c r="G100" i="2"/>
  <c r="K100" i="2"/>
  <c r="L100" i="2"/>
  <c r="B101" i="2"/>
  <c r="G101" i="2"/>
  <c r="K101" i="2"/>
  <c r="L101" i="2"/>
  <c r="B102" i="2"/>
  <c r="G102" i="2"/>
  <c r="K102" i="2"/>
  <c r="L102" i="2"/>
  <c r="B103" i="2"/>
  <c r="G103" i="2"/>
  <c r="K103" i="2"/>
  <c r="L103" i="2"/>
  <c r="B104" i="2"/>
  <c r="G104" i="2"/>
  <c r="K104" i="2"/>
  <c r="L104" i="2"/>
  <c r="B105" i="2"/>
  <c r="G105" i="2"/>
  <c r="K105" i="2"/>
  <c r="L105" i="2"/>
  <c r="B106" i="2"/>
  <c r="G106" i="2"/>
  <c r="K106" i="2"/>
  <c r="L106" i="2"/>
  <c r="B107" i="2"/>
  <c r="G107" i="2"/>
  <c r="K107" i="2"/>
  <c r="L107" i="2"/>
  <c r="B108" i="2"/>
  <c r="G108" i="2"/>
  <c r="K108" i="2"/>
  <c r="L108" i="2"/>
  <c r="B109" i="2"/>
  <c r="G109" i="2"/>
  <c r="K109" i="2"/>
  <c r="L109" i="2"/>
  <c r="B110" i="2"/>
  <c r="G110" i="2"/>
  <c r="K110" i="2"/>
  <c r="L110" i="2"/>
  <c r="B111" i="2"/>
  <c r="G111" i="2"/>
  <c r="K111" i="2"/>
  <c r="L111" i="2"/>
  <c r="B112" i="2"/>
  <c r="G112" i="2"/>
  <c r="K112" i="2"/>
  <c r="L112" i="2"/>
  <c r="B113" i="2"/>
  <c r="G113" i="2"/>
  <c r="K113" i="2"/>
  <c r="L113" i="2"/>
  <c r="B114" i="2"/>
  <c r="G114" i="2"/>
  <c r="K114" i="2"/>
  <c r="L114" i="2"/>
  <c r="L95" i="2"/>
  <c r="K95" i="2"/>
  <c r="G95" i="2"/>
  <c r="B95" i="2"/>
  <c r="B65" i="2"/>
  <c r="G65" i="2"/>
  <c r="K65" i="2"/>
  <c r="L65" i="2"/>
  <c r="B66" i="2"/>
  <c r="G66" i="2"/>
  <c r="K66" i="2"/>
  <c r="L66" i="2"/>
  <c r="B67" i="2"/>
  <c r="G67" i="2"/>
  <c r="K67" i="2"/>
  <c r="L67" i="2"/>
  <c r="B68" i="2"/>
  <c r="G68" i="2"/>
  <c r="K68" i="2"/>
  <c r="L68" i="2"/>
  <c r="B69" i="2"/>
  <c r="G69" i="2"/>
  <c r="K69" i="2"/>
  <c r="L69" i="2"/>
  <c r="B70" i="2"/>
  <c r="G70" i="2"/>
  <c r="K70" i="2"/>
  <c r="L70" i="2"/>
  <c r="B71" i="2"/>
  <c r="G71" i="2"/>
  <c r="K71" i="2"/>
  <c r="L71" i="2"/>
  <c r="B72" i="2"/>
  <c r="G72" i="2"/>
  <c r="K72" i="2"/>
  <c r="L72" i="2"/>
  <c r="B73" i="2"/>
  <c r="G73" i="2"/>
  <c r="K73" i="2"/>
  <c r="L73" i="2"/>
  <c r="B74" i="2"/>
  <c r="G74" i="2"/>
  <c r="K74" i="2"/>
  <c r="L74" i="2"/>
  <c r="B75" i="2"/>
  <c r="G75" i="2"/>
  <c r="K75" i="2"/>
  <c r="L75" i="2"/>
  <c r="B76" i="2"/>
  <c r="G76" i="2"/>
  <c r="K76" i="2"/>
  <c r="L76" i="2"/>
  <c r="B77" i="2"/>
  <c r="G77" i="2"/>
  <c r="K77" i="2"/>
  <c r="L77" i="2"/>
  <c r="B78" i="2"/>
  <c r="G78" i="2"/>
  <c r="K78" i="2"/>
  <c r="L78" i="2"/>
  <c r="B79" i="2"/>
  <c r="G79" i="2"/>
  <c r="K79" i="2"/>
  <c r="L79" i="2"/>
  <c r="B80" i="2"/>
  <c r="G80" i="2"/>
  <c r="K80" i="2"/>
  <c r="L80" i="2"/>
  <c r="B81" i="2"/>
  <c r="G81" i="2"/>
  <c r="K81" i="2"/>
  <c r="L81" i="2"/>
  <c r="B82" i="2"/>
  <c r="G82" i="2"/>
  <c r="K82" i="2"/>
  <c r="L82" i="2"/>
  <c r="B83" i="2"/>
  <c r="G83" i="2"/>
  <c r="K83" i="2"/>
  <c r="L83" i="2"/>
  <c r="L64" i="2"/>
  <c r="K64" i="2"/>
  <c r="I66" i="1" l="1"/>
  <c r="I99" i="1" s="1"/>
  <c r="I132" i="1" s="1"/>
  <c r="I165" i="1" s="1"/>
  <c r="T99" i="1" l="1"/>
  <c r="M99" i="1"/>
  <c r="T66" i="1"/>
  <c r="M66" i="1"/>
  <c r="M33" i="1"/>
  <c r="V93" i="1"/>
  <c r="M114" i="2" s="1"/>
  <c r="O93" i="1"/>
  <c r="N93" i="1"/>
  <c r="I114" i="2" s="1"/>
  <c r="V92" i="1"/>
  <c r="M113" i="2" s="1"/>
  <c r="O92" i="1"/>
  <c r="N92" i="1"/>
  <c r="I113" i="2" s="1"/>
  <c r="V91" i="1"/>
  <c r="M112" i="2" s="1"/>
  <c r="O91" i="1"/>
  <c r="N91" i="1"/>
  <c r="I112" i="2" s="1"/>
  <c r="V90" i="1"/>
  <c r="M111" i="2" s="1"/>
  <c r="O90" i="1"/>
  <c r="N90" i="1"/>
  <c r="I111" i="2" s="1"/>
  <c r="V89" i="1"/>
  <c r="M110" i="2" s="1"/>
  <c r="O89" i="1"/>
  <c r="N89" i="1"/>
  <c r="I110" i="2" s="1"/>
  <c r="V88" i="1"/>
  <c r="M109" i="2" s="1"/>
  <c r="O88" i="1"/>
  <c r="N88" i="1"/>
  <c r="I109" i="2" s="1"/>
  <c r="V87" i="1"/>
  <c r="M108" i="2" s="1"/>
  <c r="O87" i="1"/>
  <c r="N87" i="1"/>
  <c r="I108" i="2" s="1"/>
  <c r="V86" i="1"/>
  <c r="M107" i="2" s="1"/>
  <c r="O86" i="1"/>
  <c r="N86" i="1"/>
  <c r="I107" i="2" s="1"/>
  <c r="V85" i="1"/>
  <c r="M106" i="2" s="1"/>
  <c r="O85" i="1"/>
  <c r="N85" i="1"/>
  <c r="I106" i="2" s="1"/>
  <c r="V84" i="1"/>
  <c r="M105" i="2" s="1"/>
  <c r="O84" i="1"/>
  <c r="N84" i="1"/>
  <c r="I105" i="2" s="1"/>
  <c r="V83" i="1"/>
  <c r="M104" i="2" s="1"/>
  <c r="O83" i="1"/>
  <c r="N83" i="1"/>
  <c r="I104" i="2" s="1"/>
  <c r="V82" i="1"/>
  <c r="M103" i="2" s="1"/>
  <c r="O82" i="1"/>
  <c r="N82" i="1"/>
  <c r="I103" i="2" s="1"/>
  <c r="V81" i="1"/>
  <c r="M102" i="2" s="1"/>
  <c r="O81" i="1"/>
  <c r="N81" i="1"/>
  <c r="I102" i="2" s="1"/>
  <c r="V80" i="1"/>
  <c r="M101" i="2" s="1"/>
  <c r="O80" i="1"/>
  <c r="N80" i="1"/>
  <c r="I101" i="2" s="1"/>
  <c r="V79" i="1"/>
  <c r="M100" i="2" s="1"/>
  <c r="O79" i="1"/>
  <c r="N79" i="1"/>
  <c r="I100" i="2" s="1"/>
  <c r="V78" i="1"/>
  <c r="M99" i="2" s="1"/>
  <c r="O78" i="1"/>
  <c r="N78" i="1"/>
  <c r="I99" i="2" s="1"/>
  <c r="V77" i="1"/>
  <c r="M98" i="2" s="1"/>
  <c r="O77" i="1"/>
  <c r="N77" i="1"/>
  <c r="I98" i="2" s="1"/>
  <c r="V76" i="1"/>
  <c r="M97" i="2" s="1"/>
  <c r="O76" i="1"/>
  <c r="N76" i="1"/>
  <c r="I97" i="2" s="1"/>
  <c r="V75" i="1"/>
  <c r="M96" i="2" s="1"/>
  <c r="O75" i="1"/>
  <c r="N75" i="1"/>
  <c r="I96" i="2" s="1"/>
  <c r="V74" i="1"/>
  <c r="M95" i="2" s="1"/>
  <c r="O74" i="1"/>
  <c r="N74" i="1"/>
  <c r="I95" i="2" s="1"/>
  <c r="V60" i="1"/>
  <c r="M83" i="2" s="1"/>
  <c r="O60" i="1"/>
  <c r="N60" i="1"/>
  <c r="I83" i="2" s="1"/>
  <c r="V59" i="1"/>
  <c r="M82" i="2" s="1"/>
  <c r="O59" i="1"/>
  <c r="N59" i="1"/>
  <c r="I82" i="2" s="1"/>
  <c r="V58" i="1"/>
  <c r="M81" i="2" s="1"/>
  <c r="O58" i="1"/>
  <c r="N58" i="1"/>
  <c r="I81" i="2" s="1"/>
  <c r="V57" i="1"/>
  <c r="M80" i="2" s="1"/>
  <c r="O57" i="1"/>
  <c r="N57" i="1"/>
  <c r="I80" i="2" s="1"/>
  <c r="V56" i="1"/>
  <c r="M79" i="2" s="1"/>
  <c r="O56" i="1"/>
  <c r="N56" i="1"/>
  <c r="I79" i="2" s="1"/>
  <c r="V55" i="1"/>
  <c r="M78" i="2" s="1"/>
  <c r="O55" i="1"/>
  <c r="N55" i="1"/>
  <c r="I78" i="2" s="1"/>
  <c r="V54" i="1"/>
  <c r="M77" i="2" s="1"/>
  <c r="O54" i="1"/>
  <c r="N54" i="1"/>
  <c r="I77" i="2" s="1"/>
  <c r="V53" i="1"/>
  <c r="M76" i="2" s="1"/>
  <c r="O53" i="1"/>
  <c r="N53" i="1"/>
  <c r="I76" i="2" s="1"/>
  <c r="V52" i="1"/>
  <c r="M75" i="2" s="1"/>
  <c r="O52" i="1"/>
  <c r="N52" i="1"/>
  <c r="I75" i="2" s="1"/>
  <c r="V51" i="1"/>
  <c r="M74" i="2" s="1"/>
  <c r="O51" i="1"/>
  <c r="N51" i="1"/>
  <c r="I74" i="2" s="1"/>
  <c r="V50" i="1"/>
  <c r="M73" i="2" s="1"/>
  <c r="O50" i="1"/>
  <c r="N50" i="1"/>
  <c r="I73" i="2" s="1"/>
  <c r="V49" i="1"/>
  <c r="M72" i="2" s="1"/>
  <c r="O49" i="1"/>
  <c r="N49" i="1"/>
  <c r="I72" i="2" s="1"/>
  <c r="V48" i="1"/>
  <c r="M71" i="2" s="1"/>
  <c r="O48" i="1"/>
  <c r="N48" i="1"/>
  <c r="I71" i="2" s="1"/>
  <c r="V47" i="1"/>
  <c r="M70" i="2" s="1"/>
  <c r="O47" i="1"/>
  <c r="N47" i="1"/>
  <c r="I70" i="2" s="1"/>
  <c r="V46" i="1"/>
  <c r="M69" i="2" s="1"/>
  <c r="O46" i="1"/>
  <c r="N46" i="1"/>
  <c r="I69" i="2" s="1"/>
  <c r="V45" i="1"/>
  <c r="M68" i="2" s="1"/>
  <c r="O45" i="1"/>
  <c r="N45" i="1"/>
  <c r="I68" i="2" s="1"/>
  <c r="V44" i="1"/>
  <c r="M67" i="2" s="1"/>
  <c r="O44" i="1"/>
  <c r="N44" i="1"/>
  <c r="I67" i="2" s="1"/>
  <c r="V43" i="1"/>
  <c r="M66" i="2" s="1"/>
  <c r="O43" i="1"/>
  <c r="N43" i="1"/>
  <c r="I66" i="2" s="1"/>
  <c r="V42" i="1"/>
  <c r="M65" i="2" s="1"/>
  <c r="O42" i="1"/>
  <c r="N42" i="1"/>
  <c r="I65" i="2" s="1"/>
  <c r="V41" i="1"/>
  <c r="M64" i="2" s="1"/>
  <c r="O41" i="1"/>
  <c r="N41" i="1"/>
  <c r="I64" i="2" s="1"/>
  <c r="W49" i="1" l="1"/>
  <c r="N72" i="2" s="1"/>
  <c r="J72" i="2"/>
  <c r="W74" i="1"/>
  <c r="N95" i="2" s="1"/>
  <c r="J95" i="2"/>
  <c r="W86" i="1"/>
  <c r="N107" i="2" s="1"/>
  <c r="J107" i="2"/>
  <c r="W44" i="1"/>
  <c r="N67" i="2" s="1"/>
  <c r="J67" i="2"/>
  <c r="W48" i="1"/>
  <c r="N71" i="2" s="1"/>
  <c r="J71" i="2"/>
  <c r="W52" i="1"/>
  <c r="N75" i="2" s="1"/>
  <c r="J75" i="2"/>
  <c r="W56" i="1"/>
  <c r="N79" i="2" s="1"/>
  <c r="J79" i="2"/>
  <c r="W60" i="1"/>
  <c r="N83" i="2" s="1"/>
  <c r="J83" i="2"/>
  <c r="W77" i="1"/>
  <c r="N98" i="2" s="1"/>
  <c r="J98" i="2"/>
  <c r="W81" i="1"/>
  <c r="N102" i="2" s="1"/>
  <c r="J102" i="2"/>
  <c r="W85" i="1"/>
  <c r="N106" i="2" s="1"/>
  <c r="J106" i="2"/>
  <c r="W89" i="1"/>
  <c r="N110" i="2" s="1"/>
  <c r="J110" i="2"/>
  <c r="W93" i="1"/>
  <c r="N114" i="2" s="1"/>
  <c r="J114" i="2"/>
  <c r="W41" i="1"/>
  <c r="N64" i="2" s="1"/>
  <c r="J64" i="2"/>
  <c r="W45" i="1"/>
  <c r="N68" i="2" s="1"/>
  <c r="J68" i="2"/>
  <c r="W57" i="1"/>
  <c r="N80" i="2" s="1"/>
  <c r="J80" i="2"/>
  <c r="W78" i="1"/>
  <c r="N99" i="2" s="1"/>
  <c r="J99" i="2"/>
  <c r="W47" i="1"/>
  <c r="N70" i="2" s="1"/>
  <c r="J70" i="2"/>
  <c r="W51" i="1"/>
  <c r="N74" i="2" s="1"/>
  <c r="J74" i="2"/>
  <c r="W55" i="1"/>
  <c r="N78" i="2" s="1"/>
  <c r="J78" i="2"/>
  <c r="W59" i="1"/>
  <c r="N82" i="2" s="1"/>
  <c r="J82" i="2"/>
  <c r="W76" i="1"/>
  <c r="N97" i="2" s="1"/>
  <c r="J97" i="2"/>
  <c r="W80" i="1"/>
  <c r="N101" i="2" s="1"/>
  <c r="J101" i="2"/>
  <c r="W84" i="1"/>
  <c r="N105" i="2" s="1"/>
  <c r="J105" i="2"/>
  <c r="W88" i="1"/>
  <c r="N109" i="2" s="1"/>
  <c r="J109" i="2"/>
  <c r="W92" i="1"/>
  <c r="N113" i="2" s="1"/>
  <c r="J113" i="2"/>
  <c r="W53" i="1"/>
  <c r="N76" i="2" s="1"/>
  <c r="J76" i="2"/>
  <c r="W82" i="1"/>
  <c r="N103" i="2" s="1"/>
  <c r="J103" i="2"/>
  <c r="W90" i="1"/>
  <c r="N111" i="2" s="1"/>
  <c r="J111" i="2"/>
  <c r="W43" i="1"/>
  <c r="N66" i="2" s="1"/>
  <c r="J66" i="2"/>
  <c r="W42" i="1"/>
  <c r="N65" i="2" s="1"/>
  <c r="J65" i="2"/>
  <c r="W46" i="1"/>
  <c r="N69" i="2" s="1"/>
  <c r="J69" i="2"/>
  <c r="W50" i="1"/>
  <c r="N73" i="2" s="1"/>
  <c r="J73" i="2"/>
  <c r="W54" i="1"/>
  <c r="N77" i="2" s="1"/>
  <c r="J77" i="2"/>
  <c r="W58" i="1"/>
  <c r="N81" i="2" s="1"/>
  <c r="J81" i="2"/>
  <c r="W75" i="1"/>
  <c r="N96" i="2" s="1"/>
  <c r="J96" i="2"/>
  <c r="W79" i="1"/>
  <c r="N100" i="2" s="1"/>
  <c r="J100" i="2"/>
  <c r="W83" i="1"/>
  <c r="N104" i="2" s="1"/>
  <c r="J104" i="2"/>
  <c r="W87" i="1"/>
  <c r="N108" i="2" s="1"/>
  <c r="J108" i="2"/>
  <c r="W91" i="1"/>
  <c r="N112" i="2" s="1"/>
  <c r="J112" i="2"/>
  <c r="N11" i="1"/>
  <c r="U16" i="3" l="1"/>
  <c r="U15" i="3"/>
  <c r="U14" i="3"/>
  <c r="U13" i="3"/>
  <c r="U12" i="3"/>
  <c r="U11" i="3"/>
  <c r="U10" i="3"/>
  <c r="U9" i="3"/>
  <c r="U8" i="3"/>
  <c r="N16" i="3" l="1"/>
  <c r="V16" i="3" s="1"/>
  <c r="M16" i="3"/>
  <c r="N15" i="3"/>
  <c r="V15" i="3" s="1"/>
  <c r="M15" i="3"/>
  <c r="N14" i="3"/>
  <c r="V14" i="3" s="1"/>
  <c r="M14" i="3"/>
  <c r="N13" i="3"/>
  <c r="V13" i="3" s="1"/>
  <c r="M13" i="3"/>
  <c r="N12" i="3"/>
  <c r="V12" i="3" s="1"/>
  <c r="M12" i="3"/>
  <c r="N11" i="3"/>
  <c r="V11" i="3" s="1"/>
  <c r="M11" i="3"/>
  <c r="N10" i="3"/>
  <c r="V10" i="3" s="1"/>
  <c r="M10" i="3"/>
  <c r="N9" i="3"/>
  <c r="V9" i="3" s="1"/>
  <c r="M9" i="3"/>
  <c r="N8" i="3"/>
  <c r="V8" i="3" s="1"/>
  <c r="M8" i="3"/>
  <c r="V7" i="3"/>
  <c r="U7" i="3"/>
  <c r="D69" i="1" l="1"/>
  <c r="E89" i="2" s="1"/>
  <c r="D36" i="1"/>
  <c r="E58" i="2" s="1"/>
  <c r="B69" i="1" l="1"/>
  <c r="C89" i="2" s="1"/>
  <c r="B36" i="1"/>
  <c r="C58" i="2" s="1"/>
  <c r="B3" i="1"/>
  <c r="C20" i="2" s="1"/>
  <c r="D3" i="1"/>
  <c r="E20" i="2" s="1"/>
  <c r="V21" i="3"/>
  <c r="S33" i="3"/>
  <c r="G33" i="3"/>
  <c r="T33" i="1"/>
  <c r="X67" i="1"/>
  <c r="X34" i="1"/>
  <c r="X1" i="1"/>
  <c r="O27" i="1" l="1"/>
  <c r="O26" i="1"/>
  <c r="O25" i="1"/>
  <c r="O24" i="1"/>
  <c r="O23" i="1"/>
  <c r="O22" i="1"/>
  <c r="O21" i="1"/>
  <c r="O20" i="1"/>
  <c r="O19" i="1"/>
  <c r="O18" i="1"/>
  <c r="O17" i="1"/>
  <c r="O16" i="1"/>
  <c r="O15" i="1"/>
  <c r="O14" i="1"/>
  <c r="O13" i="1"/>
  <c r="O12" i="1"/>
  <c r="O11" i="1"/>
  <c r="O10" i="1"/>
  <c r="O9" i="1"/>
  <c r="N27" i="1"/>
  <c r="N26" i="1"/>
  <c r="N25" i="1"/>
  <c r="N24" i="1"/>
  <c r="N23" i="1"/>
  <c r="N22" i="1"/>
  <c r="N21" i="1"/>
  <c r="N20" i="1"/>
  <c r="N19" i="1"/>
  <c r="N18" i="1"/>
  <c r="N17" i="1"/>
  <c r="N16" i="1"/>
  <c r="N15" i="1"/>
  <c r="N14" i="1"/>
  <c r="N13" i="1"/>
  <c r="N12" i="1"/>
  <c r="N10" i="1"/>
  <c r="V1" i="3" l="1"/>
  <c r="W22" i="1" l="1"/>
  <c r="N47" i="2" s="1"/>
  <c r="G22" i="2"/>
  <c r="B168" i="1"/>
  <c r="G115" i="2" s="1"/>
  <c r="G64" i="2"/>
  <c r="G52" i="2"/>
  <c r="G51" i="2"/>
  <c r="G50" i="2"/>
  <c r="G49" i="2"/>
  <c r="G48" i="2"/>
  <c r="G47" i="2"/>
  <c r="G46" i="2"/>
  <c r="G45" i="2"/>
  <c r="G44" i="2"/>
  <c r="G43" i="2"/>
  <c r="G42" i="2"/>
  <c r="G41" i="2"/>
  <c r="G40" i="2"/>
  <c r="G39" i="2"/>
  <c r="G38" i="2"/>
  <c r="G37" i="2"/>
  <c r="G36" i="2"/>
  <c r="G35" i="2"/>
  <c r="G34" i="2"/>
  <c r="G33" i="2"/>
  <c r="B33" i="2"/>
  <c r="B64" i="2"/>
  <c r="W27" i="1"/>
  <c r="N52" i="2" s="1"/>
  <c r="I52" i="2"/>
  <c r="J52" i="2"/>
  <c r="I33" i="2"/>
  <c r="I34" i="2"/>
  <c r="I35" i="2"/>
  <c r="I36" i="2"/>
  <c r="I37" i="2"/>
  <c r="V13" i="1"/>
  <c r="M38" i="2" s="1"/>
  <c r="I39" i="2"/>
  <c r="I40" i="2"/>
  <c r="I41" i="2"/>
  <c r="I42" i="2"/>
  <c r="I43" i="2"/>
  <c r="I44" i="2"/>
  <c r="I45" i="2"/>
  <c r="I46" i="2"/>
  <c r="I47" i="2"/>
  <c r="I48" i="2"/>
  <c r="I49" i="2"/>
  <c r="I50" i="2"/>
  <c r="I51" i="2"/>
  <c r="N33" i="2"/>
  <c r="J34" i="2"/>
  <c r="V9" i="1"/>
  <c r="M34" i="2" s="1"/>
  <c r="W10" i="1"/>
  <c r="N35" i="2" s="1"/>
  <c r="J36" i="2"/>
  <c r="J37" i="2"/>
  <c r="J38" i="2"/>
  <c r="J39" i="2"/>
  <c r="W15" i="1"/>
  <c r="N40" i="2" s="1"/>
  <c r="J41" i="2"/>
  <c r="W16" i="1"/>
  <c r="N41" i="2" s="1"/>
  <c r="W17" i="1"/>
  <c r="N42" i="2" s="1"/>
  <c r="J43" i="2"/>
  <c r="J44" i="2"/>
  <c r="J45" i="2"/>
  <c r="W21" i="1"/>
  <c r="N46" i="2" s="1"/>
  <c r="J47" i="2"/>
  <c r="J48" i="2"/>
  <c r="W24" i="1"/>
  <c r="N49" i="2" s="1"/>
  <c r="J49" i="2"/>
  <c r="J51" i="2"/>
  <c r="K33" i="2"/>
  <c r="K34" i="2"/>
  <c r="K35" i="2"/>
  <c r="K36" i="2"/>
  <c r="K37" i="2"/>
  <c r="K38" i="2"/>
  <c r="K39" i="2"/>
  <c r="K40" i="2"/>
  <c r="K41" i="2"/>
  <c r="K42" i="2"/>
  <c r="K43" i="2"/>
  <c r="K44" i="2"/>
  <c r="K45" i="2"/>
  <c r="K46" i="2"/>
  <c r="K47" i="2"/>
  <c r="K48" i="2"/>
  <c r="K49" i="2"/>
  <c r="K50" i="2"/>
  <c r="K51" i="2"/>
  <c r="K52" i="2"/>
  <c r="B166" i="1"/>
  <c r="G53" i="2" s="1"/>
  <c r="B167" i="1"/>
  <c r="G84" i="2" s="1"/>
  <c r="V21" i="1"/>
  <c r="M46" i="2" s="1"/>
  <c r="V22" i="1"/>
  <c r="M47" i="2" s="1"/>
  <c r="V23" i="1"/>
  <c r="M48" i="2" s="1"/>
  <c r="W23" i="1"/>
  <c r="N48" i="2" s="1"/>
  <c r="V24" i="1"/>
  <c r="M49" i="2" s="1"/>
  <c r="V25" i="1"/>
  <c r="M50" i="2" s="1"/>
  <c r="V26" i="1"/>
  <c r="M51" i="2" s="1"/>
  <c r="V27" i="1"/>
  <c r="M52" i="2" s="1"/>
  <c r="L33" i="2"/>
  <c r="L34" i="2"/>
  <c r="L35" i="2"/>
  <c r="L36" i="2"/>
  <c r="L37" i="2"/>
  <c r="L38" i="2"/>
  <c r="L39" i="2"/>
  <c r="L40" i="2"/>
  <c r="L41" i="2"/>
  <c r="L42" i="2"/>
  <c r="L43" i="2"/>
  <c r="L44" i="2"/>
  <c r="L45" i="2"/>
  <c r="L46" i="2"/>
  <c r="L47" i="2"/>
  <c r="L48" i="2"/>
  <c r="L49" i="2"/>
  <c r="L50" i="2"/>
  <c r="L51" i="2"/>
  <c r="L52" i="2"/>
  <c r="B46" i="2"/>
  <c r="B47" i="2"/>
  <c r="B48" i="2"/>
  <c r="B49" i="2"/>
  <c r="B50" i="2"/>
  <c r="B51" i="2"/>
  <c r="B52" i="2"/>
  <c r="B34" i="2"/>
  <c r="B35" i="2"/>
  <c r="B36" i="2"/>
  <c r="B37" i="2"/>
  <c r="B38" i="2"/>
  <c r="B39" i="2"/>
  <c r="B40" i="2"/>
  <c r="B41" i="2"/>
  <c r="B42" i="2"/>
  <c r="B43" i="2"/>
  <c r="B44" i="2"/>
  <c r="B45" i="2"/>
  <c r="V10" i="1"/>
  <c r="M35" i="2" s="1"/>
  <c r="V12" i="1"/>
  <c r="M37" i="2" s="1"/>
  <c r="V15" i="1"/>
  <c r="M40" i="2" s="1"/>
  <c r="V16" i="1"/>
  <c r="M41" i="2" s="1"/>
  <c r="V17" i="1"/>
  <c r="M42" i="2" s="1"/>
  <c r="V18" i="1"/>
  <c r="M43" i="2" s="1"/>
  <c r="V19" i="1"/>
  <c r="M44" i="2" s="1"/>
  <c r="V20" i="1"/>
  <c r="M45" i="2" s="1"/>
  <c r="W20" i="1"/>
  <c r="N45" i="2" s="1"/>
  <c r="I38" i="2"/>
  <c r="V14" i="1"/>
  <c r="M39" i="2" s="1"/>
  <c r="J46" i="2"/>
  <c r="W13" i="1"/>
  <c r="N38" i="2" s="1"/>
  <c r="W12" i="1"/>
  <c r="N37" i="2" s="1"/>
  <c r="J50" i="2"/>
  <c r="W25" i="1"/>
  <c r="N50" i="2" s="1"/>
  <c r="J42" i="2"/>
  <c r="V11" i="1"/>
  <c r="M36" i="2" s="1"/>
  <c r="K115" i="2" l="1"/>
  <c r="L84" i="2"/>
  <c r="K84" i="2"/>
  <c r="K53" i="2"/>
  <c r="V8" i="1"/>
  <c r="M33" i="2" s="1"/>
  <c r="L53" i="2"/>
  <c r="L115" i="2"/>
  <c r="J35" i="2"/>
  <c r="J40" i="2"/>
  <c r="W9" i="1"/>
  <c r="N34" i="2" s="1"/>
  <c r="J33" i="2"/>
  <c r="W19" i="1"/>
  <c r="N44" i="2" s="1"/>
  <c r="W14" i="1"/>
  <c r="N39" i="2" s="1"/>
  <c r="W26" i="1"/>
  <c r="N51" i="2" s="1"/>
  <c r="W11" i="1"/>
  <c r="N36" i="2" s="1"/>
  <c r="W18" i="1"/>
  <c r="N43" i="2" s="1"/>
  <c r="I53" i="2" l="1"/>
  <c r="I84" i="2"/>
  <c r="J53" i="2"/>
  <c r="J84" i="2"/>
  <c r="N84" i="2" s="1"/>
  <c r="I115" i="2"/>
  <c r="J115" i="2"/>
  <c r="N115" i="2" s="1"/>
  <c r="J22" i="2" l="1"/>
  <c r="I22" i="2"/>
  <c r="N53" i="2"/>
  <c r="N22" i="2"/>
  <c r="M53" i="2"/>
  <c r="M84" i="2"/>
  <c r="M115" i="2"/>
  <c r="M22" i="2" l="1"/>
  <c r="O24" i="2" s="1"/>
</calcChain>
</file>

<file path=xl/comments1.xml><?xml version="1.0" encoding="utf-8"?>
<comments xmlns="http://schemas.openxmlformats.org/spreadsheetml/2006/main">
  <authors>
    <author>子育て支援部指導係</author>
  </authors>
  <commentList>
    <comment ref="I28" authorId="0" shapeId="0">
      <text>
        <r>
          <rPr>
            <sz val="12"/>
            <color indexed="81"/>
            <rFont val="HGPｺﾞｼｯｸM"/>
            <family val="3"/>
            <charset val="128"/>
          </rPr>
          <t>定員を入力して
ください。</t>
        </r>
      </text>
    </comment>
    <comment ref="M28" authorId="0" shapeId="0">
      <text>
        <r>
          <rPr>
            <sz val="12"/>
            <color indexed="81"/>
            <rFont val="HGPｺﾞｼｯｸM"/>
            <family val="3"/>
            <charset val="128"/>
          </rPr>
          <t>開設年月日を
入力して下さい。</t>
        </r>
      </text>
    </comment>
  </commentList>
</comments>
</file>

<file path=xl/comments2.xml><?xml version="1.0" encoding="utf-8"?>
<comments xmlns="http://schemas.openxmlformats.org/spreadsheetml/2006/main">
  <authors>
    <author>Administrator</author>
    <author>神戸市</author>
  </authors>
  <commentList>
    <comment ref="M6" authorId="0" shapeId="0">
      <text>
        <r>
          <rPr>
            <sz val="10"/>
            <color indexed="81"/>
            <rFont val="HGPｺﾞｼｯｸM"/>
            <family val="3"/>
            <charset val="128"/>
          </rPr>
          <t>①休職理由が「産休・育休」の場合
休職理由は「産休・育休」を選択し、その理由に応じた休職期間を記入してください。
②休職理由が「その他（病気・傷病等）」の場合
休職理由は「その他」を選択し、その理由に応じた休職期間を記入してください。
③休職理由が複数ある（産休・育休と傷病など）場合
休職理由は「その他」を選択し、その理由に応じた休職期間を記入してください。産休・育休の理由による休職については、理由および期間を備考欄に記入してください。</t>
        </r>
      </text>
    </comment>
    <comment ref="T8" authorId="1" shapeId="0">
      <text>
        <r>
          <rPr>
            <sz val="9"/>
            <color indexed="81"/>
            <rFont val="HGPｺﾞｼｯｸM"/>
            <family val="3"/>
            <charset val="128"/>
          </rPr>
          <t>前歴の施設の勤務期間の合計を記入してください。</t>
        </r>
      </text>
    </comment>
  </commentList>
</comments>
</file>

<file path=xl/comments3.xml><?xml version="1.0" encoding="utf-8"?>
<comments xmlns="http://schemas.openxmlformats.org/spreadsheetml/2006/main">
  <authors>
    <author>Administrator</author>
    <author>神戸市</author>
  </authors>
  <commentList>
    <comment ref="M6" authorId="0" shapeId="0">
      <text>
        <r>
          <rPr>
            <sz val="10"/>
            <color indexed="81"/>
            <rFont val="HGPｺﾞｼｯｸM"/>
            <family val="3"/>
            <charset val="128"/>
          </rPr>
          <t>①休職理由が「産休・育休」の場合
休職理由は「産休・育休」を選択し、その理由に応じた休職期間を記入してください。
②休職理由が「その他（病気・傷病等）」の場合
休職理由は「その他」を選択し、その理由に応じた休職期間を記入してください。
③休職理由が複数ある（産休・育休と傷病など）場合
休職理由は「産休・育休」を選択し、その理由に応じた休職期間を記入してください。産休・育休以外の理由による休職については、理由および期間を備考欄に記入してください。</t>
        </r>
      </text>
    </comment>
    <comment ref="T8" authorId="1" shapeId="0">
      <text>
        <r>
          <rPr>
            <sz val="9"/>
            <color indexed="81"/>
            <rFont val="HGPｺﾞｼｯｸM"/>
            <family val="3"/>
            <charset val="128"/>
          </rPr>
          <t>前歴の施設の勤務期間の合計を記入してください。</t>
        </r>
      </text>
    </comment>
  </commentList>
</comments>
</file>

<file path=xl/sharedStrings.xml><?xml version="1.0" encoding="utf-8"?>
<sst xmlns="http://schemas.openxmlformats.org/spreadsheetml/2006/main" count="544" uniqueCount="164">
  <si>
    <t>正　規</t>
  </si>
  <si>
    <t>・</t>
  </si>
  <si>
    <t>非正規</t>
  </si>
  <si>
    <t>職　　種</t>
  </si>
  <si>
    <t>現に勤務する施設の勤続年数</t>
  </si>
  <si>
    <t>合　　計</t>
  </si>
  <si>
    <t>勤続年数ａ</t>
  </si>
  <si>
    <t>施設種別</t>
  </si>
  <si>
    <t>施設名</t>
  </si>
  <si>
    <t>勤務期間</t>
  </si>
  <si>
    <t>勤続年数ｂ</t>
  </si>
  <si>
    <t>ａ＋ｂ</t>
  </si>
  <si>
    <t>番号</t>
    <rPh sb="0" eb="2">
      <t>バンゴウ</t>
    </rPh>
    <phoneticPr fontId="3"/>
  </si>
  <si>
    <t>氏名</t>
    <phoneticPr fontId="3"/>
  </si>
  <si>
    <r>
      <t>（</t>
    </r>
    <r>
      <rPr>
        <u/>
        <sz val="10"/>
        <rFont val="ＭＳ 明朝"/>
        <family val="1"/>
        <charset val="128"/>
      </rPr>
      <t/>
    </r>
    <phoneticPr fontId="3"/>
  </si>
  <si>
    <t>枚中の</t>
    <phoneticPr fontId="3"/>
  </si>
  <si>
    <t>枚目）</t>
    <phoneticPr fontId="3"/>
  </si>
  <si>
    <t>備考</t>
    <phoneticPr fontId="3"/>
  </si>
  <si>
    <t>年</t>
    <rPh sb="0" eb="1">
      <t>ネン</t>
    </rPh>
    <phoneticPr fontId="3"/>
  </si>
  <si>
    <t>月</t>
    <rPh sb="0" eb="1">
      <t>ツキ</t>
    </rPh>
    <phoneticPr fontId="3"/>
  </si>
  <si>
    <t>上記のとおり相違ないことを確認します。</t>
    <phoneticPr fontId="3"/>
  </si>
  <si>
    <t>施　設　名</t>
    <phoneticPr fontId="3"/>
  </si>
  <si>
    <t>代表者職・氏名</t>
    <rPh sb="3" eb="4">
      <t>ショク</t>
    </rPh>
    <phoneticPr fontId="3"/>
  </si>
  <si>
    <t>定　　員</t>
  </si>
  <si>
    <t>地 域 区 分</t>
  </si>
  <si>
    <t>開  設  年 月 日</t>
  </si>
  <si>
    <t>氏　　　　名</t>
  </si>
  <si>
    <t>職　種</t>
  </si>
  <si>
    <t>職員１人当たり平均勤続年数</t>
  </si>
  <si>
    <t>( 申 請 者 )</t>
    <phoneticPr fontId="3"/>
  </si>
  <si>
    <t>所 在 地</t>
    <phoneticPr fontId="3"/>
  </si>
  <si>
    <t>代表者名</t>
    <phoneticPr fontId="3"/>
  </si>
  <si>
    <t xml:space="preserve">（    </t>
    <phoneticPr fontId="3"/>
  </si>
  <si>
    <t>枚中</t>
    <phoneticPr fontId="3"/>
  </si>
  <si>
    <t>枚目）</t>
    <phoneticPr fontId="3"/>
  </si>
  <si>
    <t>前年度</t>
    <phoneticPr fontId="3"/>
  </si>
  <si>
    <t>合計
③ ＝ ① ＋ ②</t>
    <rPh sb="0" eb="2">
      <t>ゴウケイ</t>
    </rPh>
    <phoneticPr fontId="3"/>
  </si>
  <si>
    <t>小計</t>
    <rPh sb="0" eb="2">
      <t>ショウケイ</t>
    </rPh>
    <phoneticPr fontId="3"/>
  </si>
  <si>
    <t>合計</t>
    <rPh sb="0" eb="2">
      <t>ゴウケイ</t>
    </rPh>
    <phoneticPr fontId="3"/>
  </si>
  <si>
    <t xml:space="preserve"> 算式　⑤ ÷ ④ ＝ ⑥</t>
    <phoneticPr fontId="3"/>
  </si>
  <si>
    <t>（６月以上端数切上げ）</t>
    <phoneticPr fontId="3"/>
  </si>
  <si>
    <t xml:space="preserve">（    </t>
    <phoneticPr fontId="3"/>
  </si>
  <si>
    <t>枚中</t>
    <phoneticPr fontId="3"/>
  </si>
  <si>
    <t>枚目）</t>
    <phoneticPr fontId="3"/>
  </si>
  <si>
    <t>上記のとおり相違ないことを確認します。</t>
    <phoneticPr fontId="3"/>
  </si>
  <si>
    <t>施　設　名</t>
    <phoneticPr fontId="3"/>
  </si>
  <si>
    <t>　　神戸市長     宛</t>
    <rPh sb="11" eb="12">
      <t>アテ</t>
    </rPh>
    <phoneticPr fontId="3"/>
  </si>
  <si>
    <t>その他施設の　　勤続年数 ②</t>
    <rPh sb="3" eb="5">
      <t>シセツ</t>
    </rPh>
    <rPh sb="8" eb="10">
      <t>キンゾク</t>
    </rPh>
    <rPh sb="10" eb="12">
      <t>ネンスウ</t>
    </rPh>
    <phoneticPr fontId="3"/>
  </si>
  <si>
    <t>現に勤務する施設の勤続年数 ①</t>
    <rPh sb="6" eb="8">
      <t>シセツ</t>
    </rPh>
    <rPh sb="9" eb="11">
      <t>キンゾク</t>
    </rPh>
    <rPh sb="11" eb="13">
      <t>ネンスウ</t>
    </rPh>
    <phoneticPr fontId="3"/>
  </si>
  <si>
    <t>年　　月　　日</t>
    <rPh sb="0" eb="1">
      <t>ネン</t>
    </rPh>
    <rPh sb="3" eb="4">
      <t>ガツ</t>
    </rPh>
    <rPh sb="6" eb="7">
      <t>ニチ</t>
    </rPh>
    <phoneticPr fontId="3"/>
  </si>
  <si>
    <t>雇用形態</t>
    <rPh sb="0" eb="2">
      <t>コヨウ</t>
    </rPh>
    <rPh sb="2" eb="4">
      <t>ケイタイ</t>
    </rPh>
    <phoneticPr fontId="3"/>
  </si>
  <si>
    <t>正規</t>
    <rPh sb="0" eb="2">
      <t>セイキ</t>
    </rPh>
    <phoneticPr fontId="3"/>
  </si>
  <si>
    <t>職種</t>
    <rPh sb="0" eb="2">
      <t>ショクシュ</t>
    </rPh>
    <phoneticPr fontId="3"/>
  </si>
  <si>
    <t>設置者（理事長等）</t>
    <rPh sb="0" eb="2">
      <t>セッチ</t>
    </rPh>
    <rPh sb="2" eb="3">
      <t>シャ</t>
    </rPh>
    <rPh sb="4" eb="7">
      <t>リジチョウ</t>
    </rPh>
    <rPh sb="7" eb="8">
      <t>トウ</t>
    </rPh>
    <phoneticPr fontId="3"/>
  </si>
  <si>
    <t>パート</t>
    <phoneticPr fontId="3"/>
  </si>
  <si>
    <t>園長</t>
    <rPh sb="0" eb="2">
      <t>エンチョウ</t>
    </rPh>
    <phoneticPr fontId="3"/>
  </si>
  <si>
    <t>アルバイト</t>
    <phoneticPr fontId="3"/>
  </si>
  <si>
    <t>施設長</t>
    <phoneticPr fontId="3"/>
  </si>
  <si>
    <t>派遣</t>
    <rPh sb="0" eb="2">
      <t>ハケン</t>
    </rPh>
    <phoneticPr fontId="3"/>
  </si>
  <si>
    <t>副園長</t>
    <rPh sb="0" eb="3">
      <t>フクエンチョウ</t>
    </rPh>
    <phoneticPr fontId="3"/>
  </si>
  <si>
    <t>その他</t>
    <rPh sb="2" eb="3">
      <t>タ</t>
    </rPh>
    <phoneticPr fontId="3"/>
  </si>
  <si>
    <t>教頭</t>
    <phoneticPr fontId="3"/>
  </si>
  <si>
    <t>主幹保育教諭</t>
    <rPh sb="0" eb="2">
      <t>シュカン</t>
    </rPh>
    <rPh sb="2" eb="4">
      <t>ホイク</t>
    </rPh>
    <rPh sb="4" eb="6">
      <t>キョウユ</t>
    </rPh>
    <phoneticPr fontId="3"/>
  </si>
  <si>
    <t>指導保育教諭</t>
    <rPh sb="0" eb="2">
      <t>シドウ</t>
    </rPh>
    <rPh sb="2" eb="4">
      <t>ホイク</t>
    </rPh>
    <rPh sb="4" eb="6">
      <t>キョウユ</t>
    </rPh>
    <phoneticPr fontId="3"/>
  </si>
  <si>
    <t>保育教諭</t>
    <rPh sb="0" eb="2">
      <t>ホイク</t>
    </rPh>
    <rPh sb="2" eb="4">
      <t>キョウユ</t>
    </rPh>
    <phoneticPr fontId="3"/>
  </si>
  <si>
    <t>助保育教諭</t>
    <rPh sb="0" eb="1">
      <t>ジョ</t>
    </rPh>
    <rPh sb="1" eb="3">
      <t>ホイク</t>
    </rPh>
    <rPh sb="3" eb="5">
      <t>キョウユ</t>
    </rPh>
    <phoneticPr fontId="3"/>
  </si>
  <si>
    <t>主幹養護教諭</t>
    <rPh sb="0" eb="2">
      <t>シュカン</t>
    </rPh>
    <rPh sb="2" eb="4">
      <t>ヨウゴ</t>
    </rPh>
    <rPh sb="4" eb="6">
      <t>キョウユ</t>
    </rPh>
    <phoneticPr fontId="3"/>
  </si>
  <si>
    <t>養護教諭</t>
    <rPh sb="0" eb="2">
      <t>ヨウゴ</t>
    </rPh>
    <rPh sb="2" eb="4">
      <t>キョウユ</t>
    </rPh>
    <phoneticPr fontId="3"/>
  </si>
  <si>
    <t>養護助教諭</t>
    <rPh sb="0" eb="2">
      <t>ヨウゴ</t>
    </rPh>
    <rPh sb="2" eb="3">
      <t>ジョ</t>
    </rPh>
    <rPh sb="3" eb="5">
      <t>キョウユ</t>
    </rPh>
    <phoneticPr fontId="3"/>
  </si>
  <si>
    <t>主幹栄養教諭</t>
    <rPh sb="0" eb="2">
      <t>シュカン</t>
    </rPh>
    <rPh sb="2" eb="4">
      <t>エイヨウ</t>
    </rPh>
    <rPh sb="4" eb="6">
      <t>キョウユ</t>
    </rPh>
    <phoneticPr fontId="3"/>
  </si>
  <si>
    <t>栄養教諭</t>
    <rPh sb="0" eb="2">
      <t>エイヨウ</t>
    </rPh>
    <rPh sb="2" eb="4">
      <t>キョウユ</t>
    </rPh>
    <phoneticPr fontId="3"/>
  </si>
  <si>
    <t>主任保育士</t>
    <rPh sb="0" eb="2">
      <t>シュニン</t>
    </rPh>
    <rPh sb="2" eb="4">
      <t>ホイク</t>
    </rPh>
    <rPh sb="4" eb="5">
      <t>シ</t>
    </rPh>
    <phoneticPr fontId="3"/>
  </si>
  <si>
    <t>保育士</t>
    <rPh sb="0" eb="2">
      <t>ホイク</t>
    </rPh>
    <rPh sb="2" eb="3">
      <t>シ</t>
    </rPh>
    <phoneticPr fontId="3"/>
  </si>
  <si>
    <t>主幹教諭</t>
    <rPh sb="0" eb="2">
      <t>シュカン</t>
    </rPh>
    <rPh sb="2" eb="4">
      <t>キョウユ</t>
    </rPh>
    <phoneticPr fontId="3"/>
  </si>
  <si>
    <t>指導教諭</t>
    <rPh sb="0" eb="2">
      <t>シドウ</t>
    </rPh>
    <rPh sb="2" eb="4">
      <t>キョウユ</t>
    </rPh>
    <phoneticPr fontId="3"/>
  </si>
  <si>
    <t>教諭</t>
    <rPh sb="0" eb="2">
      <t>キョウユ</t>
    </rPh>
    <phoneticPr fontId="3"/>
  </si>
  <si>
    <t>助教諭</t>
    <rPh sb="0" eb="1">
      <t>ジョ</t>
    </rPh>
    <rPh sb="1" eb="3">
      <t>キョウユ</t>
    </rPh>
    <phoneticPr fontId="3"/>
  </si>
  <si>
    <t>講師</t>
    <rPh sb="0" eb="2">
      <t>コウシ</t>
    </rPh>
    <phoneticPr fontId="3"/>
  </si>
  <si>
    <t>保育従事者（保育士資格有り）</t>
    <rPh sb="0" eb="2">
      <t>ホイク</t>
    </rPh>
    <rPh sb="2" eb="5">
      <t>ジュウジシャ</t>
    </rPh>
    <rPh sb="6" eb="8">
      <t>ホイク</t>
    </rPh>
    <rPh sb="8" eb="9">
      <t>シ</t>
    </rPh>
    <rPh sb="9" eb="11">
      <t>シカク</t>
    </rPh>
    <rPh sb="11" eb="12">
      <t>ア</t>
    </rPh>
    <phoneticPr fontId="3"/>
  </si>
  <si>
    <t>保育従事者（保育士資格無し）</t>
    <rPh sb="0" eb="2">
      <t>ホイク</t>
    </rPh>
    <rPh sb="2" eb="5">
      <t>ジュウジシャ</t>
    </rPh>
    <rPh sb="6" eb="8">
      <t>ホイク</t>
    </rPh>
    <rPh sb="8" eb="9">
      <t>シ</t>
    </rPh>
    <rPh sb="9" eb="11">
      <t>シカク</t>
    </rPh>
    <rPh sb="11" eb="12">
      <t>ナ</t>
    </rPh>
    <phoneticPr fontId="3"/>
  </si>
  <si>
    <t>学校医</t>
    <rPh sb="0" eb="2">
      <t>ガッコウ</t>
    </rPh>
    <rPh sb="2" eb="3">
      <t>イ</t>
    </rPh>
    <phoneticPr fontId="3"/>
  </si>
  <si>
    <t>学校歯科医</t>
    <rPh sb="0" eb="2">
      <t>ガッコウ</t>
    </rPh>
    <rPh sb="2" eb="4">
      <t>シカ</t>
    </rPh>
    <rPh sb="4" eb="5">
      <t>イ</t>
    </rPh>
    <phoneticPr fontId="3"/>
  </si>
  <si>
    <t>学校薬剤師</t>
    <rPh sb="0" eb="2">
      <t>ガッコウ</t>
    </rPh>
    <rPh sb="2" eb="4">
      <t>ヤクザイ</t>
    </rPh>
    <rPh sb="4" eb="5">
      <t>シ</t>
    </rPh>
    <phoneticPr fontId="3"/>
  </si>
  <si>
    <t>医師（嘱託医）</t>
    <rPh sb="0" eb="2">
      <t>イシ</t>
    </rPh>
    <rPh sb="3" eb="5">
      <t>ショクタク</t>
    </rPh>
    <rPh sb="5" eb="6">
      <t>イ</t>
    </rPh>
    <phoneticPr fontId="3"/>
  </si>
  <si>
    <t>事務職員</t>
    <rPh sb="0" eb="2">
      <t>ジム</t>
    </rPh>
    <rPh sb="2" eb="4">
      <t>ショクイン</t>
    </rPh>
    <phoneticPr fontId="3"/>
  </si>
  <si>
    <t>調理員</t>
    <rPh sb="0" eb="2">
      <t>チョウリ</t>
    </rPh>
    <rPh sb="2" eb="3">
      <t>イン</t>
    </rPh>
    <phoneticPr fontId="3"/>
  </si>
  <si>
    <t>教育補助職員・保育補助者</t>
    <rPh sb="0" eb="2">
      <t>キョウイク</t>
    </rPh>
    <rPh sb="2" eb="4">
      <t>ホジョ</t>
    </rPh>
    <rPh sb="4" eb="6">
      <t>ショクイン</t>
    </rPh>
    <rPh sb="7" eb="9">
      <t>ホイク</t>
    </rPh>
    <rPh sb="9" eb="11">
      <t>ホジョ</t>
    </rPh>
    <rPh sb="11" eb="12">
      <t>シャ</t>
    </rPh>
    <phoneticPr fontId="3"/>
  </si>
  <si>
    <t>その他の職員</t>
    <rPh sb="2" eb="3">
      <t>タ</t>
    </rPh>
    <rPh sb="4" eb="6">
      <t>ショクイン</t>
    </rPh>
    <phoneticPr fontId="3"/>
  </si>
  <si>
    <t>備考</t>
    <rPh sb="0" eb="2">
      <t>ビコウ</t>
    </rPh>
    <phoneticPr fontId="3"/>
  </si>
  <si>
    <t>生年月日</t>
    <rPh sb="0" eb="2">
      <t>セイネン</t>
    </rPh>
    <rPh sb="2" eb="4">
      <t>ガッピ</t>
    </rPh>
    <phoneticPr fontId="3"/>
  </si>
  <si>
    <t>その他施設の勤続年数</t>
    <phoneticPr fontId="3"/>
  </si>
  <si>
    <t>　　　②　個々の職員の勤続年数の算定にあたっては、現に勤務する施設における勤続年数及び当該職員のその他施設の通算勤続年数（実年数：１／３する必要はありません）を合算して下さい。</t>
    <phoneticPr fontId="3"/>
  </si>
  <si>
    <t>その他施設の勤続年数</t>
    <phoneticPr fontId="3"/>
  </si>
  <si>
    <t>加算率</t>
    <rPh sb="0" eb="2">
      <t>カサン</t>
    </rPh>
    <phoneticPr fontId="3"/>
  </si>
  <si>
    <t>年</t>
    <phoneticPr fontId="3"/>
  </si>
  <si>
    <t>月</t>
    <phoneticPr fontId="3"/>
  </si>
  <si>
    <t>勤続年数ａ</t>
    <phoneticPr fontId="3"/>
  </si>
  <si>
    <t>休職理由</t>
    <rPh sb="0" eb="2">
      <t>キュウショク</t>
    </rPh>
    <rPh sb="2" eb="4">
      <t>リユウ</t>
    </rPh>
    <phoneticPr fontId="3"/>
  </si>
  <si>
    <t>4/1時点休職</t>
    <rPh sb="3" eb="4">
      <t>ジ</t>
    </rPh>
    <rPh sb="4" eb="5">
      <t>テン</t>
    </rPh>
    <rPh sb="5" eb="7">
      <t>キュウショク</t>
    </rPh>
    <phoneticPr fontId="3"/>
  </si>
  <si>
    <t>休職期間</t>
    <rPh sb="0" eb="2">
      <t>キュウショク</t>
    </rPh>
    <rPh sb="2" eb="4">
      <t>キカン</t>
    </rPh>
    <phoneticPr fontId="3"/>
  </si>
  <si>
    <t>年</t>
    <phoneticPr fontId="3"/>
  </si>
  <si>
    <t>月</t>
    <phoneticPr fontId="3"/>
  </si>
  <si>
    <t>休職理由</t>
    <rPh sb="0" eb="2">
      <t>キュウショク</t>
    </rPh>
    <rPh sb="2" eb="4">
      <t>リユウ</t>
    </rPh>
    <phoneticPr fontId="3"/>
  </si>
  <si>
    <t>　　　　　　　　　　　　　　　職員勤続年数調書（有給）</t>
    <rPh sb="24" eb="26">
      <t>ユウキュウ</t>
    </rPh>
    <phoneticPr fontId="3"/>
  </si>
  <si>
    <t>　　　　　　　　　　　　　　　職員勤続年数調書（無給）</t>
    <rPh sb="24" eb="26">
      <t>ムキュウ</t>
    </rPh>
    <phoneticPr fontId="3"/>
  </si>
  <si>
    <t>令和　　年　　月　　　日</t>
    <rPh sb="0" eb="2">
      <t>レイワ</t>
    </rPh>
    <phoneticPr fontId="3"/>
  </si>
  <si>
    <t>　　　　　　　　　　　　　　　職員勤続年数調書（代替）</t>
    <rPh sb="24" eb="26">
      <t>ダイタイ</t>
    </rPh>
    <phoneticPr fontId="3"/>
  </si>
  <si>
    <t>　　　②　４月１日時点で無給職員であっても、休職理由が産休・育休の場合は有給のシートに記入してください。</t>
    <rPh sb="36" eb="38">
      <t>ユウキュウ</t>
    </rPh>
    <phoneticPr fontId="3"/>
  </si>
  <si>
    <t>　　　④　４月１日時点で産休・育休の代替職員については別シート（職員勤続年数調書(代替)に記入してください。）</t>
    <rPh sb="18" eb="20">
      <t>ダイタイ</t>
    </rPh>
    <rPh sb="20" eb="22">
      <t>ショクイン</t>
    </rPh>
    <rPh sb="27" eb="28">
      <t>ベツ</t>
    </rPh>
    <rPh sb="45" eb="47">
      <t>キニュウ</t>
    </rPh>
    <phoneticPr fontId="3"/>
  </si>
  <si>
    <t>　　　④　４月１日時点で産休・育休の代替職員については別シート（職員勤続年数調書(代替)）に記入してください。</t>
    <rPh sb="18" eb="20">
      <t>ダイタイ</t>
    </rPh>
    <rPh sb="20" eb="22">
      <t>ショクイン</t>
    </rPh>
    <rPh sb="27" eb="28">
      <t>ベツ</t>
    </rPh>
    <rPh sb="46" eb="48">
      <t>キニュウ</t>
    </rPh>
    <phoneticPr fontId="3"/>
  </si>
  <si>
    <t>休職期間</t>
    <rPh sb="0" eb="2">
      <t>キュウショク</t>
    </rPh>
    <rPh sb="2" eb="4">
      <t>キカン</t>
    </rPh>
    <phoneticPr fontId="3"/>
  </si>
  <si>
    <t>※　　①　４月１日時点で産休・育休の代替職員についてこちらに記入してください。</t>
    <rPh sb="18" eb="20">
      <t>ダイタイ</t>
    </rPh>
    <rPh sb="20" eb="22">
      <t>ショクイン</t>
    </rPh>
    <rPh sb="30" eb="32">
      <t>キニュウ</t>
    </rPh>
    <phoneticPr fontId="3"/>
  </si>
  <si>
    <t>代替している産休・育休中の職員名
※有給シートの産休・育休中の職員と一致させること</t>
    <rPh sb="0" eb="2">
      <t>ダイタイ</t>
    </rPh>
    <rPh sb="6" eb="8">
      <t>サンキュウ</t>
    </rPh>
    <rPh sb="9" eb="11">
      <t>イクキュウ</t>
    </rPh>
    <rPh sb="11" eb="12">
      <t>チュウ</t>
    </rPh>
    <rPh sb="13" eb="15">
      <t>ショクイン</t>
    </rPh>
    <rPh sb="15" eb="16">
      <t>メイ</t>
    </rPh>
    <rPh sb="18" eb="20">
      <t>ユウキュウ</t>
    </rPh>
    <rPh sb="24" eb="26">
      <t>サンキュウ</t>
    </rPh>
    <rPh sb="27" eb="29">
      <t>イクキュウ</t>
    </rPh>
    <rPh sb="29" eb="30">
      <t>チュウ</t>
    </rPh>
    <rPh sb="31" eb="33">
      <t>ショクイン</t>
    </rPh>
    <rPh sb="34" eb="36">
      <t>イッチ</t>
    </rPh>
    <phoneticPr fontId="3"/>
  </si>
  <si>
    <t>備考</t>
    <phoneticPr fontId="3"/>
  </si>
  <si>
    <t>産休・育休</t>
  </si>
  <si>
    <t>対象になった年月日</t>
  </si>
  <si>
    <r>
      <t>（</t>
    </r>
    <r>
      <rPr>
        <u/>
        <sz val="10"/>
        <rFont val="ＭＳ 明朝"/>
        <family val="1"/>
        <charset val="128"/>
      </rPr>
      <t/>
    </r>
    <phoneticPr fontId="3"/>
  </si>
  <si>
    <r>
      <t>　※　①　この調書には、基準日時点に</t>
    </r>
    <r>
      <rPr>
        <u/>
        <sz val="10"/>
        <rFont val="HGPｺﾞｼｯｸM"/>
        <family val="3"/>
        <charset val="128"/>
      </rPr>
      <t>有給</t>
    </r>
    <r>
      <rPr>
        <sz val="10"/>
        <rFont val="HGPｺﾞｼｯｸM"/>
        <family val="3"/>
        <charset val="128"/>
      </rPr>
      <t>かつ、対象となるべき雇用形態（1日6時間以上かつ、月20日以上勤務）の職員全てを記入して下さい。</t>
    </r>
    <rPh sb="18" eb="20">
      <t>ユウキュウ</t>
    </rPh>
    <phoneticPr fontId="3"/>
  </si>
  <si>
    <r>
      <t>　　　③　</t>
    </r>
    <r>
      <rPr>
        <b/>
        <u/>
        <sz val="10"/>
        <rFont val="HGPｺﾞｼｯｸM"/>
        <family val="3"/>
        <charset val="128"/>
      </rPr>
      <t>４月１日時点で無給職員であっても、休職理由が産休・育休の場合はこちらの様式に記入してください。</t>
    </r>
    <rPh sb="6" eb="7">
      <t>ガツ</t>
    </rPh>
    <rPh sb="8" eb="9">
      <t>ニチ</t>
    </rPh>
    <rPh sb="9" eb="11">
      <t>ジテン</t>
    </rPh>
    <rPh sb="12" eb="14">
      <t>ムキュウ</t>
    </rPh>
    <rPh sb="14" eb="16">
      <t>ショクイン</t>
    </rPh>
    <rPh sb="22" eb="24">
      <t>キュウショク</t>
    </rPh>
    <rPh sb="24" eb="26">
      <t>リユウ</t>
    </rPh>
    <rPh sb="27" eb="29">
      <t>サンキュウ</t>
    </rPh>
    <rPh sb="30" eb="32">
      <t>イクキュウ</t>
    </rPh>
    <rPh sb="33" eb="35">
      <t>バアイ</t>
    </rPh>
    <rPh sb="40" eb="42">
      <t>ヨウシキ</t>
    </rPh>
    <rPh sb="43" eb="45">
      <t>キニュウ</t>
    </rPh>
    <phoneticPr fontId="3"/>
  </si>
  <si>
    <r>
      <t>（</t>
    </r>
    <r>
      <rPr>
        <u/>
        <sz val="10"/>
        <rFont val="ＭＳ 明朝"/>
        <family val="1"/>
        <charset val="128"/>
      </rPr>
      <t/>
    </r>
    <phoneticPr fontId="3"/>
  </si>
  <si>
    <r>
      <t>（</t>
    </r>
    <r>
      <rPr>
        <u/>
        <sz val="10"/>
        <rFont val="ＭＳ 明朝"/>
        <family val="1"/>
        <charset val="128"/>
      </rPr>
      <t/>
    </r>
    <phoneticPr fontId="3"/>
  </si>
  <si>
    <t>休職期間
（累計）</t>
    <rPh sb="6" eb="8">
      <t>ルイケイ</t>
    </rPh>
    <phoneticPr fontId="3"/>
  </si>
  <si>
    <t>対象になった
年月日</t>
    <phoneticPr fontId="3"/>
  </si>
  <si>
    <t>法人名</t>
    <rPh sb="0" eb="2">
      <t>ホウジン</t>
    </rPh>
    <rPh sb="2" eb="3">
      <t>メイ</t>
    </rPh>
    <phoneticPr fontId="3"/>
  </si>
  <si>
    <t>施設名</t>
    <rPh sb="0" eb="2">
      <t>シセツ</t>
    </rPh>
    <rPh sb="2" eb="3">
      <t>メイ</t>
    </rPh>
    <phoneticPr fontId="3"/>
  </si>
  <si>
    <t>生年月日</t>
    <rPh sb="0" eb="4">
      <t>セイネンガッピ</t>
    </rPh>
    <phoneticPr fontId="3"/>
  </si>
  <si>
    <r>
      <t>　※　①　この調書には、基準日時点に</t>
    </r>
    <r>
      <rPr>
        <u/>
        <sz val="10"/>
        <rFont val="HGPｺﾞｼｯｸM"/>
        <family val="3"/>
        <charset val="128"/>
      </rPr>
      <t>無給</t>
    </r>
    <r>
      <rPr>
        <sz val="10"/>
        <rFont val="HGPｺﾞｼｯｸM"/>
        <family val="3"/>
        <charset val="128"/>
      </rPr>
      <t>かつ、対象となるべき雇用形態（1日6時間以上かつ、月20日以上勤務）の職員全てを記入して下さい。</t>
    </r>
    <phoneticPr fontId="3"/>
  </si>
  <si>
    <r>
      <t>　</t>
    </r>
    <r>
      <rPr>
        <b/>
        <u/>
        <sz val="10"/>
        <rFont val="HGPｺﾞｼｯｸM"/>
        <family val="3"/>
        <charset val="128"/>
      </rPr>
      <t>育休・産休以外の理由で</t>
    </r>
    <r>
      <rPr>
        <sz val="10"/>
        <rFont val="HGPｺﾞｼｯｸM"/>
        <family val="3"/>
        <charset val="128"/>
      </rPr>
      <t>無給休職の場合、こちらのシートに記入してください。</t>
    </r>
    <rPh sb="1" eb="3">
      <t>イクキュウ</t>
    </rPh>
    <rPh sb="4" eb="6">
      <t>サンキュウ</t>
    </rPh>
    <rPh sb="6" eb="8">
      <t>イガイ</t>
    </rPh>
    <rPh sb="9" eb="11">
      <t>リユウ</t>
    </rPh>
    <rPh sb="12" eb="14">
      <t>ムキュウ</t>
    </rPh>
    <rPh sb="14" eb="16">
      <t>キュウショク</t>
    </rPh>
    <rPh sb="17" eb="19">
      <t>バアイ</t>
    </rPh>
    <rPh sb="28" eb="30">
      <t>キニュウ</t>
    </rPh>
    <phoneticPr fontId="3"/>
  </si>
  <si>
    <t>休職期間
（累計）</t>
    <phoneticPr fontId="3"/>
  </si>
  <si>
    <t>その他施設の
勤続年数 ②</t>
    <rPh sb="3" eb="5">
      <t>シセツ</t>
    </rPh>
    <rPh sb="7" eb="9">
      <t>キンゾク</t>
    </rPh>
    <rPh sb="9" eb="11">
      <t>ネンスウ</t>
    </rPh>
    <phoneticPr fontId="3"/>
  </si>
  <si>
    <t xml:space="preserve"> 12／100地域</t>
    <phoneticPr fontId="3"/>
  </si>
  <si>
    <t>枚目）</t>
  </si>
  <si>
    <t>神戸　一郎</t>
    <rPh sb="0" eb="2">
      <t>コウベ</t>
    </rPh>
    <rPh sb="3" eb="5">
      <t>イチロウ</t>
    </rPh>
    <phoneticPr fontId="3"/>
  </si>
  <si>
    <t>東灘　二子</t>
    <rPh sb="0" eb="2">
      <t>ヒガシナダ</t>
    </rPh>
    <rPh sb="3" eb="5">
      <t>フタゴ</t>
    </rPh>
    <phoneticPr fontId="3"/>
  </si>
  <si>
    <t>灘（旧姓六甲）　三子</t>
    <rPh sb="0" eb="1">
      <t>ナダ</t>
    </rPh>
    <rPh sb="2" eb="4">
      <t>キュウセイ</t>
    </rPh>
    <rPh sb="4" eb="6">
      <t>ロッコウ</t>
    </rPh>
    <rPh sb="8" eb="9">
      <t>ミ</t>
    </rPh>
    <rPh sb="9" eb="10">
      <t>コ</t>
    </rPh>
    <phoneticPr fontId="3"/>
  </si>
  <si>
    <t>中央　四郎</t>
    <rPh sb="0" eb="2">
      <t>チュウオウ</t>
    </rPh>
    <rPh sb="3" eb="5">
      <t>シロウ</t>
    </rPh>
    <phoneticPr fontId="3"/>
  </si>
  <si>
    <t>兵庫　五郎</t>
    <rPh sb="0" eb="2">
      <t>ヒョウゴ</t>
    </rPh>
    <rPh sb="3" eb="5">
      <t>ゴロウ</t>
    </rPh>
    <phoneticPr fontId="3"/>
  </si>
  <si>
    <t>長田　六美</t>
    <rPh sb="0" eb="2">
      <t>ナガタ</t>
    </rPh>
    <rPh sb="3" eb="4">
      <t>ロク</t>
    </rPh>
    <rPh sb="4" eb="5">
      <t>ミ</t>
    </rPh>
    <phoneticPr fontId="3"/>
  </si>
  <si>
    <t>北　七美</t>
    <rPh sb="0" eb="1">
      <t>キタ</t>
    </rPh>
    <rPh sb="2" eb="3">
      <t>シチ</t>
    </rPh>
    <rPh sb="3" eb="4">
      <t>ミ</t>
    </rPh>
    <phoneticPr fontId="3"/>
  </si>
  <si>
    <t>北神　八子</t>
    <rPh sb="0" eb="2">
      <t>キタガミ</t>
    </rPh>
    <rPh sb="3" eb="5">
      <t>ヤコ</t>
    </rPh>
    <phoneticPr fontId="3"/>
  </si>
  <si>
    <t>須磨　九介</t>
    <rPh sb="0" eb="2">
      <t>スマ</t>
    </rPh>
    <rPh sb="3" eb="4">
      <t>キュウ</t>
    </rPh>
    <rPh sb="4" eb="5">
      <t>スケ</t>
    </rPh>
    <phoneticPr fontId="3"/>
  </si>
  <si>
    <t>北須磨　十介</t>
    <rPh sb="0" eb="1">
      <t>キタ</t>
    </rPh>
    <rPh sb="1" eb="3">
      <t>スマ</t>
    </rPh>
    <rPh sb="4" eb="5">
      <t>ジュウ</t>
    </rPh>
    <rPh sb="5" eb="6">
      <t>スケ</t>
    </rPh>
    <phoneticPr fontId="3"/>
  </si>
  <si>
    <t>垂水　十一子</t>
    <rPh sb="0" eb="2">
      <t>タルミ</t>
    </rPh>
    <rPh sb="3" eb="5">
      <t>ジュウイチ</t>
    </rPh>
    <rPh sb="5" eb="6">
      <t>コ</t>
    </rPh>
    <phoneticPr fontId="3"/>
  </si>
  <si>
    <t>西　十二子</t>
    <rPh sb="0" eb="1">
      <t>ニシ</t>
    </rPh>
    <rPh sb="2" eb="4">
      <t>ジュウニ</t>
    </rPh>
    <rPh sb="4" eb="5">
      <t>コ</t>
    </rPh>
    <phoneticPr fontId="3"/>
  </si>
  <si>
    <t>●</t>
  </si>
  <si>
    <t>保育教諭</t>
    <rPh sb="0" eb="4">
      <t>ホイクキョウユ</t>
    </rPh>
    <phoneticPr fontId="3"/>
  </si>
  <si>
    <t>栄養士</t>
    <rPh sb="0" eb="3">
      <t>エイヨウシ</t>
    </rPh>
    <phoneticPr fontId="3"/>
  </si>
  <si>
    <t>調理員</t>
    <rPh sb="0" eb="3">
      <t>チョウリイン</t>
    </rPh>
    <phoneticPr fontId="3"/>
  </si>
  <si>
    <t>事務員</t>
    <rPh sb="0" eb="3">
      <t>ジムイン</t>
    </rPh>
    <phoneticPr fontId="3"/>
  </si>
  <si>
    <t>保育士</t>
    <rPh sb="0" eb="3">
      <t>ホイクシ</t>
    </rPh>
    <phoneticPr fontId="3"/>
  </si>
  <si>
    <t>2021/11/1～</t>
    <phoneticPr fontId="3"/>
  </si>
  <si>
    <t>保育園</t>
    <rPh sb="0" eb="3">
      <t>ホイクエン</t>
    </rPh>
    <phoneticPr fontId="3"/>
  </si>
  <si>
    <t>〇〇保育園</t>
    <rPh sb="2" eb="5">
      <t>ホイクエン</t>
    </rPh>
    <phoneticPr fontId="3"/>
  </si>
  <si>
    <t>1996/4/1～
2002/3/31</t>
    <phoneticPr fontId="3"/>
  </si>
  <si>
    <t>○○児童園
××こども園</t>
    <rPh sb="2" eb="4">
      <t>ジドウ</t>
    </rPh>
    <rPh sb="4" eb="5">
      <t>エン</t>
    </rPh>
    <rPh sb="11" eb="12">
      <t>エン</t>
    </rPh>
    <phoneticPr fontId="3"/>
  </si>
  <si>
    <t>児童養護施設,認定こども園</t>
    <rPh sb="0" eb="2">
      <t>ジドウ</t>
    </rPh>
    <rPh sb="2" eb="4">
      <t>ヨウゴ</t>
    </rPh>
    <rPh sb="4" eb="6">
      <t>シセツ</t>
    </rPh>
    <rPh sb="7" eb="9">
      <t>ニンテイ</t>
    </rPh>
    <rPh sb="12" eb="13">
      <t>エン</t>
    </rPh>
    <phoneticPr fontId="3"/>
  </si>
  <si>
    <t>2005/10/1～2006/3/31
2017/4/1～2018/3/31</t>
    <phoneticPr fontId="3"/>
  </si>
  <si>
    <t>○○派遣会社より派遣</t>
    <rPh sb="2" eb="4">
      <t>ハケン</t>
    </rPh>
    <rPh sb="4" eb="6">
      <t>カイシャ</t>
    </rPh>
    <rPh sb="8" eb="10">
      <t>ハケン</t>
    </rPh>
    <phoneticPr fontId="3"/>
  </si>
  <si>
    <t>2015/4/1～2015/5/31は自己都合による休職</t>
    <rPh sb="19" eb="21">
      <t>ジコ</t>
    </rPh>
    <rPh sb="21" eb="23">
      <t>ツゴウ</t>
    </rPh>
    <rPh sb="26" eb="28">
      <t>キュウショク</t>
    </rPh>
    <phoneticPr fontId="3"/>
  </si>
  <si>
    <t>2014/5/1～
2015/5/31</t>
    <phoneticPr fontId="3"/>
  </si>
  <si>
    <t>令和5年度　処遇改善等加算率適用申請書</t>
    <rPh sb="0" eb="2">
      <t>レイワ</t>
    </rPh>
    <rPh sb="6" eb="8">
      <t>ショグウ</t>
    </rPh>
    <rPh sb="8" eb="10">
      <t>カイゼン</t>
    </rPh>
    <rPh sb="10" eb="11">
      <t>トウ</t>
    </rPh>
    <rPh sb="11" eb="13">
      <t>カサン</t>
    </rPh>
    <rPh sb="13" eb="14">
      <t>リツ</t>
    </rPh>
    <phoneticPr fontId="3"/>
  </si>
  <si>
    <t>※令和5年4月1日時点で有給の職員および産休・育休中の職員を記入してください。</t>
    <rPh sb="1" eb="3">
      <t>レイワ</t>
    </rPh>
    <rPh sb="4" eb="5">
      <t>ネン</t>
    </rPh>
    <rPh sb="5" eb="6">
      <t>ヘイネン</t>
    </rPh>
    <rPh sb="6" eb="7">
      <t>ガツ</t>
    </rPh>
    <rPh sb="8" eb="9">
      <t>ニチ</t>
    </rPh>
    <rPh sb="9" eb="11">
      <t>ジテン</t>
    </rPh>
    <rPh sb="12" eb="14">
      <t>ユウキュウ</t>
    </rPh>
    <rPh sb="15" eb="17">
      <t>ショクイン</t>
    </rPh>
    <rPh sb="20" eb="22">
      <t>サンキュウ</t>
    </rPh>
    <rPh sb="23" eb="25">
      <t>イクキュウ</t>
    </rPh>
    <rPh sb="25" eb="26">
      <t>チュウ</t>
    </rPh>
    <rPh sb="27" eb="29">
      <t>ショクイン</t>
    </rPh>
    <rPh sb="30" eb="32">
      <t>キニュウ</t>
    </rPh>
    <phoneticPr fontId="3"/>
  </si>
  <si>
    <r>
      <t>※令和5年4月1日時点で</t>
    </r>
    <r>
      <rPr>
        <b/>
        <u/>
        <sz val="12"/>
        <rFont val="HGPｺﾞｼｯｸM"/>
        <family val="3"/>
        <charset val="128"/>
      </rPr>
      <t>無給の職員</t>
    </r>
    <r>
      <rPr>
        <u/>
        <sz val="12"/>
        <rFont val="HGPｺﾞｼｯｸM"/>
        <family val="3"/>
        <charset val="128"/>
      </rPr>
      <t>のみを記入してください。</t>
    </r>
    <rPh sb="1" eb="3">
      <t>レイワ</t>
    </rPh>
    <rPh sb="4" eb="5">
      <t>ネン</t>
    </rPh>
    <rPh sb="5" eb="6">
      <t>ヘイネン</t>
    </rPh>
    <rPh sb="6" eb="7">
      <t>ガツ</t>
    </rPh>
    <rPh sb="8" eb="9">
      <t>ニチ</t>
    </rPh>
    <rPh sb="9" eb="11">
      <t>ジテン</t>
    </rPh>
    <rPh sb="12" eb="14">
      <t>ムキュウ</t>
    </rPh>
    <rPh sb="15" eb="17">
      <t>ショクイン</t>
    </rPh>
    <rPh sb="20" eb="22">
      <t>キニュウ</t>
    </rPh>
    <phoneticPr fontId="3"/>
  </si>
  <si>
    <r>
      <t>※令和5年4月1日時点で</t>
    </r>
    <r>
      <rPr>
        <b/>
        <u/>
        <sz val="12"/>
        <rFont val="HGPｺﾞｼｯｸM"/>
        <family val="3"/>
        <charset val="128"/>
      </rPr>
      <t>産休・育休中の職員の代替職員</t>
    </r>
    <r>
      <rPr>
        <u/>
        <sz val="12"/>
        <rFont val="HGPｺﾞｼｯｸM"/>
        <family val="3"/>
        <charset val="128"/>
      </rPr>
      <t>のみを記入してください。</t>
    </r>
    <rPh sb="1" eb="3">
      <t>レイワ</t>
    </rPh>
    <rPh sb="12" eb="14">
      <t>サンキュウ</t>
    </rPh>
    <rPh sb="15" eb="17">
      <t>イクキュウ</t>
    </rPh>
    <rPh sb="17" eb="18">
      <t>チュウ</t>
    </rPh>
    <rPh sb="22" eb="24">
      <t>ダイタイ</t>
    </rPh>
    <rPh sb="24" eb="2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</si>
</sst>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411]ggge&quot;年&quot;m&quot;月&quot;d&quot;日現在&quot;;@"/>
    <numFmt numFmtId="178" formatCode="[$-411]ge&quot;・&quot;m&quot;・&quot;d;@"/>
    <numFmt numFmtId="179" formatCode="General&quot;人&quot;"/>
    <numFmt numFmtId="180" formatCode="[$-411]ggge&quot;年&quot;m&quot;月&quot;d&quot;日&quot;;@"/>
    <numFmt numFmtId="181" formatCode="0_ &quot;　年&quot;"/>
    <numFmt numFmtId="182" formatCode="0&quot;人&quot;"/>
  </numFmts>
  <fonts count="21" x14ac:knownFonts="1">
    <font>
      <sz val="11"/>
      <name val="ＭＳ Ｐゴシック"/>
      <family val="3"/>
      <charset val="128"/>
    </font>
    <font>
      <sz val="11"/>
      <name val="ＭＳ Ｐゴシック"/>
      <family val="3"/>
      <charset val="128"/>
    </font>
    <font>
      <u/>
      <sz val="10"/>
      <name val="ＭＳ 明朝"/>
      <family val="1"/>
      <charset val="128"/>
    </font>
    <font>
      <sz val="6"/>
      <name val="ＭＳ Ｐゴシック"/>
      <family val="3"/>
      <charset val="128"/>
    </font>
    <font>
      <sz val="12"/>
      <name val="ＭＳ Ｐゴシック"/>
      <family val="3"/>
      <charset val="128"/>
    </font>
    <font>
      <sz val="9"/>
      <color indexed="81"/>
      <name val="HGPｺﾞｼｯｸM"/>
      <family val="3"/>
      <charset val="128"/>
    </font>
    <font>
      <sz val="14"/>
      <name val="HGPｺﾞｼｯｸM"/>
      <family val="3"/>
      <charset val="128"/>
    </font>
    <font>
      <sz val="11"/>
      <name val="HGPｺﾞｼｯｸM"/>
      <family val="3"/>
      <charset val="128"/>
    </font>
    <font>
      <u/>
      <sz val="12"/>
      <name val="HGPｺﾞｼｯｸM"/>
      <family val="3"/>
      <charset val="128"/>
    </font>
    <font>
      <sz val="10"/>
      <name val="HGPｺﾞｼｯｸM"/>
      <family val="3"/>
      <charset val="128"/>
    </font>
    <font>
      <sz val="9"/>
      <name val="HGPｺﾞｼｯｸM"/>
      <family val="3"/>
      <charset val="128"/>
    </font>
    <font>
      <sz val="12"/>
      <name val="HGPｺﾞｼｯｸM"/>
      <family val="3"/>
      <charset val="128"/>
    </font>
    <font>
      <u/>
      <sz val="10"/>
      <name val="HGPｺﾞｼｯｸM"/>
      <family val="3"/>
      <charset val="128"/>
    </font>
    <font>
      <b/>
      <u/>
      <sz val="10"/>
      <name val="HGPｺﾞｼｯｸM"/>
      <family val="3"/>
      <charset val="128"/>
    </font>
    <font>
      <sz val="10"/>
      <color indexed="81"/>
      <name val="HGPｺﾞｼｯｸM"/>
      <family val="3"/>
      <charset val="128"/>
    </font>
    <font>
      <b/>
      <u/>
      <sz val="12"/>
      <name val="HGPｺﾞｼｯｸM"/>
      <family val="3"/>
      <charset val="128"/>
    </font>
    <font>
      <sz val="11"/>
      <color theme="1"/>
      <name val="HGPｺﾞｼｯｸM"/>
      <family val="3"/>
      <charset val="128"/>
    </font>
    <font>
      <b/>
      <sz val="12"/>
      <name val="HGPｺﾞｼｯｸM"/>
      <family val="3"/>
      <charset val="128"/>
    </font>
    <font>
      <sz val="16"/>
      <name val="HGPｺﾞｼｯｸM"/>
      <family val="3"/>
      <charset val="128"/>
    </font>
    <font>
      <sz val="12"/>
      <color indexed="81"/>
      <name val="HGPｺﾞｼｯｸM"/>
      <family val="3"/>
      <charset val="128"/>
    </font>
    <font>
      <sz val="6"/>
      <name val="HGPｺﾞｼｯｸM"/>
      <family val="3"/>
      <charset val="128"/>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99"/>
        <bgColor indexed="64"/>
      </patternFill>
    </fill>
  </fills>
  <borders count="90">
    <border>
      <left/>
      <right/>
      <top/>
      <bottom/>
      <diagonal/>
    </border>
    <border>
      <left/>
      <right/>
      <top/>
      <bottom style="thin">
        <color indexed="64"/>
      </bottom>
      <diagonal/>
    </border>
    <border>
      <left/>
      <right/>
      <top style="thin">
        <color indexed="64"/>
      </top>
      <bottom/>
      <diagonal/>
    </border>
    <border>
      <left/>
      <right style="dotted">
        <color indexed="64"/>
      </right>
      <top/>
      <bottom style="thin">
        <color indexed="64"/>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uble">
        <color indexed="64"/>
      </left>
      <right style="dotted">
        <color indexed="64"/>
      </right>
      <top style="thin">
        <color indexed="64"/>
      </top>
      <bottom style="hair">
        <color indexed="64"/>
      </bottom>
      <diagonal/>
    </border>
    <border>
      <left style="double">
        <color indexed="64"/>
      </left>
      <right style="dotted">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uble">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dotted">
        <color indexed="64"/>
      </top>
      <bottom style="thin">
        <color indexed="64"/>
      </bottom>
      <diagonal/>
    </border>
    <border>
      <left/>
      <right style="double">
        <color indexed="64"/>
      </right>
      <top style="dotted">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dotted">
        <color indexed="64"/>
      </top>
      <bottom style="thin">
        <color indexed="64"/>
      </bottom>
      <diagonal/>
    </border>
    <border>
      <left style="double">
        <color indexed="64"/>
      </left>
      <right/>
      <top style="dotted">
        <color indexed="64"/>
      </top>
      <bottom style="dotted">
        <color indexed="64"/>
      </bottom>
      <diagonal/>
    </border>
    <border>
      <left style="double">
        <color indexed="64"/>
      </left>
      <right/>
      <top style="thin">
        <color indexed="64"/>
      </top>
      <bottom style="dotted">
        <color indexed="64"/>
      </bottom>
      <diagonal/>
    </border>
  </borders>
  <cellStyleXfs count="2">
    <xf numFmtId="0" fontId="0" fillId="0" borderId="0">
      <alignment vertical="center"/>
    </xf>
    <xf numFmtId="0" fontId="1" fillId="0" borderId="0"/>
  </cellStyleXfs>
  <cellXfs count="320">
    <xf numFmtId="0" fontId="0" fillId="0" borderId="0" xfId="0">
      <alignment vertical="center"/>
    </xf>
    <xf numFmtId="0" fontId="4" fillId="0" borderId="0" xfId="0" applyFont="1">
      <alignment vertical="center"/>
    </xf>
    <xf numFmtId="0" fontId="1" fillId="2" borderId="0" xfId="1" applyFill="1"/>
    <xf numFmtId="0" fontId="1" fillId="0" borderId="0" xfId="1"/>
    <xf numFmtId="0" fontId="0" fillId="0" borderId="0" xfId="0" applyFont="1">
      <alignment vertical="center"/>
    </xf>
    <xf numFmtId="0" fontId="7" fillId="0" borderId="0" xfId="0" applyFont="1" applyProtection="1">
      <alignment vertical="center"/>
    </xf>
    <xf numFmtId="0" fontId="9" fillId="0" borderId="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27" xfId="0" applyFont="1" applyBorder="1" applyAlignment="1" applyProtection="1">
      <alignment horizontal="center" vertical="top" wrapText="1"/>
    </xf>
    <xf numFmtId="0" fontId="9" fillId="0" borderId="8" xfId="0" applyFont="1" applyBorder="1" applyAlignment="1" applyProtection="1">
      <alignment horizontal="center" vertical="top" wrapText="1"/>
    </xf>
    <xf numFmtId="0" fontId="9" fillId="0" borderId="72"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9" fillId="0" borderId="3" xfId="0" applyFont="1" applyBorder="1" applyAlignment="1" applyProtection="1">
      <alignment horizontal="center" vertical="top" wrapText="1"/>
    </xf>
    <xf numFmtId="0" fontId="9" fillId="0" borderId="1" xfId="0" applyFont="1" applyBorder="1" applyAlignment="1" applyProtection="1">
      <alignment horizontal="center" vertical="top" wrapText="1"/>
    </xf>
    <xf numFmtId="0" fontId="9" fillId="0" borderId="7" xfId="0" applyFont="1" applyBorder="1" applyAlignment="1" applyProtection="1">
      <alignment horizontal="center" vertical="top" wrapText="1"/>
    </xf>
    <xf numFmtId="0" fontId="10" fillId="0" borderId="4" xfId="0" applyFont="1" applyBorder="1" applyAlignment="1" applyProtection="1">
      <alignment horizontal="center" vertical="center" wrapText="1"/>
    </xf>
    <xf numFmtId="0" fontId="9" fillId="4" borderId="20" xfId="0" applyFont="1" applyFill="1" applyBorder="1" applyAlignment="1" applyProtection="1">
      <alignment horizontal="center" vertical="center" shrinkToFit="1"/>
      <protection locked="0"/>
    </xf>
    <xf numFmtId="0" fontId="9" fillId="4" borderId="19" xfId="0" applyFont="1" applyFill="1" applyBorder="1" applyAlignment="1" applyProtection="1">
      <alignment horizontal="center" vertical="center" wrapText="1"/>
      <protection locked="0"/>
    </xf>
    <xf numFmtId="0" fontId="9" fillId="4" borderId="20" xfId="0" applyFont="1" applyFill="1" applyBorder="1" applyAlignment="1" applyProtection="1">
      <alignment horizontal="center" vertical="center" wrapText="1"/>
      <protection locked="0"/>
    </xf>
    <xf numFmtId="176" fontId="11" fillId="4" borderId="20" xfId="0" applyNumberFormat="1" applyFont="1" applyFill="1" applyBorder="1" applyAlignment="1" applyProtection="1">
      <alignment horizontal="center" vertical="center" shrinkToFit="1"/>
      <protection locked="0"/>
    </xf>
    <xf numFmtId="0" fontId="11" fillId="4" borderId="21"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center" vertical="center" wrapText="1"/>
      <protection locked="0"/>
    </xf>
    <xf numFmtId="0" fontId="9" fillId="4" borderId="66" xfId="0" applyFont="1" applyFill="1" applyBorder="1" applyAlignment="1" applyProtection="1">
      <alignment horizontal="center" vertical="center" wrapText="1"/>
      <protection locked="0"/>
    </xf>
    <xf numFmtId="0" fontId="10" fillId="4" borderId="73"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14" fontId="9" fillId="4" borderId="20" xfId="0" applyNumberFormat="1"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wrapText="1"/>
      <protection locked="0"/>
    </xf>
    <xf numFmtId="0" fontId="11" fillId="4" borderId="30"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xf>
    <xf numFmtId="0" fontId="9" fillId="4" borderId="20" xfId="0" applyFont="1" applyFill="1" applyBorder="1" applyAlignment="1" applyProtection="1">
      <alignment horizontal="justify" vertical="top" wrapText="1"/>
      <protection locked="0"/>
    </xf>
    <xf numFmtId="0" fontId="9" fillId="4" borderId="23"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10" fillId="4" borderId="20"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4" borderId="31" xfId="0" applyFont="1" applyFill="1" applyBorder="1" applyAlignment="1" applyProtection="1">
      <alignment horizontal="center" vertical="center" wrapText="1"/>
      <protection locked="0"/>
    </xf>
    <xf numFmtId="0" fontId="11" fillId="4" borderId="32" xfId="0" applyFont="1" applyFill="1" applyBorder="1" applyAlignment="1" applyProtection="1">
      <alignment horizontal="center" vertical="center" wrapText="1"/>
      <protection locked="0"/>
    </xf>
    <xf numFmtId="0" fontId="11" fillId="4" borderId="33"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xf>
    <xf numFmtId="0" fontId="9" fillId="4" borderId="1"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176" fontId="11" fillId="4" borderId="26" xfId="0" applyNumberFormat="1" applyFont="1" applyFill="1" applyBorder="1" applyAlignment="1" applyProtection="1">
      <alignment horizontal="center" vertical="center" shrinkToFit="1"/>
      <protection locked="0"/>
    </xf>
    <xf numFmtId="0" fontId="11" fillId="4" borderId="27"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10" fillId="4" borderId="54"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protection locked="0"/>
    </xf>
    <xf numFmtId="0" fontId="11" fillId="4" borderId="34"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xf>
    <xf numFmtId="0" fontId="9" fillId="4" borderId="26" xfId="0" applyFont="1" applyFill="1" applyBorder="1" applyAlignment="1" applyProtection="1">
      <alignment horizontal="justify" vertical="top" wrapText="1"/>
      <protection locked="0"/>
    </xf>
    <xf numFmtId="0" fontId="10" fillId="0" borderId="10" xfId="0" applyFont="1" applyBorder="1" applyAlignment="1" applyProtection="1">
      <alignment horizontal="center" vertical="center" wrapText="1"/>
    </xf>
    <xf numFmtId="0" fontId="9" fillId="4" borderId="54"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xf>
    <xf numFmtId="0" fontId="9" fillId="4" borderId="68"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shrinkToFit="1"/>
    </xf>
    <xf numFmtId="0" fontId="8" fillId="3" borderId="0" xfId="0" applyFont="1" applyFill="1" applyAlignment="1" applyProtection="1">
      <alignment vertical="center"/>
    </xf>
    <xf numFmtId="0" fontId="9" fillId="3" borderId="0" xfId="0" applyFont="1" applyFill="1" applyAlignment="1" applyProtection="1">
      <alignment horizontal="justify" vertical="center"/>
    </xf>
    <xf numFmtId="0" fontId="7" fillId="3" borderId="0" xfId="0" applyFont="1" applyFill="1" applyProtection="1">
      <alignment vertical="center"/>
    </xf>
    <xf numFmtId="0" fontId="9" fillId="3" borderId="0" xfId="0" applyFont="1" applyFill="1" applyAlignment="1" applyProtection="1">
      <alignment horizontal="right" vertical="center"/>
    </xf>
    <xf numFmtId="0" fontId="9" fillId="3" borderId="1" xfId="0" applyFont="1" applyFill="1" applyBorder="1" applyAlignment="1" applyProtection="1">
      <alignment horizontal="center" vertical="center"/>
    </xf>
    <xf numFmtId="0" fontId="7" fillId="3" borderId="2" xfId="0" applyFont="1" applyFill="1" applyBorder="1" applyProtection="1">
      <alignment vertical="center"/>
    </xf>
    <xf numFmtId="0" fontId="9" fillId="3" borderId="0" xfId="0" applyFont="1" applyFill="1" applyAlignment="1" applyProtection="1">
      <alignment vertical="center"/>
    </xf>
    <xf numFmtId="0" fontId="7" fillId="3" borderId="1" xfId="0" applyFont="1" applyFill="1" applyBorder="1" applyAlignment="1" applyProtection="1">
      <alignment horizontal="right" vertical="center"/>
    </xf>
    <xf numFmtId="0" fontId="7" fillId="3" borderId="1"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176" fontId="9" fillId="4" borderId="67" xfId="0" applyNumberFormat="1" applyFont="1" applyFill="1" applyBorder="1" applyAlignment="1" applyProtection="1">
      <alignment horizontal="center" vertical="center" shrinkToFit="1"/>
      <protection locked="0"/>
    </xf>
    <xf numFmtId="176" fontId="9" fillId="4" borderId="10" xfId="0" applyNumberFormat="1" applyFont="1" applyFill="1" applyBorder="1" applyAlignment="1" applyProtection="1">
      <alignment horizontal="center" vertical="center" shrinkToFit="1"/>
      <protection locked="0"/>
    </xf>
    <xf numFmtId="0" fontId="7" fillId="0" borderId="0" xfId="0" applyFont="1">
      <alignment vertical="center"/>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9" fillId="0" borderId="72"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10" fillId="0" borderId="4" xfId="0" applyFont="1" applyBorder="1" applyAlignment="1">
      <alignment horizontal="center" vertical="center" wrapText="1"/>
    </xf>
    <xf numFmtId="176" fontId="11" fillId="4" borderId="20" xfId="0" applyNumberFormat="1" applyFont="1" applyFill="1" applyBorder="1" applyAlignment="1" applyProtection="1">
      <alignment horizontal="center" vertical="center" wrapText="1"/>
      <protection locked="0"/>
    </xf>
    <xf numFmtId="0" fontId="11" fillId="4" borderId="67"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74" xfId="0" applyFont="1" applyFill="1" applyBorder="1" applyAlignment="1" applyProtection="1">
      <alignment horizontal="center" vertical="center" wrapText="1"/>
      <protection locked="0"/>
    </xf>
    <xf numFmtId="0" fontId="11" fillId="0" borderId="75"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176" fontId="11" fillId="4" borderId="26" xfId="0" applyNumberFormat="1" applyFont="1" applyFill="1" applyBorder="1" applyAlignment="1" applyProtection="1">
      <alignment horizontal="center" vertical="center" wrapText="1"/>
      <protection locked="0"/>
    </xf>
    <xf numFmtId="0" fontId="11" fillId="4" borderId="8"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11" fillId="0" borderId="28"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9" fillId="0" borderId="72"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10" xfId="0" applyFont="1" applyBorder="1" applyAlignment="1">
      <alignment horizontal="center" vertical="center" wrapText="1"/>
    </xf>
    <xf numFmtId="176" fontId="11" fillId="4" borderId="69" xfId="0" applyNumberFormat="1" applyFont="1" applyFill="1" applyBorder="1" applyAlignment="1" applyProtection="1">
      <alignment horizontal="center" vertical="center" wrapText="1"/>
      <protection locked="0"/>
    </xf>
    <xf numFmtId="0" fontId="11" fillId="4" borderId="76" xfId="0" applyFont="1" applyFill="1" applyBorder="1" applyAlignment="1" applyProtection="1">
      <alignment horizontal="center" vertical="center" wrapText="1"/>
      <protection locked="0"/>
    </xf>
    <xf numFmtId="0" fontId="11" fillId="4" borderId="77" xfId="0" applyFont="1" applyFill="1" applyBorder="1" applyAlignment="1" applyProtection="1">
      <alignment horizontal="center" vertical="center" wrapText="1"/>
      <protection locked="0"/>
    </xf>
    <xf numFmtId="176" fontId="11" fillId="4" borderId="73" xfId="0" applyNumberFormat="1" applyFont="1" applyFill="1" applyBorder="1" applyAlignment="1" applyProtection="1">
      <alignment horizontal="center" vertical="center" wrapText="1"/>
      <protection locked="0"/>
    </xf>
    <xf numFmtId="0" fontId="7" fillId="3" borderId="0" xfId="0" applyFont="1" applyFill="1">
      <alignment vertical="center"/>
    </xf>
    <xf numFmtId="0" fontId="8" fillId="3" borderId="0" xfId="0" applyFont="1" applyFill="1" applyAlignment="1">
      <alignment vertical="center"/>
    </xf>
    <xf numFmtId="0" fontId="9" fillId="3" borderId="0" xfId="0" applyFont="1" applyFill="1" applyAlignment="1">
      <alignment horizontal="justify" vertical="center"/>
    </xf>
    <xf numFmtId="177" fontId="16" fillId="3" borderId="0" xfId="0" applyNumberFormat="1" applyFont="1" applyFill="1" applyAlignment="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7" fillId="3" borderId="1" xfId="0" applyFont="1" applyFill="1" applyBorder="1" applyProtection="1">
      <alignment vertical="center"/>
    </xf>
    <xf numFmtId="0" fontId="9" fillId="3" borderId="0" xfId="0" applyFont="1" applyFill="1" applyAlignment="1">
      <alignment horizontal="right" vertical="center"/>
    </xf>
    <xf numFmtId="0" fontId="11" fillId="0" borderId="0" xfId="0" applyFont="1">
      <alignment vertical="center"/>
    </xf>
    <xf numFmtId="0" fontId="6" fillId="0" borderId="0" xfId="0" applyFont="1">
      <alignment vertical="center"/>
    </xf>
    <xf numFmtId="0" fontId="11" fillId="0" borderId="0"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9" fillId="0" borderId="0" xfId="0" applyFont="1" applyBorder="1" applyAlignment="1">
      <alignment vertical="center" wrapText="1"/>
    </xf>
    <xf numFmtId="0" fontId="9" fillId="0" borderId="1" xfId="0" applyFont="1" applyBorder="1" applyAlignment="1">
      <alignment horizontal="justify" vertical="center" wrapText="1"/>
    </xf>
    <xf numFmtId="181" fontId="11" fillId="0" borderId="1" xfId="0" applyNumberFormat="1" applyFont="1" applyBorder="1" applyAlignment="1">
      <alignment horizontal="center" vertical="center" wrapText="1"/>
    </xf>
    <xf numFmtId="0" fontId="11" fillId="0"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178" fontId="11" fillId="4" borderId="43" xfId="0" applyNumberFormat="1" applyFont="1" applyFill="1" applyBorder="1" applyAlignment="1" applyProtection="1">
      <alignment horizontal="center" vertical="center" wrapText="1"/>
      <protection locked="0"/>
    </xf>
    <xf numFmtId="178" fontId="11" fillId="4" borderId="8" xfId="0" applyNumberFormat="1" applyFont="1" applyFill="1" applyBorder="1" applyAlignment="1" applyProtection="1">
      <alignment horizontal="center" vertical="center" wrapText="1"/>
      <protection locked="0"/>
    </xf>
    <xf numFmtId="178" fontId="11" fillId="4" borderId="44" xfId="0" applyNumberFormat="1" applyFont="1" applyFill="1" applyBorder="1" applyAlignment="1" applyProtection="1">
      <alignment horizontal="center" vertical="center" wrapText="1"/>
      <protection locked="0"/>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9" fillId="0" borderId="0" xfId="0" applyFont="1" applyAlignment="1">
      <alignment vertical="center" wrapText="1"/>
    </xf>
    <xf numFmtId="0" fontId="9" fillId="0" borderId="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4" borderId="67"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9" fillId="3" borderId="0" xfId="0" applyFont="1" applyFill="1" applyAlignment="1" applyProtection="1">
      <alignment vertical="center"/>
    </xf>
    <xf numFmtId="0" fontId="9" fillId="4" borderId="19"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xf>
    <xf numFmtId="0" fontId="6" fillId="3" borderId="0" xfId="0" applyFont="1" applyFill="1" applyAlignment="1" applyProtection="1">
      <alignment horizontal="center" vertical="center" shrinkToFit="1"/>
    </xf>
    <xf numFmtId="0" fontId="10" fillId="4" borderId="19" xfId="0" applyFont="1" applyFill="1" applyBorder="1" applyAlignment="1" applyProtection="1">
      <alignment horizontal="center" vertical="center" wrapText="1"/>
      <protection locked="0"/>
    </xf>
    <xf numFmtId="0" fontId="20" fillId="4" borderId="20" xfId="0" applyFont="1" applyFill="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9" fillId="3" borderId="0" xfId="0" applyFont="1" applyFill="1" applyAlignment="1" applyProtection="1">
      <alignment vertical="center"/>
    </xf>
    <xf numFmtId="0" fontId="9" fillId="0" borderId="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4" borderId="67"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shrinkToFit="1"/>
    </xf>
    <xf numFmtId="0" fontId="9" fillId="4" borderId="19"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18" fillId="0" borderId="0" xfId="0" applyFont="1" applyAlignment="1">
      <alignment horizontal="center" vertical="center"/>
    </xf>
    <xf numFmtId="0" fontId="11" fillId="3" borderId="4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179" fontId="11" fillId="3" borderId="52" xfId="0" applyNumberFormat="1" applyFont="1" applyFill="1" applyBorder="1" applyAlignment="1">
      <alignment horizontal="center" vertical="center" wrapText="1"/>
    </xf>
    <xf numFmtId="179" fontId="11" fillId="3" borderId="51" xfId="0" applyNumberFormat="1"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6" xfId="0" applyFont="1" applyBorder="1" applyAlignment="1">
      <alignment horizontal="center" vertical="center" wrapText="1"/>
    </xf>
    <xf numFmtId="0" fontId="11" fillId="3" borderId="1" xfId="0" applyFont="1" applyFill="1" applyBorder="1" applyAlignment="1">
      <alignment horizontal="justify" vertical="center" wrapText="1"/>
    </xf>
    <xf numFmtId="181" fontId="17" fillId="3" borderId="46" xfId="0" applyNumberFormat="1" applyFont="1" applyFill="1" applyBorder="1" applyAlignment="1">
      <alignment horizontal="center" vertical="center" wrapText="1"/>
    </xf>
    <xf numFmtId="181" fontId="17" fillId="3" borderId="8" xfId="0" applyNumberFormat="1"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55" xfId="0" applyFont="1" applyBorder="1" applyAlignment="1">
      <alignment horizontal="center" vertical="center" wrapText="1"/>
    </xf>
    <xf numFmtId="180" fontId="7" fillId="4" borderId="56" xfId="0" applyNumberFormat="1" applyFont="1" applyFill="1" applyBorder="1" applyAlignment="1" applyProtection="1">
      <alignment horizontal="center" vertical="center" wrapText="1"/>
      <protection locked="0"/>
    </xf>
    <xf numFmtId="0" fontId="11" fillId="3" borderId="5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9" fillId="0" borderId="0" xfId="0" applyFont="1" applyBorder="1" applyAlignment="1">
      <alignment horizontal="justify" vertical="top" wrapText="1"/>
    </xf>
    <xf numFmtId="0" fontId="11" fillId="3" borderId="35"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6" xfId="0" applyFont="1" applyFill="1" applyBorder="1" applyAlignment="1" applyProtection="1">
      <alignment horizontal="center" vertical="center"/>
      <protection locked="0"/>
    </xf>
    <xf numFmtId="0" fontId="11" fillId="4" borderId="6" xfId="0" applyFont="1" applyFill="1" applyBorder="1" applyAlignment="1" applyProtection="1">
      <alignment horizontal="left" vertical="center" shrinkToFit="1"/>
      <protection locked="0"/>
    </xf>
    <xf numFmtId="0" fontId="11" fillId="4" borderId="0" xfId="0" applyFont="1" applyFill="1" applyAlignment="1" applyProtection="1">
      <alignment horizontal="left" vertical="center" shrinkToFit="1"/>
      <protection locked="0"/>
    </xf>
    <xf numFmtId="0" fontId="11" fillId="4" borderId="1"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3" borderId="4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0" xfId="0" applyFont="1" applyFill="1" applyBorder="1" applyAlignment="1">
      <alignment horizontal="justify" vertical="center" wrapText="1"/>
    </xf>
    <xf numFmtId="0" fontId="9" fillId="0" borderId="1" xfId="0" applyFont="1" applyBorder="1" applyAlignment="1">
      <alignment horizontal="justify" vertical="top" wrapText="1"/>
    </xf>
    <xf numFmtId="0" fontId="9" fillId="0" borderId="2" xfId="0" applyFont="1" applyBorder="1" applyAlignment="1">
      <alignment horizontal="justify" vertical="top"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3" borderId="5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2" xfId="0" applyFont="1" applyFill="1" applyBorder="1" applyAlignment="1">
      <alignment horizontal="center" vertical="center" wrapText="1"/>
    </xf>
    <xf numFmtId="179" fontId="11" fillId="3" borderId="45" xfId="0" applyNumberFormat="1" applyFont="1" applyFill="1" applyBorder="1" applyAlignment="1">
      <alignment horizontal="center" vertical="center" wrapText="1"/>
    </xf>
    <xf numFmtId="179" fontId="11" fillId="3" borderId="2" xfId="0" applyNumberFormat="1" applyFont="1" applyFill="1" applyBorder="1" applyAlignment="1">
      <alignment horizontal="center" vertical="center" wrapText="1"/>
    </xf>
    <xf numFmtId="179" fontId="11" fillId="3" borderId="5" xfId="0" applyNumberFormat="1" applyFont="1" applyFill="1" applyBorder="1" applyAlignment="1">
      <alignment horizontal="center" vertical="center" wrapText="1"/>
    </xf>
    <xf numFmtId="179" fontId="11" fillId="3" borderId="1" xfId="0" applyNumberFormat="1" applyFont="1" applyFill="1" applyBorder="1" applyAlignment="1">
      <alignment horizontal="center" vertical="center" wrapText="1"/>
    </xf>
    <xf numFmtId="182" fontId="9" fillId="4" borderId="56" xfId="0" applyNumberFormat="1"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9" fontId="11" fillId="4" borderId="45" xfId="0" applyNumberFormat="1" applyFont="1" applyFill="1" applyBorder="1" applyAlignment="1" applyProtection="1">
      <alignment horizontal="center" vertical="center" wrapText="1"/>
      <protection locked="0"/>
    </xf>
    <xf numFmtId="9" fontId="11" fillId="4" borderId="46" xfId="0" applyNumberFormat="1" applyFont="1" applyFill="1" applyBorder="1" applyAlignment="1" applyProtection="1">
      <alignment horizontal="center" vertical="center" wrapText="1"/>
      <protection locked="0"/>
    </xf>
    <xf numFmtId="9" fontId="11" fillId="4" borderId="59" xfId="0" applyNumberFormat="1" applyFont="1" applyFill="1" applyBorder="1" applyAlignment="1" applyProtection="1">
      <alignment horizontal="center" vertical="center" wrapText="1"/>
      <protection locked="0"/>
    </xf>
    <xf numFmtId="9" fontId="11" fillId="4" borderId="60" xfId="0" applyNumberFormat="1" applyFont="1" applyFill="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26" xfId="0" applyFont="1" applyBorder="1" applyAlignment="1">
      <alignment horizontal="center" vertical="center" wrapText="1"/>
    </xf>
    <xf numFmtId="177" fontId="7" fillId="3" borderId="0" xfId="0" applyNumberFormat="1" applyFont="1" applyFill="1" applyAlignment="1" applyProtection="1">
      <alignment horizontal="right" vertical="center"/>
    </xf>
    <xf numFmtId="0" fontId="9" fillId="0" borderId="55"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4" borderId="61" xfId="0" applyFont="1" applyFill="1" applyBorder="1" applyAlignment="1" applyProtection="1">
      <alignment horizontal="center" vertical="center" wrapText="1"/>
      <protection locked="0"/>
    </xf>
    <xf numFmtId="0" fontId="9" fillId="4" borderId="63" xfId="0" applyFont="1" applyFill="1" applyBorder="1" applyAlignment="1" applyProtection="1">
      <alignment horizontal="center" vertical="center" wrapText="1"/>
      <protection locked="0"/>
    </xf>
    <xf numFmtId="0" fontId="9" fillId="4" borderId="68" xfId="0" applyFont="1" applyFill="1" applyBorder="1" applyAlignment="1" applyProtection="1">
      <alignment horizontal="center" vertical="center" wrapText="1"/>
      <protection locked="0"/>
    </xf>
    <xf numFmtId="0" fontId="9" fillId="4" borderId="70"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shrinkToFit="1"/>
    </xf>
    <xf numFmtId="0" fontId="7" fillId="3" borderId="0" xfId="0" applyFont="1" applyFill="1" applyBorder="1" applyAlignment="1" applyProtection="1">
      <alignment horizontal="right" vertical="center" shrinkToFit="1"/>
    </xf>
    <xf numFmtId="0" fontId="7" fillId="3" borderId="0" xfId="0" applyFont="1" applyFill="1" applyBorder="1" applyAlignment="1" applyProtection="1">
      <alignment horizontal="center" vertical="center"/>
    </xf>
    <xf numFmtId="0" fontId="9" fillId="0" borderId="9"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71"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3" borderId="0" xfId="0" applyFont="1" applyFill="1" applyAlignment="1" applyProtection="1">
      <alignment horizontal="left" vertical="center"/>
    </xf>
    <xf numFmtId="0" fontId="9" fillId="4" borderId="4"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shrinkToFit="1"/>
      <protection locked="0"/>
    </xf>
    <xf numFmtId="0" fontId="9" fillId="4" borderId="62" xfId="0" applyFont="1" applyFill="1" applyBorder="1" applyAlignment="1" applyProtection="1">
      <alignment horizontal="center" vertical="center" shrinkToFit="1"/>
      <protection locked="0"/>
    </xf>
    <xf numFmtId="0" fontId="9" fillId="4" borderId="63" xfId="0" applyFont="1" applyFill="1" applyBorder="1" applyAlignment="1" applyProtection="1">
      <alignment horizontal="center" vertical="center" shrinkToFit="1"/>
      <protection locked="0"/>
    </xf>
    <xf numFmtId="0" fontId="9" fillId="4" borderId="64" xfId="0" applyFont="1" applyFill="1" applyBorder="1" applyAlignment="1" applyProtection="1">
      <alignment horizontal="center" vertical="center" shrinkToFit="1"/>
      <protection locked="0"/>
    </xf>
    <xf numFmtId="0" fontId="9" fillId="4" borderId="65" xfId="0" applyFont="1" applyFill="1" applyBorder="1" applyAlignment="1" applyProtection="1">
      <alignment horizontal="center" vertical="center" shrinkToFit="1"/>
      <protection locked="0"/>
    </xf>
    <xf numFmtId="0" fontId="9" fillId="4" borderId="66" xfId="0" applyFont="1" applyFill="1" applyBorder="1" applyAlignment="1" applyProtection="1">
      <alignment horizontal="center" vertical="center" shrinkToFit="1"/>
      <protection locked="0"/>
    </xf>
    <xf numFmtId="0" fontId="7" fillId="3" borderId="0" xfId="0" applyFont="1" applyFill="1" applyAlignment="1" applyProtection="1">
      <alignment horizontal="right" vertical="center"/>
    </xf>
    <xf numFmtId="0" fontId="9" fillId="0" borderId="45" xfId="0" applyFont="1" applyBorder="1" applyAlignment="1" applyProtection="1">
      <alignment horizontal="center" vertical="center" textRotation="255" wrapText="1"/>
    </xf>
    <xf numFmtId="0" fontId="9" fillId="0" borderId="47" xfId="0" applyFont="1" applyBorder="1" applyAlignment="1" applyProtection="1">
      <alignment horizontal="center" vertical="center" textRotation="255" wrapText="1"/>
    </xf>
    <xf numFmtId="0" fontId="9" fillId="0" borderId="5" xfId="0" applyFont="1" applyBorder="1" applyAlignment="1" applyProtection="1">
      <alignment horizontal="center" vertical="center" textRotation="255" wrapText="1"/>
    </xf>
    <xf numFmtId="0" fontId="9" fillId="0" borderId="47"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7" fillId="4" borderId="0" xfId="0" applyFont="1" applyFill="1" applyAlignment="1" applyProtection="1">
      <alignment horizontal="right" vertical="center"/>
      <protection locked="0"/>
    </xf>
    <xf numFmtId="0" fontId="9" fillId="4" borderId="68" xfId="0" applyFont="1" applyFill="1" applyBorder="1" applyAlignment="1" applyProtection="1">
      <alignment horizontal="center" vertical="center" shrinkToFit="1"/>
      <protection locked="0"/>
    </xf>
    <xf numFmtId="0" fontId="9" fillId="4" borderId="69" xfId="0" applyFont="1" applyFill="1" applyBorder="1" applyAlignment="1" applyProtection="1">
      <alignment horizontal="center" vertical="center" shrinkToFit="1"/>
      <protection locked="0"/>
    </xf>
    <xf numFmtId="0" fontId="9" fillId="4" borderId="70" xfId="0" applyFont="1" applyFill="1" applyBorder="1" applyAlignment="1" applyProtection="1">
      <alignment horizontal="center" vertical="center" shrinkToFit="1"/>
      <protection locked="0"/>
    </xf>
    <xf numFmtId="0" fontId="9" fillId="0" borderId="43" xfId="0" applyFont="1" applyBorder="1" applyAlignment="1" applyProtection="1">
      <alignment horizontal="center" vertical="center" wrapText="1"/>
    </xf>
    <xf numFmtId="0" fontId="9" fillId="3" borderId="0" xfId="0" applyFont="1" applyFill="1" applyAlignment="1" applyProtection="1">
      <alignment vertical="center"/>
    </xf>
    <xf numFmtId="0" fontId="6" fillId="3" borderId="0" xfId="0" applyFont="1" applyFill="1" applyAlignment="1" applyProtection="1">
      <alignment horizontal="center" vertical="center"/>
    </xf>
    <xf numFmtId="177" fontId="7" fillId="3" borderId="0" xfId="0" applyNumberFormat="1" applyFont="1" applyFill="1" applyAlignment="1">
      <alignment horizontal="right" vertical="center"/>
    </xf>
    <xf numFmtId="0" fontId="9" fillId="4" borderId="69" xfId="0" applyFont="1" applyFill="1" applyBorder="1" applyAlignment="1" applyProtection="1">
      <alignment horizontal="center" vertical="center" wrapText="1"/>
      <protection locked="0"/>
    </xf>
    <xf numFmtId="0" fontId="9" fillId="4" borderId="81" xfId="0" applyFont="1" applyFill="1" applyBorder="1" applyAlignment="1" applyProtection="1">
      <alignment horizontal="center" vertical="center" wrapText="1"/>
      <protection locked="0"/>
    </xf>
    <xf numFmtId="0" fontId="9" fillId="4" borderId="62" xfId="0" applyFont="1" applyFill="1" applyBorder="1" applyAlignment="1" applyProtection="1">
      <alignment horizontal="center" vertical="center" wrapText="1"/>
      <protection locked="0"/>
    </xf>
    <xf numFmtId="0" fontId="9" fillId="4" borderId="82" xfId="0" applyFont="1" applyFill="1" applyBorder="1" applyAlignment="1" applyProtection="1">
      <alignment horizontal="center" vertical="center" wrapText="1"/>
      <protection locked="0"/>
    </xf>
    <xf numFmtId="0" fontId="9" fillId="4" borderId="64" xfId="0" applyFont="1" applyFill="1" applyBorder="1" applyAlignment="1" applyProtection="1">
      <alignment horizontal="center" vertical="center" wrapText="1"/>
      <protection locked="0"/>
    </xf>
    <xf numFmtId="0" fontId="9" fillId="4" borderId="65" xfId="0" applyFont="1" applyFill="1" applyBorder="1" applyAlignment="1" applyProtection="1">
      <alignment horizontal="center" vertical="center" wrapText="1"/>
      <protection locked="0"/>
    </xf>
    <xf numFmtId="0" fontId="9" fillId="4" borderId="83" xfId="0" applyFont="1" applyFill="1" applyBorder="1" applyAlignment="1" applyProtection="1">
      <alignment horizontal="center" vertical="center" wrapText="1"/>
      <protection locked="0"/>
    </xf>
    <xf numFmtId="0" fontId="11" fillId="4" borderId="87" xfId="0" applyFont="1" applyFill="1" applyBorder="1" applyAlignment="1" applyProtection="1">
      <alignment vertical="center" wrapText="1"/>
      <protection locked="0"/>
    </xf>
    <xf numFmtId="0" fontId="11" fillId="4" borderId="69" xfId="0" applyFont="1" applyFill="1" applyBorder="1" applyAlignment="1" applyProtection="1">
      <alignment vertical="center" wrapText="1"/>
      <protection locked="0"/>
    </xf>
    <xf numFmtId="0" fontId="11" fillId="4" borderId="70" xfId="0" applyFont="1" applyFill="1" applyBorder="1" applyAlignment="1" applyProtection="1">
      <alignment vertical="center" wrapText="1"/>
      <protection locked="0"/>
    </xf>
    <xf numFmtId="0" fontId="11" fillId="4" borderId="88" xfId="0" applyFont="1" applyFill="1" applyBorder="1" applyAlignment="1" applyProtection="1">
      <alignment vertical="center" wrapText="1"/>
      <protection locked="0"/>
    </xf>
    <xf numFmtId="0" fontId="11" fillId="4" borderId="62" xfId="0" applyFont="1" applyFill="1" applyBorder="1" applyAlignment="1" applyProtection="1">
      <alignment vertical="center" wrapText="1"/>
      <protection locked="0"/>
    </xf>
    <xf numFmtId="0" fontId="11" fillId="4" borderId="63" xfId="0" applyFont="1" applyFill="1" applyBorder="1" applyAlignment="1" applyProtection="1">
      <alignment vertical="center" wrapText="1"/>
      <protection locked="0"/>
    </xf>
    <xf numFmtId="0" fontId="11" fillId="4" borderId="89" xfId="0" applyFont="1" applyFill="1" applyBorder="1" applyAlignment="1" applyProtection="1">
      <alignment vertical="center" wrapText="1"/>
      <protection locked="0"/>
    </xf>
    <xf numFmtId="0" fontId="11" fillId="4" borderId="65" xfId="0" applyFont="1" applyFill="1" applyBorder="1" applyAlignment="1" applyProtection="1">
      <alignment vertical="center" wrapText="1"/>
      <protection locked="0"/>
    </xf>
    <xf numFmtId="0" fontId="11" fillId="4" borderId="66" xfId="0" applyFont="1" applyFill="1" applyBorder="1" applyAlignment="1" applyProtection="1">
      <alignment vertical="center" wrapText="1"/>
      <protection locked="0"/>
    </xf>
    <xf numFmtId="0" fontId="9" fillId="4" borderId="19" xfId="0" applyFont="1" applyFill="1" applyBorder="1" applyAlignment="1" applyProtection="1">
      <alignment horizontal="center" vertical="center" wrapText="1"/>
      <protection locked="0"/>
    </xf>
    <xf numFmtId="0" fontId="9" fillId="3" borderId="2" xfId="0" applyFont="1" applyFill="1" applyBorder="1" applyAlignment="1">
      <alignment horizontal="left" vertical="center"/>
    </xf>
    <xf numFmtId="0" fontId="9" fillId="3" borderId="0" xfId="0" applyFont="1" applyFill="1" applyAlignment="1">
      <alignment vertical="center"/>
    </xf>
    <xf numFmtId="0" fontId="7"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176" fontId="11" fillId="4" borderId="61" xfId="0" applyNumberFormat="1" applyFont="1" applyFill="1" applyBorder="1" applyAlignment="1" applyProtection="1">
      <alignment horizontal="center" vertical="center" wrapText="1"/>
      <protection locked="0"/>
    </xf>
    <xf numFmtId="176" fontId="11" fillId="4" borderId="62" xfId="0" applyNumberFormat="1" applyFont="1" applyFill="1" applyBorder="1" applyAlignment="1" applyProtection="1">
      <alignment horizontal="center" vertical="center" wrapText="1"/>
      <protection locked="0"/>
    </xf>
    <xf numFmtId="176" fontId="11" fillId="4" borderId="63" xfId="0" applyNumberFormat="1" applyFont="1" applyFill="1" applyBorder="1" applyAlignment="1" applyProtection="1">
      <alignment horizontal="center" vertical="center" wrapText="1"/>
      <protection locked="0"/>
    </xf>
    <xf numFmtId="176" fontId="11" fillId="4" borderId="64" xfId="0" applyNumberFormat="1" applyFont="1" applyFill="1" applyBorder="1" applyAlignment="1" applyProtection="1">
      <alignment horizontal="center" vertical="center" wrapText="1"/>
      <protection locked="0"/>
    </xf>
    <xf numFmtId="176" fontId="11" fillId="4" borderId="65" xfId="0" applyNumberFormat="1" applyFont="1" applyFill="1" applyBorder="1" applyAlignment="1" applyProtection="1">
      <alignment horizontal="center" vertical="center" wrapText="1"/>
      <protection locked="0"/>
    </xf>
    <xf numFmtId="176" fontId="11" fillId="4" borderId="66" xfId="0" applyNumberFormat="1" applyFont="1" applyFill="1" applyBorder="1" applyAlignment="1" applyProtection="1">
      <alignment horizontal="center" vertical="center" wrapText="1"/>
      <protection locked="0"/>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45" xfId="0" applyFont="1" applyBorder="1" applyAlignment="1">
      <alignment horizontal="center" vertical="center" textRotation="255" wrapText="1"/>
    </xf>
    <xf numFmtId="0" fontId="9" fillId="0" borderId="47"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6" fillId="3" borderId="2" xfId="0" applyFont="1" applyFill="1" applyBorder="1" applyAlignment="1" applyProtection="1">
      <alignment horizontal="center" vertical="center" shrinkToFit="1"/>
    </xf>
    <xf numFmtId="176" fontId="11" fillId="4" borderId="68" xfId="0" applyNumberFormat="1" applyFont="1" applyFill="1" applyBorder="1" applyAlignment="1" applyProtection="1">
      <alignment horizontal="center" vertical="center" wrapText="1"/>
      <protection locked="0"/>
    </xf>
    <xf numFmtId="176" fontId="11" fillId="4" borderId="69" xfId="0" applyNumberFormat="1" applyFont="1" applyFill="1" applyBorder="1" applyAlignment="1" applyProtection="1">
      <alignment horizontal="center" vertical="center" wrapText="1"/>
      <protection locked="0"/>
    </xf>
    <xf numFmtId="176" fontId="11" fillId="4" borderId="70"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xf>
    <xf numFmtId="0" fontId="9" fillId="3" borderId="0" xfId="0" applyFont="1" applyFill="1" applyBorder="1" applyAlignment="1" applyProtection="1">
      <alignment horizontal="left" vertical="center" shrinkToFi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4" xfId="0" applyFont="1" applyBorder="1" applyAlignment="1">
      <alignment horizontal="center" vertical="center" wrapText="1"/>
    </xf>
    <xf numFmtId="0" fontId="6" fillId="3" borderId="0" xfId="0" applyFont="1" applyFill="1" applyAlignment="1" applyProtection="1">
      <alignment horizontal="center" vertical="center" shrinkToFit="1"/>
    </xf>
    <xf numFmtId="0" fontId="9" fillId="0" borderId="71" xfId="0" applyFont="1" applyBorder="1" applyAlignment="1">
      <alignment horizontal="center" vertical="center" wrapText="1"/>
    </xf>
  </cellXfs>
  <cellStyles count="2">
    <cellStyle name="標準" xfId="0" builtinId="0"/>
    <cellStyle name="標準 2" xfId="1"/>
  </cellStyles>
  <dxfs count="1">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10765</xdr:colOff>
      <xdr:row>22</xdr:row>
      <xdr:rowOff>170104</xdr:rowOff>
    </xdr:from>
    <xdr:ext cx="190821" cy="237053"/>
    <xdr:sp macro="" textlink="">
      <xdr:nvSpPr>
        <xdr:cNvPr id="1027" name="Text Box 3"/>
        <xdr:cNvSpPr txBox="1">
          <a:spLocks noChangeArrowheads="1"/>
        </xdr:cNvSpPr>
      </xdr:nvSpPr>
      <xdr:spPr bwMode="auto">
        <a:xfrm>
          <a:off x="7126500" y="4271457"/>
          <a:ext cx="190821" cy="237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HGPｺﾞｼｯｸM" panose="020B0600000000000000" pitchFamily="50" charset="-128"/>
              <a:ea typeface="HGPｺﾞｼｯｸM" panose="020B0600000000000000" pitchFamily="50" charset="-128"/>
            </a:rPr>
            <a:t>⑥</a:t>
          </a:r>
        </a:p>
      </xdr:txBody>
    </xdr:sp>
    <xdr:clientData/>
  </xdr:oneCellAnchor>
  <xdr:oneCellAnchor>
    <xdr:from>
      <xdr:col>6</xdr:col>
      <xdr:colOff>24435</xdr:colOff>
      <xdr:row>20</xdr:row>
      <xdr:rowOff>165621</xdr:rowOff>
    </xdr:from>
    <xdr:ext cx="241926" cy="237053"/>
    <xdr:sp macro="" textlink="">
      <xdr:nvSpPr>
        <xdr:cNvPr id="1042" name="Text Box 18"/>
        <xdr:cNvSpPr txBox="1">
          <a:spLocks noChangeArrowheads="1"/>
        </xdr:cNvSpPr>
      </xdr:nvSpPr>
      <xdr:spPr bwMode="auto">
        <a:xfrm>
          <a:off x="2007876" y="3930797"/>
          <a:ext cx="241926" cy="237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HGPｺﾞｼｯｸM" panose="020B0600000000000000" pitchFamily="50" charset="-128"/>
              <a:ea typeface="HGPｺﾞｼｯｸM" panose="020B0600000000000000" pitchFamily="50" charset="-128"/>
            </a:rPr>
            <a:t>④ </a:t>
          </a:r>
        </a:p>
      </xdr:txBody>
    </xdr:sp>
    <xdr:clientData/>
  </xdr:oneCellAnchor>
  <xdr:oneCellAnchor>
    <xdr:from>
      <xdr:col>12</xdr:col>
      <xdr:colOff>14127</xdr:colOff>
      <xdr:row>20</xdr:row>
      <xdr:rowOff>157776</xdr:rowOff>
    </xdr:from>
    <xdr:ext cx="190821" cy="237053"/>
    <xdr:sp macro="" textlink="">
      <xdr:nvSpPr>
        <xdr:cNvPr id="1043" name="Text Box 19"/>
        <xdr:cNvSpPr txBox="1">
          <a:spLocks noChangeArrowheads="1"/>
        </xdr:cNvSpPr>
      </xdr:nvSpPr>
      <xdr:spPr bwMode="auto">
        <a:xfrm>
          <a:off x="5964451" y="3922952"/>
          <a:ext cx="190821" cy="237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HGPｺﾞｼｯｸM" panose="020B0600000000000000" pitchFamily="50" charset="-128"/>
              <a:ea typeface="HGPｺﾞｼｯｸM" panose="020B0600000000000000" pitchFamily="50" charset="-128"/>
            </a:rPr>
            <a:t>⑤</a:t>
          </a:r>
        </a:p>
      </xdr:txBody>
    </xdr:sp>
    <xdr:clientData/>
  </xdr:oneCellAnchor>
  <xdr:twoCellAnchor>
    <xdr:from>
      <xdr:col>0</xdr:col>
      <xdr:colOff>44824</xdr:colOff>
      <xdr:row>8</xdr:row>
      <xdr:rowOff>133349</xdr:rowOff>
    </xdr:from>
    <xdr:to>
      <xdr:col>8</xdr:col>
      <xdr:colOff>11206</xdr:colOff>
      <xdr:row>18</xdr:row>
      <xdr:rowOff>44824</xdr:rowOff>
    </xdr:to>
    <xdr:sp macro="" textlink="">
      <xdr:nvSpPr>
        <xdr:cNvPr id="3" name="角丸四角形 2"/>
        <xdr:cNvSpPr/>
      </xdr:nvSpPr>
      <xdr:spPr>
        <a:xfrm>
          <a:off x="44824" y="1612525"/>
          <a:ext cx="3585882" cy="1861299"/>
        </a:xfrm>
        <a:prstGeom prst="roundRect">
          <a:avLst/>
        </a:prstGeom>
        <a:solidFill>
          <a:schemeClr val="accent6">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50" u="sng">
              <a:solidFill>
                <a:sysClr val="windowText" lastClr="000000"/>
              </a:solidFill>
              <a:effectLst/>
              <a:latin typeface="HGPｺﾞｼｯｸM" panose="020B0600000000000000" pitchFamily="50" charset="-128"/>
              <a:ea typeface="HGPｺﾞｼｯｸM" panose="020B0600000000000000" pitchFamily="50" charset="-128"/>
              <a:cs typeface="+mn-cs"/>
            </a:rPr>
            <a:t>記載対象職員</a:t>
          </a:r>
          <a:endParaRPr lang="en-US" altLang="ja-JP" sz="1150" u="sng">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algn="l"/>
          <a:r>
            <a:rPr lang="ja-JP" altLang="ja-JP" sz="1150">
              <a:solidFill>
                <a:sysClr val="windowText" lastClr="000000"/>
              </a:solidFill>
              <a:effectLst/>
              <a:latin typeface="HGPｺﾞｼｯｸM" panose="020B0600000000000000" pitchFamily="50" charset="-128"/>
              <a:ea typeface="HGPｺﾞｼｯｸM" panose="020B0600000000000000" pitchFamily="50" charset="-128"/>
              <a:cs typeface="+mn-cs"/>
            </a:rPr>
            <a:t>１人当り平均勤続年数の算定の対象となる職員は、その職種にかかわらず、その施設・事業所に勤務する、当該年度４月１日現在における全ての常勤職員（嘱託職員等の非常勤職員を除く。）とします。ただし、常勤職員以外の者であっても、１日６時間以上</a:t>
          </a:r>
          <a:r>
            <a:rPr lang="ja-JP" altLang="ja-JP" sz="1150" u="none">
              <a:solidFill>
                <a:sysClr val="windowText" lastClr="000000"/>
              </a:solidFill>
              <a:effectLst/>
              <a:latin typeface="HGPｺﾞｼｯｸM" panose="020B0600000000000000" pitchFamily="50" charset="-128"/>
              <a:ea typeface="HGPｺﾞｼｯｸM" panose="020B0600000000000000" pitchFamily="50" charset="-128"/>
              <a:cs typeface="+mn-cs"/>
            </a:rPr>
            <a:t>かつ</a:t>
          </a:r>
          <a:r>
            <a:rPr lang="ja-JP" altLang="ja-JP" sz="1150">
              <a:solidFill>
                <a:sysClr val="windowText" lastClr="000000"/>
              </a:solidFill>
              <a:effectLst/>
              <a:latin typeface="HGPｺﾞｼｯｸM" panose="020B0600000000000000" pitchFamily="50" charset="-128"/>
              <a:ea typeface="HGPｺﾞｼｯｸM" panose="020B0600000000000000" pitchFamily="50" charset="-128"/>
              <a:cs typeface="+mn-cs"/>
            </a:rPr>
            <a:t>月</a:t>
          </a:r>
          <a:r>
            <a:rPr lang="en-US" altLang="ja-JP" sz="1150">
              <a:solidFill>
                <a:sysClr val="windowText" lastClr="000000"/>
              </a:solidFill>
              <a:effectLst/>
              <a:latin typeface="HGPｺﾞｼｯｸM" panose="020B0600000000000000" pitchFamily="50" charset="-128"/>
              <a:ea typeface="HGPｺﾞｼｯｸM" panose="020B0600000000000000" pitchFamily="50" charset="-128"/>
              <a:cs typeface="+mn-cs"/>
            </a:rPr>
            <a:t>20 </a:t>
          </a:r>
          <a:r>
            <a:rPr lang="ja-JP" altLang="ja-JP" sz="1150">
              <a:solidFill>
                <a:sysClr val="windowText" lastClr="000000"/>
              </a:solidFill>
              <a:effectLst/>
              <a:latin typeface="HGPｺﾞｼｯｸM" panose="020B0600000000000000" pitchFamily="50" charset="-128"/>
              <a:ea typeface="HGPｺﾞｼｯｸM" panose="020B0600000000000000" pitchFamily="50" charset="-128"/>
              <a:cs typeface="+mn-cs"/>
            </a:rPr>
            <a:t>日以上勤務している者にあっては､これを常勤とみなします。</a:t>
          </a:r>
          <a:endParaRPr kumimoji="1" lang="ja-JP" altLang="en-US" sz="1150">
            <a:solidFill>
              <a:sysClr val="windowText" lastClr="00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4</xdr:col>
      <xdr:colOff>220981</xdr:colOff>
      <xdr:row>16</xdr:row>
      <xdr:rowOff>0</xdr:rowOff>
    </xdr:from>
    <xdr:to>
      <xdr:col>4</xdr:col>
      <xdr:colOff>266700</xdr:colOff>
      <xdr:row>16</xdr:row>
      <xdr:rowOff>45719</xdr:rowOff>
    </xdr:to>
    <xdr:sp macro="" textlink="">
      <xdr:nvSpPr>
        <xdr:cNvPr id="4" name="テキスト ボックス 3"/>
        <xdr:cNvSpPr txBox="1"/>
      </xdr:nvSpPr>
      <xdr:spPr>
        <a:xfrm>
          <a:off x="1535431" y="316230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10</xdr:col>
      <xdr:colOff>542924</xdr:colOff>
      <xdr:row>4</xdr:row>
      <xdr:rowOff>19050</xdr:rowOff>
    </xdr:from>
    <xdr:to>
      <xdr:col>14</xdr:col>
      <xdr:colOff>112058</xdr:colOff>
      <xdr:row>7</xdr:row>
      <xdr:rowOff>33617</xdr:rowOff>
    </xdr:to>
    <xdr:sp macro="" textlink="">
      <xdr:nvSpPr>
        <xdr:cNvPr id="9" name="角丸四角形 8"/>
        <xdr:cNvSpPr/>
      </xdr:nvSpPr>
      <xdr:spPr>
        <a:xfrm>
          <a:off x="5327836" y="769844"/>
          <a:ext cx="1899957" cy="574861"/>
        </a:xfrm>
        <a:prstGeom prst="roundRect">
          <a:avLst/>
        </a:prstGeom>
        <a:solidFill>
          <a:schemeClr val="accent6">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色のついたセル（欄）のみ入力してください。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ja-JP" altLang="en-US" sz="1200">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3</xdr:col>
      <xdr:colOff>333375</xdr:colOff>
      <xdr:row>32</xdr:row>
      <xdr:rowOff>223556</xdr:rowOff>
    </xdr:from>
    <xdr:to>
      <xdr:col>11</xdr:col>
      <xdr:colOff>476250</xdr:colOff>
      <xdr:row>35</xdr:row>
      <xdr:rowOff>212911</xdr:rowOff>
    </xdr:to>
    <xdr:sp macro="" textlink="">
      <xdr:nvSpPr>
        <xdr:cNvPr id="10" name="角丸四角形 9"/>
        <xdr:cNvSpPr/>
      </xdr:nvSpPr>
      <xdr:spPr>
        <a:xfrm>
          <a:off x="1252257" y="5972174"/>
          <a:ext cx="4591611" cy="897031"/>
        </a:xfrm>
        <a:prstGeom prst="roundRect">
          <a:avLst/>
        </a:prstGeom>
        <a:solidFill>
          <a:schemeClr val="accent6">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ysClr val="windowText" lastClr="000000"/>
              </a:solidFill>
            </a:rPr>
            <a:t>職員勤続年数調書を先に作成してください。</a:t>
          </a:r>
          <a:endParaRPr kumimoji="1" lang="en-US" altLang="ja-JP" sz="1400" b="1">
            <a:solidFill>
              <a:sysClr val="windowText" lastClr="000000"/>
            </a:solidFill>
          </a:endParaRPr>
        </a:p>
        <a:p>
          <a:pPr algn="l"/>
          <a:endParaRPr kumimoji="1" lang="en-US" altLang="ja-JP" sz="1100"/>
        </a:p>
        <a:p>
          <a:pPr algn="l"/>
          <a:r>
            <a:rPr kumimoji="1" lang="en-US" altLang="ja-JP" sz="1100"/>
            <a:t>※</a:t>
          </a:r>
          <a:r>
            <a:rPr kumimoji="1" lang="ja-JP" altLang="en-US" sz="1100"/>
            <a:t>関数により調書に入力していただいた職員名等が自動的に反映します。</a:t>
          </a:r>
          <a:endParaRPr kumimoji="1" lang="en-US" altLang="ja-JP" sz="1100"/>
        </a:p>
        <a:p>
          <a:pPr algn="l"/>
          <a:endParaRPr kumimoji="1" lang="en-US" altLang="ja-JP"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77"/>
  <sheetViews>
    <sheetView showGridLines="0" tabSelected="1" view="pageBreakPreview" topLeftCell="A6" zoomScale="115" zoomScaleNormal="100" zoomScaleSheetLayoutView="115" workbookViewId="0">
      <selection activeCell="K13" sqref="K13:O14"/>
    </sheetView>
  </sheetViews>
  <sheetFormatPr defaultColWidth="9" defaultRowHeight="13" x14ac:dyDescent="0.2"/>
  <cols>
    <col min="1" max="1" width="5.26953125" style="4" customWidth="1"/>
    <col min="2" max="2" width="2.6328125" style="4" customWidth="1"/>
    <col min="3" max="3" width="4.08984375" style="4" customWidth="1"/>
    <col min="4" max="4" width="5.26953125" style="4" bestFit="1" customWidth="1"/>
    <col min="5" max="5" width="4.6328125" style="4" customWidth="1"/>
    <col min="6" max="6" width="4.08984375" style="4" customWidth="1"/>
    <col min="7" max="7" width="10.26953125" style="4" customWidth="1"/>
    <col min="8" max="8" width="11.08984375" style="4" customWidth="1"/>
    <col min="9" max="14" width="7.6328125" style="4" customWidth="1"/>
    <col min="15" max="15" width="15.36328125" style="4" customWidth="1"/>
    <col min="16" max="16384" width="9" style="4"/>
  </cols>
  <sheetData>
    <row r="1" spans="1:15" ht="14" x14ac:dyDescent="0.2">
      <c r="A1" s="115"/>
      <c r="B1" s="74"/>
      <c r="C1" s="74"/>
      <c r="D1" s="74"/>
      <c r="E1" s="74"/>
      <c r="F1" s="74"/>
      <c r="G1" s="74"/>
      <c r="H1" s="74"/>
      <c r="I1" s="74"/>
      <c r="J1" s="74"/>
      <c r="K1" s="74"/>
      <c r="L1" s="74"/>
      <c r="M1" s="74"/>
      <c r="N1" s="74"/>
      <c r="O1" s="74"/>
    </row>
    <row r="2" spans="1:15" x14ac:dyDescent="0.2">
      <c r="A2" s="74"/>
      <c r="B2" s="74"/>
      <c r="C2" s="74"/>
      <c r="D2" s="74"/>
      <c r="E2" s="74"/>
      <c r="F2" s="74"/>
      <c r="G2" s="74"/>
      <c r="H2" s="74"/>
      <c r="I2" s="74"/>
      <c r="J2" s="74"/>
      <c r="K2" s="74"/>
      <c r="L2" s="74"/>
      <c r="M2" s="74"/>
      <c r="N2" s="74"/>
      <c r="O2" s="74"/>
    </row>
    <row r="3" spans="1:15" ht="19" x14ac:dyDescent="0.2">
      <c r="A3" s="162" t="s">
        <v>160</v>
      </c>
      <c r="B3" s="162"/>
      <c r="C3" s="162"/>
      <c r="D3" s="162"/>
      <c r="E3" s="162"/>
      <c r="F3" s="162"/>
      <c r="G3" s="162"/>
      <c r="H3" s="162"/>
      <c r="I3" s="162"/>
      <c r="J3" s="162"/>
      <c r="K3" s="162"/>
      <c r="L3" s="162"/>
      <c r="M3" s="162"/>
      <c r="N3" s="162"/>
      <c r="O3" s="162"/>
    </row>
    <row r="4" spans="1:15" x14ac:dyDescent="0.2">
      <c r="A4" s="74"/>
      <c r="B4" s="74"/>
      <c r="C4" s="74"/>
      <c r="D4" s="74"/>
      <c r="E4" s="74"/>
      <c r="F4" s="74"/>
      <c r="G4" s="74"/>
      <c r="H4" s="74"/>
      <c r="I4" s="74"/>
      <c r="J4" s="74"/>
      <c r="K4" s="74"/>
      <c r="L4" s="74"/>
      <c r="M4" s="74"/>
      <c r="N4" s="74"/>
      <c r="O4" s="74"/>
    </row>
    <row r="5" spans="1:15" x14ac:dyDescent="0.2">
      <c r="A5" s="74"/>
      <c r="B5" s="74"/>
      <c r="C5" s="74"/>
      <c r="D5" s="74"/>
      <c r="E5" s="74"/>
      <c r="F5" s="74"/>
      <c r="G5" s="74"/>
      <c r="H5" s="74"/>
      <c r="I5" s="74"/>
      <c r="J5" s="74"/>
      <c r="K5" s="74"/>
      <c r="L5" s="74"/>
      <c r="M5" s="74"/>
      <c r="N5" s="74"/>
      <c r="O5" s="74"/>
    </row>
    <row r="6" spans="1:15" ht="16.5" x14ac:dyDescent="0.2">
      <c r="A6" s="116" t="s">
        <v>46</v>
      </c>
      <c r="B6" s="74"/>
      <c r="C6" s="74"/>
      <c r="D6" s="74"/>
      <c r="E6" s="74"/>
      <c r="F6" s="74"/>
      <c r="G6" s="74"/>
      <c r="H6" s="74"/>
      <c r="I6" s="74"/>
      <c r="J6" s="74"/>
      <c r="K6" s="74"/>
      <c r="L6" s="74"/>
      <c r="M6" s="74"/>
      <c r="N6" s="74"/>
      <c r="O6" s="74"/>
    </row>
    <row r="7" spans="1:15" x14ac:dyDescent="0.2">
      <c r="A7" s="74"/>
      <c r="B7" s="74"/>
      <c r="C7" s="74"/>
      <c r="D7" s="74"/>
      <c r="E7" s="74"/>
      <c r="F7" s="74"/>
      <c r="G7" s="74"/>
      <c r="H7" s="74"/>
      <c r="I7" s="74"/>
      <c r="J7" s="74"/>
      <c r="K7" s="74"/>
      <c r="L7" s="74"/>
      <c r="M7" s="74"/>
      <c r="N7" s="74"/>
      <c r="O7" s="74"/>
    </row>
    <row r="8" spans="1:15" x14ac:dyDescent="0.2">
      <c r="A8" s="74"/>
      <c r="B8" s="74"/>
      <c r="C8" s="74"/>
      <c r="D8" s="74"/>
      <c r="E8" s="74"/>
      <c r="F8" s="74"/>
      <c r="G8" s="74"/>
      <c r="H8" s="74"/>
      <c r="I8" s="74"/>
      <c r="J8" s="74"/>
      <c r="K8" s="74"/>
      <c r="L8" s="74"/>
      <c r="M8" s="74"/>
      <c r="N8" s="74"/>
      <c r="O8" s="74"/>
    </row>
    <row r="9" spans="1:15" ht="14" x14ac:dyDescent="0.2">
      <c r="A9" s="74"/>
      <c r="B9" s="74"/>
      <c r="C9" s="74"/>
      <c r="D9" s="74"/>
      <c r="E9" s="74"/>
      <c r="F9" s="74"/>
      <c r="G9" s="74"/>
      <c r="H9" s="74"/>
      <c r="I9" s="115" t="s">
        <v>29</v>
      </c>
      <c r="J9" s="74"/>
      <c r="K9" s="74"/>
      <c r="L9" s="74"/>
      <c r="M9" s="74"/>
      <c r="N9" s="74"/>
      <c r="O9" s="74"/>
    </row>
    <row r="10" spans="1:15" ht="6" customHeight="1" x14ac:dyDescent="0.2">
      <c r="A10" s="74"/>
      <c r="B10" s="74"/>
      <c r="C10" s="74"/>
      <c r="D10" s="74"/>
      <c r="E10" s="74"/>
      <c r="F10" s="74"/>
      <c r="G10" s="74"/>
      <c r="H10" s="74"/>
      <c r="I10" s="74"/>
      <c r="J10" s="74"/>
      <c r="K10" s="74"/>
      <c r="L10" s="74"/>
      <c r="M10" s="74"/>
      <c r="N10" s="74"/>
      <c r="O10" s="74"/>
    </row>
    <row r="11" spans="1:15" s="1" customFormat="1" ht="15" customHeight="1" x14ac:dyDescent="0.2">
      <c r="A11" s="117"/>
      <c r="B11" s="115"/>
      <c r="C11" s="115"/>
      <c r="D11" s="115"/>
      <c r="E11" s="115"/>
      <c r="F11" s="115"/>
      <c r="G11" s="115"/>
      <c r="H11" s="115"/>
      <c r="I11" s="198" t="s">
        <v>30</v>
      </c>
      <c r="J11" s="198"/>
      <c r="K11" s="188"/>
      <c r="L11" s="188"/>
      <c r="M11" s="188"/>
      <c r="N11" s="188"/>
      <c r="O11" s="188"/>
    </row>
    <row r="12" spans="1:15" s="1" customFormat="1" ht="15" customHeight="1" x14ac:dyDescent="0.2">
      <c r="A12" s="117"/>
      <c r="B12" s="115"/>
      <c r="C12" s="115"/>
      <c r="D12" s="115"/>
      <c r="E12" s="115"/>
      <c r="F12" s="115"/>
      <c r="G12" s="115"/>
      <c r="H12" s="115"/>
      <c r="I12" s="199"/>
      <c r="J12" s="199"/>
      <c r="K12" s="189"/>
      <c r="L12" s="189"/>
      <c r="M12" s="189"/>
      <c r="N12" s="189"/>
      <c r="O12" s="189"/>
    </row>
    <row r="13" spans="1:15" s="1" customFormat="1" ht="15" customHeight="1" x14ac:dyDescent="0.2">
      <c r="A13" s="117"/>
      <c r="B13" s="115"/>
      <c r="C13" s="115"/>
      <c r="D13" s="115"/>
      <c r="E13" s="115"/>
      <c r="F13" s="115"/>
      <c r="G13" s="115"/>
      <c r="H13" s="115"/>
      <c r="I13" s="200" t="s">
        <v>123</v>
      </c>
      <c r="J13" s="200"/>
      <c r="K13" s="190"/>
      <c r="L13" s="190"/>
      <c r="M13" s="190"/>
      <c r="N13" s="190"/>
      <c r="O13" s="190"/>
    </row>
    <row r="14" spans="1:15" s="1" customFormat="1" ht="15" customHeight="1" x14ac:dyDescent="0.2">
      <c r="A14" s="117"/>
      <c r="B14" s="115"/>
      <c r="C14" s="115"/>
      <c r="D14" s="115"/>
      <c r="E14" s="115"/>
      <c r="F14" s="115"/>
      <c r="G14" s="115"/>
      <c r="H14" s="115"/>
      <c r="I14" s="199"/>
      <c r="J14" s="199"/>
      <c r="K14" s="189"/>
      <c r="L14" s="189"/>
      <c r="M14" s="189"/>
      <c r="N14" s="189"/>
      <c r="O14" s="189"/>
    </row>
    <row r="15" spans="1:15" s="1" customFormat="1" ht="30" customHeight="1" x14ac:dyDescent="0.2">
      <c r="A15" s="117"/>
      <c r="B15" s="115"/>
      <c r="C15" s="115"/>
      <c r="D15" s="115"/>
      <c r="E15" s="115"/>
      <c r="F15" s="115"/>
      <c r="G15" s="115"/>
      <c r="H15" s="115"/>
      <c r="I15" s="186" t="s">
        <v>124</v>
      </c>
      <c r="J15" s="186"/>
      <c r="K15" s="187"/>
      <c r="L15" s="187"/>
      <c r="M15" s="187"/>
      <c r="N15" s="187"/>
      <c r="O15" s="187"/>
    </row>
    <row r="16" spans="1:15" s="1" customFormat="1" ht="15" customHeight="1" x14ac:dyDescent="0.2">
      <c r="A16" s="117"/>
      <c r="B16" s="115"/>
      <c r="C16" s="115"/>
      <c r="D16" s="115"/>
      <c r="E16" s="115"/>
      <c r="F16" s="115"/>
      <c r="G16" s="115"/>
      <c r="H16" s="115"/>
      <c r="I16" s="200" t="s">
        <v>31</v>
      </c>
      <c r="J16" s="200"/>
      <c r="K16" s="190"/>
      <c r="L16" s="190"/>
      <c r="M16" s="190"/>
      <c r="N16" s="190"/>
      <c r="O16" s="190"/>
    </row>
    <row r="17" spans="1:15" s="1" customFormat="1" ht="15" customHeight="1" x14ac:dyDescent="0.2">
      <c r="A17" s="117"/>
      <c r="B17" s="115"/>
      <c r="C17" s="115"/>
      <c r="D17" s="115"/>
      <c r="E17" s="115"/>
      <c r="F17" s="115"/>
      <c r="G17" s="115"/>
      <c r="H17" s="115"/>
      <c r="I17" s="199"/>
      <c r="J17" s="199"/>
      <c r="K17" s="189"/>
      <c r="L17" s="189"/>
      <c r="M17" s="189"/>
      <c r="N17" s="189"/>
      <c r="O17" s="189"/>
    </row>
    <row r="18" spans="1:15" x14ac:dyDescent="0.2">
      <c r="A18" s="118"/>
      <c r="B18" s="74"/>
      <c r="C18" s="74"/>
      <c r="D18" s="74"/>
      <c r="E18" s="74"/>
      <c r="F18" s="74"/>
      <c r="G18" s="74"/>
      <c r="H18" s="74"/>
      <c r="I18" s="74"/>
      <c r="J18" s="74"/>
      <c r="K18" s="74"/>
      <c r="L18" s="118"/>
      <c r="M18" s="119"/>
      <c r="N18" s="119"/>
      <c r="O18" s="119"/>
    </row>
    <row r="19" spans="1:15" ht="13.5" customHeight="1" x14ac:dyDescent="0.2">
      <c r="A19" s="118"/>
      <c r="B19" s="74"/>
      <c r="C19" s="74"/>
      <c r="D19" s="74"/>
      <c r="E19" s="74"/>
      <c r="F19" s="74"/>
      <c r="G19" s="74"/>
      <c r="H19" s="74"/>
      <c r="I19" s="156" t="s">
        <v>48</v>
      </c>
      <c r="J19" s="157"/>
      <c r="K19" s="156" t="s">
        <v>129</v>
      </c>
      <c r="L19" s="157"/>
      <c r="M19" s="177" t="s">
        <v>36</v>
      </c>
      <c r="N19" s="177"/>
      <c r="O19" s="119"/>
    </row>
    <row r="20" spans="1:15" ht="13.5" customHeight="1" x14ac:dyDescent="0.2">
      <c r="A20" s="74"/>
      <c r="B20" s="74" t="s">
        <v>32</v>
      </c>
      <c r="C20" s="58" t="str">
        <f>'職員勤続年数調書(有給)'!B3</f>
        <v/>
      </c>
      <c r="D20" s="74" t="s">
        <v>33</v>
      </c>
      <c r="E20" s="58" t="str">
        <f>'職員勤続年数調書(有給)'!D3</f>
        <v/>
      </c>
      <c r="F20" s="74" t="s">
        <v>34</v>
      </c>
      <c r="G20" s="74"/>
      <c r="H20" s="74"/>
      <c r="I20" s="158"/>
      <c r="J20" s="159"/>
      <c r="K20" s="158"/>
      <c r="L20" s="159"/>
      <c r="M20" s="171"/>
      <c r="N20" s="171"/>
      <c r="O20" s="74"/>
    </row>
    <row r="21" spans="1:15" ht="13.5" customHeight="1" x14ac:dyDescent="0.2">
      <c r="A21" s="118"/>
      <c r="B21" s="74"/>
      <c r="C21" s="74"/>
      <c r="D21" s="74"/>
      <c r="E21" s="74"/>
      <c r="F21" s="74"/>
      <c r="G21" s="74"/>
      <c r="H21" s="74"/>
      <c r="I21" s="160"/>
      <c r="J21" s="161"/>
      <c r="K21" s="160"/>
      <c r="L21" s="161"/>
      <c r="M21" s="172"/>
      <c r="N21" s="172"/>
      <c r="O21" s="74"/>
    </row>
    <row r="22" spans="1:15" ht="13.5" customHeight="1" x14ac:dyDescent="0.2">
      <c r="A22" s="196"/>
      <c r="B22" s="202" t="s">
        <v>38</v>
      </c>
      <c r="C22" s="203"/>
      <c r="D22" s="203"/>
      <c r="E22" s="203"/>
      <c r="F22" s="203"/>
      <c r="G22" s="204">
        <f>'職員勤続年数調書(有給)'!B171</f>
        <v>0</v>
      </c>
      <c r="H22" s="205"/>
      <c r="I22" s="182">
        <f>(I$53+I$84+I$115+I$146+I$177)+ROUNDDOWN((J$53+J$84+J$115+J$146+J$177)/12,0)</f>
        <v>0</v>
      </c>
      <c r="J22" s="179">
        <f>(J$53+J$84+J$115+J$146+J$177)-ROUNDDOWN((J$53+J$84+J$115+J$146+J$177)/12,0)*12</f>
        <v>0</v>
      </c>
      <c r="K22" s="182">
        <f>(K$53+K$84+K$115+K$146+K$177)+ROUNDDOWN((L$53+L$84+L$115+L$146+L$177)/12,0)</f>
        <v>0</v>
      </c>
      <c r="L22" s="179">
        <f>(L$53+L$84+L$115+L$146+L$177)-ROUNDDOWN((L$53+L$84+L$115+L$146+L$177)/12,0)*12</f>
        <v>0</v>
      </c>
      <c r="M22" s="184">
        <f>I22+K22+ROUNDDOWN((J22+L22)/12,0)</f>
        <v>0</v>
      </c>
      <c r="N22" s="179">
        <f>(J22+L22)-ROUNDDOWN((J22+L22)/12,0)*12</f>
        <v>0</v>
      </c>
      <c r="O22" s="181"/>
    </row>
    <row r="23" spans="1:15" ht="14.25" customHeight="1" x14ac:dyDescent="0.2">
      <c r="A23" s="197"/>
      <c r="B23" s="193"/>
      <c r="C23" s="194"/>
      <c r="D23" s="194"/>
      <c r="E23" s="194"/>
      <c r="F23" s="194"/>
      <c r="G23" s="206"/>
      <c r="H23" s="207"/>
      <c r="I23" s="183"/>
      <c r="J23" s="180"/>
      <c r="K23" s="183"/>
      <c r="L23" s="180"/>
      <c r="M23" s="185"/>
      <c r="N23" s="180"/>
      <c r="O23" s="181"/>
    </row>
    <row r="24" spans="1:15" ht="17.25" customHeight="1" x14ac:dyDescent="0.2">
      <c r="A24" s="120"/>
      <c r="B24" s="120"/>
      <c r="C24" s="120"/>
      <c r="D24" s="120"/>
      <c r="E24" s="120"/>
      <c r="F24" s="120"/>
      <c r="G24" s="191" t="s">
        <v>28</v>
      </c>
      <c r="H24" s="192"/>
      <c r="I24" s="192"/>
      <c r="J24" s="192"/>
      <c r="K24" s="195" t="s">
        <v>39</v>
      </c>
      <c r="L24" s="195"/>
      <c r="M24" s="195"/>
      <c r="N24" s="195"/>
      <c r="O24" s="174" t="e">
        <f>ROUND((M22*12+N22)/G22/12,0)</f>
        <v>#DIV/0!</v>
      </c>
    </row>
    <row r="25" spans="1:15" ht="17.25" customHeight="1" x14ac:dyDescent="0.2">
      <c r="A25" s="120"/>
      <c r="B25" s="120"/>
      <c r="C25" s="120"/>
      <c r="D25" s="120"/>
      <c r="E25" s="120"/>
      <c r="F25" s="120"/>
      <c r="G25" s="193"/>
      <c r="H25" s="194"/>
      <c r="I25" s="194"/>
      <c r="J25" s="194"/>
      <c r="K25" s="173" t="s">
        <v>40</v>
      </c>
      <c r="L25" s="173"/>
      <c r="M25" s="173"/>
      <c r="N25" s="173"/>
      <c r="O25" s="175"/>
    </row>
    <row r="26" spans="1:15" ht="6" customHeight="1" x14ac:dyDescent="0.2">
      <c r="A26" s="76"/>
      <c r="B26" s="76"/>
      <c r="C26" s="76"/>
      <c r="D26" s="76"/>
      <c r="E26" s="76"/>
      <c r="F26" s="76"/>
      <c r="G26" s="77"/>
      <c r="H26" s="77"/>
      <c r="I26" s="77"/>
      <c r="J26" s="77"/>
      <c r="K26" s="121"/>
      <c r="L26" s="121"/>
      <c r="M26" s="121"/>
      <c r="N26" s="121"/>
      <c r="O26" s="122"/>
    </row>
    <row r="27" spans="1:15" ht="14.25" customHeight="1" x14ac:dyDescent="0.2">
      <c r="A27" s="118"/>
      <c r="B27" s="156" t="s">
        <v>35</v>
      </c>
      <c r="C27" s="209"/>
      <c r="D27" s="209"/>
      <c r="E27" s="209"/>
      <c r="F27" s="157"/>
      <c r="G27" s="211"/>
      <c r="H27" s="212"/>
      <c r="I27" s="177" t="s">
        <v>23</v>
      </c>
      <c r="J27" s="177"/>
      <c r="K27" s="177" t="s">
        <v>24</v>
      </c>
      <c r="L27" s="177"/>
      <c r="M27" s="177" t="s">
        <v>25</v>
      </c>
      <c r="N27" s="177"/>
      <c r="O27" s="177"/>
    </row>
    <row r="28" spans="1:15" ht="14.25" customHeight="1" thickBot="1" x14ac:dyDescent="0.25">
      <c r="A28" s="118"/>
      <c r="B28" s="160" t="s">
        <v>93</v>
      </c>
      <c r="C28" s="210"/>
      <c r="D28" s="210"/>
      <c r="E28" s="210"/>
      <c r="F28" s="161"/>
      <c r="G28" s="213"/>
      <c r="H28" s="214"/>
      <c r="I28" s="208"/>
      <c r="J28" s="208"/>
      <c r="K28" s="176" t="s">
        <v>130</v>
      </c>
      <c r="L28" s="176"/>
      <c r="M28" s="178" t="s">
        <v>49</v>
      </c>
      <c r="N28" s="178"/>
      <c r="O28" s="178"/>
    </row>
    <row r="29" spans="1:15" ht="14.25" customHeight="1" thickTop="1" x14ac:dyDescent="0.2">
      <c r="A29" s="120"/>
      <c r="B29" s="171" t="s">
        <v>26</v>
      </c>
      <c r="C29" s="171"/>
      <c r="D29" s="171"/>
      <c r="E29" s="171"/>
      <c r="F29" s="171"/>
      <c r="G29" s="170" t="s">
        <v>27</v>
      </c>
      <c r="H29" s="170"/>
      <c r="I29" s="156" t="s">
        <v>48</v>
      </c>
      <c r="J29" s="157"/>
      <c r="K29" s="156" t="s">
        <v>129</v>
      </c>
      <c r="L29" s="157"/>
      <c r="M29" s="170" t="s">
        <v>36</v>
      </c>
      <c r="N29" s="170"/>
      <c r="O29" s="170" t="s">
        <v>88</v>
      </c>
    </row>
    <row r="30" spans="1:15" ht="13.5" customHeight="1" x14ac:dyDescent="0.2">
      <c r="A30" s="118"/>
      <c r="B30" s="171"/>
      <c r="C30" s="171"/>
      <c r="D30" s="171"/>
      <c r="E30" s="171"/>
      <c r="F30" s="171"/>
      <c r="G30" s="171"/>
      <c r="H30" s="171"/>
      <c r="I30" s="158"/>
      <c r="J30" s="159"/>
      <c r="K30" s="158"/>
      <c r="L30" s="159"/>
      <c r="M30" s="171"/>
      <c r="N30" s="171"/>
      <c r="O30" s="171"/>
    </row>
    <row r="31" spans="1:15" ht="14.25" customHeight="1" x14ac:dyDescent="0.2">
      <c r="A31" s="74"/>
      <c r="B31" s="172"/>
      <c r="C31" s="172"/>
      <c r="D31" s="172"/>
      <c r="E31" s="172"/>
      <c r="F31" s="172"/>
      <c r="G31" s="172"/>
      <c r="H31" s="172"/>
      <c r="I31" s="160"/>
      <c r="J31" s="161"/>
      <c r="K31" s="160"/>
      <c r="L31" s="161"/>
      <c r="M31" s="172"/>
      <c r="N31" s="172"/>
      <c r="O31" s="172"/>
    </row>
    <row r="32" spans="1:15" ht="4.5" customHeight="1" x14ac:dyDescent="0.2">
      <c r="A32" s="74"/>
      <c r="B32" s="76"/>
      <c r="C32" s="76"/>
      <c r="D32" s="76"/>
      <c r="E32" s="76"/>
      <c r="F32" s="76"/>
      <c r="G32" s="76"/>
      <c r="H32" s="76"/>
      <c r="I32" s="76"/>
      <c r="J32" s="76"/>
      <c r="K32" s="76"/>
      <c r="L32" s="76"/>
      <c r="M32" s="76"/>
      <c r="N32" s="76"/>
      <c r="O32" s="76"/>
    </row>
    <row r="33" spans="1:15" ht="24" customHeight="1" x14ac:dyDescent="0.2">
      <c r="A33" s="123">
        <v>1</v>
      </c>
      <c r="B33" s="168" t="str">
        <f>IF('職員勤続年数調書(有給)'!B8:D8=0,"",'職員勤続年数調書(有給)'!B8:D8)</f>
        <v/>
      </c>
      <c r="C33" s="168"/>
      <c r="D33" s="168"/>
      <c r="E33" s="168"/>
      <c r="F33" s="168"/>
      <c r="G33" s="168" t="str">
        <f>IF('職員勤続年数調書(有給)'!H8=0,"",'職員勤続年数調書(有給)'!H8)</f>
        <v/>
      </c>
      <c r="H33" s="169"/>
      <c r="I33" s="124" t="str">
        <f>IF('職員勤続年数調書(有給)'!N8=0,"",'職員勤続年数調書(有給)'!N8)</f>
        <v/>
      </c>
      <c r="J33" s="125" t="str">
        <f>IF('職員勤続年数調書(有給)'!O8=0,"",'職員勤続年数調書(有給)'!O8)</f>
        <v/>
      </c>
      <c r="K33" s="124" t="str">
        <f>IF('職員勤続年数調書(有給)'!T8=0,"",'職員勤続年数調書(有給)'!T8)</f>
        <v/>
      </c>
      <c r="L33" s="125" t="str">
        <f>IF('職員勤続年数調書(有給)'!U8=0,"",'職員勤続年数調書(有給)'!U8)</f>
        <v/>
      </c>
      <c r="M33" s="124" t="str">
        <f>IF('職員勤続年数調書(有給)'!V8=0,"",'職員勤続年数調書(有給)'!V8)</f>
        <v/>
      </c>
      <c r="N33" s="125" t="str">
        <f>IF('職員勤続年数調書(有給)'!W8=0,"",'職員勤続年数調書(有給)'!W8)</f>
        <v>0</v>
      </c>
      <c r="O33" s="126"/>
    </row>
    <row r="34" spans="1:15" ht="24" customHeight="1" x14ac:dyDescent="0.2">
      <c r="A34" s="123">
        <v>2</v>
      </c>
      <c r="B34" s="168" t="str">
        <f>IF('職員勤続年数調書(有給)'!B9:D9=0,"",'職員勤続年数調書(有給)'!B9:D9)</f>
        <v/>
      </c>
      <c r="C34" s="168"/>
      <c r="D34" s="168"/>
      <c r="E34" s="168"/>
      <c r="F34" s="168"/>
      <c r="G34" s="168" t="str">
        <f>IF('職員勤続年数調書(有給)'!H9=0,"",'職員勤続年数調書(有給)'!H9)</f>
        <v/>
      </c>
      <c r="H34" s="169"/>
      <c r="I34" s="124" t="str">
        <f>IF('職員勤続年数調書(有給)'!N9=0,"",'職員勤続年数調書(有給)'!N9)</f>
        <v/>
      </c>
      <c r="J34" s="125" t="str">
        <f>IF('職員勤続年数調書(有給)'!O9=0,"",'職員勤続年数調書(有給)'!O9)</f>
        <v/>
      </c>
      <c r="K34" s="124" t="str">
        <f>IF('職員勤続年数調書(有給)'!T9=0,"",'職員勤続年数調書(有給)'!T9)</f>
        <v/>
      </c>
      <c r="L34" s="125" t="str">
        <f>IF('職員勤続年数調書(有給)'!U9=0,"",'職員勤続年数調書(有給)'!U9)</f>
        <v/>
      </c>
      <c r="M34" s="124" t="str">
        <f>IF('職員勤続年数調書(有給)'!V9=0,"",'職員勤続年数調書(有給)'!V9)</f>
        <v/>
      </c>
      <c r="N34" s="125" t="str">
        <f>IF('職員勤続年数調書(有給)'!W9=0,"",'職員勤続年数調書(有給)'!W9)</f>
        <v>0</v>
      </c>
      <c r="O34" s="126"/>
    </row>
    <row r="35" spans="1:15" ht="24" customHeight="1" x14ac:dyDescent="0.2">
      <c r="A35" s="123">
        <v>3</v>
      </c>
      <c r="B35" s="168" t="str">
        <f>IF('職員勤続年数調書(有給)'!B10:D10=0,"",'職員勤続年数調書(有給)'!B10:D10)</f>
        <v/>
      </c>
      <c r="C35" s="168"/>
      <c r="D35" s="168"/>
      <c r="E35" s="168"/>
      <c r="F35" s="168"/>
      <c r="G35" s="168" t="str">
        <f>IF('職員勤続年数調書(有給)'!H10=0,"",'職員勤続年数調書(有給)'!H10)</f>
        <v/>
      </c>
      <c r="H35" s="169"/>
      <c r="I35" s="124" t="str">
        <f>IF('職員勤続年数調書(有給)'!N10=0,"",'職員勤続年数調書(有給)'!N10)</f>
        <v/>
      </c>
      <c r="J35" s="125" t="str">
        <f>IF('職員勤続年数調書(有給)'!O10=0,"",'職員勤続年数調書(有給)'!O10)</f>
        <v/>
      </c>
      <c r="K35" s="124" t="str">
        <f>IF('職員勤続年数調書(有給)'!T10=0,"",'職員勤続年数調書(有給)'!T10)</f>
        <v/>
      </c>
      <c r="L35" s="125" t="str">
        <f>IF('職員勤続年数調書(有給)'!U10=0,"",'職員勤続年数調書(有給)'!U10)</f>
        <v/>
      </c>
      <c r="M35" s="124" t="str">
        <f>IF('職員勤続年数調書(有給)'!V10=0,"",'職員勤続年数調書(有給)'!V10)</f>
        <v/>
      </c>
      <c r="N35" s="125" t="str">
        <f>IF('職員勤続年数調書(有給)'!W10=0,"",'職員勤続年数調書(有給)'!W10)</f>
        <v>0</v>
      </c>
      <c r="O35" s="126"/>
    </row>
    <row r="36" spans="1:15" ht="24" customHeight="1" x14ac:dyDescent="0.2">
      <c r="A36" s="123">
        <v>4</v>
      </c>
      <c r="B36" s="168" t="str">
        <f>IF('職員勤続年数調書(有給)'!B11:D11=0,"",'職員勤続年数調書(有給)'!B11:D11)</f>
        <v/>
      </c>
      <c r="C36" s="168"/>
      <c r="D36" s="168"/>
      <c r="E36" s="168"/>
      <c r="F36" s="168"/>
      <c r="G36" s="168" t="str">
        <f>IF('職員勤続年数調書(有給)'!H11=0,"",'職員勤続年数調書(有給)'!H11)</f>
        <v/>
      </c>
      <c r="H36" s="169"/>
      <c r="I36" s="124" t="str">
        <f>IF('職員勤続年数調書(有給)'!N11=0,"",'職員勤続年数調書(有給)'!N11)</f>
        <v/>
      </c>
      <c r="J36" s="125" t="str">
        <f>IF('職員勤続年数調書(有給)'!O11=0,"",'職員勤続年数調書(有給)'!O11)</f>
        <v/>
      </c>
      <c r="K36" s="124" t="str">
        <f>IF('職員勤続年数調書(有給)'!T11=0,"",'職員勤続年数調書(有給)'!T11)</f>
        <v/>
      </c>
      <c r="L36" s="125" t="str">
        <f>IF('職員勤続年数調書(有給)'!U11=0,"",'職員勤続年数調書(有給)'!U11)</f>
        <v/>
      </c>
      <c r="M36" s="124" t="str">
        <f>IF('職員勤続年数調書(有給)'!V11=0,"",'職員勤続年数調書(有給)'!V11)</f>
        <v/>
      </c>
      <c r="N36" s="125" t="str">
        <f>IF('職員勤続年数調書(有給)'!W11=0,"",'職員勤続年数調書(有給)'!W11)</f>
        <v>0</v>
      </c>
      <c r="O36" s="126"/>
    </row>
    <row r="37" spans="1:15" ht="24" customHeight="1" x14ac:dyDescent="0.2">
      <c r="A37" s="123">
        <v>5</v>
      </c>
      <c r="B37" s="168" t="str">
        <f>IF('職員勤続年数調書(有給)'!B12:D12=0,"",'職員勤続年数調書(有給)'!B12:D12)</f>
        <v/>
      </c>
      <c r="C37" s="168"/>
      <c r="D37" s="168"/>
      <c r="E37" s="168"/>
      <c r="F37" s="168"/>
      <c r="G37" s="168" t="str">
        <f>IF('職員勤続年数調書(有給)'!H12=0,"",'職員勤続年数調書(有給)'!H12)</f>
        <v/>
      </c>
      <c r="H37" s="169"/>
      <c r="I37" s="124" t="str">
        <f>IF('職員勤続年数調書(有給)'!N12=0,"",'職員勤続年数調書(有給)'!N12)</f>
        <v/>
      </c>
      <c r="J37" s="125" t="str">
        <f>IF('職員勤続年数調書(有給)'!O12=0,"",'職員勤続年数調書(有給)'!O12)</f>
        <v/>
      </c>
      <c r="K37" s="124" t="str">
        <f>IF('職員勤続年数調書(有給)'!T12=0,"",'職員勤続年数調書(有給)'!T12)</f>
        <v/>
      </c>
      <c r="L37" s="125" t="str">
        <f>IF('職員勤続年数調書(有給)'!U12=0,"",'職員勤続年数調書(有給)'!U12)</f>
        <v/>
      </c>
      <c r="M37" s="124" t="str">
        <f>IF('職員勤続年数調書(有給)'!V12=0,"",'職員勤続年数調書(有給)'!V12)</f>
        <v/>
      </c>
      <c r="N37" s="125" t="str">
        <f>IF('職員勤続年数調書(有給)'!W12=0,"",'職員勤続年数調書(有給)'!W12)</f>
        <v>0</v>
      </c>
      <c r="O37" s="126"/>
    </row>
    <row r="38" spans="1:15" ht="24" customHeight="1" x14ac:dyDescent="0.2">
      <c r="A38" s="123">
        <v>6</v>
      </c>
      <c r="B38" s="168" t="str">
        <f>IF('職員勤続年数調書(有給)'!B13:D13=0,"",'職員勤続年数調書(有給)'!B13:D13)</f>
        <v/>
      </c>
      <c r="C38" s="168"/>
      <c r="D38" s="168"/>
      <c r="E38" s="168"/>
      <c r="F38" s="168"/>
      <c r="G38" s="168" t="str">
        <f>IF('職員勤続年数調書(有給)'!H13=0,"",'職員勤続年数調書(有給)'!H13)</f>
        <v/>
      </c>
      <c r="H38" s="169"/>
      <c r="I38" s="124" t="str">
        <f>IF('職員勤続年数調書(有給)'!N13=0,"",'職員勤続年数調書(有給)'!N13)</f>
        <v/>
      </c>
      <c r="J38" s="125" t="str">
        <f>IF('職員勤続年数調書(有給)'!O13=0,"",'職員勤続年数調書(有給)'!O13)</f>
        <v/>
      </c>
      <c r="K38" s="124" t="str">
        <f>IF('職員勤続年数調書(有給)'!T13=0,"",'職員勤続年数調書(有給)'!T13)</f>
        <v/>
      </c>
      <c r="L38" s="125" t="str">
        <f>IF('職員勤続年数調書(有給)'!U13=0,"",'職員勤続年数調書(有給)'!U13)</f>
        <v/>
      </c>
      <c r="M38" s="124" t="str">
        <f>IF('職員勤続年数調書(有給)'!V13=0,"",'職員勤続年数調書(有給)'!V13)</f>
        <v/>
      </c>
      <c r="N38" s="125" t="str">
        <f>IF('職員勤続年数調書(有給)'!W13=0,"",'職員勤続年数調書(有給)'!W13)</f>
        <v>0</v>
      </c>
      <c r="O38" s="126"/>
    </row>
    <row r="39" spans="1:15" ht="24" customHeight="1" x14ac:dyDescent="0.2">
      <c r="A39" s="123">
        <v>7</v>
      </c>
      <c r="B39" s="168" t="str">
        <f>IF('職員勤続年数調書(有給)'!B14:D14=0,"",'職員勤続年数調書(有給)'!B14:D14)</f>
        <v/>
      </c>
      <c r="C39" s="168"/>
      <c r="D39" s="168"/>
      <c r="E39" s="168"/>
      <c r="F39" s="168"/>
      <c r="G39" s="168" t="str">
        <f>IF('職員勤続年数調書(有給)'!H14=0,"",'職員勤続年数調書(有給)'!H14)</f>
        <v/>
      </c>
      <c r="H39" s="169"/>
      <c r="I39" s="124" t="str">
        <f>IF('職員勤続年数調書(有給)'!N14=0,"",'職員勤続年数調書(有給)'!N14)</f>
        <v/>
      </c>
      <c r="J39" s="125" t="str">
        <f>IF('職員勤続年数調書(有給)'!O14=0,"",'職員勤続年数調書(有給)'!O14)</f>
        <v/>
      </c>
      <c r="K39" s="124" t="str">
        <f>IF('職員勤続年数調書(有給)'!T14=0,"",'職員勤続年数調書(有給)'!T14)</f>
        <v/>
      </c>
      <c r="L39" s="125" t="str">
        <f>IF('職員勤続年数調書(有給)'!U14=0,"",'職員勤続年数調書(有給)'!U14)</f>
        <v/>
      </c>
      <c r="M39" s="124" t="str">
        <f>IF('職員勤続年数調書(有給)'!V14=0,"",'職員勤続年数調書(有給)'!V14)</f>
        <v/>
      </c>
      <c r="N39" s="125" t="str">
        <f>IF('職員勤続年数調書(有給)'!W14=0,"",'職員勤続年数調書(有給)'!W14)</f>
        <v>0</v>
      </c>
      <c r="O39" s="126"/>
    </row>
    <row r="40" spans="1:15" ht="24" customHeight="1" x14ac:dyDescent="0.2">
      <c r="A40" s="123">
        <v>8</v>
      </c>
      <c r="B40" s="168" t="str">
        <f>IF('職員勤続年数調書(有給)'!B15:D15=0,"",'職員勤続年数調書(有給)'!B15:D15)</f>
        <v/>
      </c>
      <c r="C40" s="168"/>
      <c r="D40" s="168"/>
      <c r="E40" s="168"/>
      <c r="F40" s="168"/>
      <c r="G40" s="168" t="str">
        <f>IF('職員勤続年数調書(有給)'!H15=0,"",'職員勤続年数調書(有給)'!H15)</f>
        <v/>
      </c>
      <c r="H40" s="169"/>
      <c r="I40" s="124" t="str">
        <f>IF('職員勤続年数調書(有給)'!N15=0,"",'職員勤続年数調書(有給)'!N15)</f>
        <v/>
      </c>
      <c r="J40" s="125" t="str">
        <f>IF('職員勤続年数調書(有給)'!O15=0,"",'職員勤続年数調書(有給)'!O15)</f>
        <v/>
      </c>
      <c r="K40" s="124" t="str">
        <f>IF('職員勤続年数調書(有給)'!T15=0,"",'職員勤続年数調書(有給)'!T15)</f>
        <v/>
      </c>
      <c r="L40" s="125" t="str">
        <f>IF('職員勤続年数調書(有給)'!U15=0,"",'職員勤続年数調書(有給)'!U15)</f>
        <v/>
      </c>
      <c r="M40" s="124" t="str">
        <f>IF('職員勤続年数調書(有給)'!V15=0,"",'職員勤続年数調書(有給)'!V15)</f>
        <v/>
      </c>
      <c r="N40" s="125" t="str">
        <f>IF('職員勤続年数調書(有給)'!W15=0,"",'職員勤続年数調書(有給)'!W15)</f>
        <v>0</v>
      </c>
      <c r="O40" s="126"/>
    </row>
    <row r="41" spans="1:15" ht="24" customHeight="1" x14ac:dyDescent="0.2">
      <c r="A41" s="123">
        <v>9</v>
      </c>
      <c r="B41" s="168" t="str">
        <f>IF('職員勤続年数調書(有給)'!B16:D16=0,"",'職員勤続年数調書(有給)'!B16:D16)</f>
        <v/>
      </c>
      <c r="C41" s="168"/>
      <c r="D41" s="168"/>
      <c r="E41" s="168"/>
      <c r="F41" s="168"/>
      <c r="G41" s="168" t="str">
        <f>IF('職員勤続年数調書(有給)'!H16=0,"",'職員勤続年数調書(有給)'!H16)</f>
        <v/>
      </c>
      <c r="H41" s="169"/>
      <c r="I41" s="124" t="str">
        <f>IF('職員勤続年数調書(有給)'!N16=0,"",'職員勤続年数調書(有給)'!N16)</f>
        <v/>
      </c>
      <c r="J41" s="125" t="str">
        <f>IF('職員勤続年数調書(有給)'!O16=0,"",'職員勤続年数調書(有給)'!O16)</f>
        <v/>
      </c>
      <c r="K41" s="124" t="str">
        <f>IF('職員勤続年数調書(有給)'!T16=0,"",'職員勤続年数調書(有給)'!T16)</f>
        <v/>
      </c>
      <c r="L41" s="125" t="str">
        <f>IF('職員勤続年数調書(有給)'!U16=0,"",'職員勤続年数調書(有給)'!U16)</f>
        <v/>
      </c>
      <c r="M41" s="124" t="str">
        <f>IF('職員勤続年数調書(有給)'!V16=0,"",'職員勤続年数調書(有給)'!V16)</f>
        <v/>
      </c>
      <c r="N41" s="125" t="str">
        <f>IF('職員勤続年数調書(有給)'!W16=0,"",'職員勤続年数調書(有給)'!W16)</f>
        <v>0</v>
      </c>
      <c r="O41" s="126"/>
    </row>
    <row r="42" spans="1:15" ht="24" customHeight="1" x14ac:dyDescent="0.2">
      <c r="A42" s="123">
        <v>10</v>
      </c>
      <c r="B42" s="168" t="str">
        <f>IF('職員勤続年数調書(有給)'!B17:D17=0,"",'職員勤続年数調書(有給)'!B17:D17)</f>
        <v/>
      </c>
      <c r="C42" s="168"/>
      <c r="D42" s="168"/>
      <c r="E42" s="168"/>
      <c r="F42" s="168"/>
      <c r="G42" s="168" t="str">
        <f>IF('職員勤続年数調書(有給)'!H17=0,"",'職員勤続年数調書(有給)'!H17)</f>
        <v/>
      </c>
      <c r="H42" s="169"/>
      <c r="I42" s="124" t="str">
        <f>IF('職員勤続年数調書(有給)'!N17=0,"",'職員勤続年数調書(有給)'!N17)</f>
        <v/>
      </c>
      <c r="J42" s="125" t="str">
        <f>IF('職員勤続年数調書(有給)'!O17=0,"",'職員勤続年数調書(有給)'!O17)</f>
        <v/>
      </c>
      <c r="K42" s="124" t="str">
        <f>IF('職員勤続年数調書(有給)'!T17=0,"",'職員勤続年数調書(有給)'!T17)</f>
        <v/>
      </c>
      <c r="L42" s="125" t="str">
        <f>IF('職員勤続年数調書(有給)'!U17=0,"",'職員勤続年数調書(有給)'!U17)</f>
        <v/>
      </c>
      <c r="M42" s="124" t="str">
        <f>IF('職員勤続年数調書(有給)'!V17=0,"",'職員勤続年数調書(有給)'!V17)</f>
        <v/>
      </c>
      <c r="N42" s="125" t="str">
        <f>IF('職員勤続年数調書(有給)'!W17=0,"",'職員勤続年数調書(有給)'!W17)</f>
        <v>0</v>
      </c>
      <c r="O42" s="126"/>
    </row>
    <row r="43" spans="1:15" ht="24" customHeight="1" x14ac:dyDescent="0.2">
      <c r="A43" s="123">
        <v>11</v>
      </c>
      <c r="B43" s="168" t="str">
        <f>IF('職員勤続年数調書(有給)'!B18:D18=0,"",'職員勤続年数調書(有給)'!B18:D18)</f>
        <v/>
      </c>
      <c r="C43" s="168"/>
      <c r="D43" s="168"/>
      <c r="E43" s="168"/>
      <c r="F43" s="168"/>
      <c r="G43" s="168" t="str">
        <f>IF('職員勤続年数調書(有給)'!H18=0,"",'職員勤続年数調書(有給)'!H18)</f>
        <v/>
      </c>
      <c r="H43" s="169"/>
      <c r="I43" s="124" t="str">
        <f>IF('職員勤続年数調書(有給)'!N18=0,"",'職員勤続年数調書(有給)'!N18)</f>
        <v/>
      </c>
      <c r="J43" s="125" t="str">
        <f>IF('職員勤続年数調書(有給)'!O18=0,"",'職員勤続年数調書(有給)'!O18)</f>
        <v/>
      </c>
      <c r="K43" s="124" t="str">
        <f>IF('職員勤続年数調書(有給)'!T18=0,"",'職員勤続年数調書(有給)'!T18)</f>
        <v/>
      </c>
      <c r="L43" s="125" t="str">
        <f>IF('職員勤続年数調書(有給)'!U18=0,"",'職員勤続年数調書(有給)'!U18)</f>
        <v/>
      </c>
      <c r="M43" s="124" t="str">
        <f>IF('職員勤続年数調書(有給)'!V18=0,"",'職員勤続年数調書(有給)'!V18)</f>
        <v/>
      </c>
      <c r="N43" s="125" t="str">
        <f>IF('職員勤続年数調書(有給)'!W18=0,"",'職員勤続年数調書(有給)'!W18)</f>
        <v>0</v>
      </c>
      <c r="O43" s="126"/>
    </row>
    <row r="44" spans="1:15" ht="24" customHeight="1" x14ac:dyDescent="0.2">
      <c r="A44" s="123">
        <v>12</v>
      </c>
      <c r="B44" s="168" t="str">
        <f>IF('職員勤続年数調書(有給)'!B19:D19=0,"",'職員勤続年数調書(有給)'!B19:D19)</f>
        <v/>
      </c>
      <c r="C44" s="168"/>
      <c r="D44" s="168"/>
      <c r="E44" s="168"/>
      <c r="F44" s="168"/>
      <c r="G44" s="168" t="str">
        <f>IF('職員勤続年数調書(有給)'!H19=0,"",'職員勤続年数調書(有給)'!H19)</f>
        <v/>
      </c>
      <c r="H44" s="169"/>
      <c r="I44" s="124" t="str">
        <f>IF('職員勤続年数調書(有給)'!N19=0,"",'職員勤続年数調書(有給)'!N19)</f>
        <v/>
      </c>
      <c r="J44" s="125" t="str">
        <f>IF('職員勤続年数調書(有給)'!O19=0,"",'職員勤続年数調書(有給)'!O19)</f>
        <v/>
      </c>
      <c r="K44" s="124" t="str">
        <f>IF('職員勤続年数調書(有給)'!T19=0,"",'職員勤続年数調書(有給)'!T19)</f>
        <v/>
      </c>
      <c r="L44" s="125" t="str">
        <f>IF('職員勤続年数調書(有給)'!U19=0,"",'職員勤続年数調書(有給)'!U19)</f>
        <v/>
      </c>
      <c r="M44" s="124" t="str">
        <f>IF('職員勤続年数調書(有給)'!V19=0,"",'職員勤続年数調書(有給)'!V19)</f>
        <v/>
      </c>
      <c r="N44" s="125" t="str">
        <f>IF('職員勤続年数調書(有給)'!W19=0,"",'職員勤続年数調書(有給)'!W19)</f>
        <v>0</v>
      </c>
      <c r="O44" s="126"/>
    </row>
    <row r="45" spans="1:15" ht="24" customHeight="1" x14ac:dyDescent="0.2">
      <c r="A45" s="123">
        <v>13</v>
      </c>
      <c r="B45" s="168" t="str">
        <f>IF('職員勤続年数調書(有給)'!B20:D20=0,"",'職員勤続年数調書(有給)'!B20:D20)</f>
        <v/>
      </c>
      <c r="C45" s="168"/>
      <c r="D45" s="168"/>
      <c r="E45" s="168"/>
      <c r="F45" s="168"/>
      <c r="G45" s="168" t="str">
        <f>IF('職員勤続年数調書(有給)'!H20=0,"",'職員勤続年数調書(有給)'!H20)</f>
        <v/>
      </c>
      <c r="H45" s="169"/>
      <c r="I45" s="124" t="str">
        <f>IF('職員勤続年数調書(有給)'!N20=0,"",'職員勤続年数調書(有給)'!N20)</f>
        <v/>
      </c>
      <c r="J45" s="125" t="str">
        <f>IF('職員勤続年数調書(有給)'!O20=0,"",'職員勤続年数調書(有給)'!O20)</f>
        <v/>
      </c>
      <c r="K45" s="124" t="str">
        <f>IF('職員勤続年数調書(有給)'!T20=0,"",'職員勤続年数調書(有給)'!T20)</f>
        <v/>
      </c>
      <c r="L45" s="125" t="str">
        <f>IF('職員勤続年数調書(有給)'!U20=0,"",'職員勤続年数調書(有給)'!U20)</f>
        <v/>
      </c>
      <c r="M45" s="124" t="str">
        <f>IF('職員勤続年数調書(有給)'!V20=0,"",'職員勤続年数調書(有給)'!V20)</f>
        <v/>
      </c>
      <c r="N45" s="125" t="str">
        <f>IF('職員勤続年数調書(有給)'!W20=0,"",'職員勤続年数調書(有給)'!W20)</f>
        <v>0</v>
      </c>
      <c r="O45" s="126"/>
    </row>
    <row r="46" spans="1:15" ht="24" customHeight="1" x14ac:dyDescent="0.2">
      <c r="A46" s="123">
        <v>14</v>
      </c>
      <c r="B46" s="168" t="str">
        <f>IF('職員勤続年数調書(有給)'!B21:D21=0,"",'職員勤続年数調書(有給)'!B21:D21)</f>
        <v/>
      </c>
      <c r="C46" s="168"/>
      <c r="D46" s="168"/>
      <c r="E46" s="168"/>
      <c r="F46" s="168"/>
      <c r="G46" s="168" t="str">
        <f>IF('職員勤続年数調書(有給)'!H21=0,"",'職員勤続年数調書(有給)'!H21)</f>
        <v/>
      </c>
      <c r="H46" s="169"/>
      <c r="I46" s="124" t="str">
        <f>IF('職員勤続年数調書(有給)'!N21=0,"",'職員勤続年数調書(有給)'!N21)</f>
        <v/>
      </c>
      <c r="J46" s="125" t="str">
        <f>IF('職員勤続年数調書(有給)'!O21=0,"",'職員勤続年数調書(有給)'!O21)</f>
        <v/>
      </c>
      <c r="K46" s="124" t="str">
        <f>IF('職員勤続年数調書(有給)'!T21=0,"",'職員勤続年数調書(有給)'!T21)</f>
        <v/>
      </c>
      <c r="L46" s="125" t="str">
        <f>IF('職員勤続年数調書(有給)'!U21=0,"",'職員勤続年数調書(有給)'!U21)</f>
        <v/>
      </c>
      <c r="M46" s="124" t="str">
        <f>IF('職員勤続年数調書(有給)'!V21=0,"",'職員勤続年数調書(有給)'!V21)</f>
        <v/>
      </c>
      <c r="N46" s="125" t="str">
        <f>IF('職員勤続年数調書(有給)'!W21=0,"",'職員勤続年数調書(有給)'!W21)</f>
        <v>0</v>
      </c>
      <c r="O46" s="126"/>
    </row>
    <row r="47" spans="1:15" ht="24" customHeight="1" x14ac:dyDescent="0.2">
      <c r="A47" s="123">
        <v>15</v>
      </c>
      <c r="B47" s="168" t="str">
        <f>IF('職員勤続年数調書(有給)'!B22:D22=0,"",'職員勤続年数調書(有給)'!B22:D22)</f>
        <v/>
      </c>
      <c r="C47" s="168"/>
      <c r="D47" s="168"/>
      <c r="E47" s="168"/>
      <c r="F47" s="168"/>
      <c r="G47" s="168" t="str">
        <f>IF('職員勤続年数調書(有給)'!H22=0,"",'職員勤続年数調書(有給)'!H22)</f>
        <v/>
      </c>
      <c r="H47" s="169"/>
      <c r="I47" s="124" t="str">
        <f>IF('職員勤続年数調書(有給)'!N22=0,"",'職員勤続年数調書(有給)'!N22)</f>
        <v/>
      </c>
      <c r="J47" s="125" t="str">
        <f>IF('職員勤続年数調書(有給)'!O22=0,"",'職員勤続年数調書(有給)'!O22)</f>
        <v/>
      </c>
      <c r="K47" s="124" t="str">
        <f>IF('職員勤続年数調書(有給)'!T22=0,"",'職員勤続年数調書(有給)'!T22)</f>
        <v/>
      </c>
      <c r="L47" s="125" t="str">
        <f>IF('職員勤続年数調書(有給)'!U22=0,"",'職員勤続年数調書(有給)'!U22)</f>
        <v/>
      </c>
      <c r="M47" s="124" t="str">
        <f>IF('職員勤続年数調書(有給)'!V22=0,"",'職員勤続年数調書(有給)'!V22)</f>
        <v/>
      </c>
      <c r="N47" s="125" t="str">
        <f>IF('職員勤続年数調書(有給)'!W22=0,"",'職員勤続年数調書(有給)'!W22)</f>
        <v>0</v>
      </c>
      <c r="O47" s="127"/>
    </row>
    <row r="48" spans="1:15" ht="24" customHeight="1" x14ac:dyDescent="0.2">
      <c r="A48" s="123">
        <v>16</v>
      </c>
      <c r="B48" s="168" t="str">
        <f>IF('職員勤続年数調書(有給)'!B23:D23=0,"",'職員勤続年数調書(有給)'!B23:D23)</f>
        <v/>
      </c>
      <c r="C48" s="168"/>
      <c r="D48" s="168"/>
      <c r="E48" s="168"/>
      <c r="F48" s="168"/>
      <c r="G48" s="168" t="str">
        <f>IF('職員勤続年数調書(有給)'!H23=0,"",'職員勤続年数調書(有給)'!H23)</f>
        <v/>
      </c>
      <c r="H48" s="169"/>
      <c r="I48" s="124" t="str">
        <f>IF('職員勤続年数調書(有給)'!N23=0,"",'職員勤続年数調書(有給)'!N23)</f>
        <v/>
      </c>
      <c r="J48" s="125" t="str">
        <f>IF('職員勤続年数調書(有給)'!O23=0,"",'職員勤続年数調書(有給)'!O23)</f>
        <v/>
      </c>
      <c r="K48" s="124" t="str">
        <f>IF('職員勤続年数調書(有給)'!T23=0,"",'職員勤続年数調書(有給)'!T23)</f>
        <v/>
      </c>
      <c r="L48" s="125" t="str">
        <f>IF('職員勤続年数調書(有給)'!U23=0,"",'職員勤続年数調書(有給)'!U23)</f>
        <v/>
      </c>
      <c r="M48" s="124" t="str">
        <f>IF('職員勤続年数調書(有給)'!V23=0,"",'職員勤続年数調書(有給)'!V23)</f>
        <v/>
      </c>
      <c r="N48" s="125" t="str">
        <f>IF('職員勤続年数調書(有給)'!W23=0,"",'職員勤続年数調書(有給)'!W23)</f>
        <v>0</v>
      </c>
      <c r="O48" s="128"/>
    </row>
    <row r="49" spans="1:15" ht="24" customHeight="1" x14ac:dyDescent="0.2">
      <c r="A49" s="123">
        <v>17</v>
      </c>
      <c r="B49" s="168" t="str">
        <f>IF('職員勤続年数調書(有給)'!B24:D24=0,"",'職員勤続年数調書(有給)'!B24:D24)</f>
        <v/>
      </c>
      <c r="C49" s="168"/>
      <c r="D49" s="168"/>
      <c r="E49" s="168"/>
      <c r="F49" s="168"/>
      <c r="G49" s="168" t="str">
        <f>IF('職員勤続年数調書(有給)'!H24=0,"",'職員勤続年数調書(有給)'!H24)</f>
        <v/>
      </c>
      <c r="H49" s="169"/>
      <c r="I49" s="124" t="str">
        <f>IF('職員勤続年数調書(有給)'!N24=0,"",'職員勤続年数調書(有給)'!N24)</f>
        <v/>
      </c>
      <c r="J49" s="125" t="str">
        <f>IF('職員勤続年数調書(有給)'!O24=0,"",'職員勤続年数調書(有給)'!O24)</f>
        <v/>
      </c>
      <c r="K49" s="124" t="str">
        <f>IF('職員勤続年数調書(有給)'!T24=0,"",'職員勤続年数調書(有給)'!T24)</f>
        <v/>
      </c>
      <c r="L49" s="125" t="str">
        <f>IF('職員勤続年数調書(有給)'!U24=0,"",'職員勤続年数調書(有給)'!U24)</f>
        <v/>
      </c>
      <c r="M49" s="124" t="str">
        <f>IF('職員勤続年数調書(有給)'!V24=0,"",'職員勤続年数調書(有給)'!V24)</f>
        <v/>
      </c>
      <c r="N49" s="125" t="str">
        <f>IF('職員勤続年数調書(有給)'!W24=0,"",'職員勤続年数調書(有給)'!W24)</f>
        <v>0</v>
      </c>
      <c r="O49" s="128"/>
    </row>
    <row r="50" spans="1:15" ht="24" customHeight="1" x14ac:dyDescent="0.2">
      <c r="A50" s="123">
        <v>18</v>
      </c>
      <c r="B50" s="168" t="str">
        <f>IF('職員勤続年数調書(有給)'!B25:D25=0,"",'職員勤続年数調書(有給)'!B25:D25)</f>
        <v/>
      </c>
      <c r="C50" s="168"/>
      <c r="D50" s="168"/>
      <c r="E50" s="168"/>
      <c r="F50" s="168"/>
      <c r="G50" s="168" t="str">
        <f>IF('職員勤続年数調書(有給)'!H25=0,"",'職員勤続年数調書(有給)'!H25)</f>
        <v/>
      </c>
      <c r="H50" s="169"/>
      <c r="I50" s="124" t="str">
        <f>IF('職員勤続年数調書(有給)'!N25=0,"",'職員勤続年数調書(有給)'!N25)</f>
        <v/>
      </c>
      <c r="J50" s="125" t="str">
        <f>IF('職員勤続年数調書(有給)'!O25=0,"",'職員勤続年数調書(有給)'!O25)</f>
        <v/>
      </c>
      <c r="K50" s="124" t="str">
        <f>IF('職員勤続年数調書(有給)'!T25=0,"",'職員勤続年数調書(有給)'!T25)</f>
        <v/>
      </c>
      <c r="L50" s="125" t="str">
        <f>IF('職員勤続年数調書(有給)'!U25=0,"",'職員勤続年数調書(有給)'!U25)</f>
        <v/>
      </c>
      <c r="M50" s="124" t="str">
        <f>IF('職員勤続年数調書(有給)'!V25=0,"",'職員勤続年数調書(有給)'!V25)</f>
        <v/>
      </c>
      <c r="N50" s="125" t="str">
        <f>IF('職員勤続年数調書(有給)'!W25=0,"",'職員勤続年数調書(有給)'!W25)</f>
        <v>0</v>
      </c>
      <c r="O50" s="128"/>
    </row>
    <row r="51" spans="1:15" ht="24" customHeight="1" x14ac:dyDescent="0.2">
      <c r="A51" s="123">
        <v>19</v>
      </c>
      <c r="B51" s="168" t="str">
        <f>IF('職員勤続年数調書(有給)'!B26:D26=0,"",'職員勤続年数調書(有給)'!B26:D26)</f>
        <v/>
      </c>
      <c r="C51" s="168"/>
      <c r="D51" s="168"/>
      <c r="E51" s="168"/>
      <c r="F51" s="168"/>
      <c r="G51" s="168" t="str">
        <f>IF('職員勤続年数調書(有給)'!H26=0,"",'職員勤続年数調書(有給)'!H26)</f>
        <v/>
      </c>
      <c r="H51" s="169"/>
      <c r="I51" s="124" t="str">
        <f>IF('職員勤続年数調書(有給)'!N26=0,"",'職員勤続年数調書(有給)'!N26)</f>
        <v/>
      </c>
      <c r="J51" s="125" t="str">
        <f>IF('職員勤続年数調書(有給)'!O26=0,"",'職員勤続年数調書(有給)'!O26)</f>
        <v/>
      </c>
      <c r="K51" s="124" t="str">
        <f>IF('職員勤続年数調書(有給)'!T26=0,"",'職員勤続年数調書(有給)'!T26)</f>
        <v/>
      </c>
      <c r="L51" s="125" t="str">
        <f>IF('職員勤続年数調書(有給)'!U26=0,"",'職員勤続年数調書(有給)'!U26)</f>
        <v/>
      </c>
      <c r="M51" s="124" t="str">
        <f>IF('職員勤続年数調書(有給)'!V26=0,"",'職員勤続年数調書(有給)'!V26)</f>
        <v/>
      </c>
      <c r="N51" s="125" t="str">
        <f>IF('職員勤続年数調書(有給)'!W26=0,"",'職員勤続年数調書(有給)'!W26)</f>
        <v>0</v>
      </c>
      <c r="O51" s="128"/>
    </row>
    <row r="52" spans="1:15" ht="24" customHeight="1" thickBot="1" x14ac:dyDescent="0.25">
      <c r="A52" s="123">
        <v>20</v>
      </c>
      <c r="B52" s="201" t="str">
        <f>IF('職員勤続年数調書(有給)'!B27:D27=0,"",'職員勤続年数調書(有給)'!B27:D27)</f>
        <v/>
      </c>
      <c r="C52" s="201"/>
      <c r="D52" s="201"/>
      <c r="E52" s="201"/>
      <c r="F52" s="201"/>
      <c r="G52" s="168" t="str">
        <f>IF('職員勤続年数調書(有給)'!H27=0,"",'職員勤続年数調書(有給)'!H27)</f>
        <v/>
      </c>
      <c r="H52" s="169"/>
      <c r="I52" s="129" t="str">
        <f>IF('職員勤続年数調書(有給)'!N27=0,"",'職員勤続年数調書(有給)'!N27)</f>
        <v/>
      </c>
      <c r="J52" s="130" t="str">
        <f>IF('職員勤続年数調書(有給)'!O27=0,"",'職員勤続年数調書(有給)'!O27)</f>
        <v/>
      </c>
      <c r="K52" s="129" t="str">
        <f>IF('職員勤続年数調書(有給)'!T27=0,"",'職員勤続年数調書(有給)'!T27)</f>
        <v/>
      </c>
      <c r="L52" s="130" t="str">
        <f>IF('職員勤続年数調書(有給)'!U27=0,"",'職員勤続年数調書(有給)'!U27)</f>
        <v/>
      </c>
      <c r="M52" s="129" t="str">
        <f>IF('職員勤続年数調書(有給)'!V27=0,"",'職員勤続年数調書(有給)'!V27)</f>
        <v/>
      </c>
      <c r="N52" s="130" t="str">
        <f>IF('職員勤続年数調書(有給)'!W27=0,"",'職員勤続年数調書(有給)'!W27)</f>
        <v>0</v>
      </c>
      <c r="O52" s="128"/>
    </row>
    <row r="53" spans="1:15" ht="24" customHeight="1" thickBot="1" x14ac:dyDescent="0.25">
      <c r="A53" s="131"/>
      <c r="B53" s="163" t="s">
        <v>37</v>
      </c>
      <c r="C53" s="164"/>
      <c r="D53" s="164"/>
      <c r="E53" s="164"/>
      <c r="F53" s="165"/>
      <c r="G53" s="166">
        <f>'職員勤続年数調書(有給)'!B166</f>
        <v>0</v>
      </c>
      <c r="H53" s="167"/>
      <c r="I53" s="132">
        <f>SUM(I33:I52)+ROUNDDOWN(SUM(J33:J52)/12,0)</f>
        <v>0</v>
      </c>
      <c r="J53" s="133">
        <f>SUM(J33:J52)-ROUNDDOWN(SUM(J33:J52)/12,0)*12</f>
        <v>0</v>
      </c>
      <c r="K53" s="132">
        <f>SUM(K33:K52)+ROUNDDOWN(SUM(L33:L52)/12,0)</f>
        <v>0</v>
      </c>
      <c r="L53" s="134">
        <f>SUM(L33:L52)-ROUNDDOWN(SUM(L33:L52)/12,0)*12</f>
        <v>0</v>
      </c>
      <c r="M53" s="132">
        <f>I53+K53+ROUNDDOWN((J53+L53)/12,0)</f>
        <v>0</v>
      </c>
      <c r="N53" s="135">
        <f>(J53+L53)-ROUNDDOWN((J53+L53)/12,0)*12</f>
        <v>0</v>
      </c>
      <c r="O53" s="127"/>
    </row>
    <row r="54" spans="1:15" ht="14" x14ac:dyDescent="0.2">
      <c r="A54" s="115"/>
      <c r="B54" s="74"/>
      <c r="C54" s="74"/>
      <c r="D54" s="74"/>
      <c r="E54" s="74"/>
      <c r="F54" s="74"/>
      <c r="G54" s="74"/>
      <c r="H54" s="74"/>
      <c r="I54" s="74"/>
      <c r="J54" s="74"/>
      <c r="K54" s="74"/>
      <c r="L54" s="74"/>
      <c r="M54" s="74"/>
      <c r="N54" s="74"/>
      <c r="O54" s="74"/>
    </row>
    <row r="55" spans="1:15" x14ac:dyDescent="0.2">
      <c r="A55" s="74"/>
      <c r="B55" s="74"/>
      <c r="C55" s="74"/>
      <c r="D55" s="74"/>
      <c r="E55" s="74"/>
      <c r="F55" s="74"/>
      <c r="G55" s="74"/>
      <c r="H55" s="74"/>
      <c r="I55" s="74"/>
      <c r="J55" s="74"/>
      <c r="K55" s="74"/>
      <c r="L55" s="74"/>
      <c r="M55" s="74"/>
      <c r="N55" s="74"/>
      <c r="O55" s="74"/>
    </row>
    <row r="56" spans="1:15" ht="19" x14ac:dyDescent="0.2">
      <c r="A56" s="162" t="str">
        <f>A3</f>
        <v>令和5年度　処遇改善等加算率適用申請書</v>
      </c>
      <c r="B56" s="162"/>
      <c r="C56" s="162"/>
      <c r="D56" s="162"/>
      <c r="E56" s="162"/>
      <c r="F56" s="162"/>
      <c r="G56" s="162"/>
      <c r="H56" s="162"/>
      <c r="I56" s="162"/>
      <c r="J56" s="162"/>
      <c r="K56" s="162"/>
      <c r="L56" s="162"/>
      <c r="M56" s="162"/>
      <c r="N56" s="162"/>
      <c r="O56" s="162"/>
    </row>
    <row r="57" spans="1:15" x14ac:dyDescent="0.2">
      <c r="A57" s="74"/>
      <c r="B57" s="74"/>
      <c r="C57" s="74"/>
      <c r="D57" s="74"/>
      <c r="E57" s="74"/>
      <c r="F57" s="74"/>
      <c r="G57" s="74"/>
      <c r="H57" s="74"/>
      <c r="I57" s="74"/>
      <c r="J57" s="74"/>
      <c r="K57" s="74"/>
      <c r="L57" s="118"/>
      <c r="M57" s="119"/>
      <c r="N57" s="119"/>
      <c r="O57" s="119"/>
    </row>
    <row r="58" spans="1:15" x14ac:dyDescent="0.2">
      <c r="A58" s="74"/>
      <c r="B58" s="74" t="s">
        <v>41</v>
      </c>
      <c r="C58" s="58" t="str">
        <f>'職員勤続年数調書(有給)'!B36</f>
        <v/>
      </c>
      <c r="D58" s="74" t="s">
        <v>42</v>
      </c>
      <c r="E58" s="58" t="str">
        <f>'職員勤続年数調書(有給)'!D36</f>
        <v/>
      </c>
      <c r="F58" s="74" t="s">
        <v>43</v>
      </c>
      <c r="G58" s="74"/>
      <c r="H58" s="74"/>
      <c r="I58" s="74"/>
      <c r="J58" s="74"/>
      <c r="K58" s="74"/>
      <c r="L58" s="74"/>
      <c r="M58" s="74"/>
      <c r="N58" s="74"/>
      <c r="O58" s="74"/>
    </row>
    <row r="59" spans="1:15" x14ac:dyDescent="0.2">
      <c r="A59" s="74"/>
      <c r="B59" s="74"/>
      <c r="C59" s="74"/>
      <c r="D59" s="74"/>
      <c r="E59" s="74"/>
      <c r="F59" s="74"/>
      <c r="G59" s="74"/>
      <c r="H59" s="74"/>
      <c r="I59" s="74"/>
      <c r="J59" s="74"/>
      <c r="K59" s="74"/>
      <c r="L59" s="74"/>
      <c r="M59" s="74"/>
      <c r="N59" s="74"/>
      <c r="O59" s="74"/>
    </row>
    <row r="60" spans="1:15" ht="14.25" customHeight="1" x14ac:dyDescent="0.2">
      <c r="A60" s="136"/>
      <c r="B60" s="156" t="s">
        <v>26</v>
      </c>
      <c r="C60" s="209"/>
      <c r="D60" s="209"/>
      <c r="E60" s="209"/>
      <c r="F60" s="157"/>
      <c r="G60" s="156" t="s">
        <v>27</v>
      </c>
      <c r="H60" s="157"/>
      <c r="I60" s="156" t="s">
        <v>48</v>
      </c>
      <c r="J60" s="157"/>
      <c r="K60" s="156" t="s">
        <v>47</v>
      </c>
      <c r="L60" s="157"/>
      <c r="M60" s="156" t="s">
        <v>36</v>
      </c>
      <c r="N60" s="157"/>
      <c r="O60" s="177" t="s">
        <v>88</v>
      </c>
    </row>
    <row r="61" spans="1:15" ht="13.5" customHeight="1" x14ac:dyDescent="0.2">
      <c r="A61" s="74"/>
      <c r="B61" s="158"/>
      <c r="C61" s="215"/>
      <c r="D61" s="215"/>
      <c r="E61" s="215"/>
      <c r="F61" s="159"/>
      <c r="G61" s="158"/>
      <c r="H61" s="159"/>
      <c r="I61" s="158"/>
      <c r="J61" s="159"/>
      <c r="K61" s="158"/>
      <c r="L61" s="159"/>
      <c r="M61" s="158"/>
      <c r="N61" s="159"/>
      <c r="O61" s="171"/>
    </row>
    <row r="62" spans="1:15" ht="14.25" customHeight="1" x14ac:dyDescent="0.2">
      <c r="A62" s="74"/>
      <c r="B62" s="160"/>
      <c r="C62" s="210"/>
      <c r="D62" s="210"/>
      <c r="E62" s="210"/>
      <c r="F62" s="161"/>
      <c r="G62" s="160"/>
      <c r="H62" s="161"/>
      <c r="I62" s="160"/>
      <c r="J62" s="161"/>
      <c r="K62" s="160"/>
      <c r="L62" s="161"/>
      <c r="M62" s="160"/>
      <c r="N62" s="161"/>
      <c r="O62" s="172"/>
    </row>
    <row r="63" spans="1:15" ht="4.5" customHeight="1" x14ac:dyDescent="0.2">
      <c r="A63" s="74"/>
      <c r="B63" s="76"/>
      <c r="C63" s="76"/>
      <c r="D63" s="76"/>
      <c r="E63" s="76"/>
      <c r="F63" s="76"/>
      <c r="G63" s="76"/>
      <c r="H63" s="76"/>
      <c r="I63" s="76"/>
      <c r="J63" s="76"/>
      <c r="K63" s="76"/>
      <c r="L63" s="76"/>
      <c r="M63" s="76"/>
      <c r="N63" s="76"/>
      <c r="O63" s="76"/>
    </row>
    <row r="64" spans="1:15" ht="24" customHeight="1" x14ac:dyDescent="0.2">
      <c r="A64" s="123">
        <v>21</v>
      </c>
      <c r="B64" s="168" t="str">
        <f>IF('職員勤続年数調書(有給)'!B41:D41=0,"",'職員勤続年数調書(有給)'!B41:D41)</f>
        <v/>
      </c>
      <c r="C64" s="168"/>
      <c r="D64" s="168"/>
      <c r="E64" s="168"/>
      <c r="F64" s="168"/>
      <c r="G64" s="168" t="str">
        <f>IF('職員勤続年数調書(有給)'!H41=0,"",'職員勤続年数調書(有給)'!H41)</f>
        <v/>
      </c>
      <c r="H64" s="169"/>
      <c r="I64" s="124" t="str">
        <f>IF('職員勤続年数調書(有給)'!N41=0,"",'職員勤続年数調書(有給)'!N41)</f>
        <v/>
      </c>
      <c r="J64" s="125" t="str">
        <f>IF('職員勤続年数調書(有給)'!O41=0,"",'職員勤続年数調書(有給)'!O41)</f>
        <v/>
      </c>
      <c r="K64" s="124" t="str">
        <f>IF('職員勤続年数調書(有給)'!T41=0,"",'職員勤続年数調書(有給)'!T41)</f>
        <v/>
      </c>
      <c r="L64" s="125" t="str">
        <f>IF('職員勤続年数調書(有給)'!U41=0,"",'職員勤続年数調書(有給)'!U41)</f>
        <v/>
      </c>
      <c r="M64" s="124" t="str">
        <f>IF('職員勤続年数調書(有給)'!V41=0,"",'職員勤続年数調書(有給)'!V41)</f>
        <v/>
      </c>
      <c r="N64" s="125" t="str">
        <f>IF('職員勤続年数調書(有給)'!W41=0,"",'職員勤続年数調書(有給)'!W41)</f>
        <v>0</v>
      </c>
      <c r="O64" s="126"/>
    </row>
    <row r="65" spans="1:15" ht="24" customHeight="1" x14ac:dyDescent="0.2">
      <c r="A65" s="123">
        <v>22</v>
      </c>
      <c r="B65" s="168" t="str">
        <f>IF('職員勤続年数調書(有給)'!B42:D42=0,"",'職員勤続年数調書(有給)'!B42:D42)</f>
        <v/>
      </c>
      <c r="C65" s="168"/>
      <c r="D65" s="168"/>
      <c r="E65" s="168"/>
      <c r="F65" s="168"/>
      <c r="G65" s="168" t="str">
        <f>IF('職員勤続年数調書(有給)'!H42=0,"",'職員勤続年数調書(有給)'!H42)</f>
        <v/>
      </c>
      <c r="H65" s="169"/>
      <c r="I65" s="124" t="str">
        <f>IF('職員勤続年数調書(有給)'!N42=0,"",'職員勤続年数調書(有給)'!N42)</f>
        <v/>
      </c>
      <c r="J65" s="125" t="str">
        <f>IF('職員勤続年数調書(有給)'!O42=0,"",'職員勤続年数調書(有給)'!O42)</f>
        <v/>
      </c>
      <c r="K65" s="124" t="str">
        <f>IF('職員勤続年数調書(有給)'!T42=0,"",'職員勤続年数調書(有給)'!T42)</f>
        <v/>
      </c>
      <c r="L65" s="125" t="str">
        <f>IF('職員勤続年数調書(有給)'!U42=0,"",'職員勤続年数調書(有給)'!U42)</f>
        <v/>
      </c>
      <c r="M65" s="124" t="str">
        <f>IF('職員勤続年数調書(有給)'!V42=0,"",'職員勤続年数調書(有給)'!V42)</f>
        <v/>
      </c>
      <c r="N65" s="125" t="str">
        <f>IF('職員勤続年数調書(有給)'!W42=0,"",'職員勤続年数調書(有給)'!W42)</f>
        <v>0</v>
      </c>
      <c r="O65" s="126"/>
    </row>
    <row r="66" spans="1:15" ht="24" customHeight="1" x14ac:dyDescent="0.2">
      <c r="A66" s="123">
        <v>23</v>
      </c>
      <c r="B66" s="168" t="str">
        <f>IF('職員勤続年数調書(有給)'!B43:D43=0,"",'職員勤続年数調書(有給)'!B43:D43)</f>
        <v/>
      </c>
      <c r="C66" s="168"/>
      <c r="D66" s="168"/>
      <c r="E66" s="168"/>
      <c r="F66" s="168"/>
      <c r="G66" s="168" t="str">
        <f>IF('職員勤続年数調書(有給)'!H43=0,"",'職員勤続年数調書(有給)'!H43)</f>
        <v/>
      </c>
      <c r="H66" s="169"/>
      <c r="I66" s="124" t="str">
        <f>IF('職員勤続年数調書(有給)'!N43=0,"",'職員勤続年数調書(有給)'!N43)</f>
        <v/>
      </c>
      <c r="J66" s="125" t="str">
        <f>IF('職員勤続年数調書(有給)'!O43=0,"",'職員勤続年数調書(有給)'!O43)</f>
        <v/>
      </c>
      <c r="K66" s="124" t="str">
        <f>IF('職員勤続年数調書(有給)'!T43=0,"",'職員勤続年数調書(有給)'!T43)</f>
        <v/>
      </c>
      <c r="L66" s="125" t="str">
        <f>IF('職員勤続年数調書(有給)'!U43=0,"",'職員勤続年数調書(有給)'!U43)</f>
        <v/>
      </c>
      <c r="M66" s="124" t="str">
        <f>IF('職員勤続年数調書(有給)'!V43=0,"",'職員勤続年数調書(有給)'!V43)</f>
        <v/>
      </c>
      <c r="N66" s="125" t="str">
        <f>IF('職員勤続年数調書(有給)'!W43=0,"",'職員勤続年数調書(有給)'!W43)</f>
        <v>0</v>
      </c>
      <c r="O66" s="126"/>
    </row>
    <row r="67" spans="1:15" ht="24" customHeight="1" x14ac:dyDescent="0.2">
      <c r="A67" s="123">
        <v>24</v>
      </c>
      <c r="B67" s="168" t="str">
        <f>IF('職員勤続年数調書(有給)'!B44:D44=0,"",'職員勤続年数調書(有給)'!B44:D44)</f>
        <v/>
      </c>
      <c r="C67" s="168"/>
      <c r="D67" s="168"/>
      <c r="E67" s="168"/>
      <c r="F67" s="168"/>
      <c r="G67" s="168" t="str">
        <f>IF('職員勤続年数調書(有給)'!H44=0,"",'職員勤続年数調書(有給)'!H44)</f>
        <v/>
      </c>
      <c r="H67" s="169"/>
      <c r="I67" s="124" t="str">
        <f>IF('職員勤続年数調書(有給)'!N44=0,"",'職員勤続年数調書(有給)'!N44)</f>
        <v/>
      </c>
      <c r="J67" s="125" t="str">
        <f>IF('職員勤続年数調書(有給)'!O44=0,"",'職員勤続年数調書(有給)'!O44)</f>
        <v/>
      </c>
      <c r="K67" s="124" t="str">
        <f>IF('職員勤続年数調書(有給)'!T44=0,"",'職員勤続年数調書(有給)'!T44)</f>
        <v/>
      </c>
      <c r="L67" s="125" t="str">
        <f>IF('職員勤続年数調書(有給)'!U44=0,"",'職員勤続年数調書(有給)'!U44)</f>
        <v/>
      </c>
      <c r="M67" s="124" t="str">
        <f>IF('職員勤続年数調書(有給)'!V44=0,"",'職員勤続年数調書(有給)'!V44)</f>
        <v/>
      </c>
      <c r="N67" s="125" t="str">
        <f>IF('職員勤続年数調書(有給)'!W44=0,"",'職員勤続年数調書(有給)'!W44)</f>
        <v>0</v>
      </c>
      <c r="O67" s="126"/>
    </row>
    <row r="68" spans="1:15" ht="24" customHeight="1" x14ac:dyDescent="0.2">
      <c r="A68" s="123">
        <v>25</v>
      </c>
      <c r="B68" s="168" t="str">
        <f>IF('職員勤続年数調書(有給)'!B45:D45=0,"",'職員勤続年数調書(有給)'!B45:D45)</f>
        <v/>
      </c>
      <c r="C68" s="168"/>
      <c r="D68" s="168"/>
      <c r="E68" s="168"/>
      <c r="F68" s="168"/>
      <c r="G68" s="168" t="str">
        <f>IF('職員勤続年数調書(有給)'!H45=0,"",'職員勤続年数調書(有給)'!H45)</f>
        <v/>
      </c>
      <c r="H68" s="169"/>
      <c r="I68" s="124" t="str">
        <f>IF('職員勤続年数調書(有給)'!N45=0,"",'職員勤続年数調書(有給)'!N45)</f>
        <v/>
      </c>
      <c r="J68" s="125" t="str">
        <f>IF('職員勤続年数調書(有給)'!O45=0,"",'職員勤続年数調書(有給)'!O45)</f>
        <v/>
      </c>
      <c r="K68" s="124" t="str">
        <f>IF('職員勤続年数調書(有給)'!T45=0,"",'職員勤続年数調書(有給)'!T45)</f>
        <v/>
      </c>
      <c r="L68" s="125" t="str">
        <f>IF('職員勤続年数調書(有給)'!U45=0,"",'職員勤続年数調書(有給)'!U45)</f>
        <v/>
      </c>
      <c r="M68" s="124" t="str">
        <f>IF('職員勤続年数調書(有給)'!V45=0,"",'職員勤続年数調書(有給)'!V45)</f>
        <v/>
      </c>
      <c r="N68" s="125" t="str">
        <f>IF('職員勤続年数調書(有給)'!W45=0,"",'職員勤続年数調書(有給)'!W45)</f>
        <v>0</v>
      </c>
      <c r="O68" s="126"/>
    </row>
    <row r="69" spans="1:15" ht="24" customHeight="1" x14ac:dyDescent="0.2">
      <c r="A69" s="123">
        <v>26</v>
      </c>
      <c r="B69" s="168" t="str">
        <f>IF('職員勤続年数調書(有給)'!B46:D46=0,"",'職員勤続年数調書(有給)'!B46:D46)</f>
        <v/>
      </c>
      <c r="C69" s="168"/>
      <c r="D69" s="168"/>
      <c r="E69" s="168"/>
      <c r="F69" s="168"/>
      <c r="G69" s="168" t="str">
        <f>IF('職員勤続年数調書(有給)'!H46=0,"",'職員勤続年数調書(有給)'!H46)</f>
        <v/>
      </c>
      <c r="H69" s="169"/>
      <c r="I69" s="124" t="str">
        <f>IF('職員勤続年数調書(有給)'!N46=0,"",'職員勤続年数調書(有給)'!N46)</f>
        <v/>
      </c>
      <c r="J69" s="125" t="str">
        <f>IF('職員勤続年数調書(有給)'!O46=0,"",'職員勤続年数調書(有給)'!O46)</f>
        <v/>
      </c>
      <c r="K69" s="124" t="str">
        <f>IF('職員勤続年数調書(有給)'!T46=0,"",'職員勤続年数調書(有給)'!T46)</f>
        <v/>
      </c>
      <c r="L69" s="125" t="str">
        <f>IF('職員勤続年数調書(有給)'!U46=0,"",'職員勤続年数調書(有給)'!U46)</f>
        <v/>
      </c>
      <c r="M69" s="124" t="str">
        <f>IF('職員勤続年数調書(有給)'!V46=0,"",'職員勤続年数調書(有給)'!V46)</f>
        <v/>
      </c>
      <c r="N69" s="125" t="str">
        <f>IF('職員勤続年数調書(有給)'!W46=0,"",'職員勤続年数調書(有給)'!W46)</f>
        <v>0</v>
      </c>
      <c r="O69" s="126"/>
    </row>
    <row r="70" spans="1:15" ht="24" customHeight="1" x14ac:dyDescent="0.2">
      <c r="A70" s="123">
        <v>27</v>
      </c>
      <c r="B70" s="168" t="str">
        <f>IF('職員勤続年数調書(有給)'!B47:D47=0,"",'職員勤続年数調書(有給)'!B47:D47)</f>
        <v/>
      </c>
      <c r="C70" s="168"/>
      <c r="D70" s="168"/>
      <c r="E70" s="168"/>
      <c r="F70" s="168"/>
      <c r="G70" s="168" t="str">
        <f>IF('職員勤続年数調書(有給)'!H47=0,"",'職員勤続年数調書(有給)'!H47)</f>
        <v/>
      </c>
      <c r="H70" s="169"/>
      <c r="I70" s="124" t="str">
        <f>IF('職員勤続年数調書(有給)'!N47=0,"",'職員勤続年数調書(有給)'!N47)</f>
        <v/>
      </c>
      <c r="J70" s="125" t="str">
        <f>IF('職員勤続年数調書(有給)'!O47=0,"",'職員勤続年数調書(有給)'!O47)</f>
        <v/>
      </c>
      <c r="K70" s="124" t="str">
        <f>IF('職員勤続年数調書(有給)'!T47=0,"",'職員勤続年数調書(有給)'!T47)</f>
        <v/>
      </c>
      <c r="L70" s="125" t="str">
        <f>IF('職員勤続年数調書(有給)'!U47=0,"",'職員勤続年数調書(有給)'!U47)</f>
        <v/>
      </c>
      <c r="M70" s="124" t="str">
        <f>IF('職員勤続年数調書(有給)'!V47=0,"",'職員勤続年数調書(有給)'!V47)</f>
        <v/>
      </c>
      <c r="N70" s="125" t="str">
        <f>IF('職員勤続年数調書(有給)'!W47=0,"",'職員勤続年数調書(有給)'!W47)</f>
        <v>0</v>
      </c>
      <c r="O70" s="126"/>
    </row>
    <row r="71" spans="1:15" ht="24" customHeight="1" x14ac:dyDescent="0.2">
      <c r="A71" s="123">
        <v>28</v>
      </c>
      <c r="B71" s="168" t="str">
        <f>IF('職員勤続年数調書(有給)'!B48:D48=0,"",'職員勤続年数調書(有給)'!B48:D48)</f>
        <v/>
      </c>
      <c r="C71" s="168"/>
      <c r="D71" s="168"/>
      <c r="E71" s="168"/>
      <c r="F71" s="168"/>
      <c r="G71" s="168" t="str">
        <f>IF('職員勤続年数調書(有給)'!H48=0,"",'職員勤続年数調書(有給)'!H48)</f>
        <v/>
      </c>
      <c r="H71" s="169"/>
      <c r="I71" s="124" t="str">
        <f>IF('職員勤続年数調書(有給)'!N48=0,"",'職員勤続年数調書(有給)'!N48)</f>
        <v/>
      </c>
      <c r="J71" s="125" t="str">
        <f>IF('職員勤続年数調書(有給)'!O48=0,"",'職員勤続年数調書(有給)'!O48)</f>
        <v/>
      </c>
      <c r="K71" s="124" t="str">
        <f>IF('職員勤続年数調書(有給)'!T48=0,"",'職員勤続年数調書(有給)'!T48)</f>
        <v/>
      </c>
      <c r="L71" s="125" t="str">
        <f>IF('職員勤続年数調書(有給)'!U48=0,"",'職員勤続年数調書(有給)'!U48)</f>
        <v/>
      </c>
      <c r="M71" s="124" t="str">
        <f>IF('職員勤続年数調書(有給)'!V48=0,"",'職員勤続年数調書(有給)'!V48)</f>
        <v/>
      </c>
      <c r="N71" s="125" t="str">
        <f>IF('職員勤続年数調書(有給)'!W48=0,"",'職員勤続年数調書(有給)'!W48)</f>
        <v>0</v>
      </c>
      <c r="O71" s="126"/>
    </row>
    <row r="72" spans="1:15" ht="24" customHeight="1" x14ac:dyDescent="0.2">
      <c r="A72" s="123">
        <v>29</v>
      </c>
      <c r="B72" s="168" t="str">
        <f>IF('職員勤続年数調書(有給)'!B49:D49=0,"",'職員勤続年数調書(有給)'!B49:D49)</f>
        <v/>
      </c>
      <c r="C72" s="168"/>
      <c r="D72" s="168"/>
      <c r="E72" s="168"/>
      <c r="F72" s="168"/>
      <c r="G72" s="168" t="str">
        <f>IF('職員勤続年数調書(有給)'!H49=0,"",'職員勤続年数調書(有給)'!H49)</f>
        <v/>
      </c>
      <c r="H72" s="169"/>
      <c r="I72" s="124" t="str">
        <f>IF('職員勤続年数調書(有給)'!N49=0,"",'職員勤続年数調書(有給)'!N49)</f>
        <v/>
      </c>
      <c r="J72" s="125" t="str">
        <f>IF('職員勤続年数調書(有給)'!O49=0,"",'職員勤続年数調書(有給)'!O49)</f>
        <v/>
      </c>
      <c r="K72" s="124" t="str">
        <f>IF('職員勤続年数調書(有給)'!T49=0,"",'職員勤続年数調書(有給)'!T49)</f>
        <v/>
      </c>
      <c r="L72" s="125" t="str">
        <f>IF('職員勤続年数調書(有給)'!U49=0,"",'職員勤続年数調書(有給)'!U49)</f>
        <v/>
      </c>
      <c r="M72" s="124" t="str">
        <f>IF('職員勤続年数調書(有給)'!V49=0,"",'職員勤続年数調書(有給)'!V49)</f>
        <v/>
      </c>
      <c r="N72" s="125" t="str">
        <f>IF('職員勤続年数調書(有給)'!W49=0,"",'職員勤続年数調書(有給)'!W49)</f>
        <v>0</v>
      </c>
      <c r="O72" s="126"/>
    </row>
    <row r="73" spans="1:15" ht="24" customHeight="1" x14ac:dyDescent="0.2">
      <c r="A73" s="123">
        <v>30</v>
      </c>
      <c r="B73" s="168" t="str">
        <f>IF('職員勤続年数調書(有給)'!B50:D50=0,"",'職員勤続年数調書(有給)'!B50:D50)</f>
        <v/>
      </c>
      <c r="C73" s="168"/>
      <c r="D73" s="168"/>
      <c r="E73" s="168"/>
      <c r="F73" s="168"/>
      <c r="G73" s="168" t="str">
        <f>IF('職員勤続年数調書(有給)'!H50=0,"",'職員勤続年数調書(有給)'!H50)</f>
        <v/>
      </c>
      <c r="H73" s="169"/>
      <c r="I73" s="124" t="str">
        <f>IF('職員勤続年数調書(有給)'!N50=0,"",'職員勤続年数調書(有給)'!N50)</f>
        <v/>
      </c>
      <c r="J73" s="125" t="str">
        <f>IF('職員勤続年数調書(有給)'!O50=0,"",'職員勤続年数調書(有給)'!O50)</f>
        <v/>
      </c>
      <c r="K73" s="124" t="str">
        <f>IF('職員勤続年数調書(有給)'!T50=0,"",'職員勤続年数調書(有給)'!T50)</f>
        <v/>
      </c>
      <c r="L73" s="125" t="str">
        <f>IF('職員勤続年数調書(有給)'!U50=0,"",'職員勤続年数調書(有給)'!U50)</f>
        <v/>
      </c>
      <c r="M73" s="124" t="str">
        <f>IF('職員勤続年数調書(有給)'!V50=0,"",'職員勤続年数調書(有給)'!V50)</f>
        <v/>
      </c>
      <c r="N73" s="125" t="str">
        <f>IF('職員勤続年数調書(有給)'!W50=0,"",'職員勤続年数調書(有給)'!W50)</f>
        <v>0</v>
      </c>
      <c r="O73" s="126"/>
    </row>
    <row r="74" spans="1:15" ht="24" customHeight="1" x14ac:dyDescent="0.2">
      <c r="A74" s="123">
        <v>31</v>
      </c>
      <c r="B74" s="168" t="str">
        <f>IF('職員勤続年数調書(有給)'!B51:D51=0,"",'職員勤続年数調書(有給)'!B51:D51)</f>
        <v/>
      </c>
      <c r="C74" s="168"/>
      <c r="D74" s="168"/>
      <c r="E74" s="168"/>
      <c r="F74" s="168"/>
      <c r="G74" s="168" t="str">
        <f>IF('職員勤続年数調書(有給)'!H51=0,"",'職員勤続年数調書(有給)'!H51)</f>
        <v/>
      </c>
      <c r="H74" s="169"/>
      <c r="I74" s="124" t="str">
        <f>IF('職員勤続年数調書(有給)'!N51=0,"",'職員勤続年数調書(有給)'!N51)</f>
        <v/>
      </c>
      <c r="J74" s="125" t="str">
        <f>IF('職員勤続年数調書(有給)'!O51=0,"",'職員勤続年数調書(有給)'!O51)</f>
        <v/>
      </c>
      <c r="K74" s="124" t="str">
        <f>IF('職員勤続年数調書(有給)'!T51=0,"",'職員勤続年数調書(有給)'!T51)</f>
        <v/>
      </c>
      <c r="L74" s="125" t="str">
        <f>IF('職員勤続年数調書(有給)'!U51=0,"",'職員勤続年数調書(有給)'!U51)</f>
        <v/>
      </c>
      <c r="M74" s="124" t="str">
        <f>IF('職員勤続年数調書(有給)'!V51=0,"",'職員勤続年数調書(有給)'!V51)</f>
        <v/>
      </c>
      <c r="N74" s="125" t="str">
        <f>IF('職員勤続年数調書(有給)'!W51=0,"",'職員勤続年数調書(有給)'!W51)</f>
        <v>0</v>
      </c>
      <c r="O74" s="126"/>
    </row>
    <row r="75" spans="1:15" ht="24" customHeight="1" x14ac:dyDescent="0.2">
      <c r="A75" s="123">
        <v>32</v>
      </c>
      <c r="B75" s="168" t="str">
        <f>IF('職員勤続年数調書(有給)'!B52:D52=0,"",'職員勤続年数調書(有給)'!B52:D52)</f>
        <v/>
      </c>
      <c r="C75" s="168"/>
      <c r="D75" s="168"/>
      <c r="E75" s="168"/>
      <c r="F75" s="168"/>
      <c r="G75" s="168" t="str">
        <f>IF('職員勤続年数調書(有給)'!H52=0,"",'職員勤続年数調書(有給)'!H52)</f>
        <v/>
      </c>
      <c r="H75" s="169"/>
      <c r="I75" s="124" t="str">
        <f>IF('職員勤続年数調書(有給)'!N52=0,"",'職員勤続年数調書(有給)'!N52)</f>
        <v/>
      </c>
      <c r="J75" s="125" t="str">
        <f>IF('職員勤続年数調書(有給)'!O52=0,"",'職員勤続年数調書(有給)'!O52)</f>
        <v/>
      </c>
      <c r="K75" s="124" t="str">
        <f>IF('職員勤続年数調書(有給)'!T52=0,"",'職員勤続年数調書(有給)'!T52)</f>
        <v/>
      </c>
      <c r="L75" s="125" t="str">
        <f>IF('職員勤続年数調書(有給)'!U52=0,"",'職員勤続年数調書(有給)'!U52)</f>
        <v/>
      </c>
      <c r="M75" s="124" t="str">
        <f>IF('職員勤続年数調書(有給)'!V52=0,"",'職員勤続年数調書(有給)'!V52)</f>
        <v/>
      </c>
      <c r="N75" s="125" t="str">
        <f>IF('職員勤続年数調書(有給)'!W52=0,"",'職員勤続年数調書(有給)'!W52)</f>
        <v>0</v>
      </c>
      <c r="O75" s="126"/>
    </row>
    <row r="76" spans="1:15" ht="24" customHeight="1" x14ac:dyDescent="0.2">
      <c r="A76" s="123">
        <v>33</v>
      </c>
      <c r="B76" s="168" t="str">
        <f>IF('職員勤続年数調書(有給)'!B53:D53=0,"",'職員勤続年数調書(有給)'!B53:D53)</f>
        <v/>
      </c>
      <c r="C76" s="168"/>
      <c r="D76" s="168"/>
      <c r="E76" s="168"/>
      <c r="F76" s="168"/>
      <c r="G76" s="168" t="str">
        <f>IF('職員勤続年数調書(有給)'!H53=0,"",'職員勤続年数調書(有給)'!H53)</f>
        <v/>
      </c>
      <c r="H76" s="169"/>
      <c r="I76" s="124" t="str">
        <f>IF('職員勤続年数調書(有給)'!N53=0,"",'職員勤続年数調書(有給)'!N53)</f>
        <v/>
      </c>
      <c r="J76" s="125" t="str">
        <f>IF('職員勤続年数調書(有給)'!O53=0,"",'職員勤続年数調書(有給)'!O53)</f>
        <v/>
      </c>
      <c r="K76" s="124" t="str">
        <f>IF('職員勤続年数調書(有給)'!T53=0,"",'職員勤続年数調書(有給)'!T53)</f>
        <v/>
      </c>
      <c r="L76" s="125" t="str">
        <f>IF('職員勤続年数調書(有給)'!U53=0,"",'職員勤続年数調書(有給)'!U53)</f>
        <v/>
      </c>
      <c r="M76" s="124" t="str">
        <f>IF('職員勤続年数調書(有給)'!V53=0,"",'職員勤続年数調書(有給)'!V53)</f>
        <v/>
      </c>
      <c r="N76" s="125" t="str">
        <f>IF('職員勤続年数調書(有給)'!W53=0,"",'職員勤続年数調書(有給)'!W53)</f>
        <v>0</v>
      </c>
      <c r="O76" s="126"/>
    </row>
    <row r="77" spans="1:15" ht="24" customHeight="1" x14ac:dyDescent="0.2">
      <c r="A77" s="123">
        <v>34</v>
      </c>
      <c r="B77" s="168" t="str">
        <f>IF('職員勤続年数調書(有給)'!B54:D54=0,"",'職員勤続年数調書(有給)'!B54:D54)</f>
        <v/>
      </c>
      <c r="C77" s="168"/>
      <c r="D77" s="168"/>
      <c r="E77" s="168"/>
      <c r="F77" s="168"/>
      <c r="G77" s="168" t="str">
        <f>IF('職員勤続年数調書(有給)'!H54=0,"",'職員勤続年数調書(有給)'!H54)</f>
        <v/>
      </c>
      <c r="H77" s="169"/>
      <c r="I77" s="124" t="str">
        <f>IF('職員勤続年数調書(有給)'!N54=0,"",'職員勤続年数調書(有給)'!N54)</f>
        <v/>
      </c>
      <c r="J77" s="125" t="str">
        <f>IF('職員勤続年数調書(有給)'!O54=0,"",'職員勤続年数調書(有給)'!O54)</f>
        <v/>
      </c>
      <c r="K77" s="124" t="str">
        <f>IF('職員勤続年数調書(有給)'!T54=0,"",'職員勤続年数調書(有給)'!T54)</f>
        <v/>
      </c>
      <c r="L77" s="125" t="str">
        <f>IF('職員勤続年数調書(有給)'!U54=0,"",'職員勤続年数調書(有給)'!U54)</f>
        <v/>
      </c>
      <c r="M77" s="124" t="str">
        <f>IF('職員勤続年数調書(有給)'!V54=0,"",'職員勤続年数調書(有給)'!V54)</f>
        <v/>
      </c>
      <c r="N77" s="125" t="str">
        <f>IF('職員勤続年数調書(有給)'!W54=0,"",'職員勤続年数調書(有給)'!W54)</f>
        <v>0</v>
      </c>
      <c r="O77" s="126"/>
    </row>
    <row r="78" spans="1:15" ht="24" customHeight="1" x14ac:dyDescent="0.2">
      <c r="A78" s="123">
        <v>35</v>
      </c>
      <c r="B78" s="168" t="str">
        <f>IF('職員勤続年数調書(有給)'!B55:D55=0,"",'職員勤続年数調書(有給)'!B55:D55)</f>
        <v/>
      </c>
      <c r="C78" s="168"/>
      <c r="D78" s="168"/>
      <c r="E78" s="168"/>
      <c r="F78" s="168"/>
      <c r="G78" s="168" t="str">
        <f>IF('職員勤続年数調書(有給)'!H55=0,"",'職員勤続年数調書(有給)'!H55)</f>
        <v/>
      </c>
      <c r="H78" s="169"/>
      <c r="I78" s="124" t="str">
        <f>IF('職員勤続年数調書(有給)'!N55=0,"",'職員勤続年数調書(有給)'!N55)</f>
        <v/>
      </c>
      <c r="J78" s="125" t="str">
        <f>IF('職員勤続年数調書(有給)'!O55=0,"",'職員勤続年数調書(有給)'!O55)</f>
        <v/>
      </c>
      <c r="K78" s="124" t="str">
        <f>IF('職員勤続年数調書(有給)'!T55=0,"",'職員勤続年数調書(有給)'!T55)</f>
        <v/>
      </c>
      <c r="L78" s="125" t="str">
        <f>IF('職員勤続年数調書(有給)'!U55=0,"",'職員勤続年数調書(有給)'!U55)</f>
        <v/>
      </c>
      <c r="M78" s="124" t="str">
        <f>IF('職員勤続年数調書(有給)'!V55=0,"",'職員勤続年数調書(有給)'!V55)</f>
        <v/>
      </c>
      <c r="N78" s="125" t="str">
        <f>IF('職員勤続年数調書(有給)'!W55=0,"",'職員勤続年数調書(有給)'!W55)</f>
        <v>0</v>
      </c>
      <c r="O78" s="127"/>
    </row>
    <row r="79" spans="1:15" ht="24" customHeight="1" x14ac:dyDescent="0.2">
      <c r="A79" s="123">
        <v>36</v>
      </c>
      <c r="B79" s="168" t="str">
        <f>IF('職員勤続年数調書(有給)'!B56:D56=0,"",'職員勤続年数調書(有給)'!B56:D56)</f>
        <v/>
      </c>
      <c r="C79" s="168"/>
      <c r="D79" s="168"/>
      <c r="E79" s="168"/>
      <c r="F79" s="168"/>
      <c r="G79" s="168" t="str">
        <f>IF('職員勤続年数調書(有給)'!H56=0,"",'職員勤続年数調書(有給)'!H56)</f>
        <v/>
      </c>
      <c r="H79" s="169"/>
      <c r="I79" s="124" t="str">
        <f>IF('職員勤続年数調書(有給)'!N56=0,"",'職員勤続年数調書(有給)'!N56)</f>
        <v/>
      </c>
      <c r="J79" s="125" t="str">
        <f>IF('職員勤続年数調書(有給)'!O56=0,"",'職員勤続年数調書(有給)'!O56)</f>
        <v/>
      </c>
      <c r="K79" s="124" t="str">
        <f>IF('職員勤続年数調書(有給)'!T56=0,"",'職員勤続年数調書(有給)'!T56)</f>
        <v/>
      </c>
      <c r="L79" s="125" t="str">
        <f>IF('職員勤続年数調書(有給)'!U56=0,"",'職員勤続年数調書(有給)'!U56)</f>
        <v/>
      </c>
      <c r="M79" s="124" t="str">
        <f>IF('職員勤続年数調書(有給)'!V56=0,"",'職員勤続年数調書(有給)'!V56)</f>
        <v/>
      </c>
      <c r="N79" s="125" t="str">
        <f>IF('職員勤続年数調書(有給)'!W56=0,"",'職員勤続年数調書(有給)'!W56)</f>
        <v>0</v>
      </c>
      <c r="O79" s="128"/>
    </row>
    <row r="80" spans="1:15" ht="24" customHeight="1" x14ac:dyDescent="0.2">
      <c r="A80" s="123">
        <v>37</v>
      </c>
      <c r="B80" s="168" t="str">
        <f>IF('職員勤続年数調書(有給)'!B57:D57=0,"",'職員勤続年数調書(有給)'!B57:D57)</f>
        <v/>
      </c>
      <c r="C80" s="168"/>
      <c r="D80" s="168"/>
      <c r="E80" s="168"/>
      <c r="F80" s="168"/>
      <c r="G80" s="168" t="str">
        <f>IF('職員勤続年数調書(有給)'!H57=0,"",'職員勤続年数調書(有給)'!H57)</f>
        <v/>
      </c>
      <c r="H80" s="169"/>
      <c r="I80" s="124" t="str">
        <f>IF('職員勤続年数調書(有給)'!N57=0,"",'職員勤続年数調書(有給)'!N57)</f>
        <v/>
      </c>
      <c r="J80" s="125" t="str">
        <f>IF('職員勤続年数調書(有給)'!O57=0,"",'職員勤続年数調書(有給)'!O57)</f>
        <v/>
      </c>
      <c r="K80" s="124" t="str">
        <f>IF('職員勤続年数調書(有給)'!T57=0,"",'職員勤続年数調書(有給)'!T57)</f>
        <v/>
      </c>
      <c r="L80" s="125" t="str">
        <f>IF('職員勤続年数調書(有給)'!U57=0,"",'職員勤続年数調書(有給)'!U57)</f>
        <v/>
      </c>
      <c r="M80" s="124" t="str">
        <f>IF('職員勤続年数調書(有給)'!V57=0,"",'職員勤続年数調書(有給)'!V57)</f>
        <v/>
      </c>
      <c r="N80" s="125" t="str">
        <f>IF('職員勤続年数調書(有給)'!W57=0,"",'職員勤続年数調書(有給)'!W57)</f>
        <v>0</v>
      </c>
      <c r="O80" s="128"/>
    </row>
    <row r="81" spans="1:15" ht="24" customHeight="1" x14ac:dyDescent="0.2">
      <c r="A81" s="123">
        <v>38</v>
      </c>
      <c r="B81" s="168" t="str">
        <f>IF('職員勤続年数調書(有給)'!B58:D58=0,"",'職員勤続年数調書(有給)'!B58:D58)</f>
        <v/>
      </c>
      <c r="C81" s="168"/>
      <c r="D81" s="168"/>
      <c r="E81" s="168"/>
      <c r="F81" s="168"/>
      <c r="G81" s="168" t="str">
        <f>IF('職員勤続年数調書(有給)'!H58=0,"",'職員勤続年数調書(有給)'!H58)</f>
        <v/>
      </c>
      <c r="H81" s="169"/>
      <c r="I81" s="124" t="str">
        <f>IF('職員勤続年数調書(有給)'!N58=0,"",'職員勤続年数調書(有給)'!N58)</f>
        <v/>
      </c>
      <c r="J81" s="125" t="str">
        <f>IF('職員勤続年数調書(有給)'!O58=0,"",'職員勤続年数調書(有給)'!O58)</f>
        <v/>
      </c>
      <c r="K81" s="124" t="str">
        <f>IF('職員勤続年数調書(有給)'!T58=0,"",'職員勤続年数調書(有給)'!T58)</f>
        <v/>
      </c>
      <c r="L81" s="125" t="str">
        <f>IF('職員勤続年数調書(有給)'!U58=0,"",'職員勤続年数調書(有給)'!U58)</f>
        <v/>
      </c>
      <c r="M81" s="124" t="str">
        <f>IF('職員勤続年数調書(有給)'!V58=0,"",'職員勤続年数調書(有給)'!V58)</f>
        <v/>
      </c>
      <c r="N81" s="125" t="str">
        <f>IF('職員勤続年数調書(有給)'!W58=0,"",'職員勤続年数調書(有給)'!W58)</f>
        <v>0</v>
      </c>
      <c r="O81" s="128"/>
    </row>
    <row r="82" spans="1:15" ht="24" customHeight="1" x14ac:dyDescent="0.2">
      <c r="A82" s="123">
        <v>39</v>
      </c>
      <c r="B82" s="168" t="str">
        <f>IF('職員勤続年数調書(有給)'!B59:D59=0,"",'職員勤続年数調書(有給)'!B59:D59)</f>
        <v/>
      </c>
      <c r="C82" s="168"/>
      <c r="D82" s="168"/>
      <c r="E82" s="168"/>
      <c r="F82" s="168"/>
      <c r="G82" s="168" t="str">
        <f>IF('職員勤続年数調書(有給)'!H59=0,"",'職員勤続年数調書(有給)'!H59)</f>
        <v/>
      </c>
      <c r="H82" s="169"/>
      <c r="I82" s="124" t="str">
        <f>IF('職員勤続年数調書(有給)'!N59=0,"",'職員勤続年数調書(有給)'!N59)</f>
        <v/>
      </c>
      <c r="J82" s="125" t="str">
        <f>IF('職員勤続年数調書(有給)'!O59=0,"",'職員勤続年数調書(有給)'!O59)</f>
        <v/>
      </c>
      <c r="K82" s="124" t="str">
        <f>IF('職員勤続年数調書(有給)'!T59=0,"",'職員勤続年数調書(有給)'!T59)</f>
        <v/>
      </c>
      <c r="L82" s="125" t="str">
        <f>IF('職員勤続年数調書(有給)'!U59=0,"",'職員勤続年数調書(有給)'!U59)</f>
        <v/>
      </c>
      <c r="M82" s="124" t="str">
        <f>IF('職員勤続年数調書(有給)'!V59=0,"",'職員勤続年数調書(有給)'!V59)</f>
        <v/>
      </c>
      <c r="N82" s="125" t="str">
        <f>IF('職員勤続年数調書(有給)'!W59=0,"",'職員勤続年数調書(有給)'!W59)</f>
        <v>0</v>
      </c>
      <c r="O82" s="128"/>
    </row>
    <row r="83" spans="1:15" ht="24" customHeight="1" thickBot="1" x14ac:dyDescent="0.25">
      <c r="A83" s="123">
        <v>40</v>
      </c>
      <c r="B83" s="168" t="str">
        <f>IF('職員勤続年数調書(有給)'!B60:D60=0,"",'職員勤続年数調書(有給)'!B60:D60)</f>
        <v/>
      </c>
      <c r="C83" s="168"/>
      <c r="D83" s="168"/>
      <c r="E83" s="168"/>
      <c r="F83" s="168"/>
      <c r="G83" s="168" t="str">
        <f>IF('職員勤続年数調書(有給)'!H60=0,"",'職員勤続年数調書(有給)'!H60)</f>
        <v/>
      </c>
      <c r="H83" s="169"/>
      <c r="I83" s="124" t="str">
        <f>IF('職員勤続年数調書(有給)'!N60=0,"",'職員勤続年数調書(有給)'!N60)</f>
        <v/>
      </c>
      <c r="J83" s="125" t="str">
        <f>IF('職員勤続年数調書(有給)'!O60=0,"",'職員勤続年数調書(有給)'!O60)</f>
        <v/>
      </c>
      <c r="K83" s="124" t="str">
        <f>IF('職員勤続年数調書(有給)'!T60=0,"",'職員勤続年数調書(有給)'!T60)</f>
        <v/>
      </c>
      <c r="L83" s="125" t="str">
        <f>IF('職員勤続年数調書(有給)'!U60=0,"",'職員勤続年数調書(有給)'!U60)</f>
        <v/>
      </c>
      <c r="M83" s="124" t="str">
        <f>IF('職員勤続年数調書(有給)'!V60=0,"",'職員勤続年数調書(有給)'!V60)</f>
        <v/>
      </c>
      <c r="N83" s="125" t="str">
        <f>IF('職員勤続年数調書(有給)'!W60=0,"",'職員勤続年数調書(有給)'!W60)</f>
        <v>0</v>
      </c>
      <c r="O83" s="128"/>
    </row>
    <row r="84" spans="1:15" ht="24" customHeight="1" thickBot="1" x14ac:dyDescent="0.25">
      <c r="A84" s="131"/>
      <c r="B84" s="163" t="s">
        <v>37</v>
      </c>
      <c r="C84" s="164"/>
      <c r="D84" s="164"/>
      <c r="E84" s="164"/>
      <c r="F84" s="165"/>
      <c r="G84" s="166">
        <f>'職員勤続年数調書(有給)'!B167</f>
        <v>0</v>
      </c>
      <c r="H84" s="167"/>
      <c r="I84" s="132">
        <f>SUM(I64:I83)+ROUNDDOWN(SUM(J64:J83)/12,0)</f>
        <v>0</v>
      </c>
      <c r="J84" s="133">
        <f>SUM(J64:J83)-ROUNDDOWN(SUM(J64:J83)/12,0)*12</f>
        <v>0</v>
      </c>
      <c r="K84" s="132">
        <f>SUM(K64:K83)+ROUNDDOWN(SUM(L64:L83)/12,0)</f>
        <v>0</v>
      </c>
      <c r="L84" s="134">
        <f>SUM(L64:L83)-ROUNDDOWN(SUM(L64:L83)/12,0)*12</f>
        <v>0</v>
      </c>
      <c r="M84" s="132">
        <f>I84+K84+ROUNDDOWN((J84+L84)/12,0)</f>
        <v>0</v>
      </c>
      <c r="N84" s="135">
        <f>(J84+L84)-ROUNDDOWN((J84+L84)/12,0)*12</f>
        <v>0</v>
      </c>
      <c r="O84" s="127"/>
    </row>
    <row r="85" spans="1:15" ht="14" x14ac:dyDescent="0.2">
      <c r="A85" s="115"/>
      <c r="B85" s="74"/>
      <c r="C85" s="74"/>
      <c r="D85" s="74"/>
      <c r="E85" s="74"/>
      <c r="F85" s="74"/>
      <c r="G85" s="74"/>
      <c r="H85" s="74"/>
      <c r="I85" s="74"/>
      <c r="J85" s="74"/>
      <c r="K85" s="74"/>
      <c r="L85" s="74"/>
      <c r="M85" s="74"/>
      <c r="N85" s="74"/>
      <c r="O85" s="74"/>
    </row>
    <row r="86" spans="1:15" x14ac:dyDescent="0.2">
      <c r="A86" s="74"/>
      <c r="B86" s="74"/>
      <c r="C86" s="74"/>
      <c r="D86" s="74"/>
      <c r="E86" s="74"/>
      <c r="F86" s="74"/>
      <c r="G86" s="74"/>
      <c r="H86" s="74"/>
      <c r="I86" s="74"/>
      <c r="J86" s="74"/>
      <c r="K86" s="74"/>
      <c r="L86" s="74"/>
      <c r="M86" s="74"/>
      <c r="N86" s="74"/>
      <c r="O86" s="74"/>
    </row>
    <row r="87" spans="1:15" ht="19" x14ac:dyDescent="0.2">
      <c r="A87" s="162" t="str">
        <f>A56</f>
        <v>令和5年度　処遇改善等加算率適用申請書</v>
      </c>
      <c r="B87" s="162"/>
      <c r="C87" s="162"/>
      <c r="D87" s="162"/>
      <c r="E87" s="162"/>
      <c r="F87" s="162"/>
      <c r="G87" s="162"/>
      <c r="H87" s="162"/>
      <c r="I87" s="162"/>
      <c r="J87" s="162"/>
      <c r="K87" s="162"/>
      <c r="L87" s="162"/>
      <c r="M87" s="162"/>
      <c r="N87" s="162"/>
      <c r="O87" s="162"/>
    </row>
    <row r="88" spans="1:15" x14ac:dyDescent="0.2">
      <c r="A88" s="74"/>
      <c r="B88" s="74"/>
      <c r="C88" s="74"/>
      <c r="D88" s="74"/>
      <c r="E88" s="74"/>
      <c r="F88" s="74"/>
      <c r="G88" s="74"/>
      <c r="H88" s="74"/>
      <c r="I88" s="74"/>
      <c r="J88" s="74"/>
      <c r="K88" s="74"/>
      <c r="L88" s="118"/>
      <c r="M88" s="119"/>
      <c r="N88" s="119"/>
      <c r="O88" s="119"/>
    </row>
    <row r="89" spans="1:15" x14ac:dyDescent="0.2">
      <c r="A89" s="74"/>
      <c r="B89" s="74" t="s">
        <v>32</v>
      </c>
      <c r="C89" s="58" t="str">
        <f>'職員勤続年数調書(有給)'!B69</f>
        <v/>
      </c>
      <c r="D89" s="74" t="s">
        <v>33</v>
      </c>
      <c r="E89" s="58" t="str">
        <f>'職員勤続年数調書(有給)'!D69</f>
        <v/>
      </c>
      <c r="F89" s="74" t="s">
        <v>16</v>
      </c>
      <c r="G89" s="74"/>
      <c r="H89" s="74"/>
      <c r="I89" s="74"/>
      <c r="J89" s="74"/>
      <c r="K89" s="74"/>
      <c r="L89" s="74"/>
      <c r="M89" s="74"/>
      <c r="N89" s="74"/>
      <c r="O89" s="74"/>
    </row>
    <row r="90" spans="1:15" x14ac:dyDescent="0.2">
      <c r="A90" s="74"/>
      <c r="B90" s="74"/>
      <c r="C90" s="74"/>
      <c r="D90" s="74"/>
      <c r="E90" s="74"/>
      <c r="F90" s="74"/>
      <c r="G90" s="74"/>
      <c r="H90" s="74"/>
      <c r="I90" s="74"/>
      <c r="J90" s="74"/>
      <c r="K90" s="74"/>
      <c r="L90" s="74"/>
      <c r="M90" s="74"/>
      <c r="N90" s="74"/>
      <c r="O90" s="74"/>
    </row>
    <row r="91" spans="1:15" ht="14.25" customHeight="1" x14ac:dyDescent="0.2">
      <c r="A91" s="136"/>
      <c r="B91" s="216" t="s">
        <v>26</v>
      </c>
      <c r="C91" s="217"/>
      <c r="D91" s="217"/>
      <c r="E91" s="217"/>
      <c r="F91" s="218"/>
      <c r="G91" s="216" t="s">
        <v>27</v>
      </c>
      <c r="H91" s="218"/>
      <c r="I91" s="216" t="s">
        <v>48</v>
      </c>
      <c r="J91" s="218"/>
      <c r="K91" s="216" t="s">
        <v>47</v>
      </c>
      <c r="L91" s="218"/>
      <c r="M91" s="216" t="s">
        <v>36</v>
      </c>
      <c r="N91" s="218"/>
      <c r="O91" s="225" t="s">
        <v>88</v>
      </c>
    </row>
    <row r="92" spans="1:15" ht="13.5" customHeight="1" x14ac:dyDescent="0.2">
      <c r="A92" s="74"/>
      <c r="B92" s="219"/>
      <c r="C92" s="220"/>
      <c r="D92" s="220"/>
      <c r="E92" s="220"/>
      <c r="F92" s="221"/>
      <c r="G92" s="219"/>
      <c r="H92" s="221"/>
      <c r="I92" s="219"/>
      <c r="J92" s="221"/>
      <c r="K92" s="219"/>
      <c r="L92" s="221"/>
      <c r="M92" s="219"/>
      <c r="N92" s="221"/>
      <c r="O92" s="226"/>
    </row>
    <row r="93" spans="1:15" ht="14.25" customHeight="1" x14ac:dyDescent="0.2">
      <c r="A93" s="74"/>
      <c r="B93" s="222"/>
      <c r="C93" s="223"/>
      <c r="D93" s="223"/>
      <c r="E93" s="223"/>
      <c r="F93" s="224"/>
      <c r="G93" s="222"/>
      <c r="H93" s="224"/>
      <c r="I93" s="222"/>
      <c r="J93" s="224"/>
      <c r="K93" s="222"/>
      <c r="L93" s="224"/>
      <c r="M93" s="222"/>
      <c r="N93" s="224"/>
      <c r="O93" s="227"/>
    </row>
    <row r="94" spans="1:15" ht="4.5" customHeight="1" x14ac:dyDescent="0.2">
      <c r="A94" s="74"/>
      <c r="B94" s="76"/>
      <c r="C94" s="76"/>
      <c r="D94" s="76"/>
      <c r="E94" s="76"/>
      <c r="F94" s="76"/>
      <c r="G94" s="76"/>
      <c r="H94" s="76"/>
      <c r="I94" s="76"/>
      <c r="J94" s="76"/>
      <c r="K94" s="76"/>
      <c r="L94" s="76"/>
      <c r="M94" s="76"/>
      <c r="N94" s="76"/>
      <c r="O94" s="76"/>
    </row>
    <row r="95" spans="1:15" ht="24" customHeight="1" x14ac:dyDescent="0.2">
      <c r="A95" s="123">
        <v>41</v>
      </c>
      <c r="B95" s="168" t="str">
        <f>IF('職員勤続年数調書(有給)'!B74:D74=0,"",'職員勤続年数調書(有給)'!B74:D74)</f>
        <v/>
      </c>
      <c r="C95" s="168"/>
      <c r="D95" s="168"/>
      <c r="E95" s="168"/>
      <c r="F95" s="168"/>
      <c r="G95" s="168" t="str">
        <f>IF('職員勤続年数調書(有給)'!H74=0,"",'職員勤続年数調書(有給)'!H74)</f>
        <v/>
      </c>
      <c r="H95" s="169"/>
      <c r="I95" s="124" t="str">
        <f>IF('職員勤続年数調書(有給)'!N74=0,"",'職員勤続年数調書(有給)'!N74)</f>
        <v/>
      </c>
      <c r="J95" s="125" t="str">
        <f>IF('職員勤続年数調書(有給)'!O74=0,"",'職員勤続年数調書(有給)'!O74)</f>
        <v/>
      </c>
      <c r="K95" s="124" t="str">
        <f>IF('職員勤続年数調書(有給)'!T74=0,"",'職員勤続年数調書(有給)'!T74)</f>
        <v/>
      </c>
      <c r="L95" s="125" t="str">
        <f>IF('職員勤続年数調書(有給)'!U74=0,"",'職員勤続年数調書(有給)'!U74)</f>
        <v/>
      </c>
      <c r="M95" s="124" t="str">
        <f>IF('職員勤続年数調書(有給)'!V74=0,"",'職員勤続年数調書(有給)'!V74)</f>
        <v/>
      </c>
      <c r="N95" s="125" t="str">
        <f>IF('職員勤続年数調書(有給)'!W74=0,"",'職員勤続年数調書(有給)'!W74)</f>
        <v>0</v>
      </c>
      <c r="O95" s="126"/>
    </row>
    <row r="96" spans="1:15" ht="24" customHeight="1" x14ac:dyDescent="0.2">
      <c r="A96" s="123">
        <v>42</v>
      </c>
      <c r="B96" s="168" t="str">
        <f>IF('職員勤続年数調書(有給)'!B75:D75=0,"",'職員勤続年数調書(有給)'!B75:D75)</f>
        <v/>
      </c>
      <c r="C96" s="168"/>
      <c r="D96" s="168"/>
      <c r="E96" s="168"/>
      <c r="F96" s="168"/>
      <c r="G96" s="168" t="str">
        <f>IF('職員勤続年数調書(有給)'!H75=0,"",'職員勤続年数調書(有給)'!H75)</f>
        <v/>
      </c>
      <c r="H96" s="169"/>
      <c r="I96" s="124" t="str">
        <f>IF('職員勤続年数調書(有給)'!N75=0,"",'職員勤続年数調書(有給)'!N75)</f>
        <v/>
      </c>
      <c r="J96" s="125" t="str">
        <f>IF('職員勤続年数調書(有給)'!O75=0,"",'職員勤続年数調書(有給)'!O75)</f>
        <v/>
      </c>
      <c r="K96" s="124" t="str">
        <f>IF('職員勤続年数調書(有給)'!T75=0,"",'職員勤続年数調書(有給)'!T75)</f>
        <v/>
      </c>
      <c r="L96" s="125" t="str">
        <f>IF('職員勤続年数調書(有給)'!U75=0,"",'職員勤続年数調書(有給)'!U75)</f>
        <v/>
      </c>
      <c r="M96" s="124" t="str">
        <f>IF('職員勤続年数調書(有給)'!V75=0,"",'職員勤続年数調書(有給)'!V75)</f>
        <v/>
      </c>
      <c r="N96" s="125" t="str">
        <f>IF('職員勤続年数調書(有給)'!W75=0,"",'職員勤続年数調書(有給)'!W75)</f>
        <v>0</v>
      </c>
      <c r="O96" s="126"/>
    </row>
    <row r="97" spans="1:15" ht="24" customHeight="1" x14ac:dyDescent="0.2">
      <c r="A97" s="123">
        <v>43</v>
      </c>
      <c r="B97" s="168" t="str">
        <f>IF('職員勤続年数調書(有給)'!B76:D76=0,"",'職員勤続年数調書(有給)'!B76:D76)</f>
        <v/>
      </c>
      <c r="C97" s="168"/>
      <c r="D97" s="168"/>
      <c r="E97" s="168"/>
      <c r="F97" s="168"/>
      <c r="G97" s="168" t="str">
        <f>IF('職員勤続年数調書(有給)'!H76=0,"",'職員勤続年数調書(有給)'!H76)</f>
        <v/>
      </c>
      <c r="H97" s="169"/>
      <c r="I97" s="124" t="str">
        <f>IF('職員勤続年数調書(有給)'!N76=0,"",'職員勤続年数調書(有給)'!N76)</f>
        <v/>
      </c>
      <c r="J97" s="125" t="str">
        <f>IF('職員勤続年数調書(有給)'!O76=0,"",'職員勤続年数調書(有給)'!O76)</f>
        <v/>
      </c>
      <c r="K97" s="124" t="str">
        <f>IF('職員勤続年数調書(有給)'!T76=0,"",'職員勤続年数調書(有給)'!T76)</f>
        <v/>
      </c>
      <c r="L97" s="125" t="str">
        <f>IF('職員勤続年数調書(有給)'!U76=0,"",'職員勤続年数調書(有給)'!U76)</f>
        <v/>
      </c>
      <c r="M97" s="124" t="str">
        <f>IF('職員勤続年数調書(有給)'!V76=0,"",'職員勤続年数調書(有給)'!V76)</f>
        <v/>
      </c>
      <c r="N97" s="125" t="str">
        <f>IF('職員勤続年数調書(有給)'!W76=0,"",'職員勤続年数調書(有給)'!W76)</f>
        <v>0</v>
      </c>
      <c r="O97" s="126"/>
    </row>
    <row r="98" spans="1:15" ht="24" customHeight="1" x14ac:dyDescent="0.2">
      <c r="A98" s="123">
        <v>44</v>
      </c>
      <c r="B98" s="168" t="str">
        <f>IF('職員勤続年数調書(有給)'!B77:D77=0,"",'職員勤続年数調書(有給)'!B77:D77)</f>
        <v/>
      </c>
      <c r="C98" s="168"/>
      <c r="D98" s="168"/>
      <c r="E98" s="168"/>
      <c r="F98" s="168"/>
      <c r="G98" s="168" t="str">
        <f>IF('職員勤続年数調書(有給)'!H77=0,"",'職員勤続年数調書(有給)'!H77)</f>
        <v/>
      </c>
      <c r="H98" s="169"/>
      <c r="I98" s="124" t="str">
        <f>IF('職員勤続年数調書(有給)'!N77=0,"",'職員勤続年数調書(有給)'!N77)</f>
        <v/>
      </c>
      <c r="J98" s="125" t="str">
        <f>IF('職員勤続年数調書(有給)'!O77=0,"",'職員勤続年数調書(有給)'!O77)</f>
        <v/>
      </c>
      <c r="K98" s="124" t="str">
        <f>IF('職員勤続年数調書(有給)'!T77=0,"",'職員勤続年数調書(有給)'!T77)</f>
        <v/>
      </c>
      <c r="L98" s="125" t="str">
        <f>IF('職員勤続年数調書(有給)'!U77=0,"",'職員勤続年数調書(有給)'!U77)</f>
        <v/>
      </c>
      <c r="M98" s="124" t="str">
        <f>IF('職員勤続年数調書(有給)'!V77=0,"",'職員勤続年数調書(有給)'!V77)</f>
        <v/>
      </c>
      <c r="N98" s="125" t="str">
        <f>IF('職員勤続年数調書(有給)'!W77=0,"",'職員勤続年数調書(有給)'!W77)</f>
        <v>0</v>
      </c>
      <c r="O98" s="126"/>
    </row>
    <row r="99" spans="1:15" ht="24" customHeight="1" x14ac:dyDescent="0.2">
      <c r="A99" s="123">
        <v>45</v>
      </c>
      <c r="B99" s="168" t="str">
        <f>IF('職員勤続年数調書(有給)'!B78:D78=0,"",'職員勤続年数調書(有給)'!B78:D78)</f>
        <v/>
      </c>
      <c r="C99" s="168"/>
      <c r="D99" s="168"/>
      <c r="E99" s="168"/>
      <c r="F99" s="168"/>
      <c r="G99" s="168" t="str">
        <f>IF('職員勤続年数調書(有給)'!H78=0,"",'職員勤続年数調書(有給)'!H78)</f>
        <v/>
      </c>
      <c r="H99" s="169"/>
      <c r="I99" s="124" t="str">
        <f>IF('職員勤続年数調書(有給)'!N78=0,"",'職員勤続年数調書(有給)'!N78)</f>
        <v/>
      </c>
      <c r="J99" s="125" t="str">
        <f>IF('職員勤続年数調書(有給)'!O78=0,"",'職員勤続年数調書(有給)'!O78)</f>
        <v/>
      </c>
      <c r="K99" s="124" t="str">
        <f>IF('職員勤続年数調書(有給)'!T78=0,"",'職員勤続年数調書(有給)'!T78)</f>
        <v/>
      </c>
      <c r="L99" s="125" t="str">
        <f>IF('職員勤続年数調書(有給)'!U78=0,"",'職員勤続年数調書(有給)'!U78)</f>
        <v/>
      </c>
      <c r="M99" s="124" t="str">
        <f>IF('職員勤続年数調書(有給)'!V78=0,"",'職員勤続年数調書(有給)'!V78)</f>
        <v/>
      </c>
      <c r="N99" s="125" t="str">
        <f>IF('職員勤続年数調書(有給)'!W78=0,"",'職員勤続年数調書(有給)'!W78)</f>
        <v>0</v>
      </c>
      <c r="O99" s="126"/>
    </row>
    <row r="100" spans="1:15" ht="24" customHeight="1" x14ac:dyDescent="0.2">
      <c r="A100" s="123">
        <v>46</v>
      </c>
      <c r="B100" s="168" t="str">
        <f>IF('職員勤続年数調書(有給)'!B79:D79=0,"",'職員勤続年数調書(有給)'!B79:D79)</f>
        <v/>
      </c>
      <c r="C100" s="168"/>
      <c r="D100" s="168"/>
      <c r="E100" s="168"/>
      <c r="F100" s="168"/>
      <c r="G100" s="168" t="str">
        <f>IF('職員勤続年数調書(有給)'!H79=0,"",'職員勤続年数調書(有給)'!H79)</f>
        <v/>
      </c>
      <c r="H100" s="169"/>
      <c r="I100" s="124" t="str">
        <f>IF('職員勤続年数調書(有給)'!N79=0,"",'職員勤続年数調書(有給)'!N79)</f>
        <v/>
      </c>
      <c r="J100" s="125" t="str">
        <f>IF('職員勤続年数調書(有給)'!O79=0,"",'職員勤続年数調書(有給)'!O79)</f>
        <v/>
      </c>
      <c r="K100" s="124" t="str">
        <f>IF('職員勤続年数調書(有給)'!T79=0,"",'職員勤続年数調書(有給)'!T79)</f>
        <v/>
      </c>
      <c r="L100" s="125" t="str">
        <f>IF('職員勤続年数調書(有給)'!U79=0,"",'職員勤続年数調書(有給)'!U79)</f>
        <v/>
      </c>
      <c r="M100" s="124" t="str">
        <f>IF('職員勤続年数調書(有給)'!V79=0,"",'職員勤続年数調書(有給)'!V79)</f>
        <v/>
      </c>
      <c r="N100" s="125" t="str">
        <f>IF('職員勤続年数調書(有給)'!W79=0,"",'職員勤続年数調書(有給)'!W79)</f>
        <v>0</v>
      </c>
      <c r="O100" s="126"/>
    </row>
    <row r="101" spans="1:15" ht="24" customHeight="1" x14ac:dyDescent="0.2">
      <c r="A101" s="123">
        <v>47</v>
      </c>
      <c r="B101" s="168" t="str">
        <f>IF('職員勤続年数調書(有給)'!B80:D80=0,"",'職員勤続年数調書(有給)'!B80:D80)</f>
        <v/>
      </c>
      <c r="C101" s="168"/>
      <c r="D101" s="168"/>
      <c r="E101" s="168"/>
      <c r="F101" s="168"/>
      <c r="G101" s="168" t="str">
        <f>IF('職員勤続年数調書(有給)'!H80=0,"",'職員勤続年数調書(有給)'!H80)</f>
        <v/>
      </c>
      <c r="H101" s="169"/>
      <c r="I101" s="124" t="str">
        <f>IF('職員勤続年数調書(有給)'!N80=0,"",'職員勤続年数調書(有給)'!N80)</f>
        <v/>
      </c>
      <c r="J101" s="125" t="str">
        <f>IF('職員勤続年数調書(有給)'!O80=0,"",'職員勤続年数調書(有給)'!O80)</f>
        <v/>
      </c>
      <c r="K101" s="124" t="str">
        <f>IF('職員勤続年数調書(有給)'!T80=0,"",'職員勤続年数調書(有給)'!T80)</f>
        <v/>
      </c>
      <c r="L101" s="125" t="str">
        <f>IF('職員勤続年数調書(有給)'!U80=0,"",'職員勤続年数調書(有給)'!U80)</f>
        <v/>
      </c>
      <c r="M101" s="124" t="str">
        <f>IF('職員勤続年数調書(有給)'!V80=0,"",'職員勤続年数調書(有給)'!V80)</f>
        <v/>
      </c>
      <c r="N101" s="125" t="str">
        <f>IF('職員勤続年数調書(有給)'!W80=0,"",'職員勤続年数調書(有給)'!W80)</f>
        <v>0</v>
      </c>
      <c r="O101" s="126"/>
    </row>
    <row r="102" spans="1:15" ht="24" customHeight="1" x14ac:dyDescent="0.2">
      <c r="A102" s="123">
        <v>48</v>
      </c>
      <c r="B102" s="168" t="str">
        <f>IF('職員勤続年数調書(有給)'!B81:D81=0,"",'職員勤続年数調書(有給)'!B81:D81)</f>
        <v/>
      </c>
      <c r="C102" s="168"/>
      <c r="D102" s="168"/>
      <c r="E102" s="168"/>
      <c r="F102" s="168"/>
      <c r="G102" s="168" t="str">
        <f>IF('職員勤続年数調書(有給)'!H81=0,"",'職員勤続年数調書(有給)'!H81)</f>
        <v/>
      </c>
      <c r="H102" s="169"/>
      <c r="I102" s="124" t="str">
        <f>IF('職員勤続年数調書(有給)'!N81=0,"",'職員勤続年数調書(有給)'!N81)</f>
        <v/>
      </c>
      <c r="J102" s="125" t="str">
        <f>IF('職員勤続年数調書(有給)'!O81=0,"",'職員勤続年数調書(有給)'!O81)</f>
        <v/>
      </c>
      <c r="K102" s="124" t="str">
        <f>IF('職員勤続年数調書(有給)'!T81=0,"",'職員勤続年数調書(有給)'!T81)</f>
        <v/>
      </c>
      <c r="L102" s="125" t="str">
        <f>IF('職員勤続年数調書(有給)'!U81=0,"",'職員勤続年数調書(有給)'!U81)</f>
        <v/>
      </c>
      <c r="M102" s="124" t="str">
        <f>IF('職員勤続年数調書(有給)'!V81=0,"",'職員勤続年数調書(有給)'!V81)</f>
        <v/>
      </c>
      <c r="N102" s="125" t="str">
        <f>IF('職員勤続年数調書(有給)'!W81=0,"",'職員勤続年数調書(有給)'!W81)</f>
        <v>0</v>
      </c>
      <c r="O102" s="126"/>
    </row>
    <row r="103" spans="1:15" ht="24" customHeight="1" x14ac:dyDescent="0.2">
      <c r="A103" s="123">
        <v>49</v>
      </c>
      <c r="B103" s="168" t="str">
        <f>IF('職員勤続年数調書(有給)'!B82:D82=0,"",'職員勤続年数調書(有給)'!B82:D82)</f>
        <v/>
      </c>
      <c r="C103" s="168"/>
      <c r="D103" s="168"/>
      <c r="E103" s="168"/>
      <c r="F103" s="168"/>
      <c r="G103" s="168" t="str">
        <f>IF('職員勤続年数調書(有給)'!H82=0,"",'職員勤続年数調書(有給)'!H82)</f>
        <v/>
      </c>
      <c r="H103" s="169"/>
      <c r="I103" s="124" t="str">
        <f>IF('職員勤続年数調書(有給)'!N82=0,"",'職員勤続年数調書(有給)'!N82)</f>
        <v/>
      </c>
      <c r="J103" s="125" t="str">
        <f>IF('職員勤続年数調書(有給)'!O82=0,"",'職員勤続年数調書(有給)'!O82)</f>
        <v/>
      </c>
      <c r="K103" s="124" t="str">
        <f>IF('職員勤続年数調書(有給)'!T82=0,"",'職員勤続年数調書(有給)'!T82)</f>
        <v/>
      </c>
      <c r="L103" s="125" t="str">
        <f>IF('職員勤続年数調書(有給)'!U82=0,"",'職員勤続年数調書(有給)'!U82)</f>
        <v/>
      </c>
      <c r="M103" s="124" t="str">
        <f>IF('職員勤続年数調書(有給)'!V82=0,"",'職員勤続年数調書(有給)'!V82)</f>
        <v/>
      </c>
      <c r="N103" s="125" t="str">
        <f>IF('職員勤続年数調書(有給)'!W82=0,"",'職員勤続年数調書(有給)'!W82)</f>
        <v>0</v>
      </c>
      <c r="O103" s="126"/>
    </row>
    <row r="104" spans="1:15" ht="24" customHeight="1" x14ac:dyDescent="0.2">
      <c r="A104" s="123">
        <v>50</v>
      </c>
      <c r="B104" s="168" t="str">
        <f>IF('職員勤続年数調書(有給)'!B83:D83=0,"",'職員勤続年数調書(有給)'!B83:D83)</f>
        <v/>
      </c>
      <c r="C104" s="168"/>
      <c r="D104" s="168"/>
      <c r="E104" s="168"/>
      <c r="F104" s="168"/>
      <c r="G104" s="168" t="str">
        <f>IF('職員勤続年数調書(有給)'!H83=0,"",'職員勤続年数調書(有給)'!H83)</f>
        <v/>
      </c>
      <c r="H104" s="169"/>
      <c r="I104" s="124" t="str">
        <f>IF('職員勤続年数調書(有給)'!N83=0,"",'職員勤続年数調書(有給)'!N83)</f>
        <v/>
      </c>
      <c r="J104" s="125" t="str">
        <f>IF('職員勤続年数調書(有給)'!O83=0,"",'職員勤続年数調書(有給)'!O83)</f>
        <v/>
      </c>
      <c r="K104" s="124" t="str">
        <f>IF('職員勤続年数調書(有給)'!T83=0,"",'職員勤続年数調書(有給)'!T83)</f>
        <v/>
      </c>
      <c r="L104" s="125" t="str">
        <f>IF('職員勤続年数調書(有給)'!U83=0,"",'職員勤続年数調書(有給)'!U83)</f>
        <v/>
      </c>
      <c r="M104" s="124" t="str">
        <f>IF('職員勤続年数調書(有給)'!V83=0,"",'職員勤続年数調書(有給)'!V83)</f>
        <v/>
      </c>
      <c r="N104" s="125" t="str">
        <f>IF('職員勤続年数調書(有給)'!W83=0,"",'職員勤続年数調書(有給)'!W83)</f>
        <v>0</v>
      </c>
      <c r="O104" s="126"/>
    </row>
    <row r="105" spans="1:15" ht="24" customHeight="1" x14ac:dyDescent="0.2">
      <c r="A105" s="123">
        <v>51</v>
      </c>
      <c r="B105" s="168" t="str">
        <f>IF('職員勤続年数調書(有給)'!B84:D84=0,"",'職員勤続年数調書(有給)'!B84:D84)</f>
        <v/>
      </c>
      <c r="C105" s="168"/>
      <c r="D105" s="168"/>
      <c r="E105" s="168"/>
      <c r="F105" s="168"/>
      <c r="G105" s="168" t="str">
        <f>IF('職員勤続年数調書(有給)'!H84=0,"",'職員勤続年数調書(有給)'!H84)</f>
        <v/>
      </c>
      <c r="H105" s="169"/>
      <c r="I105" s="124" t="str">
        <f>IF('職員勤続年数調書(有給)'!N84=0,"",'職員勤続年数調書(有給)'!N84)</f>
        <v/>
      </c>
      <c r="J105" s="125" t="str">
        <f>IF('職員勤続年数調書(有給)'!O84=0,"",'職員勤続年数調書(有給)'!O84)</f>
        <v/>
      </c>
      <c r="K105" s="124" t="str">
        <f>IF('職員勤続年数調書(有給)'!T84=0,"",'職員勤続年数調書(有給)'!T84)</f>
        <v/>
      </c>
      <c r="L105" s="125" t="str">
        <f>IF('職員勤続年数調書(有給)'!U84=0,"",'職員勤続年数調書(有給)'!U84)</f>
        <v/>
      </c>
      <c r="M105" s="124" t="str">
        <f>IF('職員勤続年数調書(有給)'!V84=0,"",'職員勤続年数調書(有給)'!V84)</f>
        <v/>
      </c>
      <c r="N105" s="125" t="str">
        <f>IF('職員勤続年数調書(有給)'!W84=0,"",'職員勤続年数調書(有給)'!W84)</f>
        <v>0</v>
      </c>
      <c r="O105" s="126"/>
    </row>
    <row r="106" spans="1:15" ht="24" customHeight="1" x14ac:dyDescent="0.2">
      <c r="A106" s="123">
        <v>52</v>
      </c>
      <c r="B106" s="168" t="str">
        <f>IF('職員勤続年数調書(有給)'!B85:D85=0,"",'職員勤続年数調書(有給)'!B85:D85)</f>
        <v/>
      </c>
      <c r="C106" s="168"/>
      <c r="D106" s="168"/>
      <c r="E106" s="168"/>
      <c r="F106" s="168"/>
      <c r="G106" s="168" t="str">
        <f>IF('職員勤続年数調書(有給)'!H85=0,"",'職員勤続年数調書(有給)'!H85)</f>
        <v/>
      </c>
      <c r="H106" s="169"/>
      <c r="I106" s="124" t="str">
        <f>IF('職員勤続年数調書(有給)'!N85=0,"",'職員勤続年数調書(有給)'!N85)</f>
        <v/>
      </c>
      <c r="J106" s="125" t="str">
        <f>IF('職員勤続年数調書(有給)'!O85=0,"",'職員勤続年数調書(有給)'!O85)</f>
        <v/>
      </c>
      <c r="K106" s="124" t="str">
        <f>IF('職員勤続年数調書(有給)'!T85=0,"",'職員勤続年数調書(有給)'!T85)</f>
        <v/>
      </c>
      <c r="L106" s="125" t="str">
        <f>IF('職員勤続年数調書(有給)'!U85=0,"",'職員勤続年数調書(有給)'!U85)</f>
        <v/>
      </c>
      <c r="M106" s="124" t="str">
        <f>IF('職員勤続年数調書(有給)'!V85=0,"",'職員勤続年数調書(有給)'!V85)</f>
        <v/>
      </c>
      <c r="N106" s="125" t="str">
        <f>IF('職員勤続年数調書(有給)'!W85=0,"",'職員勤続年数調書(有給)'!W85)</f>
        <v>0</v>
      </c>
      <c r="O106" s="126"/>
    </row>
    <row r="107" spans="1:15" ht="24" customHeight="1" x14ac:dyDescent="0.2">
      <c r="A107" s="123">
        <v>53</v>
      </c>
      <c r="B107" s="168" t="str">
        <f>IF('職員勤続年数調書(有給)'!B86:D86=0,"",'職員勤続年数調書(有給)'!B86:D86)</f>
        <v/>
      </c>
      <c r="C107" s="168"/>
      <c r="D107" s="168"/>
      <c r="E107" s="168"/>
      <c r="F107" s="168"/>
      <c r="G107" s="168" t="str">
        <f>IF('職員勤続年数調書(有給)'!H86=0,"",'職員勤続年数調書(有給)'!H86)</f>
        <v/>
      </c>
      <c r="H107" s="169"/>
      <c r="I107" s="124" t="str">
        <f>IF('職員勤続年数調書(有給)'!N86=0,"",'職員勤続年数調書(有給)'!N86)</f>
        <v/>
      </c>
      <c r="J107" s="125" t="str">
        <f>IF('職員勤続年数調書(有給)'!O86=0,"",'職員勤続年数調書(有給)'!O86)</f>
        <v/>
      </c>
      <c r="K107" s="124" t="str">
        <f>IF('職員勤続年数調書(有給)'!T86=0,"",'職員勤続年数調書(有給)'!T86)</f>
        <v/>
      </c>
      <c r="L107" s="125" t="str">
        <f>IF('職員勤続年数調書(有給)'!U86=0,"",'職員勤続年数調書(有給)'!U86)</f>
        <v/>
      </c>
      <c r="M107" s="124" t="str">
        <f>IF('職員勤続年数調書(有給)'!V86=0,"",'職員勤続年数調書(有給)'!V86)</f>
        <v/>
      </c>
      <c r="N107" s="125" t="str">
        <f>IF('職員勤続年数調書(有給)'!W86=0,"",'職員勤続年数調書(有給)'!W86)</f>
        <v>0</v>
      </c>
      <c r="O107" s="126"/>
    </row>
    <row r="108" spans="1:15" ht="24" customHeight="1" x14ac:dyDescent="0.2">
      <c r="A108" s="123">
        <v>54</v>
      </c>
      <c r="B108" s="168" t="str">
        <f>IF('職員勤続年数調書(有給)'!B87:D87=0,"",'職員勤続年数調書(有給)'!B87:D87)</f>
        <v/>
      </c>
      <c r="C108" s="168"/>
      <c r="D108" s="168"/>
      <c r="E108" s="168"/>
      <c r="F108" s="168"/>
      <c r="G108" s="168" t="str">
        <f>IF('職員勤続年数調書(有給)'!H87=0,"",'職員勤続年数調書(有給)'!H87)</f>
        <v/>
      </c>
      <c r="H108" s="169"/>
      <c r="I108" s="124" t="str">
        <f>IF('職員勤続年数調書(有給)'!N87=0,"",'職員勤続年数調書(有給)'!N87)</f>
        <v/>
      </c>
      <c r="J108" s="125" t="str">
        <f>IF('職員勤続年数調書(有給)'!O87=0,"",'職員勤続年数調書(有給)'!O87)</f>
        <v/>
      </c>
      <c r="K108" s="124" t="str">
        <f>IF('職員勤続年数調書(有給)'!T87=0,"",'職員勤続年数調書(有給)'!T87)</f>
        <v/>
      </c>
      <c r="L108" s="125" t="str">
        <f>IF('職員勤続年数調書(有給)'!U87=0,"",'職員勤続年数調書(有給)'!U87)</f>
        <v/>
      </c>
      <c r="M108" s="124" t="str">
        <f>IF('職員勤続年数調書(有給)'!V87=0,"",'職員勤続年数調書(有給)'!V87)</f>
        <v/>
      </c>
      <c r="N108" s="125" t="str">
        <f>IF('職員勤続年数調書(有給)'!W87=0,"",'職員勤続年数調書(有給)'!W87)</f>
        <v>0</v>
      </c>
      <c r="O108" s="126"/>
    </row>
    <row r="109" spans="1:15" ht="24" customHeight="1" x14ac:dyDescent="0.2">
      <c r="A109" s="123">
        <v>55</v>
      </c>
      <c r="B109" s="168" t="str">
        <f>IF('職員勤続年数調書(有給)'!B88:D88=0,"",'職員勤続年数調書(有給)'!B88:D88)</f>
        <v/>
      </c>
      <c r="C109" s="168"/>
      <c r="D109" s="168"/>
      <c r="E109" s="168"/>
      <c r="F109" s="168"/>
      <c r="G109" s="168" t="str">
        <f>IF('職員勤続年数調書(有給)'!H88=0,"",'職員勤続年数調書(有給)'!H88)</f>
        <v/>
      </c>
      <c r="H109" s="169"/>
      <c r="I109" s="124" t="str">
        <f>IF('職員勤続年数調書(有給)'!N88=0,"",'職員勤続年数調書(有給)'!N88)</f>
        <v/>
      </c>
      <c r="J109" s="125" t="str">
        <f>IF('職員勤続年数調書(有給)'!O88=0,"",'職員勤続年数調書(有給)'!O88)</f>
        <v/>
      </c>
      <c r="K109" s="124" t="str">
        <f>IF('職員勤続年数調書(有給)'!T88=0,"",'職員勤続年数調書(有給)'!T88)</f>
        <v/>
      </c>
      <c r="L109" s="125" t="str">
        <f>IF('職員勤続年数調書(有給)'!U88=0,"",'職員勤続年数調書(有給)'!U88)</f>
        <v/>
      </c>
      <c r="M109" s="124" t="str">
        <f>IF('職員勤続年数調書(有給)'!V88=0,"",'職員勤続年数調書(有給)'!V88)</f>
        <v/>
      </c>
      <c r="N109" s="125" t="str">
        <f>IF('職員勤続年数調書(有給)'!W88=0,"",'職員勤続年数調書(有給)'!W88)</f>
        <v>0</v>
      </c>
      <c r="O109" s="127"/>
    </row>
    <row r="110" spans="1:15" ht="24" customHeight="1" x14ac:dyDescent="0.2">
      <c r="A110" s="123">
        <v>56</v>
      </c>
      <c r="B110" s="168" t="str">
        <f>IF('職員勤続年数調書(有給)'!B89:D89=0,"",'職員勤続年数調書(有給)'!B89:D89)</f>
        <v/>
      </c>
      <c r="C110" s="168"/>
      <c r="D110" s="168"/>
      <c r="E110" s="168"/>
      <c r="F110" s="168"/>
      <c r="G110" s="168" t="str">
        <f>IF('職員勤続年数調書(有給)'!H89=0,"",'職員勤続年数調書(有給)'!H89)</f>
        <v/>
      </c>
      <c r="H110" s="169"/>
      <c r="I110" s="124" t="str">
        <f>IF('職員勤続年数調書(有給)'!N89=0,"",'職員勤続年数調書(有給)'!N89)</f>
        <v/>
      </c>
      <c r="J110" s="125" t="str">
        <f>IF('職員勤続年数調書(有給)'!O89=0,"",'職員勤続年数調書(有給)'!O89)</f>
        <v/>
      </c>
      <c r="K110" s="124" t="str">
        <f>IF('職員勤続年数調書(有給)'!T89=0,"",'職員勤続年数調書(有給)'!T89)</f>
        <v/>
      </c>
      <c r="L110" s="125" t="str">
        <f>IF('職員勤続年数調書(有給)'!U89=0,"",'職員勤続年数調書(有給)'!U89)</f>
        <v/>
      </c>
      <c r="M110" s="124" t="str">
        <f>IF('職員勤続年数調書(有給)'!V89=0,"",'職員勤続年数調書(有給)'!V89)</f>
        <v/>
      </c>
      <c r="N110" s="125" t="str">
        <f>IF('職員勤続年数調書(有給)'!W89=0,"",'職員勤続年数調書(有給)'!W89)</f>
        <v>0</v>
      </c>
      <c r="O110" s="128"/>
    </row>
    <row r="111" spans="1:15" ht="24" customHeight="1" x14ac:dyDescent="0.2">
      <c r="A111" s="123">
        <v>57</v>
      </c>
      <c r="B111" s="168" t="str">
        <f>IF('職員勤続年数調書(有給)'!B90:D90=0,"",'職員勤続年数調書(有給)'!B90:D90)</f>
        <v/>
      </c>
      <c r="C111" s="168"/>
      <c r="D111" s="168"/>
      <c r="E111" s="168"/>
      <c r="F111" s="168"/>
      <c r="G111" s="168" t="str">
        <f>IF('職員勤続年数調書(有給)'!H90=0,"",'職員勤続年数調書(有給)'!H90)</f>
        <v/>
      </c>
      <c r="H111" s="169"/>
      <c r="I111" s="124" t="str">
        <f>IF('職員勤続年数調書(有給)'!N90=0,"",'職員勤続年数調書(有給)'!N90)</f>
        <v/>
      </c>
      <c r="J111" s="125" t="str">
        <f>IF('職員勤続年数調書(有給)'!O90=0,"",'職員勤続年数調書(有給)'!O90)</f>
        <v/>
      </c>
      <c r="K111" s="124" t="str">
        <f>IF('職員勤続年数調書(有給)'!T90=0,"",'職員勤続年数調書(有給)'!T90)</f>
        <v/>
      </c>
      <c r="L111" s="125" t="str">
        <f>IF('職員勤続年数調書(有給)'!U90=0,"",'職員勤続年数調書(有給)'!U90)</f>
        <v/>
      </c>
      <c r="M111" s="124" t="str">
        <f>IF('職員勤続年数調書(有給)'!V90=0,"",'職員勤続年数調書(有給)'!V90)</f>
        <v/>
      </c>
      <c r="N111" s="125" t="str">
        <f>IF('職員勤続年数調書(有給)'!W90=0,"",'職員勤続年数調書(有給)'!W90)</f>
        <v>0</v>
      </c>
      <c r="O111" s="128"/>
    </row>
    <row r="112" spans="1:15" ht="24" customHeight="1" x14ac:dyDescent="0.2">
      <c r="A112" s="123">
        <v>58</v>
      </c>
      <c r="B112" s="168" t="str">
        <f>IF('職員勤続年数調書(有給)'!B91:D91=0,"",'職員勤続年数調書(有給)'!B91:D91)</f>
        <v/>
      </c>
      <c r="C112" s="168"/>
      <c r="D112" s="168"/>
      <c r="E112" s="168"/>
      <c r="F112" s="168"/>
      <c r="G112" s="168" t="str">
        <f>IF('職員勤続年数調書(有給)'!H91=0,"",'職員勤続年数調書(有給)'!H91)</f>
        <v/>
      </c>
      <c r="H112" s="169"/>
      <c r="I112" s="124" t="str">
        <f>IF('職員勤続年数調書(有給)'!N91=0,"",'職員勤続年数調書(有給)'!N91)</f>
        <v/>
      </c>
      <c r="J112" s="125" t="str">
        <f>IF('職員勤続年数調書(有給)'!O91=0,"",'職員勤続年数調書(有給)'!O91)</f>
        <v/>
      </c>
      <c r="K112" s="124" t="str">
        <f>IF('職員勤続年数調書(有給)'!T91=0,"",'職員勤続年数調書(有給)'!T91)</f>
        <v/>
      </c>
      <c r="L112" s="125" t="str">
        <f>IF('職員勤続年数調書(有給)'!U91=0,"",'職員勤続年数調書(有給)'!U91)</f>
        <v/>
      </c>
      <c r="M112" s="124" t="str">
        <f>IF('職員勤続年数調書(有給)'!V91=0,"",'職員勤続年数調書(有給)'!V91)</f>
        <v/>
      </c>
      <c r="N112" s="125" t="str">
        <f>IF('職員勤続年数調書(有給)'!W91=0,"",'職員勤続年数調書(有給)'!W91)</f>
        <v>0</v>
      </c>
      <c r="O112" s="128"/>
    </row>
    <row r="113" spans="1:15" ht="24" customHeight="1" x14ac:dyDescent="0.2">
      <c r="A113" s="123">
        <v>59</v>
      </c>
      <c r="B113" s="168" t="str">
        <f>IF('職員勤続年数調書(有給)'!B92:D92=0,"",'職員勤続年数調書(有給)'!B92:D92)</f>
        <v/>
      </c>
      <c r="C113" s="168"/>
      <c r="D113" s="168"/>
      <c r="E113" s="168"/>
      <c r="F113" s="168"/>
      <c r="G113" s="168" t="str">
        <f>IF('職員勤続年数調書(有給)'!H92=0,"",'職員勤続年数調書(有給)'!H92)</f>
        <v/>
      </c>
      <c r="H113" s="169"/>
      <c r="I113" s="124" t="str">
        <f>IF('職員勤続年数調書(有給)'!N92=0,"",'職員勤続年数調書(有給)'!N92)</f>
        <v/>
      </c>
      <c r="J113" s="125" t="str">
        <f>IF('職員勤続年数調書(有給)'!O92=0,"",'職員勤続年数調書(有給)'!O92)</f>
        <v/>
      </c>
      <c r="K113" s="124" t="str">
        <f>IF('職員勤続年数調書(有給)'!T92=0,"",'職員勤続年数調書(有給)'!T92)</f>
        <v/>
      </c>
      <c r="L113" s="125" t="str">
        <f>IF('職員勤続年数調書(有給)'!U92=0,"",'職員勤続年数調書(有給)'!U92)</f>
        <v/>
      </c>
      <c r="M113" s="124" t="str">
        <f>IF('職員勤続年数調書(有給)'!V92=0,"",'職員勤続年数調書(有給)'!V92)</f>
        <v/>
      </c>
      <c r="N113" s="125" t="str">
        <f>IF('職員勤続年数調書(有給)'!W92=0,"",'職員勤続年数調書(有給)'!W92)</f>
        <v>0</v>
      </c>
      <c r="O113" s="128"/>
    </row>
    <row r="114" spans="1:15" ht="24" customHeight="1" thickBot="1" x14ac:dyDescent="0.25">
      <c r="A114" s="123">
        <v>60</v>
      </c>
      <c r="B114" s="168" t="str">
        <f>IF('職員勤続年数調書(有給)'!B93:D93=0,"",'職員勤続年数調書(有給)'!B93:D93)</f>
        <v/>
      </c>
      <c r="C114" s="168"/>
      <c r="D114" s="168"/>
      <c r="E114" s="168"/>
      <c r="F114" s="168"/>
      <c r="G114" s="168" t="str">
        <f>IF('職員勤続年数調書(有給)'!H93=0,"",'職員勤続年数調書(有給)'!H93)</f>
        <v/>
      </c>
      <c r="H114" s="169"/>
      <c r="I114" s="124" t="str">
        <f>IF('職員勤続年数調書(有給)'!N93=0,"",'職員勤続年数調書(有給)'!N93)</f>
        <v/>
      </c>
      <c r="J114" s="125" t="str">
        <f>IF('職員勤続年数調書(有給)'!O93=0,"",'職員勤続年数調書(有給)'!O93)</f>
        <v/>
      </c>
      <c r="K114" s="124" t="str">
        <f>IF('職員勤続年数調書(有給)'!T93=0,"",'職員勤続年数調書(有給)'!T93)</f>
        <v/>
      </c>
      <c r="L114" s="125" t="str">
        <f>IF('職員勤続年数調書(有給)'!U93=0,"",'職員勤続年数調書(有給)'!U93)</f>
        <v/>
      </c>
      <c r="M114" s="124" t="str">
        <f>IF('職員勤続年数調書(有給)'!V93=0,"",'職員勤続年数調書(有給)'!V93)</f>
        <v/>
      </c>
      <c r="N114" s="125" t="str">
        <f>IF('職員勤続年数調書(有給)'!W93=0,"",'職員勤続年数調書(有給)'!W93)</f>
        <v>0</v>
      </c>
      <c r="O114" s="128"/>
    </row>
    <row r="115" spans="1:15" ht="24" customHeight="1" thickBot="1" x14ac:dyDescent="0.25">
      <c r="A115" s="131"/>
      <c r="B115" s="163" t="s">
        <v>37</v>
      </c>
      <c r="C115" s="164"/>
      <c r="D115" s="164"/>
      <c r="E115" s="164"/>
      <c r="F115" s="165"/>
      <c r="G115" s="166">
        <f>'職員勤続年数調書(有給)'!B168</f>
        <v>0</v>
      </c>
      <c r="H115" s="167"/>
      <c r="I115" s="132">
        <f>SUM(I95:I114)+ROUNDDOWN(SUM(J95:J114)/12,0)</f>
        <v>0</v>
      </c>
      <c r="J115" s="133">
        <f>SUM(J95:J114)-ROUNDDOWN(SUM(J95:J114)/12,0)*12</f>
        <v>0</v>
      </c>
      <c r="K115" s="132">
        <f>SUM(K95:K114)+ROUNDDOWN(SUM(L95:L114)/12,0)</f>
        <v>0</v>
      </c>
      <c r="L115" s="134">
        <f>SUM(L95:L114)-ROUNDDOWN(SUM(L95:L114)/12,0)*12</f>
        <v>0</v>
      </c>
      <c r="M115" s="132">
        <f>I115+K115+ROUNDDOWN((J115+L115)/12,0)</f>
        <v>0</v>
      </c>
      <c r="N115" s="135">
        <f>(J115+L115)-ROUNDDOWN((J115+L115)/12,0)*12</f>
        <v>0</v>
      </c>
      <c r="O115" s="127"/>
    </row>
    <row r="116" spans="1:15" ht="14" x14ac:dyDescent="0.2">
      <c r="A116" s="115"/>
      <c r="B116" s="74"/>
      <c r="C116" s="74"/>
      <c r="D116" s="74"/>
      <c r="E116" s="74"/>
      <c r="F116" s="74"/>
      <c r="G116" s="74"/>
      <c r="H116" s="74"/>
      <c r="I116" s="74"/>
      <c r="J116" s="74"/>
      <c r="K116" s="74"/>
      <c r="L116" s="74"/>
      <c r="M116" s="74"/>
      <c r="N116" s="74"/>
      <c r="O116" s="74"/>
    </row>
    <row r="117" spans="1:15" x14ac:dyDescent="0.2">
      <c r="A117" s="74"/>
      <c r="B117" s="74"/>
      <c r="C117" s="74"/>
      <c r="D117" s="74"/>
      <c r="E117" s="74"/>
      <c r="F117" s="74"/>
      <c r="G117" s="74"/>
      <c r="H117" s="74"/>
      <c r="I117" s="74"/>
      <c r="J117" s="74"/>
      <c r="K117" s="74"/>
      <c r="L117" s="74"/>
      <c r="M117" s="74"/>
      <c r="N117" s="74"/>
      <c r="O117" s="74"/>
    </row>
    <row r="118" spans="1:15" ht="19" x14ac:dyDescent="0.2">
      <c r="A118" s="162" t="str">
        <f>A87</f>
        <v>令和5年度　処遇改善等加算率適用申請書</v>
      </c>
      <c r="B118" s="162"/>
      <c r="C118" s="162"/>
      <c r="D118" s="162"/>
      <c r="E118" s="162"/>
      <c r="F118" s="162"/>
      <c r="G118" s="162"/>
      <c r="H118" s="162"/>
      <c r="I118" s="162"/>
      <c r="J118" s="162"/>
      <c r="K118" s="162"/>
      <c r="L118" s="162"/>
      <c r="M118" s="162"/>
      <c r="N118" s="162"/>
      <c r="O118" s="162"/>
    </row>
    <row r="119" spans="1:15" x14ac:dyDescent="0.2">
      <c r="A119" s="74"/>
      <c r="B119" s="74"/>
      <c r="C119" s="74"/>
      <c r="D119" s="74"/>
      <c r="E119" s="74"/>
      <c r="F119" s="74"/>
      <c r="G119" s="74"/>
      <c r="H119" s="74"/>
      <c r="I119" s="74"/>
      <c r="J119" s="74"/>
      <c r="K119" s="74"/>
      <c r="L119" s="118"/>
      <c r="M119" s="119"/>
      <c r="N119" s="119"/>
      <c r="O119" s="119"/>
    </row>
    <row r="120" spans="1:15" x14ac:dyDescent="0.2">
      <c r="A120" s="74"/>
      <c r="B120" s="74" t="s">
        <v>32</v>
      </c>
      <c r="C120" s="58" t="str">
        <f>'職員勤続年数調書(有給)'!B102</f>
        <v/>
      </c>
      <c r="D120" s="74" t="s">
        <v>33</v>
      </c>
      <c r="E120" s="58" t="str">
        <f>'職員勤続年数調書(有給)'!D102</f>
        <v/>
      </c>
      <c r="F120" s="74" t="s">
        <v>16</v>
      </c>
      <c r="G120" s="74"/>
      <c r="H120" s="74"/>
      <c r="I120" s="74"/>
      <c r="J120" s="74"/>
      <c r="K120" s="74"/>
      <c r="L120" s="74"/>
      <c r="M120" s="74"/>
      <c r="N120" s="74"/>
      <c r="O120" s="74"/>
    </row>
    <row r="121" spans="1:15" x14ac:dyDescent="0.2">
      <c r="A121" s="74"/>
      <c r="B121" s="74"/>
      <c r="C121" s="74"/>
      <c r="D121" s="74"/>
      <c r="E121" s="74"/>
      <c r="F121" s="74"/>
      <c r="G121" s="74"/>
      <c r="H121" s="74"/>
      <c r="I121" s="74"/>
      <c r="J121" s="74"/>
      <c r="K121" s="74"/>
      <c r="L121" s="74"/>
      <c r="M121" s="74"/>
      <c r="N121" s="74"/>
      <c r="O121" s="74"/>
    </row>
    <row r="122" spans="1:15" ht="14.25" customHeight="1" x14ac:dyDescent="0.2">
      <c r="A122" s="136"/>
      <c r="B122" s="216" t="s">
        <v>26</v>
      </c>
      <c r="C122" s="217"/>
      <c r="D122" s="217"/>
      <c r="E122" s="217"/>
      <c r="F122" s="218"/>
      <c r="G122" s="216" t="s">
        <v>27</v>
      </c>
      <c r="H122" s="218"/>
      <c r="I122" s="216" t="s">
        <v>48</v>
      </c>
      <c r="J122" s="218"/>
      <c r="K122" s="216" t="s">
        <v>47</v>
      </c>
      <c r="L122" s="218"/>
      <c r="M122" s="216" t="s">
        <v>36</v>
      </c>
      <c r="N122" s="218"/>
      <c r="O122" s="225" t="s">
        <v>88</v>
      </c>
    </row>
    <row r="123" spans="1:15" ht="13.5" customHeight="1" x14ac:dyDescent="0.2">
      <c r="A123" s="74"/>
      <c r="B123" s="219"/>
      <c r="C123" s="220"/>
      <c r="D123" s="220"/>
      <c r="E123" s="220"/>
      <c r="F123" s="221"/>
      <c r="G123" s="219"/>
      <c r="H123" s="221"/>
      <c r="I123" s="219"/>
      <c r="J123" s="221"/>
      <c r="K123" s="219"/>
      <c r="L123" s="221"/>
      <c r="M123" s="219"/>
      <c r="N123" s="221"/>
      <c r="O123" s="226"/>
    </row>
    <row r="124" spans="1:15" ht="14.25" customHeight="1" x14ac:dyDescent="0.2">
      <c r="A124" s="74"/>
      <c r="B124" s="222"/>
      <c r="C124" s="223"/>
      <c r="D124" s="223"/>
      <c r="E124" s="223"/>
      <c r="F124" s="224"/>
      <c r="G124" s="222"/>
      <c r="H124" s="224"/>
      <c r="I124" s="222"/>
      <c r="J124" s="224"/>
      <c r="K124" s="222"/>
      <c r="L124" s="224"/>
      <c r="M124" s="222"/>
      <c r="N124" s="224"/>
      <c r="O124" s="227"/>
    </row>
    <row r="125" spans="1:15" ht="4.5" customHeight="1" x14ac:dyDescent="0.2">
      <c r="A125" s="74"/>
      <c r="B125" s="147"/>
      <c r="C125" s="147"/>
      <c r="D125" s="147"/>
      <c r="E125" s="147"/>
      <c r="F125" s="147"/>
      <c r="G125" s="147"/>
      <c r="H125" s="147"/>
      <c r="I125" s="147"/>
      <c r="J125" s="147"/>
      <c r="K125" s="147"/>
      <c r="L125" s="147"/>
      <c r="M125" s="147"/>
      <c r="N125" s="147"/>
      <c r="O125" s="147"/>
    </row>
    <row r="126" spans="1:15" ht="24" customHeight="1" x14ac:dyDescent="0.2">
      <c r="A126" s="123">
        <v>61</v>
      </c>
      <c r="B126" s="168" t="str">
        <f>IF('職員勤続年数調書(有給)'!B107:D107=0,"",'職員勤続年数調書(有給)'!B107:D107)</f>
        <v/>
      </c>
      <c r="C126" s="168"/>
      <c r="D126" s="168"/>
      <c r="E126" s="168"/>
      <c r="F126" s="168"/>
      <c r="G126" s="168" t="str">
        <f>IF('職員勤続年数調書(有給)'!H107=0,"",'職員勤続年数調書(有給)'!H107)</f>
        <v/>
      </c>
      <c r="H126" s="169"/>
      <c r="I126" s="124" t="str">
        <f>IF('職員勤続年数調書(有給)'!N107=0,"",'職員勤続年数調書(有給)'!N107)</f>
        <v/>
      </c>
      <c r="J126" s="125" t="str">
        <f>IF('職員勤続年数調書(有給)'!O107=0,"",'職員勤続年数調書(有給)'!O107)</f>
        <v/>
      </c>
      <c r="K126" s="124" t="str">
        <f>IF('職員勤続年数調書(有給)'!T107=0,"",'職員勤続年数調書(有給)'!T107)</f>
        <v/>
      </c>
      <c r="L126" s="125" t="str">
        <f>IF('職員勤続年数調書(有給)'!U107=0,"",'職員勤続年数調書(有給)'!U107)</f>
        <v/>
      </c>
      <c r="M126" s="124" t="str">
        <f>IF('職員勤続年数調書(有給)'!V107=0,"",'職員勤続年数調書(有給)'!V107)</f>
        <v/>
      </c>
      <c r="N126" s="125" t="str">
        <f>IF('職員勤続年数調書(有給)'!W107=0,"",'職員勤続年数調書(有給)'!W107)</f>
        <v>0</v>
      </c>
      <c r="O126" s="126"/>
    </row>
    <row r="127" spans="1:15" ht="24" customHeight="1" x14ac:dyDescent="0.2">
      <c r="A127" s="123">
        <v>62</v>
      </c>
      <c r="B127" s="168" t="str">
        <f>IF('職員勤続年数調書(有給)'!B108:D108=0,"",'職員勤続年数調書(有給)'!B108:D108)</f>
        <v/>
      </c>
      <c r="C127" s="168"/>
      <c r="D127" s="168"/>
      <c r="E127" s="168"/>
      <c r="F127" s="168"/>
      <c r="G127" s="168" t="str">
        <f>IF('職員勤続年数調書(有給)'!H108=0,"",'職員勤続年数調書(有給)'!H108)</f>
        <v/>
      </c>
      <c r="H127" s="169"/>
      <c r="I127" s="124" t="str">
        <f>IF('職員勤続年数調書(有給)'!N108=0,"",'職員勤続年数調書(有給)'!N108)</f>
        <v/>
      </c>
      <c r="J127" s="125" t="str">
        <f>IF('職員勤続年数調書(有給)'!O108=0,"",'職員勤続年数調書(有給)'!O108)</f>
        <v/>
      </c>
      <c r="K127" s="124" t="str">
        <f>IF('職員勤続年数調書(有給)'!T108=0,"",'職員勤続年数調書(有給)'!T108)</f>
        <v/>
      </c>
      <c r="L127" s="125" t="str">
        <f>IF('職員勤続年数調書(有給)'!U108=0,"",'職員勤続年数調書(有給)'!U108)</f>
        <v/>
      </c>
      <c r="M127" s="124" t="str">
        <f>IF('職員勤続年数調書(有給)'!V108=0,"",'職員勤続年数調書(有給)'!V108)</f>
        <v/>
      </c>
      <c r="N127" s="125" t="str">
        <f>IF('職員勤続年数調書(有給)'!W108=0,"",'職員勤続年数調書(有給)'!W108)</f>
        <v>0</v>
      </c>
      <c r="O127" s="126"/>
    </row>
    <row r="128" spans="1:15" ht="24" customHeight="1" x14ac:dyDescent="0.2">
      <c r="A128" s="123">
        <v>63</v>
      </c>
      <c r="B128" s="168" t="str">
        <f>IF('職員勤続年数調書(有給)'!B109:D109=0,"",'職員勤続年数調書(有給)'!B109:D109)</f>
        <v/>
      </c>
      <c r="C128" s="168"/>
      <c r="D128" s="168"/>
      <c r="E128" s="168"/>
      <c r="F128" s="168"/>
      <c r="G128" s="168" t="str">
        <f>IF('職員勤続年数調書(有給)'!H109=0,"",'職員勤続年数調書(有給)'!H109)</f>
        <v/>
      </c>
      <c r="H128" s="169"/>
      <c r="I128" s="124" t="str">
        <f>IF('職員勤続年数調書(有給)'!N109=0,"",'職員勤続年数調書(有給)'!N109)</f>
        <v/>
      </c>
      <c r="J128" s="125" t="str">
        <f>IF('職員勤続年数調書(有給)'!O109=0,"",'職員勤続年数調書(有給)'!O109)</f>
        <v/>
      </c>
      <c r="K128" s="124" t="str">
        <f>IF('職員勤続年数調書(有給)'!T109=0,"",'職員勤続年数調書(有給)'!T109)</f>
        <v/>
      </c>
      <c r="L128" s="125" t="str">
        <f>IF('職員勤続年数調書(有給)'!U109=0,"",'職員勤続年数調書(有給)'!U109)</f>
        <v/>
      </c>
      <c r="M128" s="124" t="str">
        <f>IF('職員勤続年数調書(有給)'!V109=0,"",'職員勤続年数調書(有給)'!V109)</f>
        <v/>
      </c>
      <c r="N128" s="125" t="str">
        <f>IF('職員勤続年数調書(有給)'!W109=0,"",'職員勤続年数調書(有給)'!W109)</f>
        <v>0</v>
      </c>
      <c r="O128" s="126"/>
    </row>
    <row r="129" spans="1:15" ht="24" customHeight="1" x14ac:dyDescent="0.2">
      <c r="A129" s="123">
        <v>64</v>
      </c>
      <c r="B129" s="168" t="str">
        <f>IF('職員勤続年数調書(有給)'!B110:D110=0,"",'職員勤続年数調書(有給)'!B110:D110)</f>
        <v/>
      </c>
      <c r="C129" s="168"/>
      <c r="D129" s="168"/>
      <c r="E129" s="168"/>
      <c r="F129" s="168"/>
      <c r="G129" s="168" t="str">
        <f>IF('職員勤続年数調書(有給)'!H110=0,"",'職員勤続年数調書(有給)'!H110)</f>
        <v/>
      </c>
      <c r="H129" s="169"/>
      <c r="I129" s="124" t="str">
        <f>IF('職員勤続年数調書(有給)'!N110=0,"",'職員勤続年数調書(有給)'!N110)</f>
        <v/>
      </c>
      <c r="J129" s="125" t="str">
        <f>IF('職員勤続年数調書(有給)'!O110=0,"",'職員勤続年数調書(有給)'!O110)</f>
        <v/>
      </c>
      <c r="K129" s="124" t="str">
        <f>IF('職員勤続年数調書(有給)'!T110=0,"",'職員勤続年数調書(有給)'!T110)</f>
        <v/>
      </c>
      <c r="L129" s="125" t="str">
        <f>IF('職員勤続年数調書(有給)'!U110=0,"",'職員勤続年数調書(有給)'!U110)</f>
        <v/>
      </c>
      <c r="M129" s="124" t="str">
        <f>IF('職員勤続年数調書(有給)'!V110=0,"",'職員勤続年数調書(有給)'!V110)</f>
        <v/>
      </c>
      <c r="N129" s="125" t="str">
        <f>IF('職員勤続年数調書(有給)'!W110=0,"",'職員勤続年数調書(有給)'!W110)</f>
        <v>0</v>
      </c>
      <c r="O129" s="126"/>
    </row>
    <row r="130" spans="1:15" ht="24" customHeight="1" x14ac:dyDescent="0.2">
      <c r="A130" s="123">
        <v>65</v>
      </c>
      <c r="B130" s="168" t="str">
        <f>IF('職員勤続年数調書(有給)'!B111:D111=0,"",'職員勤続年数調書(有給)'!B111:D111)</f>
        <v/>
      </c>
      <c r="C130" s="168"/>
      <c r="D130" s="168"/>
      <c r="E130" s="168"/>
      <c r="F130" s="168"/>
      <c r="G130" s="168" t="str">
        <f>IF('職員勤続年数調書(有給)'!H111=0,"",'職員勤続年数調書(有給)'!H111)</f>
        <v/>
      </c>
      <c r="H130" s="169"/>
      <c r="I130" s="124" t="str">
        <f>IF('職員勤続年数調書(有給)'!N111=0,"",'職員勤続年数調書(有給)'!N111)</f>
        <v/>
      </c>
      <c r="J130" s="125" t="str">
        <f>IF('職員勤続年数調書(有給)'!O111=0,"",'職員勤続年数調書(有給)'!O111)</f>
        <v/>
      </c>
      <c r="K130" s="124" t="str">
        <f>IF('職員勤続年数調書(有給)'!T111=0,"",'職員勤続年数調書(有給)'!T111)</f>
        <v/>
      </c>
      <c r="L130" s="125" t="str">
        <f>IF('職員勤続年数調書(有給)'!U111=0,"",'職員勤続年数調書(有給)'!U111)</f>
        <v/>
      </c>
      <c r="M130" s="124" t="str">
        <f>IF('職員勤続年数調書(有給)'!V111=0,"",'職員勤続年数調書(有給)'!V111)</f>
        <v/>
      </c>
      <c r="N130" s="125" t="str">
        <f>IF('職員勤続年数調書(有給)'!W111=0,"",'職員勤続年数調書(有給)'!W111)</f>
        <v>0</v>
      </c>
      <c r="O130" s="126"/>
    </row>
    <row r="131" spans="1:15" ht="24" customHeight="1" x14ac:dyDescent="0.2">
      <c r="A131" s="123">
        <v>66</v>
      </c>
      <c r="B131" s="168" t="str">
        <f>IF('職員勤続年数調書(有給)'!B112:D112=0,"",'職員勤続年数調書(有給)'!B112:D112)</f>
        <v/>
      </c>
      <c r="C131" s="168"/>
      <c r="D131" s="168"/>
      <c r="E131" s="168"/>
      <c r="F131" s="168"/>
      <c r="G131" s="168" t="str">
        <f>IF('職員勤続年数調書(有給)'!H112=0,"",'職員勤続年数調書(有給)'!H112)</f>
        <v/>
      </c>
      <c r="H131" s="169"/>
      <c r="I131" s="124" t="str">
        <f>IF('職員勤続年数調書(有給)'!N112=0,"",'職員勤続年数調書(有給)'!N112)</f>
        <v/>
      </c>
      <c r="J131" s="125" t="str">
        <f>IF('職員勤続年数調書(有給)'!O112=0,"",'職員勤続年数調書(有給)'!O112)</f>
        <v/>
      </c>
      <c r="K131" s="124" t="str">
        <f>IF('職員勤続年数調書(有給)'!T112=0,"",'職員勤続年数調書(有給)'!T112)</f>
        <v/>
      </c>
      <c r="L131" s="125" t="str">
        <f>IF('職員勤続年数調書(有給)'!U112=0,"",'職員勤続年数調書(有給)'!U112)</f>
        <v/>
      </c>
      <c r="M131" s="124" t="str">
        <f>IF('職員勤続年数調書(有給)'!V112=0,"",'職員勤続年数調書(有給)'!V112)</f>
        <v/>
      </c>
      <c r="N131" s="125" t="str">
        <f>IF('職員勤続年数調書(有給)'!W112=0,"",'職員勤続年数調書(有給)'!W112)</f>
        <v>0</v>
      </c>
      <c r="O131" s="126"/>
    </row>
    <row r="132" spans="1:15" ht="24" customHeight="1" x14ac:dyDescent="0.2">
      <c r="A132" s="123">
        <v>67</v>
      </c>
      <c r="B132" s="168" t="str">
        <f>IF('職員勤続年数調書(有給)'!B113:D113=0,"",'職員勤続年数調書(有給)'!B113:D113)</f>
        <v/>
      </c>
      <c r="C132" s="168"/>
      <c r="D132" s="168"/>
      <c r="E132" s="168"/>
      <c r="F132" s="168"/>
      <c r="G132" s="168" t="str">
        <f>IF('職員勤続年数調書(有給)'!H113=0,"",'職員勤続年数調書(有給)'!H113)</f>
        <v/>
      </c>
      <c r="H132" s="169"/>
      <c r="I132" s="124" t="str">
        <f>IF('職員勤続年数調書(有給)'!N113=0,"",'職員勤続年数調書(有給)'!N113)</f>
        <v/>
      </c>
      <c r="J132" s="125" t="str">
        <f>IF('職員勤続年数調書(有給)'!O113=0,"",'職員勤続年数調書(有給)'!O113)</f>
        <v/>
      </c>
      <c r="K132" s="124" t="str">
        <f>IF('職員勤続年数調書(有給)'!T113=0,"",'職員勤続年数調書(有給)'!T113)</f>
        <v/>
      </c>
      <c r="L132" s="125" t="str">
        <f>IF('職員勤続年数調書(有給)'!U113=0,"",'職員勤続年数調書(有給)'!U113)</f>
        <v/>
      </c>
      <c r="M132" s="124" t="str">
        <f>IF('職員勤続年数調書(有給)'!V113=0,"",'職員勤続年数調書(有給)'!V113)</f>
        <v/>
      </c>
      <c r="N132" s="125" t="str">
        <f>IF('職員勤続年数調書(有給)'!W113=0,"",'職員勤続年数調書(有給)'!W113)</f>
        <v>0</v>
      </c>
      <c r="O132" s="126"/>
    </row>
    <row r="133" spans="1:15" ht="24" customHeight="1" x14ac:dyDescent="0.2">
      <c r="A133" s="123">
        <v>68</v>
      </c>
      <c r="B133" s="168" t="str">
        <f>IF('職員勤続年数調書(有給)'!B114:D114=0,"",'職員勤続年数調書(有給)'!B114:D114)</f>
        <v/>
      </c>
      <c r="C133" s="168"/>
      <c r="D133" s="168"/>
      <c r="E133" s="168"/>
      <c r="F133" s="168"/>
      <c r="G133" s="168" t="str">
        <f>IF('職員勤続年数調書(有給)'!H114=0,"",'職員勤続年数調書(有給)'!H114)</f>
        <v/>
      </c>
      <c r="H133" s="169"/>
      <c r="I133" s="124" t="str">
        <f>IF('職員勤続年数調書(有給)'!N114=0,"",'職員勤続年数調書(有給)'!N114)</f>
        <v/>
      </c>
      <c r="J133" s="125" t="str">
        <f>IF('職員勤続年数調書(有給)'!O114=0,"",'職員勤続年数調書(有給)'!O114)</f>
        <v/>
      </c>
      <c r="K133" s="124" t="str">
        <f>IF('職員勤続年数調書(有給)'!T114=0,"",'職員勤続年数調書(有給)'!T114)</f>
        <v/>
      </c>
      <c r="L133" s="125" t="str">
        <f>IF('職員勤続年数調書(有給)'!U114=0,"",'職員勤続年数調書(有給)'!U114)</f>
        <v/>
      </c>
      <c r="M133" s="124" t="str">
        <f>IF('職員勤続年数調書(有給)'!V114=0,"",'職員勤続年数調書(有給)'!V114)</f>
        <v/>
      </c>
      <c r="N133" s="125" t="str">
        <f>IF('職員勤続年数調書(有給)'!W114=0,"",'職員勤続年数調書(有給)'!W114)</f>
        <v>0</v>
      </c>
      <c r="O133" s="126"/>
    </row>
    <row r="134" spans="1:15" ht="24" customHeight="1" x14ac:dyDescent="0.2">
      <c r="A134" s="123">
        <v>69</v>
      </c>
      <c r="B134" s="168" t="str">
        <f>IF('職員勤続年数調書(有給)'!B115:D115=0,"",'職員勤続年数調書(有給)'!B115:D115)</f>
        <v/>
      </c>
      <c r="C134" s="168"/>
      <c r="D134" s="168"/>
      <c r="E134" s="168"/>
      <c r="F134" s="168"/>
      <c r="G134" s="168" t="str">
        <f>IF('職員勤続年数調書(有給)'!H115=0,"",'職員勤続年数調書(有給)'!H115)</f>
        <v/>
      </c>
      <c r="H134" s="169"/>
      <c r="I134" s="124" t="str">
        <f>IF('職員勤続年数調書(有給)'!N115=0,"",'職員勤続年数調書(有給)'!N115)</f>
        <v/>
      </c>
      <c r="J134" s="125" t="str">
        <f>IF('職員勤続年数調書(有給)'!O115=0,"",'職員勤続年数調書(有給)'!O115)</f>
        <v/>
      </c>
      <c r="K134" s="124" t="str">
        <f>IF('職員勤続年数調書(有給)'!T115=0,"",'職員勤続年数調書(有給)'!T115)</f>
        <v/>
      </c>
      <c r="L134" s="125" t="str">
        <f>IF('職員勤続年数調書(有給)'!U115=0,"",'職員勤続年数調書(有給)'!U115)</f>
        <v/>
      </c>
      <c r="M134" s="124" t="str">
        <f>IF('職員勤続年数調書(有給)'!V115=0,"",'職員勤続年数調書(有給)'!V115)</f>
        <v/>
      </c>
      <c r="N134" s="125" t="str">
        <f>IF('職員勤続年数調書(有給)'!W115=0,"",'職員勤続年数調書(有給)'!W115)</f>
        <v>0</v>
      </c>
      <c r="O134" s="126"/>
    </row>
    <row r="135" spans="1:15" ht="24" customHeight="1" x14ac:dyDescent="0.2">
      <c r="A135" s="123">
        <v>70</v>
      </c>
      <c r="B135" s="168" t="str">
        <f>IF('職員勤続年数調書(有給)'!B116:D116=0,"",'職員勤続年数調書(有給)'!B116:D116)</f>
        <v/>
      </c>
      <c r="C135" s="168"/>
      <c r="D135" s="168"/>
      <c r="E135" s="168"/>
      <c r="F135" s="168"/>
      <c r="G135" s="168" t="str">
        <f>IF('職員勤続年数調書(有給)'!H116=0,"",'職員勤続年数調書(有給)'!H116)</f>
        <v/>
      </c>
      <c r="H135" s="169"/>
      <c r="I135" s="124" t="str">
        <f>IF('職員勤続年数調書(有給)'!N116=0,"",'職員勤続年数調書(有給)'!N116)</f>
        <v/>
      </c>
      <c r="J135" s="125" t="str">
        <f>IF('職員勤続年数調書(有給)'!O116=0,"",'職員勤続年数調書(有給)'!O116)</f>
        <v/>
      </c>
      <c r="K135" s="124" t="str">
        <f>IF('職員勤続年数調書(有給)'!T116=0,"",'職員勤続年数調書(有給)'!T116)</f>
        <v/>
      </c>
      <c r="L135" s="125" t="str">
        <f>IF('職員勤続年数調書(有給)'!U116=0,"",'職員勤続年数調書(有給)'!U116)</f>
        <v/>
      </c>
      <c r="M135" s="124" t="str">
        <f>IF('職員勤続年数調書(有給)'!V116=0,"",'職員勤続年数調書(有給)'!V116)</f>
        <v/>
      </c>
      <c r="N135" s="125" t="str">
        <f>IF('職員勤続年数調書(有給)'!W116=0,"",'職員勤続年数調書(有給)'!W116)</f>
        <v>0</v>
      </c>
      <c r="O135" s="126"/>
    </row>
    <row r="136" spans="1:15" ht="24" customHeight="1" x14ac:dyDescent="0.2">
      <c r="A136" s="123">
        <v>71</v>
      </c>
      <c r="B136" s="168" t="str">
        <f>IF('職員勤続年数調書(有給)'!B117:D117=0,"",'職員勤続年数調書(有給)'!B117:D117)</f>
        <v/>
      </c>
      <c r="C136" s="168"/>
      <c r="D136" s="168"/>
      <c r="E136" s="168"/>
      <c r="F136" s="168"/>
      <c r="G136" s="168" t="str">
        <f>IF('職員勤続年数調書(有給)'!H117=0,"",'職員勤続年数調書(有給)'!H117)</f>
        <v/>
      </c>
      <c r="H136" s="169"/>
      <c r="I136" s="124" t="str">
        <f>IF('職員勤続年数調書(有給)'!N117=0,"",'職員勤続年数調書(有給)'!N117)</f>
        <v/>
      </c>
      <c r="J136" s="125" t="str">
        <f>IF('職員勤続年数調書(有給)'!O117=0,"",'職員勤続年数調書(有給)'!O117)</f>
        <v/>
      </c>
      <c r="K136" s="124" t="str">
        <f>IF('職員勤続年数調書(有給)'!T117=0,"",'職員勤続年数調書(有給)'!T117)</f>
        <v/>
      </c>
      <c r="L136" s="125" t="str">
        <f>IF('職員勤続年数調書(有給)'!U117=0,"",'職員勤続年数調書(有給)'!U117)</f>
        <v/>
      </c>
      <c r="M136" s="124" t="str">
        <f>IF('職員勤続年数調書(有給)'!V117=0,"",'職員勤続年数調書(有給)'!V117)</f>
        <v/>
      </c>
      <c r="N136" s="125" t="str">
        <f>IF('職員勤続年数調書(有給)'!W117=0,"",'職員勤続年数調書(有給)'!W117)</f>
        <v>0</v>
      </c>
      <c r="O136" s="126"/>
    </row>
    <row r="137" spans="1:15" ht="24" customHeight="1" x14ac:dyDescent="0.2">
      <c r="A137" s="123">
        <v>72</v>
      </c>
      <c r="B137" s="168" t="str">
        <f>IF('職員勤続年数調書(有給)'!B118:D118=0,"",'職員勤続年数調書(有給)'!B118:D118)</f>
        <v/>
      </c>
      <c r="C137" s="168"/>
      <c r="D137" s="168"/>
      <c r="E137" s="168"/>
      <c r="F137" s="168"/>
      <c r="G137" s="168" t="str">
        <f>IF('職員勤続年数調書(有給)'!H118=0,"",'職員勤続年数調書(有給)'!H118)</f>
        <v/>
      </c>
      <c r="H137" s="169"/>
      <c r="I137" s="124" t="str">
        <f>IF('職員勤続年数調書(有給)'!N118=0,"",'職員勤続年数調書(有給)'!N118)</f>
        <v/>
      </c>
      <c r="J137" s="125" t="str">
        <f>IF('職員勤続年数調書(有給)'!O118=0,"",'職員勤続年数調書(有給)'!O118)</f>
        <v/>
      </c>
      <c r="K137" s="124" t="str">
        <f>IF('職員勤続年数調書(有給)'!T118=0,"",'職員勤続年数調書(有給)'!T118)</f>
        <v/>
      </c>
      <c r="L137" s="125" t="str">
        <f>IF('職員勤続年数調書(有給)'!U118=0,"",'職員勤続年数調書(有給)'!U118)</f>
        <v/>
      </c>
      <c r="M137" s="124" t="str">
        <f>IF('職員勤続年数調書(有給)'!V118=0,"",'職員勤続年数調書(有給)'!V118)</f>
        <v/>
      </c>
      <c r="N137" s="125" t="str">
        <f>IF('職員勤続年数調書(有給)'!W118=0,"",'職員勤続年数調書(有給)'!W118)</f>
        <v>0</v>
      </c>
      <c r="O137" s="126"/>
    </row>
    <row r="138" spans="1:15" ht="24" customHeight="1" x14ac:dyDescent="0.2">
      <c r="A138" s="123">
        <v>73</v>
      </c>
      <c r="B138" s="168" t="str">
        <f>IF('職員勤続年数調書(有給)'!B119:D119=0,"",'職員勤続年数調書(有給)'!B119:D119)</f>
        <v/>
      </c>
      <c r="C138" s="168"/>
      <c r="D138" s="168"/>
      <c r="E138" s="168"/>
      <c r="F138" s="168"/>
      <c r="G138" s="168" t="str">
        <f>IF('職員勤続年数調書(有給)'!H119=0,"",'職員勤続年数調書(有給)'!H119)</f>
        <v/>
      </c>
      <c r="H138" s="169"/>
      <c r="I138" s="124" t="str">
        <f>IF('職員勤続年数調書(有給)'!N119=0,"",'職員勤続年数調書(有給)'!N119)</f>
        <v/>
      </c>
      <c r="J138" s="125" t="str">
        <f>IF('職員勤続年数調書(有給)'!O119=0,"",'職員勤続年数調書(有給)'!O119)</f>
        <v/>
      </c>
      <c r="K138" s="124" t="str">
        <f>IF('職員勤続年数調書(有給)'!T119=0,"",'職員勤続年数調書(有給)'!T119)</f>
        <v/>
      </c>
      <c r="L138" s="125" t="str">
        <f>IF('職員勤続年数調書(有給)'!U119=0,"",'職員勤続年数調書(有給)'!U119)</f>
        <v/>
      </c>
      <c r="M138" s="124" t="str">
        <f>IF('職員勤続年数調書(有給)'!V119=0,"",'職員勤続年数調書(有給)'!V119)</f>
        <v/>
      </c>
      <c r="N138" s="125" t="str">
        <f>IF('職員勤続年数調書(有給)'!W119=0,"",'職員勤続年数調書(有給)'!W119)</f>
        <v>0</v>
      </c>
      <c r="O138" s="126"/>
    </row>
    <row r="139" spans="1:15" ht="24" customHeight="1" x14ac:dyDescent="0.2">
      <c r="A139" s="123">
        <v>74</v>
      </c>
      <c r="B139" s="168" t="str">
        <f>IF('職員勤続年数調書(有給)'!B120:D120=0,"",'職員勤続年数調書(有給)'!B120:D120)</f>
        <v/>
      </c>
      <c r="C139" s="168"/>
      <c r="D139" s="168"/>
      <c r="E139" s="168"/>
      <c r="F139" s="168"/>
      <c r="G139" s="168" t="str">
        <f>IF('職員勤続年数調書(有給)'!H120=0,"",'職員勤続年数調書(有給)'!H120)</f>
        <v/>
      </c>
      <c r="H139" s="169"/>
      <c r="I139" s="124" t="str">
        <f>IF('職員勤続年数調書(有給)'!N120=0,"",'職員勤続年数調書(有給)'!N120)</f>
        <v/>
      </c>
      <c r="J139" s="125" t="str">
        <f>IF('職員勤続年数調書(有給)'!O120=0,"",'職員勤続年数調書(有給)'!O120)</f>
        <v/>
      </c>
      <c r="K139" s="124" t="str">
        <f>IF('職員勤続年数調書(有給)'!T120=0,"",'職員勤続年数調書(有給)'!T120)</f>
        <v/>
      </c>
      <c r="L139" s="125" t="str">
        <f>IF('職員勤続年数調書(有給)'!U120=0,"",'職員勤続年数調書(有給)'!U120)</f>
        <v/>
      </c>
      <c r="M139" s="124" t="str">
        <f>IF('職員勤続年数調書(有給)'!V120=0,"",'職員勤続年数調書(有給)'!V120)</f>
        <v/>
      </c>
      <c r="N139" s="125" t="str">
        <f>IF('職員勤続年数調書(有給)'!W120=0,"",'職員勤続年数調書(有給)'!W120)</f>
        <v>0</v>
      </c>
      <c r="O139" s="126"/>
    </row>
    <row r="140" spans="1:15" ht="24" customHeight="1" x14ac:dyDescent="0.2">
      <c r="A140" s="123">
        <v>75</v>
      </c>
      <c r="B140" s="168" t="str">
        <f>IF('職員勤続年数調書(有給)'!B121:D121=0,"",'職員勤続年数調書(有給)'!B121:D121)</f>
        <v/>
      </c>
      <c r="C140" s="168"/>
      <c r="D140" s="168"/>
      <c r="E140" s="168"/>
      <c r="F140" s="168"/>
      <c r="G140" s="168" t="str">
        <f>IF('職員勤続年数調書(有給)'!H121=0,"",'職員勤続年数調書(有給)'!H121)</f>
        <v/>
      </c>
      <c r="H140" s="169"/>
      <c r="I140" s="124" t="str">
        <f>IF('職員勤続年数調書(有給)'!N121=0,"",'職員勤続年数調書(有給)'!N121)</f>
        <v/>
      </c>
      <c r="J140" s="125" t="str">
        <f>IF('職員勤続年数調書(有給)'!O121=0,"",'職員勤続年数調書(有給)'!O121)</f>
        <v/>
      </c>
      <c r="K140" s="124" t="str">
        <f>IF('職員勤続年数調書(有給)'!T121=0,"",'職員勤続年数調書(有給)'!T121)</f>
        <v/>
      </c>
      <c r="L140" s="125" t="str">
        <f>IF('職員勤続年数調書(有給)'!U121=0,"",'職員勤続年数調書(有給)'!U121)</f>
        <v/>
      </c>
      <c r="M140" s="124" t="str">
        <f>IF('職員勤続年数調書(有給)'!V121=0,"",'職員勤続年数調書(有給)'!V121)</f>
        <v/>
      </c>
      <c r="N140" s="125" t="str">
        <f>IF('職員勤続年数調書(有給)'!W121=0,"",'職員勤続年数調書(有給)'!W121)</f>
        <v>0</v>
      </c>
      <c r="O140" s="127"/>
    </row>
    <row r="141" spans="1:15" ht="24" customHeight="1" x14ac:dyDescent="0.2">
      <c r="A141" s="123">
        <v>76</v>
      </c>
      <c r="B141" s="168" t="str">
        <f>IF('職員勤続年数調書(有給)'!B122:D122=0,"",'職員勤続年数調書(有給)'!B122:D122)</f>
        <v/>
      </c>
      <c r="C141" s="168"/>
      <c r="D141" s="168"/>
      <c r="E141" s="168"/>
      <c r="F141" s="168"/>
      <c r="G141" s="168" t="str">
        <f>IF('職員勤続年数調書(有給)'!H122=0,"",'職員勤続年数調書(有給)'!H122)</f>
        <v/>
      </c>
      <c r="H141" s="169"/>
      <c r="I141" s="124" t="str">
        <f>IF('職員勤続年数調書(有給)'!N122=0,"",'職員勤続年数調書(有給)'!N122)</f>
        <v/>
      </c>
      <c r="J141" s="125" t="str">
        <f>IF('職員勤続年数調書(有給)'!O122=0,"",'職員勤続年数調書(有給)'!O122)</f>
        <v/>
      </c>
      <c r="K141" s="124" t="str">
        <f>IF('職員勤続年数調書(有給)'!T122=0,"",'職員勤続年数調書(有給)'!T122)</f>
        <v/>
      </c>
      <c r="L141" s="125" t="str">
        <f>IF('職員勤続年数調書(有給)'!U122=0,"",'職員勤続年数調書(有給)'!U122)</f>
        <v/>
      </c>
      <c r="M141" s="124" t="str">
        <f>IF('職員勤続年数調書(有給)'!V122=0,"",'職員勤続年数調書(有給)'!V122)</f>
        <v/>
      </c>
      <c r="N141" s="125" t="str">
        <f>IF('職員勤続年数調書(有給)'!W122=0,"",'職員勤続年数調書(有給)'!W122)</f>
        <v>0</v>
      </c>
      <c r="O141" s="128"/>
    </row>
    <row r="142" spans="1:15" ht="24" customHeight="1" x14ac:dyDescent="0.2">
      <c r="A142" s="123">
        <v>77</v>
      </c>
      <c r="B142" s="168" t="str">
        <f>IF('職員勤続年数調書(有給)'!B123:D123=0,"",'職員勤続年数調書(有給)'!B123:D123)</f>
        <v/>
      </c>
      <c r="C142" s="168"/>
      <c r="D142" s="168"/>
      <c r="E142" s="168"/>
      <c r="F142" s="168"/>
      <c r="G142" s="168" t="str">
        <f>IF('職員勤続年数調書(有給)'!H123=0,"",'職員勤続年数調書(有給)'!H123)</f>
        <v/>
      </c>
      <c r="H142" s="169"/>
      <c r="I142" s="124" t="str">
        <f>IF('職員勤続年数調書(有給)'!N123=0,"",'職員勤続年数調書(有給)'!N123)</f>
        <v/>
      </c>
      <c r="J142" s="125" t="str">
        <f>IF('職員勤続年数調書(有給)'!O123=0,"",'職員勤続年数調書(有給)'!O123)</f>
        <v/>
      </c>
      <c r="K142" s="124" t="str">
        <f>IF('職員勤続年数調書(有給)'!T123=0,"",'職員勤続年数調書(有給)'!T123)</f>
        <v/>
      </c>
      <c r="L142" s="125" t="str">
        <f>IF('職員勤続年数調書(有給)'!U123=0,"",'職員勤続年数調書(有給)'!U123)</f>
        <v/>
      </c>
      <c r="M142" s="124" t="str">
        <f>IF('職員勤続年数調書(有給)'!V123=0,"",'職員勤続年数調書(有給)'!V123)</f>
        <v/>
      </c>
      <c r="N142" s="125" t="str">
        <f>IF('職員勤続年数調書(有給)'!W123=0,"",'職員勤続年数調書(有給)'!W123)</f>
        <v>0</v>
      </c>
      <c r="O142" s="128"/>
    </row>
    <row r="143" spans="1:15" ht="24" customHeight="1" x14ac:dyDescent="0.2">
      <c r="A143" s="123">
        <v>78</v>
      </c>
      <c r="B143" s="168" t="str">
        <f>IF('職員勤続年数調書(有給)'!B124:D124=0,"",'職員勤続年数調書(有給)'!B124:D124)</f>
        <v/>
      </c>
      <c r="C143" s="168"/>
      <c r="D143" s="168"/>
      <c r="E143" s="168"/>
      <c r="F143" s="168"/>
      <c r="G143" s="168" t="str">
        <f>IF('職員勤続年数調書(有給)'!H124=0,"",'職員勤続年数調書(有給)'!H124)</f>
        <v/>
      </c>
      <c r="H143" s="169"/>
      <c r="I143" s="124" t="str">
        <f>IF('職員勤続年数調書(有給)'!N124=0,"",'職員勤続年数調書(有給)'!N124)</f>
        <v/>
      </c>
      <c r="J143" s="125" t="str">
        <f>IF('職員勤続年数調書(有給)'!O124=0,"",'職員勤続年数調書(有給)'!O124)</f>
        <v/>
      </c>
      <c r="K143" s="124" t="str">
        <f>IF('職員勤続年数調書(有給)'!T124=0,"",'職員勤続年数調書(有給)'!T124)</f>
        <v/>
      </c>
      <c r="L143" s="125" t="str">
        <f>IF('職員勤続年数調書(有給)'!U124=0,"",'職員勤続年数調書(有給)'!U124)</f>
        <v/>
      </c>
      <c r="M143" s="124" t="str">
        <f>IF('職員勤続年数調書(有給)'!V124=0,"",'職員勤続年数調書(有給)'!V124)</f>
        <v/>
      </c>
      <c r="N143" s="125" t="str">
        <f>IF('職員勤続年数調書(有給)'!W124=0,"",'職員勤続年数調書(有給)'!W124)</f>
        <v>0</v>
      </c>
      <c r="O143" s="128"/>
    </row>
    <row r="144" spans="1:15" ht="24" customHeight="1" x14ac:dyDescent="0.2">
      <c r="A144" s="123">
        <v>79</v>
      </c>
      <c r="B144" s="168" t="str">
        <f>IF('職員勤続年数調書(有給)'!B125:D125=0,"",'職員勤続年数調書(有給)'!B125:D125)</f>
        <v/>
      </c>
      <c r="C144" s="168"/>
      <c r="D144" s="168"/>
      <c r="E144" s="168"/>
      <c r="F144" s="168"/>
      <c r="G144" s="168" t="str">
        <f>IF('職員勤続年数調書(有給)'!H125=0,"",'職員勤続年数調書(有給)'!H125)</f>
        <v/>
      </c>
      <c r="H144" s="169"/>
      <c r="I144" s="124" t="str">
        <f>IF('職員勤続年数調書(有給)'!N125=0,"",'職員勤続年数調書(有給)'!N125)</f>
        <v/>
      </c>
      <c r="J144" s="125" t="str">
        <f>IF('職員勤続年数調書(有給)'!O125=0,"",'職員勤続年数調書(有給)'!O125)</f>
        <v/>
      </c>
      <c r="K144" s="124" t="str">
        <f>IF('職員勤続年数調書(有給)'!T125=0,"",'職員勤続年数調書(有給)'!T125)</f>
        <v/>
      </c>
      <c r="L144" s="125" t="str">
        <f>IF('職員勤続年数調書(有給)'!U125=0,"",'職員勤続年数調書(有給)'!U125)</f>
        <v/>
      </c>
      <c r="M144" s="124" t="str">
        <f>IF('職員勤続年数調書(有給)'!V125=0,"",'職員勤続年数調書(有給)'!V125)</f>
        <v/>
      </c>
      <c r="N144" s="125" t="str">
        <f>IF('職員勤続年数調書(有給)'!W125=0,"",'職員勤続年数調書(有給)'!W125)</f>
        <v>0</v>
      </c>
      <c r="O144" s="128"/>
    </row>
    <row r="145" spans="1:15" ht="24" customHeight="1" thickBot="1" x14ac:dyDescent="0.25">
      <c r="A145" s="123">
        <v>80</v>
      </c>
      <c r="B145" s="168" t="str">
        <f>IF('職員勤続年数調書(有給)'!B126:D126=0,"",'職員勤続年数調書(有給)'!B126:D126)</f>
        <v/>
      </c>
      <c r="C145" s="168"/>
      <c r="D145" s="168"/>
      <c r="E145" s="168"/>
      <c r="F145" s="168"/>
      <c r="G145" s="168" t="str">
        <f>IF('職員勤続年数調書(有給)'!H126=0,"",'職員勤続年数調書(有給)'!H126)</f>
        <v/>
      </c>
      <c r="H145" s="169"/>
      <c r="I145" s="124" t="str">
        <f>IF('職員勤続年数調書(有給)'!N126=0,"",'職員勤続年数調書(有給)'!N126)</f>
        <v/>
      </c>
      <c r="J145" s="125" t="str">
        <f>IF('職員勤続年数調書(有給)'!O126=0,"",'職員勤続年数調書(有給)'!O126)</f>
        <v/>
      </c>
      <c r="K145" s="124" t="str">
        <f>IF('職員勤続年数調書(有給)'!T126=0,"",'職員勤続年数調書(有給)'!T126)</f>
        <v/>
      </c>
      <c r="L145" s="125" t="str">
        <f>IF('職員勤続年数調書(有給)'!U126=0,"",'職員勤続年数調書(有給)'!U126)</f>
        <v/>
      </c>
      <c r="M145" s="124" t="str">
        <f>IF('職員勤続年数調書(有給)'!V126=0,"",'職員勤続年数調書(有給)'!V126)</f>
        <v/>
      </c>
      <c r="N145" s="125" t="str">
        <f>IF('職員勤続年数調書(有給)'!W126=0,"",'職員勤続年数調書(有給)'!W126)</f>
        <v>0</v>
      </c>
      <c r="O145" s="128"/>
    </row>
    <row r="146" spans="1:15" ht="24" customHeight="1" thickBot="1" x14ac:dyDescent="0.25">
      <c r="A146" s="131"/>
      <c r="B146" s="163" t="s">
        <v>37</v>
      </c>
      <c r="C146" s="164"/>
      <c r="D146" s="164"/>
      <c r="E146" s="164"/>
      <c r="F146" s="165"/>
      <c r="G146" s="166">
        <f>'職員勤続年数調書(有給)'!B199</f>
        <v>0</v>
      </c>
      <c r="H146" s="167"/>
      <c r="I146" s="132">
        <f>SUM(I126:I145)+ROUNDDOWN(SUM(J126:J145)/12,0)</f>
        <v>0</v>
      </c>
      <c r="J146" s="133">
        <f>SUM(J126:J145)-ROUNDDOWN(SUM(J126:J145)/12,0)*12</f>
        <v>0</v>
      </c>
      <c r="K146" s="132">
        <f>SUM(K126:K145)+ROUNDDOWN(SUM(L126:L145)/12,0)</f>
        <v>0</v>
      </c>
      <c r="L146" s="134">
        <f>SUM(L126:L145)-ROUNDDOWN(SUM(L126:L145)/12,0)*12</f>
        <v>0</v>
      </c>
      <c r="M146" s="132">
        <f>I146+K146+ROUNDDOWN((J146+L146)/12,0)</f>
        <v>0</v>
      </c>
      <c r="N146" s="135">
        <f>(J146+L146)-ROUNDDOWN((J146+L146)/12,0)*12</f>
        <v>0</v>
      </c>
      <c r="O146" s="127"/>
    </row>
    <row r="147" spans="1:15" ht="14" x14ac:dyDescent="0.2">
      <c r="A147" s="115"/>
      <c r="B147" s="74"/>
      <c r="C147" s="74"/>
      <c r="D147" s="74"/>
      <c r="E147" s="74"/>
      <c r="F147" s="74"/>
      <c r="G147" s="74"/>
      <c r="H147" s="74"/>
      <c r="I147" s="74"/>
      <c r="J147" s="74"/>
      <c r="K147" s="74"/>
      <c r="L147" s="74"/>
      <c r="M147" s="74"/>
      <c r="N147" s="74"/>
      <c r="O147" s="74"/>
    </row>
    <row r="148" spans="1:15" x14ac:dyDescent="0.2">
      <c r="A148" s="74"/>
      <c r="B148" s="74"/>
      <c r="C148" s="74"/>
      <c r="D148" s="74"/>
      <c r="E148" s="74"/>
      <c r="F148" s="74"/>
      <c r="G148" s="74"/>
      <c r="H148" s="74"/>
      <c r="I148" s="74"/>
      <c r="J148" s="74"/>
      <c r="K148" s="74"/>
      <c r="L148" s="74"/>
      <c r="M148" s="74"/>
      <c r="N148" s="74"/>
      <c r="O148" s="74"/>
    </row>
    <row r="149" spans="1:15" ht="19" x14ac:dyDescent="0.2">
      <c r="A149" s="162" t="str">
        <f>A118</f>
        <v>令和5年度　処遇改善等加算率適用申請書</v>
      </c>
      <c r="B149" s="162"/>
      <c r="C149" s="162"/>
      <c r="D149" s="162"/>
      <c r="E149" s="162"/>
      <c r="F149" s="162"/>
      <c r="G149" s="162"/>
      <c r="H149" s="162"/>
      <c r="I149" s="162"/>
      <c r="J149" s="162"/>
      <c r="K149" s="162"/>
      <c r="L149" s="162"/>
      <c r="M149" s="162"/>
      <c r="N149" s="162"/>
      <c r="O149" s="162"/>
    </row>
    <row r="150" spans="1:15" x14ac:dyDescent="0.2">
      <c r="A150" s="74"/>
      <c r="B150" s="74"/>
      <c r="C150" s="74"/>
      <c r="D150" s="74"/>
      <c r="E150" s="74"/>
      <c r="F150" s="74"/>
      <c r="G150" s="74"/>
      <c r="H150" s="74"/>
      <c r="I150" s="74"/>
      <c r="J150" s="74"/>
      <c r="K150" s="74"/>
      <c r="L150" s="118"/>
      <c r="M150" s="119"/>
      <c r="N150" s="119"/>
      <c r="O150" s="119"/>
    </row>
    <row r="151" spans="1:15" x14ac:dyDescent="0.2">
      <c r="A151" s="74"/>
      <c r="B151" s="74" t="s">
        <v>32</v>
      </c>
      <c r="C151" s="58" t="str">
        <f>'職員勤続年数調書(有給)'!B135</f>
        <v/>
      </c>
      <c r="D151" s="74" t="s">
        <v>33</v>
      </c>
      <c r="E151" s="58" t="str">
        <f>'職員勤続年数調書(有給)'!D135</f>
        <v/>
      </c>
      <c r="F151" s="74" t="s">
        <v>16</v>
      </c>
      <c r="G151" s="74"/>
      <c r="H151" s="74"/>
      <c r="I151" s="74"/>
      <c r="J151" s="74"/>
      <c r="K151" s="74"/>
      <c r="L151" s="74"/>
      <c r="M151" s="74"/>
      <c r="N151" s="74"/>
      <c r="O151" s="74"/>
    </row>
    <row r="152" spans="1:15" x14ac:dyDescent="0.2">
      <c r="A152" s="74"/>
      <c r="B152" s="74"/>
      <c r="C152" s="74"/>
      <c r="D152" s="74"/>
      <c r="E152" s="74"/>
      <c r="F152" s="74"/>
      <c r="G152" s="74"/>
      <c r="H152" s="74"/>
      <c r="I152" s="74"/>
      <c r="J152" s="74"/>
      <c r="K152" s="74"/>
      <c r="L152" s="74"/>
      <c r="M152" s="74"/>
      <c r="N152" s="74"/>
      <c r="O152" s="74"/>
    </row>
    <row r="153" spans="1:15" ht="14.25" customHeight="1" x14ac:dyDescent="0.2">
      <c r="A153" s="136"/>
      <c r="B153" s="216" t="s">
        <v>26</v>
      </c>
      <c r="C153" s="217"/>
      <c r="D153" s="217"/>
      <c r="E153" s="217"/>
      <c r="F153" s="218"/>
      <c r="G153" s="216" t="s">
        <v>27</v>
      </c>
      <c r="H153" s="218"/>
      <c r="I153" s="216" t="s">
        <v>48</v>
      </c>
      <c r="J153" s="218"/>
      <c r="K153" s="216" t="s">
        <v>47</v>
      </c>
      <c r="L153" s="218"/>
      <c r="M153" s="216" t="s">
        <v>36</v>
      </c>
      <c r="N153" s="218"/>
      <c r="O153" s="225" t="s">
        <v>88</v>
      </c>
    </row>
    <row r="154" spans="1:15" ht="13.5" customHeight="1" x14ac:dyDescent="0.2">
      <c r="A154" s="74"/>
      <c r="B154" s="219"/>
      <c r="C154" s="220"/>
      <c r="D154" s="220"/>
      <c r="E154" s="220"/>
      <c r="F154" s="221"/>
      <c r="G154" s="219"/>
      <c r="H154" s="221"/>
      <c r="I154" s="219"/>
      <c r="J154" s="221"/>
      <c r="K154" s="219"/>
      <c r="L154" s="221"/>
      <c r="M154" s="219"/>
      <c r="N154" s="221"/>
      <c r="O154" s="226"/>
    </row>
    <row r="155" spans="1:15" ht="14.25" customHeight="1" x14ac:dyDescent="0.2">
      <c r="A155" s="74"/>
      <c r="B155" s="222"/>
      <c r="C155" s="223"/>
      <c r="D155" s="223"/>
      <c r="E155" s="223"/>
      <c r="F155" s="224"/>
      <c r="G155" s="222"/>
      <c r="H155" s="224"/>
      <c r="I155" s="222"/>
      <c r="J155" s="224"/>
      <c r="K155" s="222"/>
      <c r="L155" s="224"/>
      <c r="M155" s="222"/>
      <c r="N155" s="224"/>
      <c r="O155" s="227"/>
    </row>
    <row r="156" spans="1:15" ht="4.5" customHeight="1" x14ac:dyDescent="0.2">
      <c r="A156" s="74"/>
      <c r="B156" s="147"/>
      <c r="C156" s="147"/>
      <c r="D156" s="147"/>
      <c r="E156" s="147"/>
      <c r="F156" s="147"/>
      <c r="G156" s="147"/>
      <c r="H156" s="147"/>
      <c r="I156" s="147"/>
      <c r="J156" s="147"/>
      <c r="K156" s="147"/>
      <c r="L156" s="147"/>
      <c r="M156" s="147"/>
      <c r="N156" s="147"/>
      <c r="O156" s="147"/>
    </row>
    <row r="157" spans="1:15" ht="24" customHeight="1" x14ac:dyDescent="0.2">
      <c r="A157" s="123">
        <v>81</v>
      </c>
      <c r="B157" s="168" t="str">
        <f>IF('職員勤続年数調書(有給)'!B140:D140=0,"",'職員勤続年数調書(有給)'!B140:D140)</f>
        <v/>
      </c>
      <c r="C157" s="168"/>
      <c r="D157" s="168"/>
      <c r="E157" s="168"/>
      <c r="F157" s="168"/>
      <c r="G157" s="168" t="str">
        <f>IF('職員勤続年数調書(有給)'!H140=0,"",'職員勤続年数調書(有給)'!H140)</f>
        <v/>
      </c>
      <c r="H157" s="169"/>
      <c r="I157" s="124" t="str">
        <f>IF('職員勤続年数調書(有給)'!N140=0,"",'職員勤続年数調書(有給)'!N140)</f>
        <v/>
      </c>
      <c r="J157" s="125" t="str">
        <f>IF('職員勤続年数調書(有給)'!O140=0,"",'職員勤続年数調書(有給)'!O140)</f>
        <v/>
      </c>
      <c r="K157" s="124" t="str">
        <f>IF('職員勤続年数調書(有給)'!T140=0,"",'職員勤続年数調書(有給)'!T140)</f>
        <v/>
      </c>
      <c r="L157" s="125" t="str">
        <f>IF('職員勤続年数調書(有給)'!U140=0,"",'職員勤続年数調書(有給)'!U140)</f>
        <v/>
      </c>
      <c r="M157" s="124" t="str">
        <f>IF('職員勤続年数調書(有給)'!V140=0,"",'職員勤続年数調書(有給)'!V140)</f>
        <v/>
      </c>
      <c r="N157" s="125" t="str">
        <f>IF('職員勤続年数調書(有給)'!W140=0,"",'職員勤続年数調書(有給)'!W140)</f>
        <v>0</v>
      </c>
      <c r="O157" s="126"/>
    </row>
    <row r="158" spans="1:15" ht="24" customHeight="1" x14ac:dyDescent="0.2">
      <c r="A158" s="123">
        <v>82</v>
      </c>
      <c r="B158" s="168" t="str">
        <f>IF('職員勤続年数調書(有給)'!B141:D141=0,"",'職員勤続年数調書(有給)'!B141:D141)</f>
        <v/>
      </c>
      <c r="C158" s="168"/>
      <c r="D158" s="168"/>
      <c r="E158" s="168"/>
      <c r="F158" s="168"/>
      <c r="G158" s="168" t="str">
        <f>IF('職員勤続年数調書(有給)'!H141=0,"",'職員勤続年数調書(有給)'!H141)</f>
        <v/>
      </c>
      <c r="H158" s="169"/>
      <c r="I158" s="124" t="str">
        <f>IF('職員勤続年数調書(有給)'!N141=0,"",'職員勤続年数調書(有給)'!N141)</f>
        <v/>
      </c>
      <c r="J158" s="125" t="str">
        <f>IF('職員勤続年数調書(有給)'!O141=0,"",'職員勤続年数調書(有給)'!O141)</f>
        <v/>
      </c>
      <c r="K158" s="124" t="str">
        <f>IF('職員勤続年数調書(有給)'!T141=0,"",'職員勤続年数調書(有給)'!T141)</f>
        <v/>
      </c>
      <c r="L158" s="125" t="str">
        <f>IF('職員勤続年数調書(有給)'!U141=0,"",'職員勤続年数調書(有給)'!U141)</f>
        <v/>
      </c>
      <c r="M158" s="124" t="str">
        <f>IF('職員勤続年数調書(有給)'!V141=0,"",'職員勤続年数調書(有給)'!V141)</f>
        <v/>
      </c>
      <c r="N158" s="125" t="str">
        <f>IF('職員勤続年数調書(有給)'!W141=0,"",'職員勤続年数調書(有給)'!W141)</f>
        <v>0</v>
      </c>
      <c r="O158" s="126"/>
    </row>
    <row r="159" spans="1:15" ht="24" customHeight="1" x14ac:dyDescent="0.2">
      <c r="A159" s="123">
        <v>83</v>
      </c>
      <c r="B159" s="168" t="str">
        <f>IF('職員勤続年数調書(有給)'!B142:D142=0,"",'職員勤続年数調書(有給)'!B142:D142)</f>
        <v/>
      </c>
      <c r="C159" s="168"/>
      <c r="D159" s="168"/>
      <c r="E159" s="168"/>
      <c r="F159" s="168"/>
      <c r="G159" s="168" t="str">
        <f>IF('職員勤続年数調書(有給)'!H142=0,"",'職員勤続年数調書(有給)'!H142)</f>
        <v/>
      </c>
      <c r="H159" s="169"/>
      <c r="I159" s="124" t="str">
        <f>IF('職員勤続年数調書(有給)'!N142=0,"",'職員勤続年数調書(有給)'!N142)</f>
        <v/>
      </c>
      <c r="J159" s="125" t="str">
        <f>IF('職員勤続年数調書(有給)'!O142=0,"",'職員勤続年数調書(有給)'!O142)</f>
        <v/>
      </c>
      <c r="K159" s="124" t="str">
        <f>IF('職員勤続年数調書(有給)'!T142=0,"",'職員勤続年数調書(有給)'!T142)</f>
        <v/>
      </c>
      <c r="L159" s="125" t="str">
        <f>IF('職員勤続年数調書(有給)'!U142=0,"",'職員勤続年数調書(有給)'!U142)</f>
        <v/>
      </c>
      <c r="M159" s="124" t="str">
        <f>IF('職員勤続年数調書(有給)'!V142=0,"",'職員勤続年数調書(有給)'!V142)</f>
        <v/>
      </c>
      <c r="N159" s="125" t="str">
        <f>IF('職員勤続年数調書(有給)'!W142=0,"",'職員勤続年数調書(有給)'!W142)</f>
        <v>0</v>
      </c>
      <c r="O159" s="126"/>
    </row>
    <row r="160" spans="1:15" ht="24" customHeight="1" x14ac:dyDescent="0.2">
      <c r="A160" s="123">
        <v>84</v>
      </c>
      <c r="B160" s="168" t="str">
        <f>IF('職員勤続年数調書(有給)'!B143:D143=0,"",'職員勤続年数調書(有給)'!B143:D143)</f>
        <v/>
      </c>
      <c r="C160" s="168"/>
      <c r="D160" s="168"/>
      <c r="E160" s="168"/>
      <c r="F160" s="168"/>
      <c r="G160" s="168" t="str">
        <f>IF('職員勤続年数調書(有給)'!H143=0,"",'職員勤続年数調書(有給)'!H143)</f>
        <v/>
      </c>
      <c r="H160" s="169"/>
      <c r="I160" s="124" t="str">
        <f>IF('職員勤続年数調書(有給)'!N143=0,"",'職員勤続年数調書(有給)'!N143)</f>
        <v/>
      </c>
      <c r="J160" s="125" t="str">
        <f>IF('職員勤続年数調書(有給)'!O143=0,"",'職員勤続年数調書(有給)'!O143)</f>
        <v/>
      </c>
      <c r="K160" s="124" t="str">
        <f>IF('職員勤続年数調書(有給)'!T143=0,"",'職員勤続年数調書(有給)'!T143)</f>
        <v/>
      </c>
      <c r="L160" s="125" t="str">
        <f>IF('職員勤続年数調書(有給)'!U143=0,"",'職員勤続年数調書(有給)'!U143)</f>
        <v/>
      </c>
      <c r="M160" s="124" t="str">
        <f>IF('職員勤続年数調書(有給)'!V143=0,"",'職員勤続年数調書(有給)'!V143)</f>
        <v/>
      </c>
      <c r="N160" s="125" t="str">
        <f>IF('職員勤続年数調書(有給)'!W143=0,"",'職員勤続年数調書(有給)'!W143)</f>
        <v>0</v>
      </c>
      <c r="O160" s="126"/>
    </row>
    <row r="161" spans="1:15" ht="24" customHeight="1" x14ac:dyDescent="0.2">
      <c r="A161" s="123">
        <v>85</v>
      </c>
      <c r="B161" s="168" t="str">
        <f>IF('職員勤続年数調書(有給)'!B144:D144=0,"",'職員勤続年数調書(有給)'!B144:D144)</f>
        <v/>
      </c>
      <c r="C161" s="168"/>
      <c r="D161" s="168"/>
      <c r="E161" s="168"/>
      <c r="F161" s="168"/>
      <c r="G161" s="168" t="str">
        <f>IF('職員勤続年数調書(有給)'!H144=0,"",'職員勤続年数調書(有給)'!H144)</f>
        <v/>
      </c>
      <c r="H161" s="169"/>
      <c r="I161" s="124" t="str">
        <f>IF('職員勤続年数調書(有給)'!N144=0,"",'職員勤続年数調書(有給)'!N144)</f>
        <v/>
      </c>
      <c r="J161" s="125" t="str">
        <f>IF('職員勤続年数調書(有給)'!O144=0,"",'職員勤続年数調書(有給)'!O144)</f>
        <v/>
      </c>
      <c r="K161" s="124" t="str">
        <f>IF('職員勤続年数調書(有給)'!T144=0,"",'職員勤続年数調書(有給)'!T144)</f>
        <v/>
      </c>
      <c r="L161" s="125" t="str">
        <f>IF('職員勤続年数調書(有給)'!U144=0,"",'職員勤続年数調書(有給)'!U144)</f>
        <v/>
      </c>
      <c r="M161" s="124" t="str">
        <f>IF('職員勤続年数調書(有給)'!V144=0,"",'職員勤続年数調書(有給)'!V144)</f>
        <v/>
      </c>
      <c r="N161" s="125" t="str">
        <f>IF('職員勤続年数調書(有給)'!W144=0,"",'職員勤続年数調書(有給)'!W144)</f>
        <v>0</v>
      </c>
      <c r="O161" s="126"/>
    </row>
    <row r="162" spans="1:15" ht="24" customHeight="1" x14ac:dyDescent="0.2">
      <c r="A162" s="123">
        <v>86</v>
      </c>
      <c r="B162" s="168" t="str">
        <f>IF('職員勤続年数調書(有給)'!B145:D145=0,"",'職員勤続年数調書(有給)'!B145:D145)</f>
        <v/>
      </c>
      <c r="C162" s="168"/>
      <c r="D162" s="168"/>
      <c r="E162" s="168"/>
      <c r="F162" s="168"/>
      <c r="G162" s="168" t="str">
        <f>IF('職員勤続年数調書(有給)'!H145=0,"",'職員勤続年数調書(有給)'!H145)</f>
        <v/>
      </c>
      <c r="H162" s="169"/>
      <c r="I162" s="124" t="str">
        <f>IF('職員勤続年数調書(有給)'!N145=0,"",'職員勤続年数調書(有給)'!N145)</f>
        <v/>
      </c>
      <c r="J162" s="125" t="str">
        <f>IF('職員勤続年数調書(有給)'!O145=0,"",'職員勤続年数調書(有給)'!O145)</f>
        <v/>
      </c>
      <c r="K162" s="124" t="str">
        <f>IF('職員勤続年数調書(有給)'!T145=0,"",'職員勤続年数調書(有給)'!T145)</f>
        <v/>
      </c>
      <c r="L162" s="125" t="str">
        <f>IF('職員勤続年数調書(有給)'!U145=0,"",'職員勤続年数調書(有給)'!U145)</f>
        <v/>
      </c>
      <c r="M162" s="124" t="str">
        <f>IF('職員勤続年数調書(有給)'!V145=0,"",'職員勤続年数調書(有給)'!V145)</f>
        <v/>
      </c>
      <c r="N162" s="125" t="str">
        <f>IF('職員勤続年数調書(有給)'!W145=0,"",'職員勤続年数調書(有給)'!W145)</f>
        <v>0</v>
      </c>
      <c r="O162" s="126"/>
    </row>
    <row r="163" spans="1:15" ht="24" customHeight="1" x14ac:dyDescent="0.2">
      <c r="A163" s="123">
        <v>87</v>
      </c>
      <c r="B163" s="168" t="str">
        <f>IF('職員勤続年数調書(有給)'!B146:D146=0,"",'職員勤続年数調書(有給)'!B146:D146)</f>
        <v/>
      </c>
      <c r="C163" s="168"/>
      <c r="D163" s="168"/>
      <c r="E163" s="168"/>
      <c r="F163" s="168"/>
      <c r="G163" s="168" t="str">
        <f>IF('職員勤続年数調書(有給)'!H146=0,"",'職員勤続年数調書(有給)'!H146)</f>
        <v/>
      </c>
      <c r="H163" s="169"/>
      <c r="I163" s="124" t="str">
        <f>IF('職員勤続年数調書(有給)'!N146=0,"",'職員勤続年数調書(有給)'!N146)</f>
        <v/>
      </c>
      <c r="J163" s="125" t="str">
        <f>IF('職員勤続年数調書(有給)'!O146=0,"",'職員勤続年数調書(有給)'!O146)</f>
        <v/>
      </c>
      <c r="K163" s="124" t="str">
        <f>IF('職員勤続年数調書(有給)'!T146=0,"",'職員勤続年数調書(有給)'!T146)</f>
        <v/>
      </c>
      <c r="L163" s="125" t="str">
        <f>IF('職員勤続年数調書(有給)'!U146=0,"",'職員勤続年数調書(有給)'!U146)</f>
        <v/>
      </c>
      <c r="M163" s="124" t="str">
        <f>IF('職員勤続年数調書(有給)'!V146=0,"",'職員勤続年数調書(有給)'!V146)</f>
        <v/>
      </c>
      <c r="N163" s="125" t="str">
        <f>IF('職員勤続年数調書(有給)'!W146=0,"",'職員勤続年数調書(有給)'!W146)</f>
        <v>0</v>
      </c>
      <c r="O163" s="126"/>
    </row>
    <row r="164" spans="1:15" ht="24" customHeight="1" x14ac:dyDescent="0.2">
      <c r="A164" s="123">
        <v>88</v>
      </c>
      <c r="B164" s="168" t="str">
        <f>IF('職員勤続年数調書(有給)'!B147:D147=0,"",'職員勤続年数調書(有給)'!B147:D147)</f>
        <v/>
      </c>
      <c r="C164" s="168"/>
      <c r="D164" s="168"/>
      <c r="E164" s="168"/>
      <c r="F164" s="168"/>
      <c r="G164" s="168" t="str">
        <f>IF('職員勤続年数調書(有給)'!H147=0,"",'職員勤続年数調書(有給)'!H147)</f>
        <v/>
      </c>
      <c r="H164" s="169"/>
      <c r="I164" s="124" t="str">
        <f>IF('職員勤続年数調書(有給)'!N147=0,"",'職員勤続年数調書(有給)'!N147)</f>
        <v/>
      </c>
      <c r="J164" s="125" t="str">
        <f>IF('職員勤続年数調書(有給)'!O147=0,"",'職員勤続年数調書(有給)'!O147)</f>
        <v/>
      </c>
      <c r="K164" s="124" t="str">
        <f>IF('職員勤続年数調書(有給)'!T147=0,"",'職員勤続年数調書(有給)'!T147)</f>
        <v/>
      </c>
      <c r="L164" s="125" t="str">
        <f>IF('職員勤続年数調書(有給)'!U147=0,"",'職員勤続年数調書(有給)'!U147)</f>
        <v/>
      </c>
      <c r="M164" s="124" t="str">
        <f>IF('職員勤続年数調書(有給)'!V147=0,"",'職員勤続年数調書(有給)'!V147)</f>
        <v/>
      </c>
      <c r="N164" s="125" t="str">
        <f>IF('職員勤続年数調書(有給)'!W147=0,"",'職員勤続年数調書(有給)'!W147)</f>
        <v>0</v>
      </c>
      <c r="O164" s="126"/>
    </row>
    <row r="165" spans="1:15" ht="24" customHeight="1" x14ac:dyDescent="0.2">
      <c r="A165" s="123">
        <v>89</v>
      </c>
      <c r="B165" s="168" t="str">
        <f>IF('職員勤続年数調書(有給)'!B148:D148=0,"",'職員勤続年数調書(有給)'!B148:D148)</f>
        <v/>
      </c>
      <c r="C165" s="168"/>
      <c r="D165" s="168"/>
      <c r="E165" s="168"/>
      <c r="F165" s="168"/>
      <c r="G165" s="168" t="str">
        <f>IF('職員勤続年数調書(有給)'!H148=0,"",'職員勤続年数調書(有給)'!H148)</f>
        <v/>
      </c>
      <c r="H165" s="169"/>
      <c r="I165" s="124" t="str">
        <f>IF('職員勤続年数調書(有給)'!N148=0,"",'職員勤続年数調書(有給)'!N148)</f>
        <v/>
      </c>
      <c r="J165" s="125" t="str">
        <f>IF('職員勤続年数調書(有給)'!O148=0,"",'職員勤続年数調書(有給)'!O148)</f>
        <v/>
      </c>
      <c r="K165" s="124" t="str">
        <f>IF('職員勤続年数調書(有給)'!T148=0,"",'職員勤続年数調書(有給)'!T148)</f>
        <v/>
      </c>
      <c r="L165" s="125" t="str">
        <f>IF('職員勤続年数調書(有給)'!U148=0,"",'職員勤続年数調書(有給)'!U148)</f>
        <v/>
      </c>
      <c r="M165" s="124" t="str">
        <f>IF('職員勤続年数調書(有給)'!V148=0,"",'職員勤続年数調書(有給)'!V148)</f>
        <v/>
      </c>
      <c r="N165" s="125" t="str">
        <f>IF('職員勤続年数調書(有給)'!W148=0,"",'職員勤続年数調書(有給)'!W148)</f>
        <v>0</v>
      </c>
      <c r="O165" s="126"/>
    </row>
    <row r="166" spans="1:15" ht="24" customHeight="1" x14ac:dyDescent="0.2">
      <c r="A166" s="123">
        <v>90</v>
      </c>
      <c r="B166" s="168" t="str">
        <f>IF('職員勤続年数調書(有給)'!B149:D149=0,"",'職員勤続年数調書(有給)'!B149:D149)</f>
        <v/>
      </c>
      <c r="C166" s="168"/>
      <c r="D166" s="168"/>
      <c r="E166" s="168"/>
      <c r="F166" s="168"/>
      <c r="G166" s="168" t="str">
        <f>IF('職員勤続年数調書(有給)'!H149=0,"",'職員勤続年数調書(有給)'!H149)</f>
        <v/>
      </c>
      <c r="H166" s="169"/>
      <c r="I166" s="124" t="str">
        <f>IF('職員勤続年数調書(有給)'!N149=0,"",'職員勤続年数調書(有給)'!N149)</f>
        <v/>
      </c>
      <c r="J166" s="125" t="str">
        <f>IF('職員勤続年数調書(有給)'!O149=0,"",'職員勤続年数調書(有給)'!O149)</f>
        <v/>
      </c>
      <c r="K166" s="124" t="str">
        <f>IF('職員勤続年数調書(有給)'!T149=0,"",'職員勤続年数調書(有給)'!T149)</f>
        <v/>
      </c>
      <c r="L166" s="125" t="str">
        <f>IF('職員勤続年数調書(有給)'!U149=0,"",'職員勤続年数調書(有給)'!U149)</f>
        <v/>
      </c>
      <c r="M166" s="124" t="str">
        <f>IF('職員勤続年数調書(有給)'!V149=0,"",'職員勤続年数調書(有給)'!V149)</f>
        <v/>
      </c>
      <c r="N166" s="125" t="str">
        <f>IF('職員勤続年数調書(有給)'!W149=0,"",'職員勤続年数調書(有給)'!W149)</f>
        <v>0</v>
      </c>
      <c r="O166" s="126"/>
    </row>
    <row r="167" spans="1:15" ht="24" customHeight="1" x14ac:dyDescent="0.2">
      <c r="A167" s="123">
        <v>91</v>
      </c>
      <c r="B167" s="168" t="str">
        <f>IF('職員勤続年数調書(有給)'!B150:D150=0,"",'職員勤続年数調書(有給)'!B150:D150)</f>
        <v/>
      </c>
      <c r="C167" s="168"/>
      <c r="D167" s="168"/>
      <c r="E167" s="168"/>
      <c r="F167" s="168"/>
      <c r="G167" s="168" t="str">
        <f>IF('職員勤続年数調書(有給)'!H150=0,"",'職員勤続年数調書(有給)'!H150)</f>
        <v/>
      </c>
      <c r="H167" s="169"/>
      <c r="I167" s="124" t="str">
        <f>IF('職員勤続年数調書(有給)'!N150=0,"",'職員勤続年数調書(有給)'!N150)</f>
        <v/>
      </c>
      <c r="J167" s="125" t="str">
        <f>IF('職員勤続年数調書(有給)'!O150=0,"",'職員勤続年数調書(有給)'!O150)</f>
        <v/>
      </c>
      <c r="K167" s="124" t="str">
        <f>IF('職員勤続年数調書(有給)'!T150=0,"",'職員勤続年数調書(有給)'!T150)</f>
        <v/>
      </c>
      <c r="L167" s="125" t="str">
        <f>IF('職員勤続年数調書(有給)'!U150=0,"",'職員勤続年数調書(有給)'!U150)</f>
        <v/>
      </c>
      <c r="M167" s="124" t="str">
        <f>IF('職員勤続年数調書(有給)'!V150=0,"",'職員勤続年数調書(有給)'!V150)</f>
        <v/>
      </c>
      <c r="N167" s="125" t="str">
        <f>IF('職員勤続年数調書(有給)'!W150=0,"",'職員勤続年数調書(有給)'!W150)</f>
        <v>0</v>
      </c>
      <c r="O167" s="126"/>
    </row>
    <row r="168" spans="1:15" ht="24" customHeight="1" x14ac:dyDescent="0.2">
      <c r="A168" s="123">
        <v>92</v>
      </c>
      <c r="B168" s="168" t="str">
        <f>IF('職員勤続年数調書(有給)'!B151:D151=0,"",'職員勤続年数調書(有給)'!B151:D151)</f>
        <v/>
      </c>
      <c r="C168" s="168"/>
      <c r="D168" s="168"/>
      <c r="E168" s="168"/>
      <c r="F168" s="168"/>
      <c r="G168" s="168" t="str">
        <f>IF('職員勤続年数調書(有給)'!H151=0,"",'職員勤続年数調書(有給)'!H151)</f>
        <v/>
      </c>
      <c r="H168" s="169"/>
      <c r="I168" s="124" t="str">
        <f>IF('職員勤続年数調書(有給)'!N151=0,"",'職員勤続年数調書(有給)'!N151)</f>
        <v/>
      </c>
      <c r="J168" s="125" t="str">
        <f>IF('職員勤続年数調書(有給)'!O151=0,"",'職員勤続年数調書(有給)'!O151)</f>
        <v/>
      </c>
      <c r="K168" s="124" t="str">
        <f>IF('職員勤続年数調書(有給)'!T151=0,"",'職員勤続年数調書(有給)'!T151)</f>
        <v/>
      </c>
      <c r="L168" s="125" t="str">
        <f>IF('職員勤続年数調書(有給)'!U151=0,"",'職員勤続年数調書(有給)'!U151)</f>
        <v/>
      </c>
      <c r="M168" s="124" t="str">
        <f>IF('職員勤続年数調書(有給)'!V151=0,"",'職員勤続年数調書(有給)'!V151)</f>
        <v/>
      </c>
      <c r="N168" s="125" t="str">
        <f>IF('職員勤続年数調書(有給)'!W151=0,"",'職員勤続年数調書(有給)'!W151)</f>
        <v>0</v>
      </c>
      <c r="O168" s="126"/>
    </row>
    <row r="169" spans="1:15" ht="24" customHeight="1" x14ac:dyDescent="0.2">
      <c r="A169" s="123">
        <v>93</v>
      </c>
      <c r="B169" s="168" t="str">
        <f>IF('職員勤続年数調書(有給)'!B152:D152=0,"",'職員勤続年数調書(有給)'!B152:D152)</f>
        <v/>
      </c>
      <c r="C169" s="168"/>
      <c r="D169" s="168"/>
      <c r="E169" s="168"/>
      <c r="F169" s="168"/>
      <c r="G169" s="168" t="str">
        <f>IF('職員勤続年数調書(有給)'!H152=0,"",'職員勤続年数調書(有給)'!H152)</f>
        <v/>
      </c>
      <c r="H169" s="169"/>
      <c r="I169" s="124" t="str">
        <f>IF('職員勤続年数調書(有給)'!N152=0,"",'職員勤続年数調書(有給)'!N152)</f>
        <v/>
      </c>
      <c r="J169" s="125" t="str">
        <f>IF('職員勤続年数調書(有給)'!O152=0,"",'職員勤続年数調書(有給)'!O152)</f>
        <v/>
      </c>
      <c r="K169" s="124" t="str">
        <f>IF('職員勤続年数調書(有給)'!T152=0,"",'職員勤続年数調書(有給)'!T152)</f>
        <v/>
      </c>
      <c r="L169" s="125" t="str">
        <f>IF('職員勤続年数調書(有給)'!U152=0,"",'職員勤続年数調書(有給)'!U152)</f>
        <v/>
      </c>
      <c r="M169" s="124" t="str">
        <f>IF('職員勤続年数調書(有給)'!V152=0,"",'職員勤続年数調書(有給)'!V152)</f>
        <v/>
      </c>
      <c r="N169" s="125" t="str">
        <f>IF('職員勤続年数調書(有給)'!W152=0,"",'職員勤続年数調書(有給)'!W152)</f>
        <v>0</v>
      </c>
      <c r="O169" s="126"/>
    </row>
    <row r="170" spans="1:15" ht="24" customHeight="1" x14ac:dyDescent="0.2">
      <c r="A170" s="123">
        <v>94</v>
      </c>
      <c r="B170" s="168" t="str">
        <f>IF('職員勤続年数調書(有給)'!B153:D153=0,"",'職員勤続年数調書(有給)'!B153:D153)</f>
        <v/>
      </c>
      <c r="C170" s="168"/>
      <c r="D170" s="168"/>
      <c r="E170" s="168"/>
      <c r="F170" s="168"/>
      <c r="G170" s="168" t="str">
        <f>IF('職員勤続年数調書(有給)'!H153=0,"",'職員勤続年数調書(有給)'!H153)</f>
        <v/>
      </c>
      <c r="H170" s="169"/>
      <c r="I170" s="124" t="str">
        <f>IF('職員勤続年数調書(有給)'!N153=0,"",'職員勤続年数調書(有給)'!N153)</f>
        <v/>
      </c>
      <c r="J170" s="125" t="str">
        <f>IF('職員勤続年数調書(有給)'!O153=0,"",'職員勤続年数調書(有給)'!O153)</f>
        <v/>
      </c>
      <c r="K170" s="124" t="str">
        <f>IF('職員勤続年数調書(有給)'!T153=0,"",'職員勤続年数調書(有給)'!T153)</f>
        <v/>
      </c>
      <c r="L170" s="125" t="str">
        <f>IF('職員勤続年数調書(有給)'!U153=0,"",'職員勤続年数調書(有給)'!U153)</f>
        <v/>
      </c>
      <c r="M170" s="124" t="str">
        <f>IF('職員勤続年数調書(有給)'!V153=0,"",'職員勤続年数調書(有給)'!V153)</f>
        <v/>
      </c>
      <c r="N170" s="125" t="str">
        <f>IF('職員勤続年数調書(有給)'!W153=0,"",'職員勤続年数調書(有給)'!W153)</f>
        <v>0</v>
      </c>
      <c r="O170" s="126"/>
    </row>
    <row r="171" spans="1:15" ht="24" customHeight="1" x14ac:dyDescent="0.2">
      <c r="A171" s="123">
        <v>95</v>
      </c>
      <c r="B171" s="168" t="str">
        <f>IF('職員勤続年数調書(有給)'!B154:D154=0,"",'職員勤続年数調書(有給)'!B154:D154)</f>
        <v/>
      </c>
      <c r="C171" s="168"/>
      <c r="D171" s="168"/>
      <c r="E171" s="168"/>
      <c r="F171" s="168"/>
      <c r="G171" s="168" t="str">
        <f>IF('職員勤続年数調書(有給)'!H154=0,"",'職員勤続年数調書(有給)'!H154)</f>
        <v/>
      </c>
      <c r="H171" s="169"/>
      <c r="I171" s="124" t="str">
        <f>IF('職員勤続年数調書(有給)'!N154=0,"",'職員勤続年数調書(有給)'!N154)</f>
        <v/>
      </c>
      <c r="J171" s="125" t="str">
        <f>IF('職員勤続年数調書(有給)'!O154=0,"",'職員勤続年数調書(有給)'!O154)</f>
        <v/>
      </c>
      <c r="K171" s="124" t="str">
        <f>IF('職員勤続年数調書(有給)'!T154=0,"",'職員勤続年数調書(有給)'!T154)</f>
        <v/>
      </c>
      <c r="L171" s="125" t="str">
        <f>IF('職員勤続年数調書(有給)'!U154=0,"",'職員勤続年数調書(有給)'!U154)</f>
        <v/>
      </c>
      <c r="M171" s="124" t="str">
        <f>IF('職員勤続年数調書(有給)'!V154=0,"",'職員勤続年数調書(有給)'!V154)</f>
        <v/>
      </c>
      <c r="N171" s="125" t="str">
        <f>IF('職員勤続年数調書(有給)'!W154=0,"",'職員勤続年数調書(有給)'!W154)</f>
        <v>0</v>
      </c>
      <c r="O171" s="127"/>
    </row>
    <row r="172" spans="1:15" ht="24" customHeight="1" x14ac:dyDescent="0.2">
      <c r="A172" s="123">
        <v>96</v>
      </c>
      <c r="B172" s="168" t="str">
        <f>IF('職員勤続年数調書(有給)'!B155:D155=0,"",'職員勤続年数調書(有給)'!B155:D155)</f>
        <v/>
      </c>
      <c r="C172" s="168"/>
      <c r="D172" s="168"/>
      <c r="E172" s="168"/>
      <c r="F172" s="168"/>
      <c r="G172" s="168" t="str">
        <f>IF('職員勤続年数調書(有給)'!H155=0,"",'職員勤続年数調書(有給)'!H155)</f>
        <v/>
      </c>
      <c r="H172" s="169"/>
      <c r="I172" s="124" t="str">
        <f>IF('職員勤続年数調書(有給)'!N155=0,"",'職員勤続年数調書(有給)'!N155)</f>
        <v/>
      </c>
      <c r="J172" s="125" t="str">
        <f>IF('職員勤続年数調書(有給)'!O155=0,"",'職員勤続年数調書(有給)'!O155)</f>
        <v/>
      </c>
      <c r="K172" s="124" t="str">
        <f>IF('職員勤続年数調書(有給)'!T155=0,"",'職員勤続年数調書(有給)'!T155)</f>
        <v/>
      </c>
      <c r="L172" s="125" t="str">
        <f>IF('職員勤続年数調書(有給)'!U155=0,"",'職員勤続年数調書(有給)'!U155)</f>
        <v/>
      </c>
      <c r="M172" s="124" t="str">
        <f>IF('職員勤続年数調書(有給)'!V155=0,"",'職員勤続年数調書(有給)'!V155)</f>
        <v/>
      </c>
      <c r="N172" s="125" t="str">
        <f>IF('職員勤続年数調書(有給)'!W155=0,"",'職員勤続年数調書(有給)'!W155)</f>
        <v>0</v>
      </c>
      <c r="O172" s="128"/>
    </row>
    <row r="173" spans="1:15" ht="24" customHeight="1" x14ac:dyDescent="0.2">
      <c r="A173" s="123">
        <v>97</v>
      </c>
      <c r="B173" s="168" t="str">
        <f>IF('職員勤続年数調書(有給)'!B156:D156=0,"",'職員勤続年数調書(有給)'!B156:D156)</f>
        <v/>
      </c>
      <c r="C173" s="168"/>
      <c r="D173" s="168"/>
      <c r="E173" s="168"/>
      <c r="F173" s="168"/>
      <c r="G173" s="168" t="str">
        <f>IF('職員勤続年数調書(有給)'!H156=0,"",'職員勤続年数調書(有給)'!H156)</f>
        <v/>
      </c>
      <c r="H173" s="169"/>
      <c r="I173" s="124" t="str">
        <f>IF('職員勤続年数調書(有給)'!N156=0,"",'職員勤続年数調書(有給)'!N156)</f>
        <v/>
      </c>
      <c r="J173" s="125" t="str">
        <f>IF('職員勤続年数調書(有給)'!O156=0,"",'職員勤続年数調書(有給)'!O156)</f>
        <v/>
      </c>
      <c r="K173" s="124" t="str">
        <f>IF('職員勤続年数調書(有給)'!T156=0,"",'職員勤続年数調書(有給)'!T156)</f>
        <v/>
      </c>
      <c r="L173" s="125" t="str">
        <f>IF('職員勤続年数調書(有給)'!U156=0,"",'職員勤続年数調書(有給)'!U156)</f>
        <v/>
      </c>
      <c r="M173" s="124" t="str">
        <f>IF('職員勤続年数調書(有給)'!V156=0,"",'職員勤続年数調書(有給)'!V156)</f>
        <v/>
      </c>
      <c r="N173" s="125" t="str">
        <f>IF('職員勤続年数調書(有給)'!W156=0,"",'職員勤続年数調書(有給)'!W156)</f>
        <v>0</v>
      </c>
      <c r="O173" s="128"/>
    </row>
    <row r="174" spans="1:15" ht="24" customHeight="1" x14ac:dyDescent="0.2">
      <c r="A174" s="123">
        <v>98</v>
      </c>
      <c r="B174" s="168" t="str">
        <f>IF('職員勤続年数調書(有給)'!B157:D157=0,"",'職員勤続年数調書(有給)'!B157:D157)</f>
        <v/>
      </c>
      <c r="C174" s="168"/>
      <c r="D174" s="168"/>
      <c r="E174" s="168"/>
      <c r="F174" s="168"/>
      <c r="G174" s="168" t="str">
        <f>IF('職員勤続年数調書(有給)'!H157=0,"",'職員勤続年数調書(有給)'!H157)</f>
        <v/>
      </c>
      <c r="H174" s="169"/>
      <c r="I174" s="124" t="str">
        <f>IF('職員勤続年数調書(有給)'!N157=0,"",'職員勤続年数調書(有給)'!N157)</f>
        <v/>
      </c>
      <c r="J174" s="125" t="str">
        <f>IF('職員勤続年数調書(有給)'!O157=0,"",'職員勤続年数調書(有給)'!O157)</f>
        <v/>
      </c>
      <c r="K174" s="124" t="str">
        <f>IF('職員勤続年数調書(有給)'!T157=0,"",'職員勤続年数調書(有給)'!T157)</f>
        <v/>
      </c>
      <c r="L174" s="125" t="str">
        <f>IF('職員勤続年数調書(有給)'!U157=0,"",'職員勤続年数調書(有給)'!U157)</f>
        <v/>
      </c>
      <c r="M174" s="124" t="str">
        <f>IF('職員勤続年数調書(有給)'!V157=0,"",'職員勤続年数調書(有給)'!V157)</f>
        <v/>
      </c>
      <c r="N174" s="125" t="str">
        <f>IF('職員勤続年数調書(有給)'!W157=0,"",'職員勤続年数調書(有給)'!W157)</f>
        <v>0</v>
      </c>
      <c r="O174" s="128"/>
    </row>
    <row r="175" spans="1:15" ht="24" customHeight="1" x14ac:dyDescent="0.2">
      <c r="A175" s="123">
        <v>99</v>
      </c>
      <c r="B175" s="168" t="str">
        <f>IF('職員勤続年数調書(有給)'!B158:D158=0,"",'職員勤続年数調書(有給)'!B158:D158)</f>
        <v/>
      </c>
      <c r="C175" s="168"/>
      <c r="D175" s="168"/>
      <c r="E175" s="168"/>
      <c r="F175" s="168"/>
      <c r="G175" s="168" t="str">
        <f>IF('職員勤続年数調書(有給)'!H158=0,"",'職員勤続年数調書(有給)'!H158)</f>
        <v/>
      </c>
      <c r="H175" s="169"/>
      <c r="I175" s="124" t="str">
        <f>IF('職員勤続年数調書(有給)'!N158=0,"",'職員勤続年数調書(有給)'!N158)</f>
        <v/>
      </c>
      <c r="J175" s="125" t="str">
        <f>IF('職員勤続年数調書(有給)'!O158=0,"",'職員勤続年数調書(有給)'!O158)</f>
        <v/>
      </c>
      <c r="K175" s="124" t="str">
        <f>IF('職員勤続年数調書(有給)'!T158=0,"",'職員勤続年数調書(有給)'!T158)</f>
        <v/>
      </c>
      <c r="L175" s="125" t="str">
        <f>IF('職員勤続年数調書(有給)'!U158=0,"",'職員勤続年数調書(有給)'!U158)</f>
        <v/>
      </c>
      <c r="M175" s="124" t="str">
        <f>IF('職員勤続年数調書(有給)'!V158=0,"",'職員勤続年数調書(有給)'!V158)</f>
        <v/>
      </c>
      <c r="N175" s="125" t="str">
        <f>IF('職員勤続年数調書(有給)'!W158=0,"",'職員勤続年数調書(有給)'!W158)</f>
        <v>0</v>
      </c>
      <c r="O175" s="128"/>
    </row>
    <row r="176" spans="1:15" ht="24" customHeight="1" thickBot="1" x14ac:dyDescent="0.25">
      <c r="A176" s="123">
        <v>100</v>
      </c>
      <c r="B176" s="168" t="str">
        <f>IF('職員勤続年数調書(有給)'!B159:D159=0,"",'職員勤続年数調書(有給)'!B159:D159)</f>
        <v/>
      </c>
      <c r="C176" s="168"/>
      <c r="D176" s="168"/>
      <c r="E176" s="168"/>
      <c r="F176" s="168"/>
      <c r="G176" s="168" t="str">
        <f>IF('職員勤続年数調書(有給)'!H159=0,"",'職員勤続年数調書(有給)'!H159)</f>
        <v/>
      </c>
      <c r="H176" s="169"/>
      <c r="I176" s="124" t="str">
        <f>IF('職員勤続年数調書(有給)'!N159=0,"",'職員勤続年数調書(有給)'!N159)</f>
        <v/>
      </c>
      <c r="J176" s="125" t="str">
        <f>IF('職員勤続年数調書(有給)'!O159=0,"",'職員勤続年数調書(有給)'!O159)</f>
        <v/>
      </c>
      <c r="K176" s="124" t="str">
        <f>IF('職員勤続年数調書(有給)'!T159=0,"",'職員勤続年数調書(有給)'!T159)</f>
        <v/>
      </c>
      <c r="L176" s="125" t="str">
        <f>IF('職員勤続年数調書(有給)'!U159=0,"",'職員勤続年数調書(有給)'!U159)</f>
        <v/>
      </c>
      <c r="M176" s="124" t="str">
        <f>IF('職員勤続年数調書(有給)'!V159=0,"",'職員勤続年数調書(有給)'!V159)</f>
        <v/>
      </c>
      <c r="N176" s="125" t="str">
        <f>IF('職員勤続年数調書(有給)'!W159=0,"",'職員勤続年数調書(有給)'!W159)</f>
        <v>0</v>
      </c>
      <c r="O176" s="128"/>
    </row>
    <row r="177" spans="1:15" ht="24" customHeight="1" thickBot="1" x14ac:dyDescent="0.25">
      <c r="A177" s="131"/>
      <c r="B177" s="163" t="s">
        <v>37</v>
      </c>
      <c r="C177" s="164"/>
      <c r="D177" s="164"/>
      <c r="E177" s="164"/>
      <c r="F177" s="165"/>
      <c r="G177" s="166">
        <f>'職員勤続年数調書(有給)'!B230</f>
        <v>0</v>
      </c>
      <c r="H177" s="167"/>
      <c r="I177" s="132">
        <f>SUM(I157:I176)+ROUNDDOWN(SUM(J157:J176)/12,0)</f>
        <v>0</v>
      </c>
      <c r="J177" s="133">
        <f>SUM(J157:J176)-ROUNDDOWN(SUM(J157:J176)/12,0)*12</f>
        <v>0</v>
      </c>
      <c r="K177" s="132">
        <f>SUM(K157:K176)+ROUNDDOWN(SUM(L157:L176)/12,0)</f>
        <v>0</v>
      </c>
      <c r="L177" s="134">
        <f>SUM(L157:L176)-ROUNDDOWN(SUM(L157:L176)/12,0)*12</f>
        <v>0</v>
      </c>
      <c r="M177" s="132">
        <f>I177+K177+ROUNDDOWN((J177+L177)/12,0)</f>
        <v>0</v>
      </c>
      <c r="N177" s="135">
        <f>(J177+L177)-ROUNDDOWN((J177+L177)/12,0)*12</f>
        <v>0</v>
      </c>
      <c r="O177" s="127"/>
    </row>
  </sheetData>
  <sheetProtection password="D1E6" sheet="1" formatCells="0" formatColumns="0" formatRows="0" sort="0" autoFilter="0"/>
  <mergeCells count="279">
    <mergeCell ref="B173:F173"/>
    <mergeCell ref="G173:H173"/>
    <mergeCell ref="B174:F174"/>
    <mergeCell ref="G174:H174"/>
    <mergeCell ref="B175:F175"/>
    <mergeCell ref="G175:H175"/>
    <mergeCell ref="B176:F176"/>
    <mergeCell ref="G176:H176"/>
    <mergeCell ref="B177:F177"/>
    <mergeCell ref="G177:H177"/>
    <mergeCell ref="B168:F168"/>
    <mergeCell ref="G168:H168"/>
    <mergeCell ref="B169:F169"/>
    <mergeCell ref="G169:H169"/>
    <mergeCell ref="B170:F170"/>
    <mergeCell ref="G170:H170"/>
    <mergeCell ref="B171:F171"/>
    <mergeCell ref="G171:H171"/>
    <mergeCell ref="B172:F172"/>
    <mergeCell ref="G172:H172"/>
    <mergeCell ref="B163:F163"/>
    <mergeCell ref="G163:H163"/>
    <mergeCell ref="B164:F164"/>
    <mergeCell ref="G164:H164"/>
    <mergeCell ref="B165:F165"/>
    <mergeCell ref="G165:H165"/>
    <mergeCell ref="B166:F166"/>
    <mergeCell ref="G166:H166"/>
    <mergeCell ref="B167:F167"/>
    <mergeCell ref="G167:H167"/>
    <mergeCell ref="B158:F158"/>
    <mergeCell ref="G158:H158"/>
    <mergeCell ref="B159:F159"/>
    <mergeCell ref="G159:H159"/>
    <mergeCell ref="B160:F160"/>
    <mergeCell ref="G160:H160"/>
    <mergeCell ref="B161:F161"/>
    <mergeCell ref="G161:H161"/>
    <mergeCell ref="B162:F162"/>
    <mergeCell ref="G162:H162"/>
    <mergeCell ref="A149:O149"/>
    <mergeCell ref="B153:F155"/>
    <mergeCell ref="G153:H155"/>
    <mergeCell ref="I153:J155"/>
    <mergeCell ref="K153:L155"/>
    <mergeCell ref="M153:N155"/>
    <mergeCell ref="O153:O155"/>
    <mergeCell ref="B157:F157"/>
    <mergeCell ref="G157:H157"/>
    <mergeCell ref="B142:F142"/>
    <mergeCell ref="G142:H142"/>
    <mergeCell ref="B143:F143"/>
    <mergeCell ref="G143:H143"/>
    <mergeCell ref="B144:F144"/>
    <mergeCell ref="G144:H144"/>
    <mergeCell ref="B145:F145"/>
    <mergeCell ref="G145:H145"/>
    <mergeCell ref="B146:F146"/>
    <mergeCell ref="G146:H146"/>
    <mergeCell ref="B137:F137"/>
    <mergeCell ref="G137:H137"/>
    <mergeCell ref="B138:F138"/>
    <mergeCell ref="G138:H138"/>
    <mergeCell ref="B139:F139"/>
    <mergeCell ref="G139:H139"/>
    <mergeCell ref="B140:F140"/>
    <mergeCell ref="G140:H140"/>
    <mergeCell ref="B141:F141"/>
    <mergeCell ref="G141:H141"/>
    <mergeCell ref="B132:F132"/>
    <mergeCell ref="G132:H132"/>
    <mergeCell ref="B133:F133"/>
    <mergeCell ref="G133:H133"/>
    <mergeCell ref="B134:F134"/>
    <mergeCell ref="G134:H134"/>
    <mergeCell ref="B135:F135"/>
    <mergeCell ref="G135:H135"/>
    <mergeCell ref="B136:F136"/>
    <mergeCell ref="G136:H136"/>
    <mergeCell ref="B127:F127"/>
    <mergeCell ref="G127:H127"/>
    <mergeCell ref="B128:F128"/>
    <mergeCell ref="G128:H128"/>
    <mergeCell ref="B129:F129"/>
    <mergeCell ref="G129:H129"/>
    <mergeCell ref="B130:F130"/>
    <mergeCell ref="G130:H130"/>
    <mergeCell ref="B131:F131"/>
    <mergeCell ref="G131:H131"/>
    <mergeCell ref="A118:O118"/>
    <mergeCell ref="B122:F124"/>
    <mergeCell ref="G122:H124"/>
    <mergeCell ref="I122:J124"/>
    <mergeCell ref="K122:L124"/>
    <mergeCell ref="M122:N124"/>
    <mergeCell ref="O122:O124"/>
    <mergeCell ref="B126:F126"/>
    <mergeCell ref="G126:H126"/>
    <mergeCell ref="B111:F111"/>
    <mergeCell ref="G111:H111"/>
    <mergeCell ref="B112:F112"/>
    <mergeCell ref="G112:H112"/>
    <mergeCell ref="B113:F113"/>
    <mergeCell ref="G113:H113"/>
    <mergeCell ref="B114:F114"/>
    <mergeCell ref="G114:H114"/>
    <mergeCell ref="B115:F115"/>
    <mergeCell ref="G115:H115"/>
    <mergeCell ref="B106:F106"/>
    <mergeCell ref="G106:H106"/>
    <mergeCell ref="B107:F107"/>
    <mergeCell ref="G107:H107"/>
    <mergeCell ref="B108:F108"/>
    <mergeCell ref="G108:H108"/>
    <mergeCell ref="B109:F109"/>
    <mergeCell ref="G109:H109"/>
    <mergeCell ref="B110:F110"/>
    <mergeCell ref="G110:H110"/>
    <mergeCell ref="B101:F101"/>
    <mergeCell ref="G101:H101"/>
    <mergeCell ref="B102:F102"/>
    <mergeCell ref="G102:H102"/>
    <mergeCell ref="B103:F103"/>
    <mergeCell ref="G103:H103"/>
    <mergeCell ref="B104:F104"/>
    <mergeCell ref="G104:H104"/>
    <mergeCell ref="B105:F105"/>
    <mergeCell ref="G105:H105"/>
    <mergeCell ref="B96:F96"/>
    <mergeCell ref="G96:H96"/>
    <mergeCell ref="B97:F97"/>
    <mergeCell ref="G97:H97"/>
    <mergeCell ref="B98:F98"/>
    <mergeCell ref="G98:H98"/>
    <mergeCell ref="B99:F99"/>
    <mergeCell ref="G99:H99"/>
    <mergeCell ref="B100:F100"/>
    <mergeCell ref="G100:H100"/>
    <mergeCell ref="A87:O87"/>
    <mergeCell ref="B91:F93"/>
    <mergeCell ref="G91:H93"/>
    <mergeCell ref="I91:J93"/>
    <mergeCell ref="K91:L93"/>
    <mergeCell ref="M91:N93"/>
    <mergeCell ref="O91:O93"/>
    <mergeCell ref="B95:F95"/>
    <mergeCell ref="G95:H95"/>
    <mergeCell ref="O60:O62"/>
    <mergeCell ref="B81:F81"/>
    <mergeCell ref="G81:H81"/>
    <mergeCell ref="B78:F78"/>
    <mergeCell ref="B84:F84"/>
    <mergeCell ref="G84:H84"/>
    <mergeCell ref="B82:F82"/>
    <mergeCell ref="G82:H82"/>
    <mergeCell ref="B83:F83"/>
    <mergeCell ref="B76:F76"/>
    <mergeCell ref="G76:H76"/>
    <mergeCell ref="B77:F77"/>
    <mergeCell ref="G77:H77"/>
    <mergeCell ref="B74:F74"/>
    <mergeCell ref="G74:H74"/>
    <mergeCell ref="B75:F75"/>
    <mergeCell ref="G75:H75"/>
    <mergeCell ref="G83:H83"/>
    <mergeCell ref="G78:H78"/>
    <mergeCell ref="B79:F79"/>
    <mergeCell ref="G79:H79"/>
    <mergeCell ref="B80:F80"/>
    <mergeCell ref="G80:H80"/>
    <mergeCell ref="B68:F68"/>
    <mergeCell ref="G68:H68"/>
    <mergeCell ref="B69:F69"/>
    <mergeCell ref="G69:H69"/>
    <mergeCell ref="B67:F67"/>
    <mergeCell ref="G67:H67"/>
    <mergeCell ref="B72:F72"/>
    <mergeCell ref="G72:H72"/>
    <mergeCell ref="B73:F73"/>
    <mergeCell ref="G73:H73"/>
    <mergeCell ref="B70:F70"/>
    <mergeCell ref="G70:H70"/>
    <mergeCell ref="B71:F71"/>
    <mergeCell ref="G71:H71"/>
    <mergeCell ref="M60:N62"/>
    <mergeCell ref="B66:F66"/>
    <mergeCell ref="G66:H66"/>
    <mergeCell ref="B27:F27"/>
    <mergeCell ref="B28:F28"/>
    <mergeCell ref="G27:H28"/>
    <mergeCell ref="G47:H47"/>
    <mergeCell ref="G43:H43"/>
    <mergeCell ref="G44:H44"/>
    <mergeCell ref="B44:F44"/>
    <mergeCell ref="B64:F64"/>
    <mergeCell ref="G64:H64"/>
    <mergeCell ref="B65:F65"/>
    <mergeCell ref="G65:H65"/>
    <mergeCell ref="B60:F62"/>
    <mergeCell ref="G60:H62"/>
    <mergeCell ref="B45:F45"/>
    <mergeCell ref="G45:H45"/>
    <mergeCell ref="G46:H46"/>
    <mergeCell ref="G40:H40"/>
    <mergeCell ref="G41:H41"/>
    <mergeCell ref="G42:H42"/>
    <mergeCell ref="G35:H35"/>
    <mergeCell ref="G29:H31"/>
    <mergeCell ref="G33:H33"/>
    <mergeCell ref="B22:F23"/>
    <mergeCell ref="I22:I23"/>
    <mergeCell ref="G22:H23"/>
    <mergeCell ref="G37:H37"/>
    <mergeCell ref="G38:H38"/>
    <mergeCell ref="B36:F36"/>
    <mergeCell ref="B37:F37"/>
    <mergeCell ref="B38:F38"/>
    <mergeCell ref="I27:J27"/>
    <mergeCell ref="I28:J28"/>
    <mergeCell ref="B52:F52"/>
    <mergeCell ref="G51:H51"/>
    <mergeCell ref="G52:H52"/>
    <mergeCell ref="B48:F48"/>
    <mergeCell ref="B49:F49"/>
    <mergeCell ref="B50:F50"/>
    <mergeCell ref="B51:F51"/>
    <mergeCell ref="G48:H48"/>
    <mergeCell ref="G49:H49"/>
    <mergeCell ref="G50:H50"/>
    <mergeCell ref="A3:O3"/>
    <mergeCell ref="I15:J15"/>
    <mergeCell ref="K15:O15"/>
    <mergeCell ref="K11:O12"/>
    <mergeCell ref="K13:O14"/>
    <mergeCell ref="K27:L27"/>
    <mergeCell ref="G24:J25"/>
    <mergeCell ref="K24:N24"/>
    <mergeCell ref="K16:O17"/>
    <mergeCell ref="A22:A23"/>
    <mergeCell ref="J22:J23"/>
    <mergeCell ref="I11:J12"/>
    <mergeCell ref="I13:J14"/>
    <mergeCell ref="I16:J17"/>
    <mergeCell ref="M28:O28"/>
    <mergeCell ref="I19:J21"/>
    <mergeCell ref="I29:J31"/>
    <mergeCell ref="K29:L31"/>
    <mergeCell ref="N22:N23"/>
    <mergeCell ref="M19:N21"/>
    <mergeCell ref="O22:O23"/>
    <mergeCell ref="K22:K23"/>
    <mergeCell ref="L22:L23"/>
    <mergeCell ref="K19:L21"/>
    <mergeCell ref="M22:M23"/>
    <mergeCell ref="O29:O31"/>
    <mergeCell ref="I60:J62"/>
    <mergeCell ref="K60:L62"/>
    <mergeCell ref="A56:O56"/>
    <mergeCell ref="B53:F53"/>
    <mergeCell ref="G53:H53"/>
    <mergeCell ref="G36:H36"/>
    <mergeCell ref="M29:N31"/>
    <mergeCell ref="K25:N25"/>
    <mergeCell ref="B39:F39"/>
    <mergeCell ref="B35:F35"/>
    <mergeCell ref="B33:F33"/>
    <mergeCell ref="B34:F34"/>
    <mergeCell ref="G34:H34"/>
    <mergeCell ref="B29:F31"/>
    <mergeCell ref="G39:H39"/>
    <mergeCell ref="B46:F46"/>
    <mergeCell ref="B47:F47"/>
    <mergeCell ref="B40:F40"/>
    <mergeCell ref="B41:F41"/>
    <mergeCell ref="B42:F42"/>
    <mergeCell ref="B43:F43"/>
    <mergeCell ref="O24:O25"/>
    <mergeCell ref="K28:L28"/>
    <mergeCell ref="M27:O27"/>
  </mergeCells>
  <phoneticPr fontId="3"/>
  <dataValidations count="1">
    <dataValidation type="whole" operator="greaterThanOrEqual" allowBlank="1" showInputMessage="1" showErrorMessage="1" sqref="I28:J28">
      <formula1>0</formula1>
    </dataValidation>
  </dataValidations>
  <pageMargins left="0.78740157480314965" right="0.31496062992125984" top="0.78740157480314965" bottom="0.55118110236220474" header="0.51181102362204722" footer="0.35433070866141736"/>
  <pageSetup paperSize="9" scale="83" fitToHeight="2" orientation="portrait" cellComments="asDisplayed" r:id="rId1"/>
  <headerFooter alignWithMargins="0"/>
  <rowBreaks count="4" manualBreakCount="4">
    <brk id="53" max="14" man="1"/>
    <brk id="84" max="14" man="1"/>
    <brk id="115" max="14" man="1"/>
    <brk id="146" max="1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71"/>
  <sheetViews>
    <sheetView view="pageBreakPreview" zoomScaleNormal="100" zoomScaleSheetLayoutView="100" workbookViewId="0">
      <selection activeCell="A30" sqref="A30:X30"/>
    </sheetView>
  </sheetViews>
  <sheetFormatPr defaultColWidth="9" defaultRowHeight="13" x14ac:dyDescent="0.2"/>
  <cols>
    <col min="1" max="1" width="3.36328125" style="5" customWidth="1"/>
    <col min="2" max="4" width="6.7265625" style="5" customWidth="1"/>
    <col min="5" max="5" width="8.36328125" style="5" customWidth="1"/>
    <col min="6" max="6" width="5" style="5" customWidth="1"/>
    <col min="7" max="7" width="6.08984375" style="5" customWidth="1"/>
    <col min="8" max="8" width="9.26953125" style="5" customWidth="1"/>
    <col min="9" max="9" width="11.90625" style="5" customWidth="1"/>
    <col min="10" max="11" width="5.36328125" style="5" customWidth="1"/>
    <col min="12" max="13" width="11.6328125" style="5" customWidth="1"/>
    <col min="14" max="15" width="5.36328125" style="5" customWidth="1"/>
    <col min="16" max="16" width="10.08984375" style="5" customWidth="1"/>
    <col min="17" max="18" width="7.08984375" style="5" customWidth="1"/>
    <col min="19" max="19" width="11.7265625" style="5" customWidth="1"/>
    <col min="20" max="22" width="5.453125" style="5" customWidth="1"/>
    <col min="23" max="23" width="5.6328125" style="5" customWidth="1"/>
    <col min="24" max="24" width="19" style="5" customWidth="1"/>
    <col min="25" max="16384" width="9" style="5"/>
  </cols>
  <sheetData>
    <row r="1" spans="1:24" ht="16.5" x14ac:dyDescent="0.2">
      <c r="A1" s="271" t="s">
        <v>103</v>
      </c>
      <c r="B1" s="271"/>
      <c r="C1" s="271"/>
      <c r="D1" s="271"/>
      <c r="E1" s="271"/>
      <c r="F1" s="271"/>
      <c r="G1" s="271"/>
      <c r="H1" s="271"/>
      <c r="I1" s="271"/>
      <c r="J1" s="271"/>
      <c r="K1" s="271"/>
      <c r="L1" s="271"/>
      <c r="M1" s="271"/>
      <c r="N1" s="271"/>
      <c r="O1" s="271"/>
      <c r="P1" s="271"/>
      <c r="Q1" s="271"/>
      <c r="R1" s="271"/>
      <c r="S1" s="271"/>
      <c r="T1" s="271"/>
      <c r="U1" s="271"/>
      <c r="V1" s="271"/>
      <c r="W1" s="271"/>
      <c r="X1" s="61" t="str">
        <f>IF(申請書!$K$13="","",申請書!$K$13)</f>
        <v/>
      </c>
    </row>
    <row r="2" spans="1:24" ht="15.75" customHeight="1" x14ac:dyDescent="0.2">
      <c r="A2" s="62" t="s">
        <v>161</v>
      </c>
      <c r="B2" s="63"/>
      <c r="C2" s="63"/>
      <c r="D2" s="64"/>
      <c r="E2" s="64"/>
      <c r="F2" s="64"/>
      <c r="G2" s="64"/>
      <c r="H2" s="64"/>
      <c r="I2" s="64"/>
      <c r="J2" s="64"/>
      <c r="K2" s="64"/>
      <c r="L2" s="64"/>
      <c r="M2" s="64"/>
      <c r="N2" s="64"/>
      <c r="O2" s="64"/>
      <c r="P2" s="64"/>
      <c r="Q2" s="64"/>
      <c r="R2" s="64"/>
      <c r="S2" s="64"/>
      <c r="T2" s="64"/>
      <c r="U2" s="64"/>
      <c r="V2" s="64"/>
      <c r="W2" s="228">
        <v>45017</v>
      </c>
      <c r="X2" s="228"/>
    </row>
    <row r="3" spans="1:24" x14ac:dyDescent="0.2">
      <c r="A3" s="65" t="s">
        <v>116</v>
      </c>
      <c r="B3" s="66" t="str">
        <f>IF(B8="","",COUNTA(B8,B41,B74))</f>
        <v/>
      </c>
      <c r="C3" s="63" t="s">
        <v>15</v>
      </c>
      <c r="D3" s="66" t="str">
        <f>IF(B8="","",COUNTA(B8))</f>
        <v/>
      </c>
      <c r="E3" s="71" t="s">
        <v>131</v>
      </c>
      <c r="F3" s="249"/>
      <c r="G3" s="249"/>
      <c r="H3" s="64"/>
      <c r="I3" s="64"/>
      <c r="J3" s="64"/>
      <c r="K3" s="64"/>
      <c r="L3" s="64"/>
      <c r="M3" s="64"/>
      <c r="N3" s="64"/>
      <c r="O3" s="64"/>
      <c r="P3" s="64"/>
      <c r="Q3" s="64"/>
      <c r="R3" s="64"/>
      <c r="S3" s="64"/>
      <c r="T3" s="64"/>
      <c r="U3" s="64"/>
      <c r="V3" s="64"/>
      <c r="W3" s="64"/>
      <c r="X3" s="64"/>
    </row>
    <row r="4" spans="1:24" ht="4.5" customHeight="1" x14ac:dyDescent="0.2">
      <c r="A4" s="65"/>
      <c r="B4" s="63"/>
      <c r="C4" s="63"/>
      <c r="D4" s="63"/>
      <c r="E4" s="63"/>
      <c r="F4" s="63"/>
      <c r="G4" s="64"/>
      <c r="H4" s="64"/>
      <c r="I4" s="64"/>
      <c r="J4" s="64"/>
      <c r="K4" s="64"/>
      <c r="L4" s="64"/>
      <c r="M4" s="64"/>
      <c r="N4" s="64"/>
      <c r="O4" s="64"/>
      <c r="P4" s="64"/>
      <c r="Q4" s="64"/>
      <c r="R4" s="64"/>
      <c r="S4" s="64"/>
      <c r="T4" s="64"/>
      <c r="U4" s="64"/>
      <c r="V4" s="64"/>
      <c r="W4" s="64"/>
      <c r="X4" s="64"/>
    </row>
    <row r="5" spans="1:24" ht="13.5" customHeight="1" x14ac:dyDescent="0.2">
      <c r="A5" s="259" t="s">
        <v>12</v>
      </c>
      <c r="B5" s="247" t="s">
        <v>13</v>
      </c>
      <c r="C5" s="242"/>
      <c r="D5" s="244"/>
      <c r="E5" s="229" t="s">
        <v>125</v>
      </c>
      <c r="F5" s="229" t="s">
        <v>98</v>
      </c>
      <c r="G5" s="6" t="s">
        <v>0</v>
      </c>
      <c r="H5" s="229" t="s">
        <v>3</v>
      </c>
      <c r="I5" s="239" t="s">
        <v>4</v>
      </c>
      <c r="J5" s="240"/>
      <c r="K5" s="240"/>
      <c r="L5" s="240"/>
      <c r="M5" s="240"/>
      <c r="N5" s="240"/>
      <c r="O5" s="241"/>
      <c r="P5" s="242" t="s">
        <v>92</v>
      </c>
      <c r="Q5" s="242"/>
      <c r="R5" s="242"/>
      <c r="S5" s="242"/>
      <c r="T5" s="242"/>
      <c r="U5" s="242"/>
      <c r="V5" s="243" t="s">
        <v>5</v>
      </c>
      <c r="W5" s="241"/>
      <c r="X5" s="229" t="s">
        <v>17</v>
      </c>
    </row>
    <row r="6" spans="1:24" ht="27.75" customHeight="1" x14ac:dyDescent="0.2">
      <c r="A6" s="260"/>
      <c r="B6" s="262"/>
      <c r="C6" s="246"/>
      <c r="D6" s="263"/>
      <c r="E6" s="230"/>
      <c r="F6" s="230"/>
      <c r="G6" s="7" t="s">
        <v>1</v>
      </c>
      <c r="H6" s="230"/>
      <c r="I6" s="230" t="s">
        <v>122</v>
      </c>
      <c r="J6" s="239" t="s">
        <v>121</v>
      </c>
      <c r="K6" s="241"/>
      <c r="L6" s="244" t="s">
        <v>99</v>
      </c>
      <c r="M6" s="269" t="s">
        <v>97</v>
      </c>
      <c r="N6" s="246" t="s">
        <v>96</v>
      </c>
      <c r="O6" s="246"/>
      <c r="P6" s="229" t="s">
        <v>7</v>
      </c>
      <c r="Q6" s="247" t="s">
        <v>8</v>
      </c>
      <c r="R6" s="244"/>
      <c r="S6" s="229" t="s">
        <v>9</v>
      </c>
      <c r="T6" s="239" t="s">
        <v>10</v>
      </c>
      <c r="U6" s="240"/>
      <c r="V6" s="243" t="s">
        <v>11</v>
      </c>
      <c r="W6" s="241"/>
      <c r="X6" s="230"/>
    </row>
    <row r="7" spans="1:24" x14ac:dyDescent="0.2">
      <c r="A7" s="261"/>
      <c r="B7" s="248"/>
      <c r="C7" s="264"/>
      <c r="D7" s="245"/>
      <c r="E7" s="231"/>
      <c r="F7" s="231"/>
      <c r="G7" s="8" t="s">
        <v>2</v>
      </c>
      <c r="H7" s="231"/>
      <c r="I7" s="231"/>
      <c r="J7" s="9" t="s">
        <v>94</v>
      </c>
      <c r="K7" s="10" t="s">
        <v>95</v>
      </c>
      <c r="L7" s="245"/>
      <c r="M7" s="269"/>
      <c r="N7" s="11" t="s">
        <v>18</v>
      </c>
      <c r="O7" s="12" t="s">
        <v>19</v>
      </c>
      <c r="P7" s="231"/>
      <c r="Q7" s="248"/>
      <c r="R7" s="245"/>
      <c r="S7" s="231"/>
      <c r="T7" s="13" t="s">
        <v>18</v>
      </c>
      <c r="U7" s="14" t="s">
        <v>19</v>
      </c>
      <c r="V7" s="15" t="s">
        <v>18</v>
      </c>
      <c r="W7" s="10" t="s">
        <v>19</v>
      </c>
      <c r="X7" s="231"/>
    </row>
    <row r="8" spans="1:24" ht="24" customHeight="1" x14ac:dyDescent="0.2">
      <c r="A8" s="16">
        <v>1</v>
      </c>
      <c r="B8" s="255"/>
      <c r="C8" s="256"/>
      <c r="D8" s="257"/>
      <c r="E8" s="72"/>
      <c r="F8" s="17"/>
      <c r="G8" s="18"/>
      <c r="H8" s="19"/>
      <c r="I8" s="20"/>
      <c r="J8" s="21"/>
      <c r="K8" s="22"/>
      <c r="L8" s="23"/>
      <c r="M8" s="24"/>
      <c r="N8" s="25">
        <f>IF(I8=0,0,IF(M8="産休・育休",VALUE(DATEDIF(I8,$W$2+30,"Y")),IF(VALUE(IF($W$2=I8,"0",DATEDIF(I8,$W$2+30,"YＭ")))-K8&gt;=0,VALUE(DATEDIF(I8,$W$2+30,"Y"))-J8,VALUE(DATEDIF(I8,$W$2+30,"Y"))-J8-1)))</f>
        <v>0</v>
      </c>
      <c r="O8" s="26">
        <f>IF(I8=0,0,IF(M8="産休・育休",VALUE(DATEDIF(I8,$W$2+30,"YＭ")),IF(K8&lt;=VALUE(IF($W$2=I8,"0",DATEDIF(I8,$W$2+30,"YＭ"))),VALUE(IF($W$2=I8,"0",DATEDIF(I8,$W$2+30,"YＭ")))-K8,VALUE(IF($W$2=I8,"0",DATEDIF(I8,$W$2+30,"YＭ")))+12-K8)))</f>
        <v>0</v>
      </c>
      <c r="P8" s="18"/>
      <c r="Q8" s="250"/>
      <c r="R8" s="251"/>
      <c r="S8" s="27"/>
      <c r="T8" s="28"/>
      <c r="U8" s="29"/>
      <c r="V8" s="30">
        <f>IF(I8=0,0,IF((N8+T8+ROUNDDOWN((O8+U8)/12,0))=0,"",(N8+T8+ROUNDDOWN((O8+U8)/12,0))))</f>
        <v>0</v>
      </c>
      <c r="W8" s="26" t="str">
        <f>IF(((O8+U8)-ROUNDDOWN((O8+U8)/12,0)*12)=0,"0",((O8+U8)-ROUNDDOWN((O8+U8)/12,0)*12))</f>
        <v>0</v>
      </c>
      <c r="X8" s="31"/>
    </row>
    <row r="9" spans="1:24" ht="24" customHeight="1" x14ac:dyDescent="0.2">
      <c r="A9" s="16">
        <v>2</v>
      </c>
      <c r="B9" s="252"/>
      <c r="C9" s="253"/>
      <c r="D9" s="254"/>
      <c r="E9" s="72"/>
      <c r="F9" s="17"/>
      <c r="G9" s="18"/>
      <c r="H9" s="32"/>
      <c r="I9" s="20"/>
      <c r="J9" s="33"/>
      <c r="K9" s="34"/>
      <c r="L9" s="35"/>
      <c r="M9" s="36"/>
      <c r="N9" s="37">
        <f>IF(I9=0,0,IF(M9="産休・育休",VALUE(DATEDIF(I9,$W$2+30,"Y")),IF(VALUE(IF($W$2=I9,"0",DATEDIF(I9,$W$2+30,"YＭ")))-K9&gt;=0,VALUE(DATEDIF(I9,$W$2+30,"Y"))-J9,VALUE(DATEDIF(I9,$W$2+30,"Y"))-J9-1)))</f>
        <v>0</v>
      </c>
      <c r="O9" s="38">
        <f t="shared" ref="O9:O27" si="0">IF(I9=0,0,IF(M9="産休・育休",VALUE(DATEDIF(I9,$W$2+30,"YＭ")),IF(K9&lt;=VALUE(IF($W$2=I9,"0",DATEDIF(I9,$W$2+30,"YＭ"))),VALUE(IF($W$2=I9,"0",DATEDIF(I9,$W$2+30,"YＭ")))-K9,VALUE(IF($W$2=I9,"0",DATEDIF(I9,$W$2+30,"YＭ")))+12-K9)))</f>
        <v>0</v>
      </c>
      <c r="P9" s="18"/>
      <c r="Q9" s="232"/>
      <c r="R9" s="233"/>
      <c r="S9" s="19"/>
      <c r="T9" s="28"/>
      <c r="U9" s="29"/>
      <c r="V9" s="39">
        <f t="shared" ref="V9:V27" si="1">IF(I9=0,0,IF((N9+T9+ROUNDDOWN((O9+U9)/12,0))=0,"",(N9+T9+ROUNDDOWN((O9+U9)/12,0))))</f>
        <v>0</v>
      </c>
      <c r="W9" s="38" t="str">
        <f t="shared" ref="W9:W27" si="2">IF(((O9+U9)-ROUNDDOWN((O9+U9)/12,0)*12)=0,"0",((O9+U9)-ROUNDDOWN((O9+U9)/12,0)*12))</f>
        <v>0</v>
      </c>
      <c r="X9" s="31"/>
    </row>
    <row r="10" spans="1:24" ht="24" customHeight="1" x14ac:dyDescent="0.2">
      <c r="A10" s="16">
        <v>3</v>
      </c>
      <c r="B10" s="252"/>
      <c r="C10" s="253"/>
      <c r="D10" s="254"/>
      <c r="E10" s="72"/>
      <c r="F10" s="17"/>
      <c r="G10" s="18"/>
      <c r="H10" s="32"/>
      <c r="I10" s="20"/>
      <c r="J10" s="33"/>
      <c r="K10" s="34"/>
      <c r="L10" s="35"/>
      <c r="M10" s="36"/>
      <c r="N10" s="37">
        <f t="shared" ref="N10:N27" si="3">IF(I10=0,0,IF(M10="産休・育休",VALUE(DATEDIF(I10,$W$2+30,"Y")),IF(VALUE(IF($W$2=I10,"0",DATEDIF(I10,$W$2+30,"YＭ")))-K10&gt;=0,VALUE(DATEDIF(I10,$W$2+30,"Y"))-J10,VALUE(DATEDIF(I10,$W$2+30,"Y"))-J10-1)))</f>
        <v>0</v>
      </c>
      <c r="O10" s="38">
        <f t="shared" si="0"/>
        <v>0</v>
      </c>
      <c r="P10" s="18"/>
      <c r="Q10" s="232"/>
      <c r="R10" s="233"/>
      <c r="S10" s="19"/>
      <c r="T10" s="40"/>
      <c r="U10" s="41"/>
      <c r="V10" s="39">
        <f t="shared" si="1"/>
        <v>0</v>
      </c>
      <c r="W10" s="38" t="str">
        <f t="shared" si="2"/>
        <v>0</v>
      </c>
      <c r="X10" s="31"/>
    </row>
    <row r="11" spans="1:24" ht="24" customHeight="1" x14ac:dyDescent="0.2">
      <c r="A11" s="16">
        <v>4</v>
      </c>
      <c r="B11" s="252"/>
      <c r="C11" s="253"/>
      <c r="D11" s="254"/>
      <c r="E11" s="72"/>
      <c r="F11" s="17"/>
      <c r="G11" s="18"/>
      <c r="H11" s="19"/>
      <c r="I11" s="20"/>
      <c r="J11" s="33"/>
      <c r="K11" s="34"/>
      <c r="L11" s="35"/>
      <c r="M11" s="36"/>
      <c r="N11" s="37">
        <f>IF(I11=0,0,IF(M11="産休・育休",VALUE(DATEDIF(I11,$W$2+30,"Y")),IF(VALUE(IF($W$2=I11,"0",DATEDIF(I11,$W$2+30,"YＭ")))-K11&gt;=0,VALUE(DATEDIF(I11,$W$2+30,"Y"))-J11,VALUE(DATEDIF(I11,$W$2+30,"Y"))-J11-1)))</f>
        <v>0</v>
      </c>
      <c r="O11" s="38">
        <f t="shared" si="0"/>
        <v>0</v>
      </c>
      <c r="P11" s="18"/>
      <c r="Q11" s="232"/>
      <c r="R11" s="233"/>
      <c r="S11" s="19"/>
      <c r="T11" s="33"/>
      <c r="U11" s="42"/>
      <c r="V11" s="39">
        <f t="shared" si="1"/>
        <v>0</v>
      </c>
      <c r="W11" s="38" t="str">
        <f t="shared" si="2"/>
        <v>0</v>
      </c>
      <c r="X11" s="31"/>
    </row>
    <row r="12" spans="1:24" ht="24" customHeight="1" x14ac:dyDescent="0.2">
      <c r="A12" s="16">
        <v>5</v>
      </c>
      <c r="B12" s="252"/>
      <c r="C12" s="253"/>
      <c r="D12" s="254"/>
      <c r="E12" s="72"/>
      <c r="F12" s="17"/>
      <c r="G12" s="18"/>
      <c r="H12" s="32"/>
      <c r="I12" s="20"/>
      <c r="J12" s="33"/>
      <c r="K12" s="34"/>
      <c r="L12" s="35"/>
      <c r="M12" s="36"/>
      <c r="N12" s="37">
        <f t="shared" si="3"/>
        <v>0</v>
      </c>
      <c r="O12" s="38">
        <f t="shared" si="0"/>
        <v>0</v>
      </c>
      <c r="P12" s="18"/>
      <c r="Q12" s="232"/>
      <c r="R12" s="233"/>
      <c r="S12" s="19"/>
      <c r="T12" s="33"/>
      <c r="U12" s="42"/>
      <c r="V12" s="39">
        <f t="shared" si="1"/>
        <v>0</v>
      </c>
      <c r="W12" s="38" t="str">
        <f t="shared" si="2"/>
        <v>0</v>
      </c>
      <c r="X12" s="31"/>
    </row>
    <row r="13" spans="1:24" ht="24" customHeight="1" x14ac:dyDescent="0.2">
      <c r="A13" s="16">
        <v>6</v>
      </c>
      <c r="B13" s="252"/>
      <c r="C13" s="253"/>
      <c r="D13" s="254"/>
      <c r="E13" s="72"/>
      <c r="F13" s="17"/>
      <c r="G13" s="18"/>
      <c r="H13" s="32"/>
      <c r="I13" s="20"/>
      <c r="J13" s="33"/>
      <c r="K13" s="34"/>
      <c r="L13" s="35"/>
      <c r="M13" s="36"/>
      <c r="N13" s="37">
        <f t="shared" si="3"/>
        <v>0</v>
      </c>
      <c r="O13" s="38">
        <f t="shared" si="0"/>
        <v>0</v>
      </c>
      <c r="P13" s="18"/>
      <c r="Q13" s="232"/>
      <c r="R13" s="233"/>
      <c r="S13" s="19"/>
      <c r="T13" s="33"/>
      <c r="U13" s="42"/>
      <c r="V13" s="39">
        <f t="shared" si="1"/>
        <v>0</v>
      </c>
      <c r="W13" s="38" t="str">
        <f t="shared" si="2"/>
        <v>0</v>
      </c>
      <c r="X13" s="31"/>
    </row>
    <row r="14" spans="1:24" ht="24" customHeight="1" x14ac:dyDescent="0.2">
      <c r="A14" s="16">
        <v>7</v>
      </c>
      <c r="B14" s="252"/>
      <c r="C14" s="253"/>
      <c r="D14" s="254"/>
      <c r="E14" s="72"/>
      <c r="F14" s="17"/>
      <c r="G14" s="18"/>
      <c r="H14" s="32"/>
      <c r="I14" s="20"/>
      <c r="J14" s="33"/>
      <c r="K14" s="34"/>
      <c r="L14" s="35"/>
      <c r="M14" s="36"/>
      <c r="N14" s="37">
        <f t="shared" si="3"/>
        <v>0</v>
      </c>
      <c r="O14" s="38">
        <f t="shared" si="0"/>
        <v>0</v>
      </c>
      <c r="P14" s="18"/>
      <c r="Q14" s="232"/>
      <c r="R14" s="233"/>
      <c r="S14" s="19"/>
      <c r="T14" s="33"/>
      <c r="U14" s="42"/>
      <c r="V14" s="39">
        <f>IF(I14=0,0,IF((N14+T14+ROUNDDOWN((O14+U14)/12,0))=0,"",(N14+T14+ROUNDDOWN((O14+U14)/12,0))))</f>
        <v>0</v>
      </c>
      <c r="W14" s="38" t="str">
        <f t="shared" si="2"/>
        <v>0</v>
      </c>
      <c r="X14" s="31"/>
    </row>
    <row r="15" spans="1:24" ht="24" customHeight="1" x14ac:dyDescent="0.2">
      <c r="A15" s="16">
        <v>8</v>
      </c>
      <c r="B15" s="252"/>
      <c r="C15" s="253"/>
      <c r="D15" s="254"/>
      <c r="E15" s="72"/>
      <c r="F15" s="17"/>
      <c r="G15" s="18"/>
      <c r="H15" s="32"/>
      <c r="I15" s="20"/>
      <c r="J15" s="33"/>
      <c r="K15" s="34"/>
      <c r="L15" s="35"/>
      <c r="M15" s="36"/>
      <c r="N15" s="37">
        <f t="shared" si="3"/>
        <v>0</v>
      </c>
      <c r="O15" s="38">
        <f t="shared" si="0"/>
        <v>0</v>
      </c>
      <c r="P15" s="18"/>
      <c r="Q15" s="232"/>
      <c r="R15" s="233"/>
      <c r="S15" s="19"/>
      <c r="T15" s="33"/>
      <c r="U15" s="42"/>
      <c r="V15" s="39">
        <f t="shared" si="1"/>
        <v>0</v>
      </c>
      <c r="W15" s="38" t="str">
        <f t="shared" si="2"/>
        <v>0</v>
      </c>
      <c r="X15" s="31"/>
    </row>
    <row r="16" spans="1:24" ht="24" customHeight="1" x14ac:dyDescent="0.2">
      <c r="A16" s="16">
        <v>9</v>
      </c>
      <c r="B16" s="252"/>
      <c r="C16" s="253"/>
      <c r="D16" s="254"/>
      <c r="E16" s="72"/>
      <c r="F16" s="17"/>
      <c r="G16" s="18"/>
      <c r="H16" s="32"/>
      <c r="I16" s="20"/>
      <c r="J16" s="33"/>
      <c r="K16" s="34"/>
      <c r="L16" s="35"/>
      <c r="M16" s="36"/>
      <c r="N16" s="37">
        <f t="shared" si="3"/>
        <v>0</v>
      </c>
      <c r="O16" s="38">
        <f t="shared" si="0"/>
        <v>0</v>
      </c>
      <c r="P16" s="18"/>
      <c r="Q16" s="232"/>
      <c r="R16" s="233"/>
      <c r="S16" s="19"/>
      <c r="T16" s="33"/>
      <c r="U16" s="42"/>
      <c r="V16" s="39">
        <f t="shared" si="1"/>
        <v>0</v>
      </c>
      <c r="W16" s="38" t="str">
        <f t="shared" si="2"/>
        <v>0</v>
      </c>
      <c r="X16" s="31"/>
    </row>
    <row r="17" spans="1:24" ht="24" customHeight="1" x14ac:dyDescent="0.2">
      <c r="A17" s="16">
        <v>10</v>
      </c>
      <c r="B17" s="252"/>
      <c r="C17" s="253"/>
      <c r="D17" s="254"/>
      <c r="E17" s="72"/>
      <c r="F17" s="17"/>
      <c r="G17" s="18"/>
      <c r="H17" s="32"/>
      <c r="I17" s="20"/>
      <c r="J17" s="33"/>
      <c r="K17" s="34"/>
      <c r="L17" s="35"/>
      <c r="M17" s="36"/>
      <c r="N17" s="37">
        <f t="shared" si="3"/>
        <v>0</v>
      </c>
      <c r="O17" s="38">
        <f t="shared" si="0"/>
        <v>0</v>
      </c>
      <c r="P17" s="18"/>
      <c r="Q17" s="232"/>
      <c r="R17" s="233"/>
      <c r="S17" s="19"/>
      <c r="T17" s="33"/>
      <c r="U17" s="42"/>
      <c r="V17" s="39">
        <f t="shared" si="1"/>
        <v>0</v>
      </c>
      <c r="W17" s="38" t="str">
        <f t="shared" si="2"/>
        <v>0</v>
      </c>
      <c r="X17" s="31"/>
    </row>
    <row r="18" spans="1:24" ht="24" customHeight="1" x14ac:dyDescent="0.2">
      <c r="A18" s="16">
        <v>11</v>
      </c>
      <c r="B18" s="252"/>
      <c r="C18" s="253"/>
      <c r="D18" s="254"/>
      <c r="E18" s="72"/>
      <c r="F18" s="17"/>
      <c r="G18" s="18"/>
      <c r="H18" s="32"/>
      <c r="I18" s="20"/>
      <c r="J18" s="33"/>
      <c r="K18" s="34"/>
      <c r="L18" s="35"/>
      <c r="M18" s="36"/>
      <c r="N18" s="37">
        <f t="shared" si="3"/>
        <v>0</v>
      </c>
      <c r="O18" s="38">
        <f t="shared" si="0"/>
        <v>0</v>
      </c>
      <c r="P18" s="18"/>
      <c r="Q18" s="232"/>
      <c r="R18" s="233"/>
      <c r="S18" s="19"/>
      <c r="T18" s="33"/>
      <c r="U18" s="42"/>
      <c r="V18" s="39">
        <f t="shared" si="1"/>
        <v>0</v>
      </c>
      <c r="W18" s="38" t="str">
        <f t="shared" si="2"/>
        <v>0</v>
      </c>
      <c r="X18" s="31"/>
    </row>
    <row r="19" spans="1:24" ht="24" customHeight="1" x14ac:dyDescent="0.2">
      <c r="A19" s="16">
        <v>12</v>
      </c>
      <c r="B19" s="252"/>
      <c r="C19" s="253"/>
      <c r="D19" s="254"/>
      <c r="E19" s="72"/>
      <c r="F19" s="17"/>
      <c r="G19" s="18"/>
      <c r="H19" s="32"/>
      <c r="I19" s="20"/>
      <c r="J19" s="33"/>
      <c r="K19" s="34"/>
      <c r="L19" s="35"/>
      <c r="M19" s="36"/>
      <c r="N19" s="37">
        <f t="shared" si="3"/>
        <v>0</v>
      </c>
      <c r="O19" s="38">
        <f t="shared" si="0"/>
        <v>0</v>
      </c>
      <c r="P19" s="18"/>
      <c r="Q19" s="232"/>
      <c r="R19" s="233"/>
      <c r="S19" s="19"/>
      <c r="T19" s="33"/>
      <c r="U19" s="42"/>
      <c r="V19" s="39">
        <f t="shared" si="1"/>
        <v>0</v>
      </c>
      <c r="W19" s="38" t="str">
        <f t="shared" si="2"/>
        <v>0</v>
      </c>
      <c r="X19" s="31"/>
    </row>
    <row r="20" spans="1:24" ht="24" customHeight="1" x14ac:dyDescent="0.2">
      <c r="A20" s="16">
        <v>13</v>
      </c>
      <c r="B20" s="252"/>
      <c r="C20" s="253"/>
      <c r="D20" s="254"/>
      <c r="E20" s="72"/>
      <c r="F20" s="17"/>
      <c r="G20" s="18"/>
      <c r="H20" s="32"/>
      <c r="I20" s="20"/>
      <c r="J20" s="33"/>
      <c r="K20" s="34"/>
      <c r="L20" s="35"/>
      <c r="M20" s="36"/>
      <c r="N20" s="37">
        <f t="shared" si="3"/>
        <v>0</v>
      </c>
      <c r="O20" s="38">
        <f t="shared" si="0"/>
        <v>0</v>
      </c>
      <c r="P20" s="18"/>
      <c r="Q20" s="232"/>
      <c r="R20" s="233"/>
      <c r="S20" s="19"/>
      <c r="T20" s="33"/>
      <c r="U20" s="42"/>
      <c r="V20" s="39">
        <f t="shared" si="1"/>
        <v>0</v>
      </c>
      <c r="W20" s="38" t="str">
        <f t="shared" si="2"/>
        <v>0</v>
      </c>
      <c r="X20" s="31"/>
    </row>
    <row r="21" spans="1:24" ht="24" customHeight="1" x14ac:dyDescent="0.2">
      <c r="A21" s="16">
        <v>14</v>
      </c>
      <c r="B21" s="252"/>
      <c r="C21" s="253"/>
      <c r="D21" s="254"/>
      <c r="E21" s="72"/>
      <c r="F21" s="17"/>
      <c r="G21" s="18"/>
      <c r="H21" s="32"/>
      <c r="I21" s="20"/>
      <c r="J21" s="33"/>
      <c r="K21" s="34"/>
      <c r="L21" s="35"/>
      <c r="M21" s="36"/>
      <c r="N21" s="37">
        <f t="shared" si="3"/>
        <v>0</v>
      </c>
      <c r="O21" s="38">
        <f t="shared" si="0"/>
        <v>0</v>
      </c>
      <c r="P21" s="18"/>
      <c r="Q21" s="232"/>
      <c r="R21" s="233"/>
      <c r="S21" s="19"/>
      <c r="T21" s="33"/>
      <c r="U21" s="42"/>
      <c r="V21" s="39">
        <f t="shared" si="1"/>
        <v>0</v>
      </c>
      <c r="W21" s="38" t="str">
        <f t="shared" si="2"/>
        <v>0</v>
      </c>
      <c r="X21" s="31"/>
    </row>
    <row r="22" spans="1:24" ht="24" customHeight="1" x14ac:dyDescent="0.2">
      <c r="A22" s="16">
        <v>15</v>
      </c>
      <c r="B22" s="252"/>
      <c r="C22" s="253"/>
      <c r="D22" s="254"/>
      <c r="E22" s="72"/>
      <c r="F22" s="17"/>
      <c r="G22" s="18"/>
      <c r="H22" s="32"/>
      <c r="I22" s="20"/>
      <c r="J22" s="33"/>
      <c r="K22" s="34"/>
      <c r="L22" s="35"/>
      <c r="M22" s="36"/>
      <c r="N22" s="37">
        <f t="shared" si="3"/>
        <v>0</v>
      </c>
      <c r="O22" s="38">
        <f t="shared" si="0"/>
        <v>0</v>
      </c>
      <c r="P22" s="18"/>
      <c r="Q22" s="232"/>
      <c r="R22" s="233"/>
      <c r="S22" s="19"/>
      <c r="T22" s="33"/>
      <c r="U22" s="42"/>
      <c r="V22" s="39">
        <f t="shared" si="1"/>
        <v>0</v>
      </c>
      <c r="W22" s="38" t="str">
        <f t="shared" si="2"/>
        <v>0</v>
      </c>
      <c r="X22" s="31"/>
    </row>
    <row r="23" spans="1:24" ht="24" customHeight="1" x14ac:dyDescent="0.2">
      <c r="A23" s="16">
        <v>16</v>
      </c>
      <c r="B23" s="252"/>
      <c r="C23" s="253"/>
      <c r="D23" s="254"/>
      <c r="E23" s="72"/>
      <c r="F23" s="17"/>
      <c r="G23" s="18"/>
      <c r="H23" s="32"/>
      <c r="I23" s="20"/>
      <c r="J23" s="33"/>
      <c r="K23" s="34"/>
      <c r="L23" s="35"/>
      <c r="M23" s="36"/>
      <c r="N23" s="37">
        <f t="shared" si="3"/>
        <v>0</v>
      </c>
      <c r="O23" s="38">
        <f t="shared" si="0"/>
        <v>0</v>
      </c>
      <c r="P23" s="18"/>
      <c r="Q23" s="232"/>
      <c r="R23" s="233"/>
      <c r="S23" s="19"/>
      <c r="T23" s="33"/>
      <c r="U23" s="42"/>
      <c r="V23" s="39">
        <f t="shared" si="1"/>
        <v>0</v>
      </c>
      <c r="W23" s="38" t="str">
        <f t="shared" si="2"/>
        <v>0</v>
      </c>
      <c r="X23" s="31"/>
    </row>
    <row r="24" spans="1:24" ht="24" customHeight="1" x14ac:dyDescent="0.2">
      <c r="A24" s="16">
        <v>17</v>
      </c>
      <c r="B24" s="252"/>
      <c r="C24" s="253"/>
      <c r="D24" s="254"/>
      <c r="E24" s="72"/>
      <c r="F24" s="17"/>
      <c r="G24" s="18"/>
      <c r="H24" s="32"/>
      <c r="I24" s="20"/>
      <c r="J24" s="33"/>
      <c r="K24" s="34"/>
      <c r="L24" s="35"/>
      <c r="M24" s="36"/>
      <c r="N24" s="37">
        <f t="shared" si="3"/>
        <v>0</v>
      </c>
      <c r="O24" s="38">
        <f t="shared" si="0"/>
        <v>0</v>
      </c>
      <c r="P24" s="18"/>
      <c r="Q24" s="232"/>
      <c r="R24" s="233"/>
      <c r="S24" s="19"/>
      <c r="T24" s="33"/>
      <c r="U24" s="42"/>
      <c r="V24" s="39">
        <f t="shared" si="1"/>
        <v>0</v>
      </c>
      <c r="W24" s="38" t="str">
        <f t="shared" si="2"/>
        <v>0</v>
      </c>
      <c r="X24" s="31"/>
    </row>
    <row r="25" spans="1:24" ht="24" customHeight="1" x14ac:dyDescent="0.2">
      <c r="A25" s="16">
        <v>18</v>
      </c>
      <c r="B25" s="252"/>
      <c r="C25" s="253"/>
      <c r="D25" s="254"/>
      <c r="E25" s="72"/>
      <c r="F25" s="17"/>
      <c r="G25" s="18"/>
      <c r="H25" s="32"/>
      <c r="I25" s="20"/>
      <c r="J25" s="33"/>
      <c r="K25" s="34"/>
      <c r="L25" s="35"/>
      <c r="M25" s="36"/>
      <c r="N25" s="37">
        <f t="shared" si="3"/>
        <v>0</v>
      </c>
      <c r="O25" s="38">
        <f t="shared" si="0"/>
        <v>0</v>
      </c>
      <c r="P25" s="18"/>
      <c r="Q25" s="232"/>
      <c r="R25" s="233"/>
      <c r="S25" s="19"/>
      <c r="T25" s="33"/>
      <c r="U25" s="42"/>
      <c r="V25" s="39">
        <f t="shared" si="1"/>
        <v>0</v>
      </c>
      <c r="W25" s="38" t="str">
        <f t="shared" si="2"/>
        <v>0</v>
      </c>
      <c r="X25" s="31"/>
    </row>
    <row r="26" spans="1:24" ht="24" customHeight="1" x14ac:dyDescent="0.2">
      <c r="A26" s="16">
        <v>19</v>
      </c>
      <c r="B26" s="252"/>
      <c r="C26" s="253"/>
      <c r="D26" s="254"/>
      <c r="E26" s="72"/>
      <c r="F26" s="17"/>
      <c r="G26" s="18"/>
      <c r="H26" s="32"/>
      <c r="I26" s="20"/>
      <c r="J26" s="33"/>
      <c r="K26" s="34"/>
      <c r="L26" s="35"/>
      <c r="M26" s="36"/>
      <c r="N26" s="37">
        <f t="shared" si="3"/>
        <v>0</v>
      </c>
      <c r="O26" s="38">
        <f t="shared" si="0"/>
        <v>0</v>
      </c>
      <c r="P26" s="18"/>
      <c r="Q26" s="232"/>
      <c r="R26" s="233"/>
      <c r="S26" s="19"/>
      <c r="T26" s="33"/>
      <c r="U26" s="42"/>
      <c r="V26" s="39">
        <f t="shared" si="1"/>
        <v>0</v>
      </c>
      <c r="W26" s="38" t="str">
        <f t="shared" si="2"/>
        <v>0</v>
      </c>
      <c r="X26" s="31"/>
    </row>
    <row r="27" spans="1:24" ht="24" customHeight="1" x14ac:dyDescent="0.2">
      <c r="A27" s="43">
        <v>20</v>
      </c>
      <c r="B27" s="266"/>
      <c r="C27" s="267"/>
      <c r="D27" s="268"/>
      <c r="E27" s="73"/>
      <c r="F27" s="57"/>
      <c r="G27" s="44"/>
      <c r="H27" s="45"/>
      <c r="I27" s="46"/>
      <c r="J27" s="47"/>
      <c r="K27" s="48"/>
      <c r="L27" s="45"/>
      <c r="M27" s="49"/>
      <c r="N27" s="50">
        <f t="shared" si="3"/>
        <v>0</v>
      </c>
      <c r="O27" s="51">
        <f t="shared" si="0"/>
        <v>0</v>
      </c>
      <c r="P27" s="44"/>
      <c r="Q27" s="234"/>
      <c r="R27" s="235"/>
      <c r="S27" s="52"/>
      <c r="T27" s="47"/>
      <c r="U27" s="53"/>
      <c r="V27" s="54">
        <f t="shared" si="1"/>
        <v>0</v>
      </c>
      <c r="W27" s="51" t="str">
        <f t="shared" si="2"/>
        <v>0</v>
      </c>
      <c r="X27" s="55"/>
    </row>
    <row r="28" spans="1:24" x14ac:dyDescent="0.2">
      <c r="A28" s="63"/>
      <c r="B28" s="63"/>
      <c r="C28" s="63"/>
      <c r="D28" s="64"/>
      <c r="E28" s="64"/>
      <c r="F28" s="67"/>
      <c r="G28" s="64"/>
      <c r="H28" s="64"/>
      <c r="I28" s="64"/>
      <c r="J28" s="64"/>
      <c r="K28" s="64"/>
      <c r="L28" s="64"/>
      <c r="M28" s="67"/>
      <c r="N28" s="67"/>
      <c r="O28" s="64"/>
      <c r="P28" s="64"/>
      <c r="Q28" s="64"/>
      <c r="R28" s="64"/>
      <c r="S28" s="64"/>
      <c r="T28" s="64"/>
      <c r="U28" s="64"/>
      <c r="V28" s="64"/>
      <c r="W28" s="64"/>
      <c r="X28" s="64"/>
    </row>
    <row r="29" spans="1:24" ht="18" customHeight="1" x14ac:dyDescent="0.2">
      <c r="A29" s="249" t="s">
        <v>117</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row>
    <row r="30" spans="1:24" ht="18" customHeight="1" x14ac:dyDescent="0.2">
      <c r="A30" s="249" t="s">
        <v>91</v>
      </c>
      <c r="B30" s="249"/>
      <c r="C30" s="249"/>
      <c r="D30" s="249"/>
      <c r="E30" s="249"/>
      <c r="F30" s="249"/>
      <c r="G30" s="249"/>
      <c r="H30" s="249"/>
      <c r="I30" s="249"/>
      <c r="J30" s="249"/>
      <c r="K30" s="249"/>
      <c r="L30" s="249"/>
      <c r="M30" s="249"/>
      <c r="N30" s="249"/>
      <c r="O30" s="249"/>
      <c r="P30" s="249"/>
      <c r="Q30" s="249"/>
      <c r="R30" s="249"/>
      <c r="S30" s="249"/>
      <c r="T30" s="249"/>
      <c r="U30" s="249"/>
      <c r="V30" s="249"/>
      <c r="W30" s="249"/>
      <c r="X30" s="249"/>
    </row>
    <row r="31" spans="1:24" ht="18" customHeight="1" x14ac:dyDescent="0.2">
      <c r="A31" s="249" t="s">
        <v>118</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row>
    <row r="32" spans="1:24" ht="18" customHeight="1" x14ac:dyDescent="0.2">
      <c r="A32" s="270" t="s">
        <v>109</v>
      </c>
      <c r="B32" s="270"/>
      <c r="C32" s="270"/>
      <c r="D32" s="270"/>
      <c r="E32" s="270"/>
      <c r="F32" s="270"/>
      <c r="G32" s="270"/>
      <c r="H32" s="270"/>
      <c r="I32" s="270"/>
      <c r="J32" s="270"/>
      <c r="K32" s="270"/>
      <c r="L32" s="270"/>
      <c r="M32" s="270"/>
      <c r="N32" s="270"/>
      <c r="O32" s="270"/>
      <c r="P32" s="270"/>
      <c r="Q32" s="270"/>
      <c r="R32" s="270"/>
      <c r="S32" s="270"/>
      <c r="T32" s="270"/>
      <c r="U32" s="270"/>
      <c r="V32" s="270"/>
      <c r="W32" s="270"/>
      <c r="X32" s="270"/>
    </row>
    <row r="33" spans="1:24" ht="18" customHeight="1" x14ac:dyDescent="0.2">
      <c r="A33" s="63"/>
      <c r="B33" s="68" t="s">
        <v>20</v>
      </c>
      <c r="C33" s="63"/>
      <c r="D33" s="64"/>
      <c r="E33" s="64"/>
      <c r="F33" s="64"/>
      <c r="G33" s="64"/>
      <c r="H33" s="64"/>
      <c r="I33" s="265" t="s">
        <v>105</v>
      </c>
      <c r="J33" s="265"/>
      <c r="K33" s="265"/>
      <c r="L33" s="69" t="s">
        <v>21</v>
      </c>
      <c r="M33" s="236" t="str">
        <f>IF(申請書!$K$15="","",申請書!$K$15)</f>
        <v/>
      </c>
      <c r="N33" s="236"/>
      <c r="O33" s="236"/>
      <c r="P33" s="236"/>
      <c r="Q33" s="236"/>
      <c r="R33" s="237" t="s">
        <v>22</v>
      </c>
      <c r="S33" s="237"/>
      <c r="T33" s="238" t="str">
        <f>IF(申請書!$K$16="","",申請書!$K$16)</f>
        <v/>
      </c>
      <c r="U33" s="238"/>
      <c r="V33" s="238"/>
      <c r="W33" s="238"/>
      <c r="X33" s="70"/>
    </row>
    <row r="34" spans="1:24" s="64" customFormat="1" ht="16.5" x14ac:dyDescent="0.2">
      <c r="A34" s="271" t="s">
        <v>103</v>
      </c>
      <c r="B34" s="271"/>
      <c r="C34" s="271"/>
      <c r="D34" s="271"/>
      <c r="E34" s="271"/>
      <c r="F34" s="271"/>
      <c r="G34" s="271"/>
      <c r="H34" s="271"/>
      <c r="I34" s="271"/>
      <c r="J34" s="271"/>
      <c r="K34" s="271"/>
      <c r="L34" s="271"/>
      <c r="M34" s="271"/>
      <c r="N34" s="271"/>
      <c r="O34" s="271"/>
      <c r="P34" s="271"/>
      <c r="Q34" s="271"/>
      <c r="R34" s="271"/>
      <c r="S34" s="271"/>
      <c r="T34" s="271"/>
      <c r="U34" s="271"/>
      <c r="V34" s="271"/>
      <c r="W34" s="271"/>
      <c r="X34" s="61" t="str">
        <f>IF(申請書!$K$13="","",申請書!$K$13)</f>
        <v/>
      </c>
    </row>
    <row r="35" spans="1:24" s="64" customFormat="1" ht="15.75" customHeight="1" x14ac:dyDescent="0.2">
      <c r="A35" s="62" t="str">
        <f>A2</f>
        <v>※令和5年4月1日時点で有給の職員および産休・育休中の職員を記入してください。</v>
      </c>
      <c r="B35" s="63"/>
      <c r="C35" s="63"/>
      <c r="W35" s="228">
        <f>W2</f>
        <v>45017</v>
      </c>
      <c r="X35" s="228"/>
    </row>
    <row r="36" spans="1:24" s="64" customFormat="1" x14ac:dyDescent="0.2">
      <c r="A36" s="65" t="s">
        <v>119</v>
      </c>
      <c r="B36" s="66" t="str">
        <f>IF(B8="","",COUNTA(B8,B41,B74))</f>
        <v/>
      </c>
      <c r="C36" s="63" t="s">
        <v>15</v>
      </c>
      <c r="D36" s="66" t="str">
        <f>IF(B41="","",D3+1)</f>
        <v/>
      </c>
      <c r="E36" s="71" t="s">
        <v>131</v>
      </c>
      <c r="F36" s="249"/>
      <c r="G36" s="249"/>
    </row>
    <row r="37" spans="1:24" s="64" customFormat="1" ht="4.5" customHeight="1" x14ac:dyDescent="0.2">
      <c r="A37" s="65"/>
      <c r="B37" s="63"/>
      <c r="C37" s="63"/>
      <c r="D37" s="63"/>
      <c r="E37" s="63"/>
      <c r="F37" s="63"/>
    </row>
    <row r="38" spans="1:24" ht="13.5" customHeight="1" x14ac:dyDescent="0.2">
      <c r="A38" s="259" t="s">
        <v>12</v>
      </c>
      <c r="B38" s="247" t="s">
        <v>13</v>
      </c>
      <c r="C38" s="242"/>
      <c r="D38" s="244"/>
      <c r="E38" s="229" t="s">
        <v>125</v>
      </c>
      <c r="F38" s="229" t="s">
        <v>98</v>
      </c>
      <c r="G38" s="6" t="s">
        <v>0</v>
      </c>
      <c r="H38" s="229" t="s">
        <v>3</v>
      </c>
      <c r="I38" s="239" t="s">
        <v>4</v>
      </c>
      <c r="J38" s="240"/>
      <c r="K38" s="240"/>
      <c r="L38" s="240"/>
      <c r="M38" s="240"/>
      <c r="N38" s="240"/>
      <c r="O38" s="241"/>
      <c r="P38" s="242" t="s">
        <v>92</v>
      </c>
      <c r="Q38" s="242"/>
      <c r="R38" s="242"/>
      <c r="S38" s="242"/>
      <c r="T38" s="242"/>
      <c r="U38" s="242"/>
      <c r="V38" s="243" t="s">
        <v>5</v>
      </c>
      <c r="W38" s="241"/>
      <c r="X38" s="229" t="s">
        <v>17</v>
      </c>
    </row>
    <row r="39" spans="1:24" ht="27.75" customHeight="1" x14ac:dyDescent="0.2">
      <c r="A39" s="260"/>
      <c r="B39" s="262"/>
      <c r="C39" s="246"/>
      <c r="D39" s="263"/>
      <c r="E39" s="230"/>
      <c r="F39" s="230"/>
      <c r="G39" s="7" t="s">
        <v>1</v>
      </c>
      <c r="H39" s="230"/>
      <c r="I39" s="230" t="s">
        <v>122</v>
      </c>
      <c r="J39" s="239" t="s">
        <v>121</v>
      </c>
      <c r="K39" s="241"/>
      <c r="L39" s="244" t="s">
        <v>99</v>
      </c>
      <c r="M39" s="269" t="s">
        <v>97</v>
      </c>
      <c r="N39" s="246" t="s">
        <v>96</v>
      </c>
      <c r="O39" s="246"/>
      <c r="P39" s="229" t="s">
        <v>7</v>
      </c>
      <c r="Q39" s="247" t="s">
        <v>8</v>
      </c>
      <c r="R39" s="244"/>
      <c r="S39" s="229" t="s">
        <v>9</v>
      </c>
      <c r="T39" s="239" t="s">
        <v>10</v>
      </c>
      <c r="U39" s="240"/>
      <c r="V39" s="243" t="s">
        <v>11</v>
      </c>
      <c r="W39" s="241"/>
      <c r="X39" s="230"/>
    </row>
    <row r="40" spans="1:24" x14ac:dyDescent="0.2">
      <c r="A40" s="261"/>
      <c r="B40" s="248"/>
      <c r="C40" s="264"/>
      <c r="D40" s="245"/>
      <c r="E40" s="231"/>
      <c r="F40" s="231"/>
      <c r="G40" s="8" t="s">
        <v>2</v>
      </c>
      <c r="H40" s="231"/>
      <c r="I40" s="231"/>
      <c r="J40" s="9" t="s">
        <v>94</v>
      </c>
      <c r="K40" s="10" t="s">
        <v>95</v>
      </c>
      <c r="L40" s="245"/>
      <c r="M40" s="269"/>
      <c r="N40" s="11" t="s">
        <v>18</v>
      </c>
      <c r="O40" s="12" t="s">
        <v>19</v>
      </c>
      <c r="P40" s="231"/>
      <c r="Q40" s="248"/>
      <c r="R40" s="245"/>
      <c r="S40" s="231"/>
      <c r="T40" s="13" t="s">
        <v>18</v>
      </c>
      <c r="U40" s="14" t="s">
        <v>19</v>
      </c>
      <c r="V40" s="15" t="s">
        <v>18</v>
      </c>
      <c r="W40" s="10" t="s">
        <v>19</v>
      </c>
      <c r="X40" s="231"/>
    </row>
    <row r="41" spans="1:24" ht="24" customHeight="1" x14ac:dyDescent="0.2">
      <c r="A41" s="16">
        <v>21</v>
      </c>
      <c r="B41" s="255"/>
      <c r="C41" s="256"/>
      <c r="D41" s="257"/>
      <c r="E41" s="72"/>
      <c r="F41" s="17"/>
      <c r="G41" s="18"/>
      <c r="H41" s="19"/>
      <c r="I41" s="20"/>
      <c r="J41" s="21"/>
      <c r="K41" s="22"/>
      <c r="L41" s="23"/>
      <c r="M41" s="24"/>
      <c r="N41" s="25">
        <f>IF(I41=0,0,IF(M41="産休・育休",VALUE(DATEDIF(I41,$W$2+30,"Y")),IF(VALUE(IF($W$2=I41,"0",DATEDIF(I41,$W$2+30,"YＭ")))-K41&gt;=0,VALUE(DATEDIF(I41,$W$2+30,"Y"))-J41,VALUE(DATEDIF(I41,$W$2+30,"Y"))-J41-1)))</f>
        <v>0</v>
      </c>
      <c r="O41" s="26">
        <f>IF(I41=0,0,IF(M41="産休・育休",VALUE(DATEDIF(I41,$W$2+30,"YＭ")),IF(K41&lt;=VALUE(IF($W$2=I41,"0",DATEDIF(I41,$W$2+30,"YＭ"))),VALUE(IF($W$2=I41,"0",DATEDIF(I41,$W$2+30,"YＭ")))-K41,VALUE(IF($W$2=I41,"0",DATEDIF(I41,$W$2+30,"YＭ")))+12-K41)))</f>
        <v>0</v>
      </c>
      <c r="P41" s="18"/>
      <c r="Q41" s="250"/>
      <c r="R41" s="251"/>
      <c r="S41" s="27"/>
      <c r="T41" s="28"/>
      <c r="U41" s="29"/>
      <c r="V41" s="30">
        <f>IF(I41=0,0,IF((N41+T41+ROUNDDOWN((O41+U41)/12,0))=0,"",(N41+T41+ROUNDDOWN((O41+U41)/12,0))))</f>
        <v>0</v>
      </c>
      <c r="W41" s="26" t="str">
        <f>IF(((O41+U41)-ROUNDDOWN((O41+U41)/12,0)*12)=0,"0",((O41+U41)-ROUNDDOWN((O41+U41)/12,0)*12))</f>
        <v>0</v>
      </c>
      <c r="X41" s="31"/>
    </row>
    <row r="42" spans="1:24" ht="24" customHeight="1" x14ac:dyDescent="0.2">
      <c r="A42" s="16">
        <v>22</v>
      </c>
      <c r="B42" s="252"/>
      <c r="C42" s="253"/>
      <c r="D42" s="254"/>
      <c r="E42" s="72"/>
      <c r="F42" s="17"/>
      <c r="G42" s="18"/>
      <c r="H42" s="32"/>
      <c r="I42" s="20"/>
      <c r="J42" s="33"/>
      <c r="K42" s="34"/>
      <c r="L42" s="35"/>
      <c r="M42" s="36"/>
      <c r="N42" s="37">
        <f t="shared" ref="N42:N43" si="4">IF(I42=0,0,IF(M42="産休・育休",VALUE(DATEDIF(I42,$W$2+30,"Y")),IF(VALUE(IF($W$2=I42,"0",DATEDIF(I42,$W$2+30,"YＭ")))-K42&gt;=0,VALUE(DATEDIF(I42,$W$2+30,"Y"))-J42,VALUE(DATEDIF(I42,$W$2+30,"Y"))-J42-1)))</f>
        <v>0</v>
      </c>
      <c r="O42" s="38">
        <f t="shared" ref="O42:O60" si="5">IF(I42=0,0,IF(M42="産休・育休",VALUE(DATEDIF(I42,$W$2+30,"YＭ")),IF(K42&lt;=VALUE(IF($W$2=I42,"0",DATEDIF(I42,$W$2+30,"YＭ"))),VALUE(IF($W$2=I42,"0",DATEDIF(I42,$W$2+30,"YＭ")))-K42,VALUE(IF($W$2=I42,"0",DATEDIF(I42,$W$2+30,"YＭ")))+12-K42)))</f>
        <v>0</v>
      </c>
      <c r="P42" s="18"/>
      <c r="Q42" s="232"/>
      <c r="R42" s="233"/>
      <c r="S42" s="19"/>
      <c r="T42" s="28"/>
      <c r="U42" s="29"/>
      <c r="V42" s="39">
        <f t="shared" ref="V42:V46" si="6">IF(I42=0,0,IF((N42+T42+ROUNDDOWN((O42+U42)/12,0))=0,"",(N42+T42+ROUNDDOWN((O42+U42)/12,0))))</f>
        <v>0</v>
      </c>
      <c r="W42" s="38" t="str">
        <f t="shared" ref="W42:W60" si="7">IF(((O42+U42)-ROUNDDOWN((O42+U42)/12,0)*12)=0,"0",((O42+U42)-ROUNDDOWN((O42+U42)/12,0)*12))</f>
        <v>0</v>
      </c>
      <c r="X42" s="31"/>
    </row>
    <row r="43" spans="1:24" ht="24" customHeight="1" x14ac:dyDescent="0.2">
      <c r="A43" s="16">
        <v>23</v>
      </c>
      <c r="B43" s="252"/>
      <c r="C43" s="253"/>
      <c r="D43" s="254"/>
      <c r="E43" s="72"/>
      <c r="F43" s="17"/>
      <c r="G43" s="18"/>
      <c r="H43" s="32"/>
      <c r="I43" s="20"/>
      <c r="J43" s="33"/>
      <c r="K43" s="34"/>
      <c r="L43" s="35"/>
      <c r="M43" s="36"/>
      <c r="N43" s="37">
        <f t="shared" si="4"/>
        <v>0</v>
      </c>
      <c r="O43" s="38">
        <f t="shared" si="5"/>
        <v>0</v>
      </c>
      <c r="P43" s="18"/>
      <c r="Q43" s="232"/>
      <c r="R43" s="233"/>
      <c r="S43" s="19"/>
      <c r="T43" s="40"/>
      <c r="U43" s="41"/>
      <c r="V43" s="39">
        <f t="shared" si="6"/>
        <v>0</v>
      </c>
      <c r="W43" s="38" t="str">
        <f t="shared" si="7"/>
        <v>0</v>
      </c>
      <c r="X43" s="31"/>
    </row>
    <row r="44" spans="1:24" ht="24" customHeight="1" x14ac:dyDescent="0.2">
      <c r="A44" s="16">
        <v>24</v>
      </c>
      <c r="B44" s="252"/>
      <c r="C44" s="253"/>
      <c r="D44" s="254"/>
      <c r="E44" s="72"/>
      <c r="F44" s="17"/>
      <c r="G44" s="18"/>
      <c r="H44" s="19"/>
      <c r="I44" s="20"/>
      <c r="J44" s="33"/>
      <c r="K44" s="34"/>
      <c r="L44" s="35"/>
      <c r="M44" s="36"/>
      <c r="N44" s="37">
        <f>IF(I44=0,0,IF(M44="産休・育休",VALUE(DATEDIF(I44,$W$2+30,"Y")),IF(VALUE(IF($W$2=I44,"0",DATEDIF(I44,$W$2+30,"YＭ")))-K44&gt;=0,VALUE(DATEDIF(I44,$W$2+30,"Y"))-J44,VALUE(DATEDIF(I44,$W$2+30,"Y"))-J44-1)))</f>
        <v>0</v>
      </c>
      <c r="O44" s="38">
        <f t="shared" si="5"/>
        <v>0</v>
      </c>
      <c r="P44" s="18"/>
      <c r="Q44" s="232"/>
      <c r="R44" s="233"/>
      <c r="S44" s="19"/>
      <c r="T44" s="33"/>
      <c r="U44" s="42"/>
      <c r="V44" s="39">
        <f t="shared" si="6"/>
        <v>0</v>
      </c>
      <c r="W44" s="38" t="str">
        <f t="shared" si="7"/>
        <v>0</v>
      </c>
      <c r="X44" s="31"/>
    </row>
    <row r="45" spans="1:24" ht="24" customHeight="1" x14ac:dyDescent="0.2">
      <c r="A45" s="16">
        <v>25</v>
      </c>
      <c r="B45" s="252"/>
      <c r="C45" s="253"/>
      <c r="D45" s="254"/>
      <c r="E45" s="72"/>
      <c r="F45" s="17"/>
      <c r="G45" s="18"/>
      <c r="H45" s="32"/>
      <c r="I45" s="20"/>
      <c r="J45" s="33"/>
      <c r="K45" s="34"/>
      <c r="L45" s="35"/>
      <c r="M45" s="36"/>
      <c r="N45" s="37">
        <f t="shared" ref="N45:N60" si="8">IF(I45=0,0,IF(M45="産休・育休",VALUE(DATEDIF(I45,$W$2+30,"Y")),IF(VALUE(IF($W$2=I45,"0",DATEDIF(I45,$W$2+30,"YＭ")))-K45&gt;=0,VALUE(DATEDIF(I45,$W$2+30,"Y"))-J45,VALUE(DATEDIF(I45,$W$2+30,"Y"))-J45-1)))</f>
        <v>0</v>
      </c>
      <c r="O45" s="38">
        <f t="shared" si="5"/>
        <v>0</v>
      </c>
      <c r="P45" s="18"/>
      <c r="Q45" s="232"/>
      <c r="R45" s="233"/>
      <c r="S45" s="19"/>
      <c r="T45" s="33"/>
      <c r="U45" s="42"/>
      <c r="V45" s="39">
        <f t="shared" si="6"/>
        <v>0</v>
      </c>
      <c r="W45" s="38" t="str">
        <f t="shared" si="7"/>
        <v>0</v>
      </c>
      <c r="X45" s="31"/>
    </row>
    <row r="46" spans="1:24" ht="24" customHeight="1" x14ac:dyDescent="0.2">
      <c r="A46" s="16">
        <v>26</v>
      </c>
      <c r="B46" s="252"/>
      <c r="C46" s="253"/>
      <c r="D46" s="254"/>
      <c r="E46" s="72"/>
      <c r="F46" s="17"/>
      <c r="G46" s="18"/>
      <c r="H46" s="32"/>
      <c r="I46" s="20"/>
      <c r="J46" s="33"/>
      <c r="K46" s="34"/>
      <c r="L46" s="35"/>
      <c r="M46" s="36"/>
      <c r="N46" s="37">
        <f t="shared" si="8"/>
        <v>0</v>
      </c>
      <c r="O46" s="38">
        <f t="shared" si="5"/>
        <v>0</v>
      </c>
      <c r="P46" s="18"/>
      <c r="Q46" s="232"/>
      <c r="R46" s="233"/>
      <c r="S46" s="19"/>
      <c r="T46" s="33"/>
      <c r="U46" s="42"/>
      <c r="V46" s="39">
        <f t="shared" si="6"/>
        <v>0</v>
      </c>
      <c r="W46" s="38" t="str">
        <f t="shared" si="7"/>
        <v>0</v>
      </c>
      <c r="X46" s="31"/>
    </row>
    <row r="47" spans="1:24" ht="24" customHeight="1" x14ac:dyDescent="0.2">
      <c r="A47" s="16">
        <v>27</v>
      </c>
      <c r="B47" s="252"/>
      <c r="C47" s="253"/>
      <c r="D47" s="254"/>
      <c r="E47" s="72"/>
      <c r="F47" s="17"/>
      <c r="G47" s="18"/>
      <c r="H47" s="32"/>
      <c r="I47" s="20"/>
      <c r="J47" s="33"/>
      <c r="K47" s="34"/>
      <c r="L47" s="35"/>
      <c r="M47" s="36"/>
      <c r="N47" s="37">
        <f t="shared" si="8"/>
        <v>0</v>
      </c>
      <c r="O47" s="38">
        <f t="shared" si="5"/>
        <v>0</v>
      </c>
      <c r="P47" s="18"/>
      <c r="Q47" s="232"/>
      <c r="R47" s="233"/>
      <c r="S47" s="19"/>
      <c r="T47" s="33"/>
      <c r="U47" s="42"/>
      <c r="V47" s="39">
        <f>IF(I47=0,0,IF((N47+T47+ROUNDDOWN((O47+U47)/12,0))=0,"",(N47+T47+ROUNDDOWN((O47+U47)/12,0))))</f>
        <v>0</v>
      </c>
      <c r="W47" s="38" t="str">
        <f t="shared" si="7"/>
        <v>0</v>
      </c>
      <c r="X47" s="31"/>
    </row>
    <row r="48" spans="1:24" ht="24" customHeight="1" x14ac:dyDescent="0.2">
      <c r="A48" s="16">
        <v>28</v>
      </c>
      <c r="B48" s="252"/>
      <c r="C48" s="253"/>
      <c r="D48" s="254"/>
      <c r="E48" s="72"/>
      <c r="F48" s="17"/>
      <c r="G48" s="18"/>
      <c r="H48" s="32"/>
      <c r="I48" s="20"/>
      <c r="J48" s="33"/>
      <c r="K48" s="34"/>
      <c r="L48" s="35"/>
      <c r="M48" s="36"/>
      <c r="N48" s="37">
        <f t="shared" si="8"/>
        <v>0</v>
      </c>
      <c r="O48" s="38">
        <f t="shared" si="5"/>
        <v>0</v>
      </c>
      <c r="P48" s="18"/>
      <c r="Q48" s="232"/>
      <c r="R48" s="233"/>
      <c r="S48" s="19"/>
      <c r="T48" s="33"/>
      <c r="U48" s="42"/>
      <c r="V48" s="39">
        <f t="shared" ref="V48:V60" si="9">IF(I48=0,0,IF((N48+T48+ROUNDDOWN((O48+U48)/12,0))=0,"",(N48+T48+ROUNDDOWN((O48+U48)/12,0))))</f>
        <v>0</v>
      </c>
      <c r="W48" s="38" t="str">
        <f t="shared" si="7"/>
        <v>0</v>
      </c>
      <c r="X48" s="31"/>
    </row>
    <row r="49" spans="1:24" ht="24" customHeight="1" x14ac:dyDescent="0.2">
      <c r="A49" s="16">
        <v>29</v>
      </c>
      <c r="B49" s="252"/>
      <c r="C49" s="253"/>
      <c r="D49" s="254"/>
      <c r="E49" s="72"/>
      <c r="F49" s="17"/>
      <c r="G49" s="18"/>
      <c r="H49" s="32"/>
      <c r="I49" s="20"/>
      <c r="J49" s="33"/>
      <c r="K49" s="34"/>
      <c r="L49" s="35"/>
      <c r="M49" s="36"/>
      <c r="N49" s="37">
        <f t="shared" si="8"/>
        <v>0</v>
      </c>
      <c r="O49" s="38">
        <f t="shared" si="5"/>
        <v>0</v>
      </c>
      <c r="P49" s="18"/>
      <c r="Q49" s="232"/>
      <c r="R49" s="233"/>
      <c r="S49" s="19"/>
      <c r="T49" s="33"/>
      <c r="U49" s="42"/>
      <c r="V49" s="39">
        <f t="shared" si="9"/>
        <v>0</v>
      </c>
      <c r="W49" s="38" t="str">
        <f t="shared" si="7"/>
        <v>0</v>
      </c>
      <c r="X49" s="31"/>
    </row>
    <row r="50" spans="1:24" ht="24" customHeight="1" x14ac:dyDescent="0.2">
      <c r="A50" s="16">
        <v>30</v>
      </c>
      <c r="B50" s="252"/>
      <c r="C50" s="253"/>
      <c r="D50" s="254"/>
      <c r="E50" s="72"/>
      <c r="F50" s="17"/>
      <c r="G50" s="18"/>
      <c r="H50" s="32"/>
      <c r="I50" s="20"/>
      <c r="J50" s="33"/>
      <c r="K50" s="34"/>
      <c r="L50" s="35"/>
      <c r="M50" s="36"/>
      <c r="N50" s="37">
        <f t="shared" si="8"/>
        <v>0</v>
      </c>
      <c r="O50" s="38">
        <f t="shared" si="5"/>
        <v>0</v>
      </c>
      <c r="P50" s="18"/>
      <c r="Q50" s="232"/>
      <c r="R50" s="233"/>
      <c r="S50" s="19"/>
      <c r="T50" s="33"/>
      <c r="U50" s="42"/>
      <c r="V50" s="39">
        <f t="shared" si="9"/>
        <v>0</v>
      </c>
      <c r="W50" s="38" t="str">
        <f t="shared" si="7"/>
        <v>0</v>
      </c>
      <c r="X50" s="31"/>
    </row>
    <row r="51" spans="1:24" ht="24" customHeight="1" x14ac:dyDescent="0.2">
      <c r="A51" s="16">
        <v>31</v>
      </c>
      <c r="B51" s="252"/>
      <c r="C51" s="253"/>
      <c r="D51" s="254"/>
      <c r="E51" s="72"/>
      <c r="F51" s="17"/>
      <c r="G51" s="18"/>
      <c r="H51" s="32"/>
      <c r="I51" s="20"/>
      <c r="J51" s="33"/>
      <c r="K51" s="34"/>
      <c r="L51" s="35"/>
      <c r="M51" s="36"/>
      <c r="N51" s="37">
        <f t="shared" si="8"/>
        <v>0</v>
      </c>
      <c r="O51" s="38">
        <f t="shared" si="5"/>
        <v>0</v>
      </c>
      <c r="P51" s="18"/>
      <c r="Q51" s="232"/>
      <c r="R51" s="233"/>
      <c r="S51" s="19"/>
      <c r="T51" s="33"/>
      <c r="U51" s="42"/>
      <c r="V51" s="39">
        <f t="shared" si="9"/>
        <v>0</v>
      </c>
      <c r="W51" s="38" t="str">
        <f t="shared" si="7"/>
        <v>0</v>
      </c>
      <c r="X51" s="31"/>
    </row>
    <row r="52" spans="1:24" ht="24" customHeight="1" x14ac:dyDescent="0.2">
      <c r="A52" s="16">
        <v>32</v>
      </c>
      <c r="B52" s="252"/>
      <c r="C52" s="253"/>
      <c r="D52" s="254"/>
      <c r="E52" s="72"/>
      <c r="F52" s="17"/>
      <c r="G52" s="18"/>
      <c r="H52" s="32"/>
      <c r="I52" s="20"/>
      <c r="J52" s="33"/>
      <c r="K52" s="34"/>
      <c r="L52" s="35"/>
      <c r="M52" s="36"/>
      <c r="N52" s="37">
        <f t="shared" si="8"/>
        <v>0</v>
      </c>
      <c r="O52" s="38">
        <f t="shared" si="5"/>
        <v>0</v>
      </c>
      <c r="P52" s="18"/>
      <c r="Q52" s="232"/>
      <c r="R52" s="233"/>
      <c r="S52" s="19"/>
      <c r="T52" s="33"/>
      <c r="U52" s="42"/>
      <c r="V52" s="39">
        <f t="shared" si="9"/>
        <v>0</v>
      </c>
      <c r="W52" s="38" t="str">
        <f t="shared" si="7"/>
        <v>0</v>
      </c>
      <c r="X52" s="31"/>
    </row>
    <row r="53" spans="1:24" ht="24" customHeight="1" x14ac:dyDescent="0.2">
      <c r="A53" s="16">
        <v>33</v>
      </c>
      <c r="B53" s="252"/>
      <c r="C53" s="253"/>
      <c r="D53" s="254"/>
      <c r="E53" s="72"/>
      <c r="F53" s="17"/>
      <c r="G53" s="18"/>
      <c r="H53" s="32"/>
      <c r="I53" s="20"/>
      <c r="J53" s="33"/>
      <c r="K53" s="34"/>
      <c r="L53" s="35"/>
      <c r="M53" s="36"/>
      <c r="N53" s="37">
        <f t="shared" si="8"/>
        <v>0</v>
      </c>
      <c r="O53" s="38">
        <f t="shared" si="5"/>
        <v>0</v>
      </c>
      <c r="P53" s="18"/>
      <c r="Q53" s="232"/>
      <c r="R53" s="233"/>
      <c r="S53" s="19"/>
      <c r="T53" s="33"/>
      <c r="U53" s="42"/>
      <c r="V53" s="39">
        <f t="shared" si="9"/>
        <v>0</v>
      </c>
      <c r="W53" s="38" t="str">
        <f t="shared" si="7"/>
        <v>0</v>
      </c>
      <c r="X53" s="31"/>
    </row>
    <row r="54" spans="1:24" ht="24" customHeight="1" x14ac:dyDescent="0.2">
      <c r="A54" s="16">
        <v>34</v>
      </c>
      <c r="B54" s="252"/>
      <c r="C54" s="253"/>
      <c r="D54" s="254"/>
      <c r="E54" s="72"/>
      <c r="F54" s="17"/>
      <c r="G54" s="18"/>
      <c r="H54" s="32"/>
      <c r="I54" s="20"/>
      <c r="J54" s="33"/>
      <c r="K54" s="34"/>
      <c r="L54" s="35"/>
      <c r="M54" s="36"/>
      <c r="N54" s="37">
        <f t="shared" si="8"/>
        <v>0</v>
      </c>
      <c r="O54" s="38">
        <f t="shared" si="5"/>
        <v>0</v>
      </c>
      <c r="P54" s="18"/>
      <c r="Q54" s="232"/>
      <c r="R54" s="233"/>
      <c r="S54" s="19"/>
      <c r="T54" s="33"/>
      <c r="U54" s="42"/>
      <c r="V54" s="39">
        <f t="shared" si="9"/>
        <v>0</v>
      </c>
      <c r="W54" s="38" t="str">
        <f t="shared" si="7"/>
        <v>0</v>
      </c>
      <c r="X54" s="31"/>
    </row>
    <row r="55" spans="1:24" ht="24" customHeight="1" x14ac:dyDescent="0.2">
      <c r="A55" s="16">
        <v>35</v>
      </c>
      <c r="B55" s="252"/>
      <c r="C55" s="253"/>
      <c r="D55" s="254"/>
      <c r="E55" s="72"/>
      <c r="F55" s="17"/>
      <c r="G55" s="18"/>
      <c r="H55" s="32"/>
      <c r="I55" s="20"/>
      <c r="J55" s="33"/>
      <c r="K55" s="34"/>
      <c r="L55" s="35"/>
      <c r="M55" s="36"/>
      <c r="N55" s="37">
        <f t="shared" si="8"/>
        <v>0</v>
      </c>
      <c r="O55" s="38">
        <f t="shared" si="5"/>
        <v>0</v>
      </c>
      <c r="P55" s="18"/>
      <c r="Q55" s="232"/>
      <c r="R55" s="233"/>
      <c r="S55" s="19"/>
      <c r="T55" s="33"/>
      <c r="U55" s="42"/>
      <c r="V55" s="39">
        <f t="shared" si="9"/>
        <v>0</v>
      </c>
      <c r="W55" s="38" t="str">
        <f t="shared" si="7"/>
        <v>0</v>
      </c>
      <c r="X55" s="31"/>
    </row>
    <row r="56" spans="1:24" ht="24" customHeight="1" x14ac:dyDescent="0.2">
      <c r="A56" s="16">
        <v>36</v>
      </c>
      <c r="B56" s="252"/>
      <c r="C56" s="253"/>
      <c r="D56" s="254"/>
      <c r="E56" s="72"/>
      <c r="F56" s="17"/>
      <c r="G56" s="18"/>
      <c r="H56" s="32"/>
      <c r="I56" s="20"/>
      <c r="J56" s="33"/>
      <c r="K56" s="34"/>
      <c r="L56" s="35"/>
      <c r="M56" s="36"/>
      <c r="N56" s="37">
        <f t="shared" si="8"/>
        <v>0</v>
      </c>
      <c r="O56" s="38">
        <f t="shared" si="5"/>
        <v>0</v>
      </c>
      <c r="P56" s="18"/>
      <c r="Q56" s="232"/>
      <c r="R56" s="233"/>
      <c r="S56" s="19"/>
      <c r="T56" s="33"/>
      <c r="U56" s="42"/>
      <c r="V56" s="39">
        <f t="shared" si="9"/>
        <v>0</v>
      </c>
      <c r="W56" s="38" t="str">
        <f t="shared" si="7"/>
        <v>0</v>
      </c>
      <c r="X56" s="31"/>
    </row>
    <row r="57" spans="1:24" ht="24" customHeight="1" x14ac:dyDescent="0.2">
      <c r="A57" s="16">
        <v>37</v>
      </c>
      <c r="B57" s="252"/>
      <c r="C57" s="253"/>
      <c r="D57" s="254"/>
      <c r="E57" s="72"/>
      <c r="F57" s="17"/>
      <c r="G57" s="18"/>
      <c r="H57" s="32"/>
      <c r="I57" s="20"/>
      <c r="J57" s="33"/>
      <c r="K57" s="34"/>
      <c r="L57" s="35"/>
      <c r="M57" s="36"/>
      <c r="N57" s="37">
        <f t="shared" si="8"/>
        <v>0</v>
      </c>
      <c r="O57" s="38">
        <f t="shared" si="5"/>
        <v>0</v>
      </c>
      <c r="P57" s="18"/>
      <c r="Q57" s="232"/>
      <c r="R57" s="233"/>
      <c r="S57" s="19"/>
      <c r="T57" s="33"/>
      <c r="U57" s="42"/>
      <c r="V57" s="39">
        <f t="shared" si="9"/>
        <v>0</v>
      </c>
      <c r="W57" s="38" t="str">
        <f t="shared" si="7"/>
        <v>0</v>
      </c>
      <c r="X57" s="31"/>
    </row>
    <row r="58" spans="1:24" ht="24" customHeight="1" x14ac:dyDescent="0.2">
      <c r="A58" s="16">
        <v>38</v>
      </c>
      <c r="B58" s="252"/>
      <c r="C58" s="253"/>
      <c r="D58" s="254"/>
      <c r="E58" s="72"/>
      <c r="F58" s="17"/>
      <c r="G58" s="18"/>
      <c r="H58" s="32"/>
      <c r="I58" s="20"/>
      <c r="J58" s="33"/>
      <c r="K58" s="34"/>
      <c r="L58" s="35"/>
      <c r="M58" s="36"/>
      <c r="N58" s="37">
        <f t="shared" si="8"/>
        <v>0</v>
      </c>
      <c r="O58" s="38">
        <f t="shared" si="5"/>
        <v>0</v>
      </c>
      <c r="P58" s="18"/>
      <c r="Q58" s="232"/>
      <c r="R58" s="233"/>
      <c r="S58" s="19"/>
      <c r="T58" s="33"/>
      <c r="U58" s="42"/>
      <c r="V58" s="39">
        <f t="shared" si="9"/>
        <v>0</v>
      </c>
      <c r="W58" s="38" t="str">
        <f t="shared" si="7"/>
        <v>0</v>
      </c>
      <c r="X58" s="31"/>
    </row>
    <row r="59" spans="1:24" ht="24" customHeight="1" x14ac:dyDescent="0.2">
      <c r="A59" s="16">
        <v>39</v>
      </c>
      <c r="B59" s="252"/>
      <c r="C59" s="253"/>
      <c r="D59" s="254"/>
      <c r="E59" s="72"/>
      <c r="F59" s="17"/>
      <c r="G59" s="18"/>
      <c r="H59" s="32"/>
      <c r="I59" s="20"/>
      <c r="J59" s="33"/>
      <c r="K59" s="34"/>
      <c r="L59" s="35"/>
      <c r="M59" s="36"/>
      <c r="N59" s="37">
        <f t="shared" si="8"/>
        <v>0</v>
      </c>
      <c r="O59" s="38">
        <f t="shared" si="5"/>
        <v>0</v>
      </c>
      <c r="P59" s="18"/>
      <c r="Q59" s="232"/>
      <c r="R59" s="233"/>
      <c r="S59" s="19"/>
      <c r="T59" s="33"/>
      <c r="U59" s="42"/>
      <c r="V59" s="39">
        <f t="shared" si="9"/>
        <v>0</v>
      </c>
      <c r="W59" s="38" t="str">
        <f t="shared" si="7"/>
        <v>0</v>
      </c>
      <c r="X59" s="31"/>
    </row>
    <row r="60" spans="1:24" ht="24" customHeight="1" x14ac:dyDescent="0.2">
      <c r="A60" s="56">
        <v>40</v>
      </c>
      <c r="B60" s="266"/>
      <c r="C60" s="267"/>
      <c r="D60" s="268"/>
      <c r="E60" s="73"/>
      <c r="F60" s="57"/>
      <c r="G60" s="44"/>
      <c r="H60" s="45"/>
      <c r="I60" s="46"/>
      <c r="J60" s="47"/>
      <c r="K60" s="48"/>
      <c r="L60" s="45"/>
      <c r="M60" s="60"/>
      <c r="N60" s="50">
        <f t="shared" si="8"/>
        <v>0</v>
      </c>
      <c r="O60" s="51">
        <f t="shared" si="5"/>
        <v>0</v>
      </c>
      <c r="P60" s="44"/>
      <c r="Q60" s="234"/>
      <c r="R60" s="235"/>
      <c r="S60" s="52"/>
      <c r="T60" s="47"/>
      <c r="U60" s="53"/>
      <c r="V60" s="54">
        <f t="shared" si="9"/>
        <v>0</v>
      </c>
      <c r="W60" s="51" t="str">
        <f t="shared" si="7"/>
        <v>0</v>
      </c>
      <c r="X60" s="55"/>
    </row>
    <row r="61" spans="1:24" s="64" customFormat="1" x14ac:dyDescent="0.2">
      <c r="A61" s="63"/>
      <c r="B61" s="63"/>
      <c r="C61" s="63"/>
      <c r="F61" s="67"/>
      <c r="N61" s="67"/>
    </row>
    <row r="62" spans="1:24" s="64" customFormat="1" ht="18" customHeight="1" x14ac:dyDescent="0.2">
      <c r="A62" s="249" t="s">
        <v>117</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row>
    <row r="63" spans="1:24" s="64" customFormat="1" ht="18" customHeight="1" x14ac:dyDescent="0.2">
      <c r="A63" s="249" t="s">
        <v>91</v>
      </c>
      <c r="B63" s="249"/>
      <c r="C63" s="249"/>
      <c r="D63" s="249"/>
      <c r="E63" s="249"/>
      <c r="F63" s="249"/>
      <c r="G63" s="249"/>
      <c r="H63" s="249"/>
      <c r="I63" s="249"/>
      <c r="J63" s="249"/>
      <c r="K63" s="249"/>
      <c r="L63" s="249"/>
      <c r="M63" s="249"/>
      <c r="N63" s="249"/>
      <c r="O63" s="249"/>
      <c r="P63" s="249"/>
      <c r="Q63" s="249"/>
      <c r="R63" s="249"/>
      <c r="S63" s="249"/>
      <c r="T63" s="249"/>
      <c r="U63" s="249"/>
      <c r="V63" s="249"/>
      <c r="W63" s="249"/>
      <c r="X63" s="249"/>
    </row>
    <row r="64" spans="1:24" s="64" customFormat="1" ht="18" customHeight="1" x14ac:dyDescent="0.2">
      <c r="A64" s="249" t="s">
        <v>118</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row>
    <row r="65" spans="1:24" s="64" customFormat="1" ht="18" customHeight="1" x14ac:dyDescent="0.2">
      <c r="A65" s="270" t="s">
        <v>108</v>
      </c>
      <c r="B65" s="270"/>
      <c r="C65" s="270"/>
      <c r="D65" s="270"/>
      <c r="E65" s="270"/>
      <c r="F65" s="270"/>
      <c r="G65" s="270"/>
      <c r="H65" s="270"/>
      <c r="I65" s="270"/>
      <c r="J65" s="270"/>
      <c r="K65" s="270"/>
      <c r="L65" s="270"/>
      <c r="M65" s="270"/>
      <c r="N65" s="270"/>
      <c r="O65" s="270"/>
      <c r="P65" s="270"/>
      <c r="Q65" s="270"/>
      <c r="R65" s="270"/>
      <c r="S65" s="270"/>
      <c r="T65" s="270"/>
      <c r="U65" s="270"/>
      <c r="V65" s="270"/>
      <c r="W65" s="270"/>
      <c r="X65" s="270"/>
    </row>
    <row r="66" spans="1:24" s="64" customFormat="1" ht="18" customHeight="1" x14ac:dyDescent="0.2">
      <c r="A66" s="63"/>
      <c r="B66" s="68" t="s">
        <v>20</v>
      </c>
      <c r="C66" s="63"/>
      <c r="I66" s="258" t="str">
        <f>I33</f>
        <v>令和　　年　　月　　　日</v>
      </c>
      <c r="J66" s="258"/>
      <c r="K66" s="258"/>
      <c r="L66" s="69" t="s">
        <v>21</v>
      </c>
      <c r="M66" s="236" t="str">
        <f>IF(申請書!$K$15="","",申請書!$K$15)</f>
        <v/>
      </c>
      <c r="N66" s="236"/>
      <c r="O66" s="236"/>
      <c r="P66" s="236"/>
      <c r="Q66" s="236"/>
      <c r="R66" s="237" t="s">
        <v>22</v>
      </c>
      <c r="S66" s="237"/>
      <c r="T66" s="238" t="str">
        <f>IF(申請書!$K$16="","",申請書!$K$16)</f>
        <v/>
      </c>
      <c r="U66" s="238"/>
      <c r="V66" s="238"/>
      <c r="W66" s="238"/>
      <c r="X66" s="70"/>
    </row>
    <row r="67" spans="1:24" s="64" customFormat="1" ht="16.5" x14ac:dyDescent="0.2">
      <c r="A67" s="271" t="s">
        <v>103</v>
      </c>
      <c r="B67" s="271"/>
      <c r="C67" s="271"/>
      <c r="D67" s="271"/>
      <c r="E67" s="271"/>
      <c r="F67" s="271"/>
      <c r="G67" s="271"/>
      <c r="H67" s="271"/>
      <c r="I67" s="271"/>
      <c r="J67" s="271"/>
      <c r="K67" s="271"/>
      <c r="L67" s="271"/>
      <c r="M67" s="271"/>
      <c r="N67" s="271"/>
      <c r="O67" s="271"/>
      <c r="P67" s="271"/>
      <c r="Q67" s="271"/>
      <c r="R67" s="271"/>
      <c r="S67" s="271"/>
      <c r="T67" s="271"/>
      <c r="U67" s="271"/>
      <c r="V67" s="271"/>
      <c r="W67" s="271"/>
      <c r="X67" s="61" t="str">
        <f>IF(申請書!$K$13="","",申請書!$K$13)</f>
        <v/>
      </c>
    </row>
    <row r="68" spans="1:24" s="64" customFormat="1" ht="15.75" customHeight="1" x14ac:dyDescent="0.2">
      <c r="A68" s="62" t="str">
        <f>A35</f>
        <v>※令和5年4月1日時点で有給の職員および産休・育休中の職員を記入してください。</v>
      </c>
      <c r="B68" s="63"/>
      <c r="C68" s="63"/>
      <c r="W68" s="228">
        <f>W35</f>
        <v>45017</v>
      </c>
      <c r="X68" s="228"/>
    </row>
    <row r="69" spans="1:24" s="64" customFormat="1" x14ac:dyDescent="0.2">
      <c r="A69" s="65" t="s">
        <v>120</v>
      </c>
      <c r="B69" s="66" t="str">
        <f>IF(B8="","",COUNTA(B8,B41,B74))</f>
        <v/>
      </c>
      <c r="C69" s="63" t="s">
        <v>15</v>
      </c>
      <c r="D69" s="66" t="str">
        <f>IF(B74="","",D36+1)</f>
        <v/>
      </c>
      <c r="E69" s="71" t="s">
        <v>131</v>
      </c>
      <c r="F69" s="249"/>
      <c r="G69" s="249"/>
    </row>
    <row r="70" spans="1:24" s="64" customFormat="1" ht="4.5" customHeight="1" x14ac:dyDescent="0.2">
      <c r="A70" s="65"/>
      <c r="B70" s="63"/>
      <c r="C70" s="63"/>
      <c r="D70" s="63"/>
      <c r="E70" s="63"/>
      <c r="F70" s="63"/>
    </row>
    <row r="71" spans="1:24" ht="13.5" customHeight="1" x14ac:dyDescent="0.2">
      <c r="A71" s="259" t="s">
        <v>12</v>
      </c>
      <c r="B71" s="247" t="s">
        <v>13</v>
      </c>
      <c r="C71" s="242"/>
      <c r="D71" s="244"/>
      <c r="E71" s="229" t="s">
        <v>125</v>
      </c>
      <c r="F71" s="229" t="s">
        <v>98</v>
      </c>
      <c r="G71" s="6" t="s">
        <v>0</v>
      </c>
      <c r="H71" s="229" t="s">
        <v>3</v>
      </c>
      <c r="I71" s="239" t="s">
        <v>4</v>
      </c>
      <c r="J71" s="240"/>
      <c r="K71" s="240"/>
      <c r="L71" s="240"/>
      <c r="M71" s="240"/>
      <c r="N71" s="240"/>
      <c r="O71" s="241"/>
      <c r="P71" s="242" t="s">
        <v>92</v>
      </c>
      <c r="Q71" s="242"/>
      <c r="R71" s="242"/>
      <c r="S71" s="242"/>
      <c r="T71" s="242"/>
      <c r="U71" s="242"/>
      <c r="V71" s="243" t="s">
        <v>5</v>
      </c>
      <c r="W71" s="241"/>
      <c r="X71" s="229" t="s">
        <v>17</v>
      </c>
    </row>
    <row r="72" spans="1:24" ht="27.75" customHeight="1" x14ac:dyDescent="0.2">
      <c r="A72" s="260"/>
      <c r="B72" s="262"/>
      <c r="C72" s="246"/>
      <c r="D72" s="263"/>
      <c r="E72" s="230"/>
      <c r="F72" s="230"/>
      <c r="G72" s="7" t="s">
        <v>1</v>
      </c>
      <c r="H72" s="230"/>
      <c r="I72" s="230" t="s">
        <v>122</v>
      </c>
      <c r="J72" s="239" t="s">
        <v>121</v>
      </c>
      <c r="K72" s="241"/>
      <c r="L72" s="244" t="s">
        <v>99</v>
      </c>
      <c r="M72" s="269" t="s">
        <v>97</v>
      </c>
      <c r="N72" s="246" t="s">
        <v>96</v>
      </c>
      <c r="O72" s="246"/>
      <c r="P72" s="229" t="s">
        <v>7</v>
      </c>
      <c r="Q72" s="247" t="s">
        <v>8</v>
      </c>
      <c r="R72" s="244"/>
      <c r="S72" s="229" t="s">
        <v>9</v>
      </c>
      <c r="T72" s="239" t="s">
        <v>10</v>
      </c>
      <c r="U72" s="240"/>
      <c r="V72" s="243" t="s">
        <v>11</v>
      </c>
      <c r="W72" s="241"/>
      <c r="X72" s="230"/>
    </row>
    <row r="73" spans="1:24" x14ac:dyDescent="0.2">
      <c r="A73" s="261"/>
      <c r="B73" s="248"/>
      <c r="C73" s="264"/>
      <c r="D73" s="245"/>
      <c r="E73" s="231"/>
      <c r="F73" s="231"/>
      <c r="G73" s="8" t="s">
        <v>2</v>
      </c>
      <c r="H73" s="231"/>
      <c r="I73" s="231"/>
      <c r="J73" s="9" t="s">
        <v>94</v>
      </c>
      <c r="K73" s="10" t="s">
        <v>95</v>
      </c>
      <c r="L73" s="245"/>
      <c r="M73" s="269"/>
      <c r="N73" s="11" t="s">
        <v>18</v>
      </c>
      <c r="O73" s="12" t="s">
        <v>19</v>
      </c>
      <c r="P73" s="231"/>
      <c r="Q73" s="248"/>
      <c r="R73" s="245"/>
      <c r="S73" s="231"/>
      <c r="T73" s="13" t="s">
        <v>18</v>
      </c>
      <c r="U73" s="14" t="s">
        <v>19</v>
      </c>
      <c r="V73" s="15" t="s">
        <v>18</v>
      </c>
      <c r="W73" s="10" t="s">
        <v>19</v>
      </c>
      <c r="X73" s="231"/>
    </row>
    <row r="74" spans="1:24" ht="24" customHeight="1" x14ac:dyDescent="0.2">
      <c r="A74" s="16">
        <v>41</v>
      </c>
      <c r="B74" s="255"/>
      <c r="C74" s="256"/>
      <c r="D74" s="257"/>
      <c r="E74" s="72"/>
      <c r="F74" s="17"/>
      <c r="G74" s="18"/>
      <c r="H74" s="19"/>
      <c r="I74" s="20"/>
      <c r="J74" s="21"/>
      <c r="K74" s="22"/>
      <c r="L74" s="23"/>
      <c r="M74" s="24"/>
      <c r="N74" s="25">
        <f>IF(I74=0,0,IF(M74="産休・育休",VALUE(DATEDIF(I74,$W$2+30,"Y")),IF(VALUE(IF($W$2=I74,"0",DATEDIF(I74,$W$2+30,"YＭ")))-K74&gt;=0,VALUE(DATEDIF(I74,$W$2+30,"Y"))-J74,VALUE(DATEDIF(I74,$W$2+30,"Y"))-J74-1)))</f>
        <v>0</v>
      </c>
      <c r="O74" s="26">
        <f>IF(I74=0,0,IF(M74="産休・育休",VALUE(DATEDIF(I74,$W$2+30,"YＭ")),IF(K74&lt;=VALUE(IF($W$2=I74,"0",DATEDIF(I74,$W$2+30,"YＭ"))),VALUE(IF($W$2=I74,"0",DATEDIF(I74,$W$2+30,"YＭ")))-K74,VALUE(IF($W$2=I74,"0",DATEDIF(I74,$W$2+30,"YＭ")))+12-K74)))</f>
        <v>0</v>
      </c>
      <c r="P74" s="18"/>
      <c r="Q74" s="250"/>
      <c r="R74" s="251"/>
      <c r="S74" s="27"/>
      <c r="T74" s="28"/>
      <c r="U74" s="29"/>
      <c r="V74" s="30">
        <f>IF(I74=0,0,IF((N74+T74+ROUNDDOWN((O74+U74)/12,0))=0,"",(N74+T74+ROUNDDOWN((O74+U74)/12,0))))</f>
        <v>0</v>
      </c>
      <c r="W74" s="26" t="str">
        <f>IF(((O74+U74)-ROUNDDOWN((O74+U74)/12,0)*12)=0,"0",((O74+U74)-ROUNDDOWN((O74+U74)/12,0)*12))</f>
        <v>0</v>
      </c>
      <c r="X74" s="31"/>
    </row>
    <row r="75" spans="1:24" ht="24" customHeight="1" x14ac:dyDescent="0.2">
      <c r="A75" s="16">
        <v>42</v>
      </c>
      <c r="B75" s="252"/>
      <c r="C75" s="253"/>
      <c r="D75" s="254"/>
      <c r="E75" s="72"/>
      <c r="F75" s="17"/>
      <c r="G75" s="18"/>
      <c r="H75" s="32"/>
      <c r="I75" s="20"/>
      <c r="J75" s="33"/>
      <c r="K75" s="34"/>
      <c r="L75" s="35"/>
      <c r="M75" s="36"/>
      <c r="N75" s="37">
        <f t="shared" ref="N75:N76" si="10">IF(I75=0,0,IF(M75="産休・育休",VALUE(DATEDIF(I75,$W$2+30,"Y")),IF(VALUE(IF($W$2=I75,"0",DATEDIF(I75,$W$2+30,"YＭ")))-K75&gt;=0,VALUE(DATEDIF(I75,$W$2+30,"Y"))-J75,VALUE(DATEDIF(I75,$W$2+30,"Y"))-J75-1)))</f>
        <v>0</v>
      </c>
      <c r="O75" s="38">
        <f t="shared" ref="O75:O93" si="11">IF(I75=0,0,IF(M75="産休・育休",VALUE(DATEDIF(I75,$W$2+30,"YＭ")),IF(K75&lt;=VALUE(IF($W$2=I75,"0",DATEDIF(I75,$W$2+30,"YＭ"))),VALUE(IF($W$2=I75,"0",DATEDIF(I75,$W$2+30,"YＭ")))-K75,VALUE(IF($W$2=I75,"0",DATEDIF(I75,$W$2+30,"YＭ")))+12-K75)))</f>
        <v>0</v>
      </c>
      <c r="P75" s="18"/>
      <c r="Q75" s="232"/>
      <c r="R75" s="233"/>
      <c r="S75" s="19"/>
      <c r="T75" s="28"/>
      <c r="U75" s="29"/>
      <c r="V75" s="39">
        <f t="shared" ref="V75:V79" si="12">IF(I75=0,0,IF((N75+T75+ROUNDDOWN((O75+U75)/12,0))=0,"",(N75+T75+ROUNDDOWN((O75+U75)/12,0))))</f>
        <v>0</v>
      </c>
      <c r="W75" s="38" t="str">
        <f t="shared" ref="W75:W93" si="13">IF(((O75+U75)-ROUNDDOWN((O75+U75)/12,0)*12)=0,"0",((O75+U75)-ROUNDDOWN((O75+U75)/12,0)*12))</f>
        <v>0</v>
      </c>
      <c r="X75" s="31"/>
    </row>
    <row r="76" spans="1:24" ht="24" customHeight="1" x14ac:dyDescent="0.2">
      <c r="A76" s="16">
        <v>43</v>
      </c>
      <c r="B76" s="252"/>
      <c r="C76" s="253"/>
      <c r="D76" s="254"/>
      <c r="E76" s="72"/>
      <c r="F76" s="17"/>
      <c r="G76" s="18"/>
      <c r="H76" s="32"/>
      <c r="I76" s="20"/>
      <c r="J76" s="33"/>
      <c r="K76" s="34"/>
      <c r="L76" s="35"/>
      <c r="M76" s="36"/>
      <c r="N76" s="37">
        <f t="shared" si="10"/>
        <v>0</v>
      </c>
      <c r="O76" s="38">
        <f t="shared" si="11"/>
        <v>0</v>
      </c>
      <c r="P76" s="18"/>
      <c r="Q76" s="232"/>
      <c r="R76" s="233"/>
      <c r="S76" s="19"/>
      <c r="T76" s="40"/>
      <c r="U76" s="41"/>
      <c r="V76" s="39">
        <f t="shared" si="12"/>
        <v>0</v>
      </c>
      <c r="W76" s="38" t="str">
        <f t="shared" si="13"/>
        <v>0</v>
      </c>
      <c r="X76" s="31"/>
    </row>
    <row r="77" spans="1:24" ht="24" customHeight="1" x14ac:dyDescent="0.2">
      <c r="A77" s="16">
        <v>44</v>
      </c>
      <c r="B77" s="252"/>
      <c r="C77" s="253"/>
      <c r="D77" s="254"/>
      <c r="E77" s="72"/>
      <c r="F77" s="17"/>
      <c r="G77" s="18"/>
      <c r="H77" s="19"/>
      <c r="I77" s="20"/>
      <c r="J77" s="33"/>
      <c r="K77" s="34"/>
      <c r="L77" s="35"/>
      <c r="M77" s="36"/>
      <c r="N77" s="37">
        <f>IF(I77=0,0,IF(M77="産休・育休",VALUE(DATEDIF(I77,$W$2+30,"Y")),IF(VALUE(IF($W$2=I77,"0",DATEDIF(I77,$W$2+30,"YＭ")))-K77&gt;=0,VALUE(DATEDIF(I77,$W$2+30,"Y"))-J77,VALUE(DATEDIF(I77,$W$2+30,"Y"))-J77-1)))</f>
        <v>0</v>
      </c>
      <c r="O77" s="38">
        <f t="shared" si="11"/>
        <v>0</v>
      </c>
      <c r="P77" s="18"/>
      <c r="Q77" s="232"/>
      <c r="R77" s="233"/>
      <c r="S77" s="19"/>
      <c r="T77" s="33"/>
      <c r="U77" s="42"/>
      <c r="V77" s="39">
        <f t="shared" si="12"/>
        <v>0</v>
      </c>
      <c r="W77" s="38" t="str">
        <f t="shared" si="13"/>
        <v>0</v>
      </c>
      <c r="X77" s="31"/>
    </row>
    <row r="78" spans="1:24" ht="24" customHeight="1" x14ac:dyDescent="0.2">
      <c r="A78" s="16">
        <v>45</v>
      </c>
      <c r="B78" s="252"/>
      <c r="C78" s="253"/>
      <c r="D78" s="254"/>
      <c r="E78" s="72"/>
      <c r="F78" s="17"/>
      <c r="G78" s="18"/>
      <c r="H78" s="32"/>
      <c r="I78" s="20"/>
      <c r="J78" s="33"/>
      <c r="K78" s="34"/>
      <c r="L78" s="35"/>
      <c r="M78" s="36"/>
      <c r="N78" s="37">
        <f t="shared" ref="N78:N93" si="14">IF(I78=0,0,IF(M78="産休・育休",VALUE(DATEDIF(I78,$W$2+30,"Y")),IF(VALUE(IF($W$2=I78,"0",DATEDIF(I78,$W$2+30,"YＭ")))-K78&gt;=0,VALUE(DATEDIF(I78,$W$2+30,"Y"))-J78,VALUE(DATEDIF(I78,$W$2+30,"Y"))-J78-1)))</f>
        <v>0</v>
      </c>
      <c r="O78" s="38">
        <f t="shared" si="11"/>
        <v>0</v>
      </c>
      <c r="P78" s="18"/>
      <c r="Q78" s="232"/>
      <c r="R78" s="233"/>
      <c r="S78" s="19"/>
      <c r="T78" s="33"/>
      <c r="U78" s="42"/>
      <c r="V78" s="39">
        <f t="shared" si="12"/>
        <v>0</v>
      </c>
      <c r="W78" s="38" t="str">
        <f t="shared" si="13"/>
        <v>0</v>
      </c>
      <c r="X78" s="31"/>
    </row>
    <row r="79" spans="1:24" ht="24" customHeight="1" x14ac:dyDescent="0.2">
      <c r="A79" s="16">
        <v>46</v>
      </c>
      <c r="B79" s="252"/>
      <c r="C79" s="253"/>
      <c r="D79" s="254"/>
      <c r="E79" s="72"/>
      <c r="F79" s="17"/>
      <c r="G79" s="18"/>
      <c r="H79" s="32"/>
      <c r="I79" s="20"/>
      <c r="J79" s="33"/>
      <c r="K79" s="34"/>
      <c r="L79" s="35"/>
      <c r="M79" s="36"/>
      <c r="N79" s="37">
        <f t="shared" si="14"/>
        <v>0</v>
      </c>
      <c r="O79" s="38">
        <f t="shared" si="11"/>
        <v>0</v>
      </c>
      <c r="P79" s="18"/>
      <c r="Q79" s="232"/>
      <c r="R79" s="233"/>
      <c r="S79" s="19"/>
      <c r="T79" s="33"/>
      <c r="U79" s="42"/>
      <c r="V79" s="39">
        <f t="shared" si="12"/>
        <v>0</v>
      </c>
      <c r="W79" s="38" t="str">
        <f t="shared" si="13"/>
        <v>0</v>
      </c>
      <c r="X79" s="31"/>
    </row>
    <row r="80" spans="1:24" ht="24" customHeight="1" x14ac:dyDescent="0.2">
      <c r="A80" s="16">
        <v>47</v>
      </c>
      <c r="B80" s="252"/>
      <c r="C80" s="253"/>
      <c r="D80" s="254"/>
      <c r="E80" s="72"/>
      <c r="F80" s="17"/>
      <c r="G80" s="18"/>
      <c r="H80" s="32"/>
      <c r="I80" s="20"/>
      <c r="J80" s="33"/>
      <c r="K80" s="34"/>
      <c r="L80" s="35"/>
      <c r="M80" s="36"/>
      <c r="N80" s="37">
        <f t="shared" si="14"/>
        <v>0</v>
      </c>
      <c r="O80" s="38">
        <f t="shared" si="11"/>
        <v>0</v>
      </c>
      <c r="P80" s="18"/>
      <c r="Q80" s="232"/>
      <c r="R80" s="233"/>
      <c r="S80" s="19"/>
      <c r="T80" s="33"/>
      <c r="U80" s="42"/>
      <c r="V80" s="39">
        <f>IF(I80=0,0,IF((N80+T80+ROUNDDOWN((O80+U80)/12,0))=0,"",(N80+T80+ROUNDDOWN((O80+U80)/12,0))))</f>
        <v>0</v>
      </c>
      <c r="W80" s="38" t="str">
        <f t="shared" si="13"/>
        <v>0</v>
      </c>
      <c r="X80" s="31"/>
    </row>
    <row r="81" spans="1:24" ht="24" customHeight="1" x14ac:dyDescent="0.2">
      <c r="A81" s="16">
        <v>48</v>
      </c>
      <c r="B81" s="252"/>
      <c r="C81" s="253"/>
      <c r="D81" s="254"/>
      <c r="E81" s="72"/>
      <c r="F81" s="17"/>
      <c r="G81" s="18"/>
      <c r="H81" s="32"/>
      <c r="I81" s="20"/>
      <c r="J81" s="33"/>
      <c r="K81" s="34"/>
      <c r="L81" s="35"/>
      <c r="M81" s="36"/>
      <c r="N81" s="37">
        <f t="shared" si="14"/>
        <v>0</v>
      </c>
      <c r="O81" s="38">
        <f t="shared" si="11"/>
        <v>0</v>
      </c>
      <c r="P81" s="18"/>
      <c r="Q81" s="232"/>
      <c r="R81" s="233"/>
      <c r="S81" s="19"/>
      <c r="T81" s="33"/>
      <c r="U81" s="42"/>
      <c r="V81" s="39">
        <f t="shared" ref="V81:V93" si="15">IF(I81=0,0,IF((N81+T81+ROUNDDOWN((O81+U81)/12,0))=0,"",(N81+T81+ROUNDDOWN((O81+U81)/12,0))))</f>
        <v>0</v>
      </c>
      <c r="W81" s="38" t="str">
        <f t="shared" si="13"/>
        <v>0</v>
      </c>
      <c r="X81" s="31"/>
    </row>
    <row r="82" spans="1:24" ht="24" customHeight="1" x14ac:dyDescent="0.2">
      <c r="A82" s="16">
        <v>49</v>
      </c>
      <c r="B82" s="252"/>
      <c r="C82" s="253"/>
      <c r="D82" s="254"/>
      <c r="E82" s="72"/>
      <c r="F82" s="17"/>
      <c r="G82" s="18"/>
      <c r="H82" s="32"/>
      <c r="I82" s="20"/>
      <c r="J82" s="33"/>
      <c r="K82" s="34"/>
      <c r="L82" s="35"/>
      <c r="M82" s="36"/>
      <c r="N82" s="37">
        <f t="shared" si="14"/>
        <v>0</v>
      </c>
      <c r="O82" s="38">
        <f t="shared" si="11"/>
        <v>0</v>
      </c>
      <c r="P82" s="18"/>
      <c r="Q82" s="232"/>
      <c r="R82" s="233"/>
      <c r="S82" s="19"/>
      <c r="T82" s="33"/>
      <c r="U82" s="42"/>
      <c r="V82" s="39">
        <f t="shared" si="15"/>
        <v>0</v>
      </c>
      <c r="W82" s="38" t="str">
        <f t="shared" si="13"/>
        <v>0</v>
      </c>
      <c r="X82" s="31"/>
    </row>
    <row r="83" spans="1:24" ht="24" customHeight="1" x14ac:dyDescent="0.2">
      <c r="A83" s="16">
        <v>50</v>
      </c>
      <c r="B83" s="252"/>
      <c r="C83" s="253"/>
      <c r="D83" s="254"/>
      <c r="E83" s="72"/>
      <c r="F83" s="17"/>
      <c r="G83" s="18"/>
      <c r="H83" s="32"/>
      <c r="I83" s="20"/>
      <c r="J83" s="33"/>
      <c r="K83" s="34"/>
      <c r="L83" s="35"/>
      <c r="M83" s="36"/>
      <c r="N83" s="37">
        <f t="shared" si="14"/>
        <v>0</v>
      </c>
      <c r="O83" s="38">
        <f t="shared" si="11"/>
        <v>0</v>
      </c>
      <c r="P83" s="18"/>
      <c r="Q83" s="232"/>
      <c r="R83" s="233"/>
      <c r="S83" s="19"/>
      <c r="T83" s="33"/>
      <c r="U83" s="42"/>
      <c r="V83" s="39">
        <f t="shared" si="15"/>
        <v>0</v>
      </c>
      <c r="W83" s="38" t="str">
        <f t="shared" si="13"/>
        <v>0</v>
      </c>
      <c r="X83" s="31"/>
    </row>
    <row r="84" spans="1:24" ht="24" customHeight="1" x14ac:dyDescent="0.2">
      <c r="A84" s="16">
        <v>51</v>
      </c>
      <c r="B84" s="252"/>
      <c r="C84" s="253"/>
      <c r="D84" s="254"/>
      <c r="E84" s="72"/>
      <c r="F84" s="17"/>
      <c r="G84" s="18"/>
      <c r="H84" s="32"/>
      <c r="I84" s="20"/>
      <c r="J84" s="33"/>
      <c r="K84" s="34"/>
      <c r="L84" s="35"/>
      <c r="M84" s="36"/>
      <c r="N84" s="37">
        <f t="shared" si="14"/>
        <v>0</v>
      </c>
      <c r="O84" s="38">
        <f t="shared" si="11"/>
        <v>0</v>
      </c>
      <c r="P84" s="18"/>
      <c r="Q84" s="232"/>
      <c r="R84" s="233"/>
      <c r="S84" s="19"/>
      <c r="T84" s="33"/>
      <c r="U84" s="42"/>
      <c r="V84" s="39">
        <f t="shared" si="15"/>
        <v>0</v>
      </c>
      <c r="W84" s="38" t="str">
        <f t="shared" si="13"/>
        <v>0</v>
      </c>
      <c r="X84" s="31"/>
    </row>
    <row r="85" spans="1:24" ht="24" customHeight="1" x14ac:dyDescent="0.2">
      <c r="A85" s="16">
        <v>52</v>
      </c>
      <c r="B85" s="252"/>
      <c r="C85" s="253"/>
      <c r="D85" s="254"/>
      <c r="E85" s="72"/>
      <c r="F85" s="17"/>
      <c r="G85" s="18"/>
      <c r="H85" s="32"/>
      <c r="I85" s="20"/>
      <c r="J85" s="33"/>
      <c r="K85" s="34"/>
      <c r="L85" s="35"/>
      <c r="M85" s="36"/>
      <c r="N85" s="37">
        <f t="shared" si="14"/>
        <v>0</v>
      </c>
      <c r="O85" s="38">
        <f t="shared" si="11"/>
        <v>0</v>
      </c>
      <c r="P85" s="18"/>
      <c r="Q85" s="232"/>
      <c r="R85" s="233"/>
      <c r="S85" s="19"/>
      <c r="T85" s="33"/>
      <c r="U85" s="42"/>
      <c r="V85" s="39">
        <f t="shared" si="15"/>
        <v>0</v>
      </c>
      <c r="W85" s="38" t="str">
        <f t="shared" si="13"/>
        <v>0</v>
      </c>
      <c r="X85" s="31"/>
    </row>
    <row r="86" spans="1:24" ht="24" customHeight="1" x14ac:dyDescent="0.2">
      <c r="A86" s="16">
        <v>53</v>
      </c>
      <c r="B86" s="252"/>
      <c r="C86" s="253"/>
      <c r="D86" s="254"/>
      <c r="E86" s="72"/>
      <c r="F86" s="17"/>
      <c r="G86" s="18"/>
      <c r="H86" s="32"/>
      <c r="I86" s="20"/>
      <c r="J86" s="33"/>
      <c r="K86" s="34"/>
      <c r="L86" s="35"/>
      <c r="M86" s="36"/>
      <c r="N86" s="37">
        <f t="shared" si="14"/>
        <v>0</v>
      </c>
      <c r="O86" s="38">
        <f t="shared" si="11"/>
        <v>0</v>
      </c>
      <c r="P86" s="18"/>
      <c r="Q86" s="232"/>
      <c r="R86" s="233"/>
      <c r="S86" s="19"/>
      <c r="T86" s="33"/>
      <c r="U86" s="42"/>
      <c r="V86" s="39">
        <f t="shared" si="15"/>
        <v>0</v>
      </c>
      <c r="W86" s="38" t="str">
        <f t="shared" si="13"/>
        <v>0</v>
      </c>
      <c r="X86" s="31"/>
    </row>
    <row r="87" spans="1:24" ht="24" customHeight="1" x14ac:dyDescent="0.2">
      <c r="A87" s="16">
        <v>54</v>
      </c>
      <c r="B87" s="252"/>
      <c r="C87" s="253"/>
      <c r="D87" s="254"/>
      <c r="E87" s="72"/>
      <c r="F87" s="17"/>
      <c r="G87" s="18"/>
      <c r="H87" s="32"/>
      <c r="I87" s="20"/>
      <c r="J87" s="33"/>
      <c r="K87" s="34"/>
      <c r="L87" s="35"/>
      <c r="M87" s="36"/>
      <c r="N87" s="37">
        <f t="shared" si="14"/>
        <v>0</v>
      </c>
      <c r="O87" s="38">
        <f t="shared" si="11"/>
        <v>0</v>
      </c>
      <c r="P87" s="18"/>
      <c r="Q87" s="232"/>
      <c r="R87" s="233"/>
      <c r="S87" s="19"/>
      <c r="T87" s="33"/>
      <c r="U87" s="42"/>
      <c r="V87" s="39">
        <f t="shared" si="15"/>
        <v>0</v>
      </c>
      <c r="W87" s="38" t="str">
        <f t="shared" si="13"/>
        <v>0</v>
      </c>
      <c r="X87" s="31"/>
    </row>
    <row r="88" spans="1:24" ht="24" customHeight="1" x14ac:dyDescent="0.2">
      <c r="A88" s="16">
        <v>55</v>
      </c>
      <c r="B88" s="252"/>
      <c r="C88" s="253"/>
      <c r="D88" s="254"/>
      <c r="E88" s="72"/>
      <c r="F88" s="17"/>
      <c r="G88" s="18"/>
      <c r="H88" s="32"/>
      <c r="I88" s="20"/>
      <c r="J88" s="33"/>
      <c r="K88" s="34"/>
      <c r="L88" s="35"/>
      <c r="M88" s="36"/>
      <c r="N88" s="37">
        <f t="shared" si="14"/>
        <v>0</v>
      </c>
      <c r="O88" s="38">
        <f t="shared" si="11"/>
        <v>0</v>
      </c>
      <c r="P88" s="18"/>
      <c r="Q88" s="232"/>
      <c r="R88" s="233"/>
      <c r="S88" s="19"/>
      <c r="T88" s="33"/>
      <c r="U88" s="42"/>
      <c r="V88" s="39">
        <f t="shared" si="15"/>
        <v>0</v>
      </c>
      <c r="W88" s="38" t="str">
        <f t="shared" si="13"/>
        <v>0</v>
      </c>
      <c r="X88" s="31"/>
    </row>
    <row r="89" spans="1:24" ht="24" customHeight="1" x14ac:dyDescent="0.2">
      <c r="A89" s="16">
        <v>56</v>
      </c>
      <c r="B89" s="252"/>
      <c r="C89" s="253"/>
      <c r="D89" s="254"/>
      <c r="E89" s="72"/>
      <c r="F89" s="17"/>
      <c r="G89" s="18"/>
      <c r="H89" s="32"/>
      <c r="I89" s="20"/>
      <c r="J89" s="33"/>
      <c r="K89" s="34"/>
      <c r="L89" s="35"/>
      <c r="M89" s="36"/>
      <c r="N89" s="37">
        <f t="shared" si="14"/>
        <v>0</v>
      </c>
      <c r="O89" s="38">
        <f t="shared" si="11"/>
        <v>0</v>
      </c>
      <c r="P89" s="18"/>
      <c r="Q89" s="232"/>
      <c r="R89" s="233"/>
      <c r="S89" s="19"/>
      <c r="T89" s="33"/>
      <c r="U89" s="42"/>
      <c r="V89" s="39">
        <f t="shared" si="15"/>
        <v>0</v>
      </c>
      <c r="W89" s="38" t="str">
        <f t="shared" si="13"/>
        <v>0</v>
      </c>
      <c r="X89" s="31"/>
    </row>
    <row r="90" spans="1:24" ht="24" customHeight="1" x14ac:dyDescent="0.2">
      <c r="A90" s="16">
        <v>57</v>
      </c>
      <c r="B90" s="252"/>
      <c r="C90" s="253"/>
      <c r="D90" s="254"/>
      <c r="E90" s="72"/>
      <c r="F90" s="17"/>
      <c r="G90" s="18"/>
      <c r="H90" s="32"/>
      <c r="I90" s="20"/>
      <c r="J90" s="33"/>
      <c r="K90" s="34"/>
      <c r="L90" s="35"/>
      <c r="M90" s="36"/>
      <c r="N90" s="37">
        <f t="shared" si="14"/>
        <v>0</v>
      </c>
      <c r="O90" s="38">
        <f t="shared" si="11"/>
        <v>0</v>
      </c>
      <c r="P90" s="18"/>
      <c r="Q90" s="232"/>
      <c r="R90" s="233"/>
      <c r="S90" s="19"/>
      <c r="T90" s="33"/>
      <c r="U90" s="42"/>
      <c r="V90" s="39">
        <f t="shared" si="15"/>
        <v>0</v>
      </c>
      <c r="W90" s="38" t="str">
        <f t="shared" si="13"/>
        <v>0</v>
      </c>
      <c r="X90" s="31"/>
    </row>
    <row r="91" spans="1:24" ht="24" customHeight="1" x14ac:dyDescent="0.2">
      <c r="A91" s="16">
        <v>58</v>
      </c>
      <c r="B91" s="252"/>
      <c r="C91" s="253"/>
      <c r="D91" s="254"/>
      <c r="E91" s="72"/>
      <c r="F91" s="17"/>
      <c r="G91" s="18"/>
      <c r="H91" s="32"/>
      <c r="I91" s="20"/>
      <c r="J91" s="33"/>
      <c r="K91" s="34"/>
      <c r="L91" s="35"/>
      <c r="M91" s="36"/>
      <c r="N91" s="37">
        <f t="shared" si="14"/>
        <v>0</v>
      </c>
      <c r="O91" s="38">
        <f t="shared" si="11"/>
        <v>0</v>
      </c>
      <c r="P91" s="18"/>
      <c r="Q91" s="232"/>
      <c r="R91" s="233"/>
      <c r="S91" s="19"/>
      <c r="T91" s="33"/>
      <c r="U91" s="42"/>
      <c r="V91" s="39">
        <f t="shared" si="15"/>
        <v>0</v>
      </c>
      <c r="W91" s="38" t="str">
        <f t="shared" si="13"/>
        <v>0</v>
      </c>
      <c r="X91" s="31"/>
    </row>
    <row r="92" spans="1:24" ht="24" customHeight="1" x14ac:dyDescent="0.2">
      <c r="A92" s="16">
        <v>59</v>
      </c>
      <c r="B92" s="252"/>
      <c r="C92" s="253"/>
      <c r="D92" s="254"/>
      <c r="E92" s="72"/>
      <c r="F92" s="17"/>
      <c r="G92" s="18"/>
      <c r="H92" s="32"/>
      <c r="I92" s="20"/>
      <c r="J92" s="33"/>
      <c r="K92" s="34"/>
      <c r="L92" s="35"/>
      <c r="M92" s="36"/>
      <c r="N92" s="37">
        <f t="shared" si="14"/>
        <v>0</v>
      </c>
      <c r="O92" s="38">
        <f t="shared" si="11"/>
        <v>0</v>
      </c>
      <c r="P92" s="18"/>
      <c r="Q92" s="232"/>
      <c r="R92" s="233"/>
      <c r="S92" s="19"/>
      <c r="T92" s="33"/>
      <c r="U92" s="42"/>
      <c r="V92" s="39">
        <f t="shared" si="15"/>
        <v>0</v>
      </c>
      <c r="W92" s="38" t="str">
        <f t="shared" si="13"/>
        <v>0</v>
      </c>
      <c r="X92" s="31"/>
    </row>
    <row r="93" spans="1:24" ht="24" customHeight="1" x14ac:dyDescent="0.2">
      <c r="A93" s="56">
        <v>60</v>
      </c>
      <c r="B93" s="266"/>
      <c r="C93" s="267"/>
      <c r="D93" s="268"/>
      <c r="E93" s="73"/>
      <c r="F93" s="57"/>
      <c r="G93" s="44"/>
      <c r="H93" s="45"/>
      <c r="I93" s="46"/>
      <c r="J93" s="47"/>
      <c r="K93" s="48"/>
      <c r="L93" s="45"/>
      <c r="M93" s="60"/>
      <c r="N93" s="50">
        <f t="shared" si="14"/>
        <v>0</v>
      </c>
      <c r="O93" s="51">
        <f t="shared" si="11"/>
        <v>0</v>
      </c>
      <c r="P93" s="44"/>
      <c r="Q93" s="234"/>
      <c r="R93" s="235"/>
      <c r="S93" s="52"/>
      <c r="T93" s="47"/>
      <c r="U93" s="53"/>
      <c r="V93" s="54">
        <f t="shared" si="15"/>
        <v>0</v>
      </c>
      <c r="W93" s="51" t="str">
        <f t="shared" si="13"/>
        <v>0</v>
      </c>
      <c r="X93" s="55"/>
    </row>
    <row r="94" spans="1:24" s="64" customFormat="1" x14ac:dyDescent="0.2">
      <c r="A94" s="63"/>
      <c r="B94" s="63"/>
      <c r="C94" s="63"/>
      <c r="F94" s="67"/>
      <c r="N94" s="67"/>
    </row>
    <row r="95" spans="1:24" s="64" customFormat="1" ht="18" customHeight="1" x14ac:dyDescent="0.2">
      <c r="A95" s="249" t="s">
        <v>117</v>
      </c>
      <c r="B95" s="249"/>
      <c r="C95" s="249"/>
      <c r="D95" s="249"/>
      <c r="E95" s="249"/>
      <c r="F95" s="249"/>
      <c r="G95" s="249"/>
      <c r="H95" s="249"/>
      <c r="I95" s="249"/>
      <c r="J95" s="249"/>
      <c r="K95" s="249"/>
      <c r="L95" s="249"/>
      <c r="M95" s="249"/>
      <c r="N95" s="249"/>
      <c r="O95" s="249"/>
      <c r="P95" s="249"/>
      <c r="Q95" s="249"/>
      <c r="R95" s="249"/>
      <c r="S95" s="249"/>
      <c r="T95" s="249"/>
      <c r="U95" s="249"/>
      <c r="V95" s="249"/>
      <c r="W95" s="249"/>
      <c r="X95" s="249"/>
    </row>
    <row r="96" spans="1:24" s="64" customFormat="1" ht="18" customHeight="1" x14ac:dyDescent="0.2">
      <c r="A96" s="249" t="s">
        <v>91</v>
      </c>
      <c r="B96" s="249"/>
      <c r="C96" s="249"/>
      <c r="D96" s="249"/>
      <c r="E96" s="249"/>
      <c r="F96" s="249"/>
      <c r="G96" s="249"/>
      <c r="H96" s="249"/>
      <c r="I96" s="249"/>
      <c r="J96" s="249"/>
      <c r="K96" s="249"/>
      <c r="L96" s="249"/>
      <c r="M96" s="249"/>
      <c r="N96" s="249"/>
      <c r="O96" s="249"/>
      <c r="P96" s="249"/>
      <c r="Q96" s="249"/>
      <c r="R96" s="249"/>
      <c r="S96" s="249"/>
      <c r="T96" s="249"/>
      <c r="U96" s="249"/>
      <c r="V96" s="249"/>
      <c r="W96" s="249"/>
      <c r="X96" s="249"/>
    </row>
    <row r="97" spans="1:24" s="64" customFormat="1" ht="18" customHeight="1" x14ac:dyDescent="0.2">
      <c r="A97" s="249" t="s">
        <v>118</v>
      </c>
      <c r="B97" s="249"/>
      <c r="C97" s="249"/>
      <c r="D97" s="249"/>
      <c r="E97" s="249"/>
      <c r="F97" s="249"/>
      <c r="G97" s="249"/>
      <c r="H97" s="249"/>
      <c r="I97" s="249"/>
      <c r="J97" s="249"/>
      <c r="K97" s="249"/>
      <c r="L97" s="249"/>
      <c r="M97" s="249"/>
      <c r="N97" s="249"/>
      <c r="O97" s="249"/>
      <c r="P97" s="249"/>
      <c r="Q97" s="249"/>
      <c r="R97" s="249"/>
      <c r="S97" s="249"/>
      <c r="T97" s="249"/>
      <c r="U97" s="249"/>
      <c r="V97" s="249"/>
      <c r="W97" s="249"/>
      <c r="X97" s="249"/>
    </row>
    <row r="98" spans="1:24" s="64" customFormat="1" ht="18" customHeight="1" x14ac:dyDescent="0.2">
      <c r="A98" s="270" t="s">
        <v>108</v>
      </c>
      <c r="B98" s="270"/>
      <c r="C98" s="270"/>
      <c r="D98" s="270"/>
      <c r="E98" s="270"/>
      <c r="F98" s="270"/>
      <c r="G98" s="270"/>
      <c r="H98" s="270"/>
      <c r="I98" s="270"/>
      <c r="J98" s="270"/>
      <c r="K98" s="270"/>
      <c r="L98" s="270"/>
      <c r="M98" s="270"/>
      <c r="N98" s="270"/>
      <c r="O98" s="270"/>
      <c r="P98" s="270"/>
      <c r="Q98" s="270"/>
      <c r="R98" s="270"/>
      <c r="S98" s="270"/>
      <c r="T98" s="270"/>
      <c r="U98" s="270"/>
      <c r="V98" s="270"/>
      <c r="W98" s="270"/>
      <c r="X98" s="270"/>
    </row>
    <row r="99" spans="1:24" s="64" customFormat="1" ht="18" customHeight="1" x14ac:dyDescent="0.2">
      <c r="A99" s="63"/>
      <c r="B99" s="68" t="s">
        <v>20</v>
      </c>
      <c r="C99" s="63"/>
      <c r="I99" s="258" t="str">
        <f>I66</f>
        <v>令和　　年　　月　　　日</v>
      </c>
      <c r="J99" s="258"/>
      <c r="K99" s="258"/>
      <c r="L99" s="69" t="s">
        <v>21</v>
      </c>
      <c r="M99" s="236" t="str">
        <f>IF(申請書!$K$15="","",申請書!$K$15)</f>
        <v/>
      </c>
      <c r="N99" s="236"/>
      <c r="O99" s="236"/>
      <c r="P99" s="236"/>
      <c r="Q99" s="236"/>
      <c r="R99" s="237" t="s">
        <v>22</v>
      </c>
      <c r="S99" s="237"/>
      <c r="T99" s="238" t="str">
        <f>IF(申請書!$K$16="","",申請書!$K$16)</f>
        <v/>
      </c>
      <c r="U99" s="238"/>
      <c r="V99" s="238"/>
      <c r="W99" s="238"/>
      <c r="X99" s="70"/>
    </row>
    <row r="100" spans="1:24" s="64" customFormat="1" ht="16.5" x14ac:dyDescent="0.2">
      <c r="A100" s="271" t="s">
        <v>103</v>
      </c>
      <c r="B100" s="271"/>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153" t="str">
        <f>IF(申請書!$K$13="","",申請書!$K$13)</f>
        <v/>
      </c>
    </row>
    <row r="101" spans="1:24" s="64" customFormat="1" ht="15.75" customHeight="1" x14ac:dyDescent="0.2">
      <c r="A101" s="62" t="str">
        <f>A68</f>
        <v>※令和5年4月1日時点で有給の職員および産休・育休中の職員を記入してください。</v>
      </c>
      <c r="B101" s="63"/>
      <c r="C101" s="63"/>
      <c r="W101" s="228">
        <f>W68</f>
        <v>45017</v>
      </c>
      <c r="X101" s="228"/>
    </row>
    <row r="102" spans="1:24" s="64" customFormat="1" x14ac:dyDescent="0.2">
      <c r="A102" s="65" t="s">
        <v>14</v>
      </c>
      <c r="B102" s="66" t="str">
        <f>IF(B41="","",COUNTA(B41,B74,B107))</f>
        <v/>
      </c>
      <c r="C102" s="63" t="s">
        <v>15</v>
      </c>
      <c r="D102" s="66" t="str">
        <f>IF(B107="","",D69+1)</f>
        <v/>
      </c>
      <c r="E102" s="71" t="s">
        <v>131</v>
      </c>
      <c r="F102" s="249"/>
      <c r="G102" s="249"/>
    </row>
    <row r="103" spans="1:24" s="64" customFormat="1" ht="4.5" customHeight="1" x14ac:dyDescent="0.2">
      <c r="A103" s="65"/>
      <c r="B103" s="63"/>
      <c r="C103" s="63"/>
      <c r="D103" s="63"/>
      <c r="E103" s="63"/>
      <c r="F103" s="63"/>
    </row>
    <row r="104" spans="1:24" ht="13.5" customHeight="1" x14ac:dyDescent="0.2">
      <c r="A104" s="259" t="s">
        <v>12</v>
      </c>
      <c r="B104" s="247" t="s">
        <v>13</v>
      </c>
      <c r="C104" s="242"/>
      <c r="D104" s="244"/>
      <c r="E104" s="229" t="s">
        <v>125</v>
      </c>
      <c r="F104" s="229" t="s">
        <v>98</v>
      </c>
      <c r="G104" s="149" t="s">
        <v>0</v>
      </c>
      <c r="H104" s="229" t="s">
        <v>3</v>
      </c>
      <c r="I104" s="239" t="s">
        <v>4</v>
      </c>
      <c r="J104" s="240"/>
      <c r="K104" s="240"/>
      <c r="L104" s="240"/>
      <c r="M104" s="240"/>
      <c r="N104" s="240"/>
      <c r="O104" s="241"/>
      <c r="P104" s="242" t="s">
        <v>90</v>
      </c>
      <c r="Q104" s="242"/>
      <c r="R104" s="242"/>
      <c r="S104" s="242"/>
      <c r="T104" s="242"/>
      <c r="U104" s="242"/>
      <c r="V104" s="243" t="s">
        <v>5</v>
      </c>
      <c r="W104" s="241"/>
      <c r="X104" s="229" t="s">
        <v>17</v>
      </c>
    </row>
    <row r="105" spans="1:24" ht="27.75" customHeight="1" x14ac:dyDescent="0.2">
      <c r="A105" s="260"/>
      <c r="B105" s="262"/>
      <c r="C105" s="246"/>
      <c r="D105" s="263"/>
      <c r="E105" s="230"/>
      <c r="F105" s="230"/>
      <c r="G105" s="150" t="s">
        <v>1</v>
      </c>
      <c r="H105" s="230"/>
      <c r="I105" s="230" t="s">
        <v>122</v>
      </c>
      <c r="J105" s="239" t="s">
        <v>121</v>
      </c>
      <c r="K105" s="241"/>
      <c r="L105" s="244" t="s">
        <v>99</v>
      </c>
      <c r="M105" s="269" t="s">
        <v>97</v>
      </c>
      <c r="N105" s="246" t="s">
        <v>96</v>
      </c>
      <c r="O105" s="246"/>
      <c r="P105" s="229" t="s">
        <v>7</v>
      </c>
      <c r="Q105" s="247" t="s">
        <v>8</v>
      </c>
      <c r="R105" s="244"/>
      <c r="S105" s="229" t="s">
        <v>9</v>
      </c>
      <c r="T105" s="239" t="s">
        <v>10</v>
      </c>
      <c r="U105" s="240"/>
      <c r="V105" s="243" t="s">
        <v>11</v>
      </c>
      <c r="W105" s="241"/>
      <c r="X105" s="230"/>
    </row>
    <row r="106" spans="1:24" x14ac:dyDescent="0.2">
      <c r="A106" s="261"/>
      <c r="B106" s="248"/>
      <c r="C106" s="264"/>
      <c r="D106" s="245"/>
      <c r="E106" s="231"/>
      <c r="F106" s="231"/>
      <c r="G106" s="151" t="s">
        <v>2</v>
      </c>
      <c r="H106" s="231"/>
      <c r="I106" s="231"/>
      <c r="J106" s="9" t="s">
        <v>94</v>
      </c>
      <c r="K106" s="10" t="s">
        <v>95</v>
      </c>
      <c r="L106" s="245"/>
      <c r="M106" s="269"/>
      <c r="N106" s="11" t="s">
        <v>18</v>
      </c>
      <c r="O106" s="12" t="s">
        <v>19</v>
      </c>
      <c r="P106" s="231"/>
      <c r="Q106" s="248"/>
      <c r="R106" s="245"/>
      <c r="S106" s="231"/>
      <c r="T106" s="13" t="s">
        <v>18</v>
      </c>
      <c r="U106" s="14" t="s">
        <v>19</v>
      </c>
      <c r="V106" s="15" t="s">
        <v>18</v>
      </c>
      <c r="W106" s="10" t="s">
        <v>19</v>
      </c>
      <c r="X106" s="231"/>
    </row>
    <row r="107" spans="1:24" ht="24" customHeight="1" x14ac:dyDescent="0.2">
      <c r="A107" s="16">
        <v>61</v>
      </c>
      <c r="B107" s="255"/>
      <c r="C107" s="256"/>
      <c r="D107" s="257"/>
      <c r="E107" s="72"/>
      <c r="F107" s="17"/>
      <c r="G107" s="154"/>
      <c r="H107" s="19"/>
      <c r="I107" s="20"/>
      <c r="J107" s="21"/>
      <c r="K107" s="22"/>
      <c r="L107" s="23"/>
      <c r="M107" s="24"/>
      <c r="N107" s="25">
        <f>IF(I107=0,0,IF(M107="産休・育休",VALUE(DATEDIF(I107,$W$2+30,"Y")),IF(VALUE(IF($W$2=I107,"0",DATEDIF(I107,$W$2+30,"YＭ")))-K107&gt;=0,VALUE(DATEDIF(I107,$W$2+30,"Y"))-J107,VALUE(DATEDIF(I107,$W$2+30,"Y"))-J107-1)))</f>
        <v>0</v>
      </c>
      <c r="O107" s="26">
        <f>IF(I107=0,0,IF(M107="産休・育休",VALUE(DATEDIF(I107,$W$2+30,"YＭ")),IF(K107&lt;=VALUE(IF($W$2=I107,"0",DATEDIF(I107,$W$2+30,"YＭ"))),VALUE(IF($W$2=I107,"0",DATEDIF(I107,$W$2+30,"YＭ")))-K107,VALUE(IF($W$2=I107,"0",DATEDIF(I107,$W$2+30,"YＭ")))+12-K107)))</f>
        <v>0</v>
      </c>
      <c r="P107" s="154"/>
      <c r="Q107" s="250"/>
      <c r="R107" s="251"/>
      <c r="S107" s="27"/>
      <c r="T107" s="28"/>
      <c r="U107" s="29"/>
      <c r="V107" s="30">
        <f>IF(I107=0,0,IF((N107+T107+ROUNDDOWN((O107+U107)/12,0))=0,"",(N107+T107+ROUNDDOWN((O107+U107)/12,0))))</f>
        <v>0</v>
      </c>
      <c r="W107" s="26" t="str">
        <f>IF(((O107+U107)-ROUNDDOWN((O107+U107)/12,0)*12)=0,"0",((O107+U107)-ROUNDDOWN((O107+U107)/12,0)*12))</f>
        <v>0</v>
      </c>
      <c r="X107" s="31"/>
    </row>
    <row r="108" spans="1:24" ht="24" customHeight="1" x14ac:dyDescent="0.2">
      <c r="A108" s="16">
        <v>62</v>
      </c>
      <c r="B108" s="252"/>
      <c r="C108" s="253"/>
      <c r="D108" s="254"/>
      <c r="E108" s="72"/>
      <c r="F108" s="17"/>
      <c r="G108" s="154"/>
      <c r="H108" s="32"/>
      <c r="I108" s="20"/>
      <c r="J108" s="33"/>
      <c r="K108" s="34"/>
      <c r="L108" s="152"/>
      <c r="M108" s="36"/>
      <c r="N108" s="37">
        <f t="shared" ref="N108:N109" si="16">IF(I108=0,0,IF(M108="産休・育休",VALUE(DATEDIF(I108,$W$2+30,"Y")),IF(VALUE(IF($W$2=I108,"0",DATEDIF(I108,$W$2+30,"YＭ")))-K108&gt;=0,VALUE(DATEDIF(I108,$W$2+30,"Y"))-J108,VALUE(DATEDIF(I108,$W$2+30,"Y"))-J108-1)))</f>
        <v>0</v>
      </c>
      <c r="O108" s="38">
        <f t="shared" ref="O108:O126" si="17">IF(I108=0,0,IF(M108="産休・育休",VALUE(DATEDIF(I108,$W$2+30,"YＭ")),IF(K108&lt;=VALUE(IF($W$2=I108,"0",DATEDIF(I108,$W$2+30,"YＭ"))),VALUE(IF($W$2=I108,"0",DATEDIF(I108,$W$2+30,"YＭ")))-K108,VALUE(IF($W$2=I108,"0",DATEDIF(I108,$W$2+30,"YＭ")))+12-K108)))</f>
        <v>0</v>
      </c>
      <c r="P108" s="154"/>
      <c r="Q108" s="232"/>
      <c r="R108" s="233"/>
      <c r="S108" s="19"/>
      <c r="T108" s="28"/>
      <c r="U108" s="29"/>
      <c r="V108" s="39">
        <f t="shared" ref="V108:V112" si="18">IF(I108=0,0,IF((N108+T108+ROUNDDOWN((O108+U108)/12,0))=0,"",(N108+T108+ROUNDDOWN((O108+U108)/12,0))))</f>
        <v>0</v>
      </c>
      <c r="W108" s="38" t="str">
        <f t="shared" ref="W108:W126" si="19">IF(((O108+U108)-ROUNDDOWN((O108+U108)/12,0)*12)=0,"0",((O108+U108)-ROUNDDOWN((O108+U108)/12,0)*12))</f>
        <v>0</v>
      </c>
      <c r="X108" s="31"/>
    </row>
    <row r="109" spans="1:24" ht="24" customHeight="1" x14ac:dyDescent="0.2">
      <c r="A109" s="16">
        <v>63</v>
      </c>
      <c r="B109" s="252"/>
      <c r="C109" s="253"/>
      <c r="D109" s="254"/>
      <c r="E109" s="72"/>
      <c r="F109" s="17"/>
      <c r="G109" s="154"/>
      <c r="H109" s="32"/>
      <c r="I109" s="20"/>
      <c r="J109" s="33"/>
      <c r="K109" s="34"/>
      <c r="L109" s="152"/>
      <c r="M109" s="36"/>
      <c r="N109" s="37">
        <f t="shared" si="16"/>
        <v>0</v>
      </c>
      <c r="O109" s="38">
        <f t="shared" si="17"/>
        <v>0</v>
      </c>
      <c r="P109" s="154"/>
      <c r="Q109" s="232"/>
      <c r="R109" s="233"/>
      <c r="S109" s="19"/>
      <c r="T109" s="40"/>
      <c r="U109" s="41"/>
      <c r="V109" s="39">
        <f t="shared" si="18"/>
        <v>0</v>
      </c>
      <c r="W109" s="38" t="str">
        <f t="shared" si="19"/>
        <v>0</v>
      </c>
      <c r="X109" s="31"/>
    </row>
    <row r="110" spans="1:24" ht="24" customHeight="1" x14ac:dyDescent="0.2">
      <c r="A110" s="16">
        <v>64</v>
      </c>
      <c r="B110" s="252"/>
      <c r="C110" s="253"/>
      <c r="D110" s="254"/>
      <c r="E110" s="72"/>
      <c r="F110" s="17"/>
      <c r="G110" s="154"/>
      <c r="H110" s="19"/>
      <c r="I110" s="20"/>
      <c r="J110" s="33"/>
      <c r="K110" s="34"/>
      <c r="L110" s="152"/>
      <c r="M110" s="36"/>
      <c r="N110" s="37">
        <f>IF(I110=0,0,IF(M110="産休・育休",VALUE(DATEDIF(I110,$W$2+30,"Y")),IF(VALUE(IF($W$2=I110,"0",DATEDIF(I110,$W$2+30,"YＭ")))-K110&gt;=0,VALUE(DATEDIF(I110,$W$2+30,"Y"))-J110,VALUE(DATEDIF(I110,$W$2+30,"Y"))-J110-1)))</f>
        <v>0</v>
      </c>
      <c r="O110" s="38">
        <f t="shared" si="17"/>
        <v>0</v>
      </c>
      <c r="P110" s="154"/>
      <c r="Q110" s="232"/>
      <c r="R110" s="233"/>
      <c r="S110" s="19"/>
      <c r="T110" s="33"/>
      <c r="U110" s="42"/>
      <c r="V110" s="39">
        <f t="shared" si="18"/>
        <v>0</v>
      </c>
      <c r="W110" s="38" t="str">
        <f t="shared" si="19"/>
        <v>0</v>
      </c>
      <c r="X110" s="31"/>
    </row>
    <row r="111" spans="1:24" ht="24" customHeight="1" x14ac:dyDescent="0.2">
      <c r="A111" s="16">
        <v>65</v>
      </c>
      <c r="B111" s="252"/>
      <c r="C111" s="253"/>
      <c r="D111" s="254"/>
      <c r="E111" s="72"/>
      <c r="F111" s="17"/>
      <c r="G111" s="154"/>
      <c r="H111" s="32"/>
      <c r="I111" s="20"/>
      <c r="J111" s="33"/>
      <c r="K111" s="34"/>
      <c r="L111" s="152"/>
      <c r="M111" s="36"/>
      <c r="N111" s="37">
        <f t="shared" ref="N111:N126" si="20">IF(I111=0,0,IF(M111="産休・育休",VALUE(DATEDIF(I111,$W$2+30,"Y")),IF(VALUE(IF($W$2=I111,"0",DATEDIF(I111,$W$2+30,"YＭ")))-K111&gt;=0,VALUE(DATEDIF(I111,$W$2+30,"Y"))-J111,VALUE(DATEDIF(I111,$W$2+30,"Y"))-J111-1)))</f>
        <v>0</v>
      </c>
      <c r="O111" s="38">
        <f t="shared" si="17"/>
        <v>0</v>
      </c>
      <c r="P111" s="154"/>
      <c r="Q111" s="232"/>
      <c r="R111" s="233"/>
      <c r="S111" s="19"/>
      <c r="T111" s="33"/>
      <c r="U111" s="42"/>
      <c r="V111" s="39">
        <f t="shared" si="18"/>
        <v>0</v>
      </c>
      <c r="W111" s="38" t="str">
        <f t="shared" si="19"/>
        <v>0</v>
      </c>
      <c r="X111" s="31"/>
    </row>
    <row r="112" spans="1:24" ht="24" customHeight="1" x14ac:dyDescent="0.2">
      <c r="A112" s="16">
        <v>66</v>
      </c>
      <c r="B112" s="252"/>
      <c r="C112" s="253"/>
      <c r="D112" s="254"/>
      <c r="E112" s="72"/>
      <c r="F112" s="17"/>
      <c r="G112" s="154"/>
      <c r="H112" s="32"/>
      <c r="I112" s="20"/>
      <c r="J112" s="33"/>
      <c r="K112" s="34"/>
      <c r="L112" s="152"/>
      <c r="M112" s="36"/>
      <c r="N112" s="37">
        <f t="shared" si="20"/>
        <v>0</v>
      </c>
      <c r="O112" s="38">
        <f t="shared" si="17"/>
        <v>0</v>
      </c>
      <c r="P112" s="154"/>
      <c r="Q112" s="232"/>
      <c r="R112" s="233"/>
      <c r="S112" s="19"/>
      <c r="T112" s="33"/>
      <c r="U112" s="42"/>
      <c r="V112" s="39">
        <f t="shared" si="18"/>
        <v>0</v>
      </c>
      <c r="W112" s="38" t="str">
        <f t="shared" si="19"/>
        <v>0</v>
      </c>
      <c r="X112" s="31"/>
    </row>
    <row r="113" spans="1:24" ht="24" customHeight="1" x14ac:dyDescent="0.2">
      <c r="A113" s="16">
        <v>67</v>
      </c>
      <c r="B113" s="252"/>
      <c r="C113" s="253"/>
      <c r="D113" s="254"/>
      <c r="E113" s="72"/>
      <c r="F113" s="17"/>
      <c r="G113" s="154"/>
      <c r="H113" s="32"/>
      <c r="I113" s="20"/>
      <c r="J113" s="33"/>
      <c r="K113" s="34"/>
      <c r="L113" s="152"/>
      <c r="M113" s="36"/>
      <c r="N113" s="37">
        <f t="shared" si="20"/>
        <v>0</v>
      </c>
      <c r="O113" s="38">
        <f t="shared" si="17"/>
        <v>0</v>
      </c>
      <c r="P113" s="154"/>
      <c r="Q113" s="232"/>
      <c r="R113" s="233"/>
      <c r="S113" s="19"/>
      <c r="T113" s="33"/>
      <c r="U113" s="42"/>
      <c r="V113" s="39">
        <f>IF(I113=0,0,IF((N113+T113+ROUNDDOWN((O113+U113)/12,0))=0,"",(N113+T113+ROUNDDOWN((O113+U113)/12,0))))</f>
        <v>0</v>
      </c>
      <c r="W113" s="38" t="str">
        <f t="shared" si="19"/>
        <v>0</v>
      </c>
      <c r="X113" s="31"/>
    </row>
    <row r="114" spans="1:24" ht="24" customHeight="1" x14ac:dyDescent="0.2">
      <c r="A114" s="16">
        <v>68</v>
      </c>
      <c r="B114" s="252"/>
      <c r="C114" s="253"/>
      <c r="D114" s="254"/>
      <c r="E114" s="72"/>
      <c r="F114" s="17"/>
      <c r="G114" s="154"/>
      <c r="H114" s="32"/>
      <c r="I114" s="20"/>
      <c r="J114" s="33"/>
      <c r="K114" s="34"/>
      <c r="L114" s="152"/>
      <c r="M114" s="36"/>
      <c r="N114" s="37">
        <f t="shared" si="20"/>
        <v>0</v>
      </c>
      <c r="O114" s="38">
        <f t="shared" si="17"/>
        <v>0</v>
      </c>
      <c r="P114" s="154"/>
      <c r="Q114" s="232"/>
      <c r="R114" s="233"/>
      <c r="S114" s="19"/>
      <c r="T114" s="33"/>
      <c r="U114" s="42"/>
      <c r="V114" s="39">
        <f t="shared" ref="V114:V126" si="21">IF(I114=0,0,IF((N114+T114+ROUNDDOWN((O114+U114)/12,0))=0,"",(N114+T114+ROUNDDOWN((O114+U114)/12,0))))</f>
        <v>0</v>
      </c>
      <c r="W114" s="38" t="str">
        <f t="shared" si="19"/>
        <v>0</v>
      </c>
      <c r="X114" s="31"/>
    </row>
    <row r="115" spans="1:24" ht="24" customHeight="1" x14ac:dyDescent="0.2">
      <c r="A115" s="16">
        <v>69</v>
      </c>
      <c r="B115" s="252"/>
      <c r="C115" s="253"/>
      <c r="D115" s="254"/>
      <c r="E115" s="72"/>
      <c r="F115" s="17"/>
      <c r="G115" s="154"/>
      <c r="H115" s="32"/>
      <c r="I115" s="20"/>
      <c r="J115" s="33"/>
      <c r="K115" s="34"/>
      <c r="L115" s="152"/>
      <c r="M115" s="36"/>
      <c r="N115" s="37">
        <f t="shared" si="20"/>
        <v>0</v>
      </c>
      <c r="O115" s="38">
        <f t="shared" si="17"/>
        <v>0</v>
      </c>
      <c r="P115" s="154"/>
      <c r="Q115" s="232"/>
      <c r="R115" s="233"/>
      <c r="S115" s="19"/>
      <c r="T115" s="33"/>
      <c r="U115" s="42"/>
      <c r="V115" s="39">
        <f t="shared" si="21"/>
        <v>0</v>
      </c>
      <c r="W115" s="38" t="str">
        <f t="shared" si="19"/>
        <v>0</v>
      </c>
      <c r="X115" s="31"/>
    </row>
    <row r="116" spans="1:24" ht="24" customHeight="1" x14ac:dyDescent="0.2">
      <c r="A116" s="16">
        <v>70</v>
      </c>
      <c r="B116" s="252"/>
      <c r="C116" s="253"/>
      <c r="D116" s="254"/>
      <c r="E116" s="72"/>
      <c r="F116" s="17"/>
      <c r="G116" s="154"/>
      <c r="H116" s="32"/>
      <c r="I116" s="20"/>
      <c r="J116" s="33"/>
      <c r="K116" s="34"/>
      <c r="L116" s="152"/>
      <c r="M116" s="36"/>
      <c r="N116" s="37">
        <f t="shared" si="20"/>
        <v>0</v>
      </c>
      <c r="O116" s="38">
        <f t="shared" si="17"/>
        <v>0</v>
      </c>
      <c r="P116" s="154"/>
      <c r="Q116" s="232"/>
      <c r="R116" s="233"/>
      <c r="S116" s="19"/>
      <c r="T116" s="33"/>
      <c r="U116" s="42"/>
      <c r="V116" s="39">
        <f t="shared" si="21"/>
        <v>0</v>
      </c>
      <c r="W116" s="38" t="str">
        <f t="shared" si="19"/>
        <v>0</v>
      </c>
      <c r="X116" s="31"/>
    </row>
    <row r="117" spans="1:24" ht="24" customHeight="1" x14ac:dyDescent="0.2">
      <c r="A117" s="16">
        <v>71</v>
      </c>
      <c r="B117" s="252"/>
      <c r="C117" s="253"/>
      <c r="D117" s="254"/>
      <c r="E117" s="72"/>
      <c r="F117" s="17"/>
      <c r="G117" s="154"/>
      <c r="H117" s="32"/>
      <c r="I117" s="20"/>
      <c r="J117" s="33"/>
      <c r="K117" s="34"/>
      <c r="L117" s="152"/>
      <c r="M117" s="36"/>
      <c r="N117" s="37">
        <f t="shared" si="20"/>
        <v>0</v>
      </c>
      <c r="O117" s="38">
        <f t="shared" si="17"/>
        <v>0</v>
      </c>
      <c r="P117" s="154"/>
      <c r="Q117" s="232"/>
      <c r="R117" s="233"/>
      <c r="S117" s="19"/>
      <c r="T117" s="33"/>
      <c r="U117" s="42"/>
      <c r="V117" s="39">
        <f t="shared" si="21"/>
        <v>0</v>
      </c>
      <c r="W117" s="38" t="str">
        <f t="shared" si="19"/>
        <v>0</v>
      </c>
      <c r="X117" s="31"/>
    </row>
    <row r="118" spans="1:24" ht="24" customHeight="1" x14ac:dyDescent="0.2">
      <c r="A118" s="16">
        <v>72</v>
      </c>
      <c r="B118" s="252"/>
      <c r="C118" s="253"/>
      <c r="D118" s="254"/>
      <c r="E118" s="72"/>
      <c r="F118" s="17"/>
      <c r="G118" s="154"/>
      <c r="H118" s="32"/>
      <c r="I118" s="20"/>
      <c r="J118" s="33"/>
      <c r="K118" s="34"/>
      <c r="L118" s="152"/>
      <c r="M118" s="36"/>
      <c r="N118" s="37">
        <f t="shared" si="20"/>
        <v>0</v>
      </c>
      <c r="O118" s="38">
        <f t="shared" si="17"/>
        <v>0</v>
      </c>
      <c r="P118" s="154"/>
      <c r="Q118" s="232"/>
      <c r="R118" s="233"/>
      <c r="S118" s="19"/>
      <c r="T118" s="33"/>
      <c r="U118" s="42"/>
      <c r="V118" s="39">
        <f t="shared" si="21"/>
        <v>0</v>
      </c>
      <c r="W118" s="38" t="str">
        <f t="shared" si="19"/>
        <v>0</v>
      </c>
      <c r="X118" s="31"/>
    </row>
    <row r="119" spans="1:24" ht="24" customHeight="1" x14ac:dyDescent="0.2">
      <c r="A119" s="16">
        <v>73</v>
      </c>
      <c r="B119" s="252"/>
      <c r="C119" s="253"/>
      <c r="D119" s="254"/>
      <c r="E119" s="72"/>
      <c r="F119" s="17"/>
      <c r="G119" s="154"/>
      <c r="H119" s="32"/>
      <c r="I119" s="20"/>
      <c r="J119" s="33"/>
      <c r="K119" s="34"/>
      <c r="L119" s="152"/>
      <c r="M119" s="36"/>
      <c r="N119" s="37">
        <f t="shared" si="20"/>
        <v>0</v>
      </c>
      <c r="O119" s="38">
        <f t="shared" si="17"/>
        <v>0</v>
      </c>
      <c r="P119" s="154"/>
      <c r="Q119" s="232"/>
      <c r="R119" s="233"/>
      <c r="S119" s="19"/>
      <c r="T119" s="33"/>
      <c r="U119" s="42"/>
      <c r="V119" s="39">
        <f t="shared" si="21"/>
        <v>0</v>
      </c>
      <c r="W119" s="38" t="str">
        <f t="shared" si="19"/>
        <v>0</v>
      </c>
      <c r="X119" s="31"/>
    </row>
    <row r="120" spans="1:24" ht="24" customHeight="1" x14ac:dyDescent="0.2">
      <c r="A120" s="16">
        <v>74</v>
      </c>
      <c r="B120" s="252"/>
      <c r="C120" s="253"/>
      <c r="D120" s="254"/>
      <c r="E120" s="72"/>
      <c r="F120" s="17"/>
      <c r="G120" s="154"/>
      <c r="H120" s="32"/>
      <c r="I120" s="20"/>
      <c r="J120" s="33"/>
      <c r="K120" s="34"/>
      <c r="L120" s="152"/>
      <c r="M120" s="36"/>
      <c r="N120" s="37">
        <f t="shared" si="20"/>
        <v>0</v>
      </c>
      <c r="O120" s="38">
        <f t="shared" si="17"/>
        <v>0</v>
      </c>
      <c r="P120" s="154"/>
      <c r="Q120" s="232"/>
      <c r="R120" s="233"/>
      <c r="S120" s="19"/>
      <c r="T120" s="33"/>
      <c r="U120" s="42"/>
      <c r="V120" s="39">
        <f t="shared" si="21"/>
        <v>0</v>
      </c>
      <c r="W120" s="38" t="str">
        <f t="shared" si="19"/>
        <v>0</v>
      </c>
      <c r="X120" s="31"/>
    </row>
    <row r="121" spans="1:24" ht="24" customHeight="1" x14ac:dyDescent="0.2">
      <c r="A121" s="16">
        <v>75</v>
      </c>
      <c r="B121" s="252"/>
      <c r="C121" s="253"/>
      <c r="D121" s="254"/>
      <c r="E121" s="72"/>
      <c r="F121" s="17"/>
      <c r="G121" s="154"/>
      <c r="H121" s="32"/>
      <c r="I121" s="20"/>
      <c r="J121" s="33"/>
      <c r="K121" s="34"/>
      <c r="L121" s="152"/>
      <c r="M121" s="36"/>
      <c r="N121" s="37">
        <f t="shared" si="20"/>
        <v>0</v>
      </c>
      <c r="O121" s="38">
        <f t="shared" si="17"/>
        <v>0</v>
      </c>
      <c r="P121" s="154"/>
      <c r="Q121" s="232"/>
      <c r="R121" s="233"/>
      <c r="S121" s="19"/>
      <c r="T121" s="33"/>
      <c r="U121" s="42"/>
      <c r="V121" s="39">
        <f t="shared" si="21"/>
        <v>0</v>
      </c>
      <c r="W121" s="38" t="str">
        <f t="shared" si="19"/>
        <v>0</v>
      </c>
      <c r="X121" s="31"/>
    </row>
    <row r="122" spans="1:24" ht="24" customHeight="1" x14ac:dyDescent="0.2">
      <c r="A122" s="16">
        <v>76</v>
      </c>
      <c r="B122" s="252"/>
      <c r="C122" s="253"/>
      <c r="D122" s="254"/>
      <c r="E122" s="72"/>
      <c r="F122" s="17"/>
      <c r="G122" s="154"/>
      <c r="H122" s="32"/>
      <c r="I122" s="20"/>
      <c r="J122" s="33"/>
      <c r="K122" s="34"/>
      <c r="L122" s="152"/>
      <c r="M122" s="36"/>
      <c r="N122" s="37">
        <f t="shared" si="20"/>
        <v>0</v>
      </c>
      <c r="O122" s="38">
        <f t="shared" si="17"/>
        <v>0</v>
      </c>
      <c r="P122" s="154"/>
      <c r="Q122" s="232"/>
      <c r="R122" s="233"/>
      <c r="S122" s="19"/>
      <c r="T122" s="33"/>
      <c r="U122" s="42"/>
      <c r="V122" s="39">
        <f t="shared" si="21"/>
        <v>0</v>
      </c>
      <c r="W122" s="38" t="str">
        <f t="shared" si="19"/>
        <v>0</v>
      </c>
      <c r="X122" s="31"/>
    </row>
    <row r="123" spans="1:24" ht="24" customHeight="1" x14ac:dyDescent="0.2">
      <c r="A123" s="16">
        <v>77</v>
      </c>
      <c r="B123" s="252"/>
      <c r="C123" s="253"/>
      <c r="D123" s="254"/>
      <c r="E123" s="72"/>
      <c r="F123" s="17"/>
      <c r="G123" s="154"/>
      <c r="H123" s="32"/>
      <c r="I123" s="20"/>
      <c r="J123" s="33"/>
      <c r="K123" s="34"/>
      <c r="L123" s="152"/>
      <c r="M123" s="36"/>
      <c r="N123" s="37">
        <f t="shared" si="20"/>
        <v>0</v>
      </c>
      <c r="O123" s="38">
        <f t="shared" si="17"/>
        <v>0</v>
      </c>
      <c r="P123" s="154"/>
      <c r="Q123" s="232"/>
      <c r="R123" s="233"/>
      <c r="S123" s="19"/>
      <c r="T123" s="33"/>
      <c r="U123" s="42"/>
      <c r="V123" s="39">
        <f t="shared" si="21"/>
        <v>0</v>
      </c>
      <c r="W123" s="38" t="str">
        <f t="shared" si="19"/>
        <v>0</v>
      </c>
      <c r="X123" s="31"/>
    </row>
    <row r="124" spans="1:24" ht="24" customHeight="1" x14ac:dyDescent="0.2">
      <c r="A124" s="16">
        <v>78</v>
      </c>
      <c r="B124" s="252"/>
      <c r="C124" s="253"/>
      <c r="D124" s="254"/>
      <c r="E124" s="72"/>
      <c r="F124" s="17"/>
      <c r="G124" s="154"/>
      <c r="H124" s="32"/>
      <c r="I124" s="20"/>
      <c r="J124" s="33"/>
      <c r="K124" s="34"/>
      <c r="L124" s="152"/>
      <c r="M124" s="36"/>
      <c r="N124" s="37">
        <f t="shared" si="20"/>
        <v>0</v>
      </c>
      <c r="O124" s="38">
        <f t="shared" si="17"/>
        <v>0</v>
      </c>
      <c r="P124" s="154"/>
      <c r="Q124" s="232"/>
      <c r="R124" s="233"/>
      <c r="S124" s="19"/>
      <c r="T124" s="33"/>
      <c r="U124" s="42"/>
      <c r="V124" s="39">
        <f t="shared" si="21"/>
        <v>0</v>
      </c>
      <c r="W124" s="38" t="str">
        <f t="shared" si="19"/>
        <v>0</v>
      </c>
      <c r="X124" s="31"/>
    </row>
    <row r="125" spans="1:24" ht="24" customHeight="1" x14ac:dyDescent="0.2">
      <c r="A125" s="16">
        <v>79</v>
      </c>
      <c r="B125" s="252"/>
      <c r="C125" s="253"/>
      <c r="D125" s="254"/>
      <c r="E125" s="72"/>
      <c r="F125" s="17"/>
      <c r="G125" s="154"/>
      <c r="H125" s="32"/>
      <c r="I125" s="20"/>
      <c r="J125" s="33"/>
      <c r="K125" s="34"/>
      <c r="L125" s="152"/>
      <c r="M125" s="36"/>
      <c r="N125" s="37">
        <f t="shared" si="20"/>
        <v>0</v>
      </c>
      <c r="O125" s="38">
        <f t="shared" si="17"/>
        <v>0</v>
      </c>
      <c r="P125" s="154"/>
      <c r="Q125" s="232"/>
      <c r="R125" s="233"/>
      <c r="S125" s="19"/>
      <c r="T125" s="33"/>
      <c r="U125" s="42"/>
      <c r="V125" s="39">
        <f t="shared" si="21"/>
        <v>0</v>
      </c>
      <c r="W125" s="38" t="str">
        <f t="shared" si="19"/>
        <v>0</v>
      </c>
      <c r="X125" s="31"/>
    </row>
    <row r="126" spans="1:24" ht="24" customHeight="1" x14ac:dyDescent="0.2">
      <c r="A126" s="56">
        <v>80</v>
      </c>
      <c r="B126" s="266"/>
      <c r="C126" s="267"/>
      <c r="D126" s="268"/>
      <c r="E126" s="73"/>
      <c r="F126" s="57"/>
      <c r="G126" s="44"/>
      <c r="H126" s="45"/>
      <c r="I126" s="46"/>
      <c r="J126" s="47"/>
      <c r="K126" s="48"/>
      <c r="L126" s="45"/>
      <c r="M126" s="60"/>
      <c r="N126" s="50">
        <f t="shared" si="20"/>
        <v>0</v>
      </c>
      <c r="O126" s="51">
        <f t="shared" si="17"/>
        <v>0</v>
      </c>
      <c r="P126" s="44"/>
      <c r="Q126" s="234"/>
      <c r="R126" s="235"/>
      <c r="S126" s="52"/>
      <c r="T126" s="47"/>
      <c r="U126" s="53"/>
      <c r="V126" s="54">
        <f t="shared" si="21"/>
        <v>0</v>
      </c>
      <c r="W126" s="51" t="str">
        <f t="shared" si="19"/>
        <v>0</v>
      </c>
      <c r="X126" s="55"/>
    </row>
    <row r="127" spans="1:24" s="64" customFormat="1" x14ac:dyDescent="0.2">
      <c r="A127" s="63"/>
      <c r="B127" s="63"/>
      <c r="C127" s="63"/>
      <c r="F127" s="67"/>
      <c r="N127" s="67"/>
    </row>
    <row r="128" spans="1:24" s="64" customFormat="1" ht="18" customHeight="1" x14ac:dyDescent="0.2">
      <c r="A128" s="249" t="s">
        <v>117</v>
      </c>
      <c r="B128" s="249"/>
      <c r="C128" s="249"/>
      <c r="D128" s="249"/>
      <c r="E128" s="249"/>
      <c r="F128" s="249"/>
      <c r="G128" s="249"/>
      <c r="H128" s="249"/>
      <c r="I128" s="249"/>
      <c r="J128" s="249"/>
      <c r="K128" s="249"/>
      <c r="L128" s="249"/>
      <c r="M128" s="249"/>
      <c r="N128" s="249"/>
      <c r="O128" s="249"/>
      <c r="P128" s="249"/>
      <c r="Q128" s="249"/>
      <c r="R128" s="249"/>
      <c r="S128" s="249"/>
      <c r="T128" s="249"/>
      <c r="U128" s="249"/>
      <c r="V128" s="249"/>
      <c r="W128" s="249"/>
      <c r="X128" s="249"/>
    </row>
    <row r="129" spans="1:24" s="64" customFormat="1" ht="18" customHeight="1" x14ac:dyDescent="0.2">
      <c r="A129" s="249" t="s">
        <v>91</v>
      </c>
      <c r="B129" s="249"/>
      <c r="C129" s="249"/>
      <c r="D129" s="249"/>
      <c r="E129" s="249"/>
      <c r="F129" s="249"/>
      <c r="G129" s="249"/>
      <c r="H129" s="249"/>
      <c r="I129" s="249"/>
      <c r="J129" s="249"/>
      <c r="K129" s="249"/>
      <c r="L129" s="249"/>
      <c r="M129" s="249"/>
      <c r="N129" s="249"/>
      <c r="O129" s="249"/>
      <c r="P129" s="249"/>
      <c r="Q129" s="249"/>
      <c r="R129" s="249"/>
      <c r="S129" s="249"/>
      <c r="T129" s="249"/>
      <c r="U129" s="249"/>
      <c r="V129" s="249"/>
      <c r="W129" s="249"/>
      <c r="X129" s="249"/>
    </row>
    <row r="130" spans="1:24" s="64" customFormat="1" ht="18" customHeight="1" x14ac:dyDescent="0.2">
      <c r="A130" s="249" t="s">
        <v>118</v>
      </c>
      <c r="B130" s="249"/>
      <c r="C130" s="249"/>
      <c r="D130" s="249"/>
      <c r="E130" s="249"/>
      <c r="F130" s="249"/>
      <c r="G130" s="249"/>
      <c r="H130" s="249"/>
      <c r="I130" s="249"/>
      <c r="J130" s="249"/>
      <c r="K130" s="249"/>
      <c r="L130" s="249"/>
      <c r="M130" s="249"/>
      <c r="N130" s="249"/>
      <c r="O130" s="249"/>
      <c r="P130" s="249"/>
      <c r="Q130" s="249"/>
      <c r="R130" s="249"/>
      <c r="S130" s="249"/>
      <c r="T130" s="249"/>
      <c r="U130" s="249"/>
      <c r="V130" s="249"/>
      <c r="W130" s="249"/>
      <c r="X130" s="249"/>
    </row>
    <row r="131" spans="1:24" s="64" customFormat="1" ht="18" customHeight="1" x14ac:dyDescent="0.2">
      <c r="A131" s="270" t="s">
        <v>108</v>
      </c>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row>
    <row r="132" spans="1:24" s="64" customFormat="1" ht="18" customHeight="1" x14ac:dyDescent="0.2">
      <c r="A132" s="63"/>
      <c r="B132" s="148" t="s">
        <v>20</v>
      </c>
      <c r="C132" s="63"/>
      <c r="I132" s="258" t="str">
        <f>I99</f>
        <v>令和　　年　　月　　　日</v>
      </c>
      <c r="J132" s="258"/>
      <c r="K132" s="258"/>
      <c r="L132" s="69" t="s">
        <v>21</v>
      </c>
      <c r="M132" s="236" t="str">
        <f>IF(申請書!$K$15="","",申請書!$K$15)</f>
        <v/>
      </c>
      <c r="N132" s="236"/>
      <c r="O132" s="236"/>
      <c r="P132" s="236"/>
      <c r="Q132" s="236"/>
      <c r="R132" s="237" t="s">
        <v>22</v>
      </c>
      <c r="S132" s="237"/>
      <c r="T132" s="238" t="str">
        <f>IF(申請書!$K$16="","",申請書!$K$16)</f>
        <v/>
      </c>
      <c r="U132" s="238"/>
      <c r="V132" s="238"/>
      <c r="W132" s="238"/>
      <c r="X132" s="155"/>
    </row>
    <row r="133" spans="1:24" s="64" customFormat="1" ht="16.5" x14ac:dyDescent="0.2">
      <c r="A133" s="271" t="s">
        <v>103</v>
      </c>
      <c r="B133" s="271"/>
      <c r="C133" s="271"/>
      <c r="D133" s="271"/>
      <c r="E133" s="271"/>
      <c r="F133" s="271"/>
      <c r="G133" s="271"/>
      <c r="H133" s="271"/>
      <c r="I133" s="271"/>
      <c r="J133" s="271"/>
      <c r="K133" s="271"/>
      <c r="L133" s="271"/>
      <c r="M133" s="271"/>
      <c r="N133" s="271"/>
      <c r="O133" s="271"/>
      <c r="P133" s="271"/>
      <c r="Q133" s="271"/>
      <c r="R133" s="271"/>
      <c r="S133" s="271"/>
      <c r="T133" s="271"/>
      <c r="U133" s="271"/>
      <c r="V133" s="271"/>
      <c r="W133" s="271"/>
      <c r="X133" s="153" t="str">
        <f>IF(申請書!$K$13="","",申請書!$K$13)</f>
        <v/>
      </c>
    </row>
    <row r="134" spans="1:24" s="64" customFormat="1" ht="15.75" customHeight="1" x14ac:dyDescent="0.2">
      <c r="A134" s="62" t="str">
        <f>A101</f>
        <v>※令和5年4月1日時点で有給の職員および産休・育休中の職員を記入してください。</v>
      </c>
      <c r="B134" s="63"/>
      <c r="C134" s="63"/>
      <c r="W134" s="228">
        <f>W101</f>
        <v>45017</v>
      </c>
      <c r="X134" s="228"/>
    </row>
    <row r="135" spans="1:24" s="64" customFormat="1" x14ac:dyDescent="0.2">
      <c r="A135" s="65" t="s">
        <v>14</v>
      </c>
      <c r="B135" s="66" t="str">
        <f>IF(B74="","",COUNTA(B74,B107,B140))</f>
        <v/>
      </c>
      <c r="C135" s="63" t="s">
        <v>15</v>
      </c>
      <c r="D135" s="66" t="str">
        <f>IF(B140="","",D102+1)</f>
        <v/>
      </c>
      <c r="E135" s="71" t="s">
        <v>131</v>
      </c>
      <c r="F135" s="249"/>
      <c r="G135" s="249"/>
    </row>
    <row r="136" spans="1:24" s="64" customFormat="1" ht="4.5" customHeight="1" x14ac:dyDescent="0.2">
      <c r="A136" s="65"/>
      <c r="B136" s="63"/>
      <c r="C136" s="63"/>
      <c r="D136" s="63"/>
      <c r="E136" s="63"/>
      <c r="F136" s="63"/>
    </row>
    <row r="137" spans="1:24" ht="13.5" customHeight="1" x14ac:dyDescent="0.2">
      <c r="A137" s="259" t="s">
        <v>12</v>
      </c>
      <c r="B137" s="247" t="s">
        <v>13</v>
      </c>
      <c r="C137" s="242"/>
      <c r="D137" s="244"/>
      <c r="E137" s="229" t="s">
        <v>125</v>
      </c>
      <c r="F137" s="229" t="s">
        <v>98</v>
      </c>
      <c r="G137" s="149" t="s">
        <v>0</v>
      </c>
      <c r="H137" s="229" t="s">
        <v>3</v>
      </c>
      <c r="I137" s="239" t="s">
        <v>4</v>
      </c>
      <c r="J137" s="240"/>
      <c r="K137" s="240"/>
      <c r="L137" s="240"/>
      <c r="M137" s="240"/>
      <c r="N137" s="240"/>
      <c r="O137" s="241"/>
      <c r="P137" s="242" t="s">
        <v>90</v>
      </c>
      <c r="Q137" s="242"/>
      <c r="R137" s="242"/>
      <c r="S137" s="242"/>
      <c r="T137" s="242"/>
      <c r="U137" s="242"/>
      <c r="V137" s="243" t="s">
        <v>5</v>
      </c>
      <c r="W137" s="241"/>
      <c r="X137" s="229" t="s">
        <v>17</v>
      </c>
    </row>
    <row r="138" spans="1:24" ht="27.75" customHeight="1" x14ac:dyDescent="0.2">
      <c r="A138" s="260"/>
      <c r="B138" s="262"/>
      <c r="C138" s="246"/>
      <c r="D138" s="263"/>
      <c r="E138" s="230"/>
      <c r="F138" s="230"/>
      <c r="G138" s="150" t="s">
        <v>1</v>
      </c>
      <c r="H138" s="230"/>
      <c r="I138" s="230" t="s">
        <v>122</v>
      </c>
      <c r="J138" s="239" t="s">
        <v>121</v>
      </c>
      <c r="K138" s="241"/>
      <c r="L138" s="244" t="s">
        <v>99</v>
      </c>
      <c r="M138" s="269" t="s">
        <v>97</v>
      </c>
      <c r="N138" s="246" t="s">
        <v>96</v>
      </c>
      <c r="O138" s="246"/>
      <c r="P138" s="229" t="s">
        <v>7</v>
      </c>
      <c r="Q138" s="247" t="s">
        <v>8</v>
      </c>
      <c r="R138" s="244"/>
      <c r="S138" s="229" t="s">
        <v>9</v>
      </c>
      <c r="T138" s="239" t="s">
        <v>10</v>
      </c>
      <c r="U138" s="240"/>
      <c r="V138" s="243" t="s">
        <v>11</v>
      </c>
      <c r="W138" s="241"/>
      <c r="X138" s="230"/>
    </row>
    <row r="139" spans="1:24" x14ac:dyDescent="0.2">
      <c r="A139" s="261"/>
      <c r="B139" s="248"/>
      <c r="C139" s="264"/>
      <c r="D139" s="245"/>
      <c r="E139" s="231"/>
      <c r="F139" s="231"/>
      <c r="G139" s="151" t="s">
        <v>2</v>
      </c>
      <c r="H139" s="231"/>
      <c r="I139" s="231"/>
      <c r="J139" s="9" t="s">
        <v>94</v>
      </c>
      <c r="K139" s="10" t="s">
        <v>95</v>
      </c>
      <c r="L139" s="245"/>
      <c r="M139" s="269"/>
      <c r="N139" s="11" t="s">
        <v>18</v>
      </c>
      <c r="O139" s="12" t="s">
        <v>19</v>
      </c>
      <c r="P139" s="231"/>
      <c r="Q139" s="248"/>
      <c r="R139" s="245"/>
      <c r="S139" s="231"/>
      <c r="T139" s="13" t="s">
        <v>18</v>
      </c>
      <c r="U139" s="14" t="s">
        <v>19</v>
      </c>
      <c r="V139" s="15" t="s">
        <v>18</v>
      </c>
      <c r="W139" s="10" t="s">
        <v>19</v>
      </c>
      <c r="X139" s="231"/>
    </row>
    <row r="140" spans="1:24" ht="24" customHeight="1" x14ac:dyDescent="0.2">
      <c r="A140" s="16">
        <v>81</v>
      </c>
      <c r="B140" s="255"/>
      <c r="C140" s="256"/>
      <c r="D140" s="257"/>
      <c r="E140" s="72"/>
      <c r="F140" s="17"/>
      <c r="G140" s="154"/>
      <c r="H140" s="19"/>
      <c r="I140" s="20"/>
      <c r="J140" s="21"/>
      <c r="K140" s="22"/>
      <c r="L140" s="23"/>
      <c r="M140" s="24"/>
      <c r="N140" s="25">
        <f>IF(I140=0,0,IF(M140="産休・育休",VALUE(DATEDIF(I140,$W$2+30,"Y")),IF(VALUE(IF($W$2=I140,"0",DATEDIF(I140,$W$2+30,"YＭ")))-K140&gt;=0,VALUE(DATEDIF(I140,$W$2+30,"Y"))-J140,VALUE(DATEDIF(I140,$W$2+30,"Y"))-J140-1)))</f>
        <v>0</v>
      </c>
      <c r="O140" s="26">
        <f>IF(I140=0,0,IF(M140="産休・育休",VALUE(DATEDIF(I140,$W$2+30,"YＭ")),IF(K140&lt;=VALUE(IF($W$2=I140,"0",DATEDIF(I140,$W$2+30,"YＭ"))),VALUE(IF($W$2=I140,"0",DATEDIF(I140,$W$2+30,"YＭ")))-K140,VALUE(IF($W$2=I140,"0",DATEDIF(I140,$W$2+30,"YＭ")))+12-K140)))</f>
        <v>0</v>
      </c>
      <c r="P140" s="154"/>
      <c r="Q140" s="250"/>
      <c r="R140" s="251"/>
      <c r="S140" s="27"/>
      <c r="T140" s="28"/>
      <c r="U140" s="29"/>
      <c r="V140" s="30">
        <f>IF(I140=0,0,IF((N140+T140+ROUNDDOWN((O140+U140)/12,0))=0,"",(N140+T140+ROUNDDOWN((O140+U140)/12,0))))</f>
        <v>0</v>
      </c>
      <c r="W140" s="26" t="str">
        <f>IF(((O140+U140)-ROUNDDOWN((O140+U140)/12,0)*12)=0,"0",((O140+U140)-ROUNDDOWN((O140+U140)/12,0)*12))</f>
        <v>0</v>
      </c>
      <c r="X140" s="31"/>
    </row>
    <row r="141" spans="1:24" ht="24" customHeight="1" x14ac:dyDescent="0.2">
      <c r="A141" s="16">
        <v>82</v>
      </c>
      <c r="B141" s="252"/>
      <c r="C141" s="253"/>
      <c r="D141" s="254"/>
      <c r="E141" s="72"/>
      <c r="F141" s="17"/>
      <c r="G141" s="154"/>
      <c r="H141" s="32"/>
      <c r="I141" s="20"/>
      <c r="J141" s="33"/>
      <c r="K141" s="34"/>
      <c r="L141" s="152"/>
      <c r="M141" s="36"/>
      <c r="N141" s="37">
        <f t="shared" ref="N141:N142" si="22">IF(I141=0,0,IF(M141="産休・育休",VALUE(DATEDIF(I141,$W$2+30,"Y")),IF(VALUE(IF($W$2=I141,"0",DATEDIF(I141,$W$2+30,"YＭ")))-K141&gt;=0,VALUE(DATEDIF(I141,$W$2+30,"Y"))-J141,VALUE(DATEDIF(I141,$W$2+30,"Y"))-J141-1)))</f>
        <v>0</v>
      </c>
      <c r="O141" s="38">
        <f t="shared" ref="O141:O159" si="23">IF(I141=0,0,IF(M141="産休・育休",VALUE(DATEDIF(I141,$W$2+30,"YＭ")),IF(K141&lt;=VALUE(IF($W$2=I141,"0",DATEDIF(I141,$W$2+30,"YＭ"))),VALUE(IF($W$2=I141,"0",DATEDIF(I141,$W$2+30,"YＭ")))-K141,VALUE(IF($W$2=I141,"0",DATEDIF(I141,$W$2+30,"YＭ")))+12-K141)))</f>
        <v>0</v>
      </c>
      <c r="P141" s="154"/>
      <c r="Q141" s="232"/>
      <c r="R141" s="233"/>
      <c r="S141" s="19"/>
      <c r="T141" s="28"/>
      <c r="U141" s="29"/>
      <c r="V141" s="39">
        <f t="shared" ref="V141:V145" si="24">IF(I141=0,0,IF((N141+T141+ROUNDDOWN((O141+U141)/12,0))=0,"",(N141+T141+ROUNDDOWN((O141+U141)/12,0))))</f>
        <v>0</v>
      </c>
      <c r="W141" s="38" t="str">
        <f t="shared" ref="W141:W159" si="25">IF(((O141+U141)-ROUNDDOWN((O141+U141)/12,0)*12)=0,"0",((O141+U141)-ROUNDDOWN((O141+U141)/12,0)*12))</f>
        <v>0</v>
      </c>
      <c r="X141" s="31"/>
    </row>
    <row r="142" spans="1:24" ht="24" customHeight="1" x14ac:dyDescent="0.2">
      <c r="A142" s="16">
        <v>83</v>
      </c>
      <c r="B142" s="252"/>
      <c r="C142" s="253"/>
      <c r="D142" s="254"/>
      <c r="E142" s="72"/>
      <c r="F142" s="17"/>
      <c r="G142" s="154"/>
      <c r="H142" s="32"/>
      <c r="I142" s="20"/>
      <c r="J142" s="33"/>
      <c r="K142" s="34"/>
      <c r="L142" s="152"/>
      <c r="M142" s="36"/>
      <c r="N142" s="37">
        <f t="shared" si="22"/>
        <v>0</v>
      </c>
      <c r="O142" s="38">
        <f t="shared" si="23"/>
        <v>0</v>
      </c>
      <c r="P142" s="154"/>
      <c r="Q142" s="232"/>
      <c r="R142" s="233"/>
      <c r="S142" s="19"/>
      <c r="T142" s="40"/>
      <c r="U142" s="41"/>
      <c r="V142" s="39">
        <f t="shared" si="24"/>
        <v>0</v>
      </c>
      <c r="W142" s="38" t="str">
        <f t="shared" si="25"/>
        <v>0</v>
      </c>
      <c r="X142" s="31"/>
    </row>
    <row r="143" spans="1:24" ht="24" customHeight="1" x14ac:dyDescent="0.2">
      <c r="A143" s="16">
        <v>84</v>
      </c>
      <c r="B143" s="252"/>
      <c r="C143" s="253"/>
      <c r="D143" s="254"/>
      <c r="E143" s="72"/>
      <c r="F143" s="17"/>
      <c r="G143" s="154"/>
      <c r="H143" s="19"/>
      <c r="I143" s="20"/>
      <c r="J143" s="33"/>
      <c r="K143" s="34"/>
      <c r="L143" s="152"/>
      <c r="M143" s="36"/>
      <c r="N143" s="37">
        <f>IF(I143=0,0,IF(M143="産休・育休",VALUE(DATEDIF(I143,$W$2+30,"Y")),IF(VALUE(IF($W$2=I143,"0",DATEDIF(I143,$W$2+30,"YＭ")))-K143&gt;=0,VALUE(DATEDIF(I143,$W$2+30,"Y"))-J143,VALUE(DATEDIF(I143,$W$2+30,"Y"))-J143-1)))</f>
        <v>0</v>
      </c>
      <c r="O143" s="38">
        <f t="shared" si="23"/>
        <v>0</v>
      </c>
      <c r="P143" s="154"/>
      <c r="Q143" s="232"/>
      <c r="R143" s="233"/>
      <c r="S143" s="19"/>
      <c r="T143" s="33"/>
      <c r="U143" s="42"/>
      <c r="V143" s="39">
        <f t="shared" si="24"/>
        <v>0</v>
      </c>
      <c r="W143" s="38" t="str">
        <f t="shared" si="25"/>
        <v>0</v>
      </c>
      <c r="X143" s="31"/>
    </row>
    <row r="144" spans="1:24" ht="24" customHeight="1" x14ac:dyDescent="0.2">
      <c r="A144" s="16">
        <v>85</v>
      </c>
      <c r="B144" s="252"/>
      <c r="C144" s="253"/>
      <c r="D144" s="254"/>
      <c r="E144" s="72"/>
      <c r="F144" s="17"/>
      <c r="G144" s="154"/>
      <c r="H144" s="32"/>
      <c r="I144" s="20"/>
      <c r="J144" s="33"/>
      <c r="K144" s="34"/>
      <c r="L144" s="152"/>
      <c r="M144" s="36"/>
      <c r="N144" s="37">
        <f t="shared" ref="N144:N159" si="26">IF(I144=0,0,IF(M144="産休・育休",VALUE(DATEDIF(I144,$W$2+30,"Y")),IF(VALUE(IF($W$2=I144,"0",DATEDIF(I144,$W$2+30,"YＭ")))-K144&gt;=0,VALUE(DATEDIF(I144,$W$2+30,"Y"))-J144,VALUE(DATEDIF(I144,$W$2+30,"Y"))-J144-1)))</f>
        <v>0</v>
      </c>
      <c r="O144" s="38">
        <f t="shared" si="23"/>
        <v>0</v>
      </c>
      <c r="P144" s="154"/>
      <c r="Q144" s="232"/>
      <c r="R144" s="233"/>
      <c r="S144" s="19"/>
      <c r="T144" s="33"/>
      <c r="U144" s="42"/>
      <c r="V144" s="39">
        <f t="shared" si="24"/>
        <v>0</v>
      </c>
      <c r="W144" s="38" t="str">
        <f t="shared" si="25"/>
        <v>0</v>
      </c>
      <c r="X144" s="31"/>
    </row>
    <row r="145" spans="1:24" ht="24" customHeight="1" x14ac:dyDescent="0.2">
      <c r="A145" s="16">
        <v>86</v>
      </c>
      <c r="B145" s="252"/>
      <c r="C145" s="253"/>
      <c r="D145" s="254"/>
      <c r="E145" s="72"/>
      <c r="F145" s="17"/>
      <c r="G145" s="154"/>
      <c r="H145" s="32"/>
      <c r="I145" s="20"/>
      <c r="J145" s="33"/>
      <c r="K145" s="34"/>
      <c r="L145" s="152"/>
      <c r="M145" s="36"/>
      <c r="N145" s="37">
        <f t="shared" si="26"/>
        <v>0</v>
      </c>
      <c r="O145" s="38">
        <f t="shared" si="23"/>
        <v>0</v>
      </c>
      <c r="P145" s="154"/>
      <c r="Q145" s="232"/>
      <c r="R145" s="233"/>
      <c r="S145" s="19"/>
      <c r="T145" s="33"/>
      <c r="U145" s="42"/>
      <c r="V145" s="39">
        <f t="shared" si="24"/>
        <v>0</v>
      </c>
      <c r="W145" s="38" t="str">
        <f t="shared" si="25"/>
        <v>0</v>
      </c>
      <c r="X145" s="31"/>
    </row>
    <row r="146" spans="1:24" ht="24" customHeight="1" x14ac:dyDescent="0.2">
      <c r="A146" s="16">
        <v>87</v>
      </c>
      <c r="B146" s="252"/>
      <c r="C146" s="253"/>
      <c r="D146" s="254"/>
      <c r="E146" s="72"/>
      <c r="F146" s="17"/>
      <c r="G146" s="154"/>
      <c r="H146" s="32"/>
      <c r="I146" s="20"/>
      <c r="J146" s="33"/>
      <c r="K146" s="34"/>
      <c r="L146" s="152"/>
      <c r="M146" s="36"/>
      <c r="N146" s="37">
        <f t="shared" si="26"/>
        <v>0</v>
      </c>
      <c r="O146" s="38">
        <f t="shared" si="23"/>
        <v>0</v>
      </c>
      <c r="P146" s="154"/>
      <c r="Q146" s="232"/>
      <c r="R146" s="233"/>
      <c r="S146" s="19"/>
      <c r="T146" s="33"/>
      <c r="U146" s="42"/>
      <c r="V146" s="39">
        <f>IF(I146=0,0,IF((N146+T146+ROUNDDOWN((O146+U146)/12,0))=0,"",(N146+T146+ROUNDDOWN((O146+U146)/12,0))))</f>
        <v>0</v>
      </c>
      <c r="W146" s="38" t="str">
        <f t="shared" si="25"/>
        <v>0</v>
      </c>
      <c r="X146" s="31"/>
    </row>
    <row r="147" spans="1:24" ht="24" customHeight="1" x14ac:dyDescent="0.2">
      <c r="A147" s="16">
        <v>88</v>
      </c>
      <c r="B147" s="252"/>
      <c r="C147" s="253"/>
      <c r="D147" s="254"/>
      <c r="E147" s="72"/>
      <c r="F147" s="17"/>
      <c r="G147" s="154"/>
      <c r="H147" s="32"/>
      <c r="I147" s="20"/>
      <c r="J147" s="33"/>
      <c r="K147" s="34"/>
      <c r="L147" s="152"/>
      <c r="M147" s="36"/>
      <c r="N147" s="37">
        <f t="shared" si="26"/>
        <v>0</v>
      </c>
      <c r="O147" s="38">
        <f t="shared" si="23"/>
        <v>0</v>
      </c>
      <c r="P147" s="154"/>
      <c r="Q147" s="232"/>
      <c r="R147" s="233"/>
      <c r="S147" s="19"/>
      <c r="T147" s="33"/>
      <c r="U147" s="42"/>
      <c r="V147" s="39">
        <f t="shared" ref="V147:V159" si="27">IF(I147=0,0,IF((N147+T147+ROUNDDOWN((O147+U147)/12,0))=0,"",(N147+T147+ROUNDDOWN((O147+U147)/12,0))))</f>
        <v>0</v>
      </c>
      <c r="W147" s="38" t="str">
        <f t="shared" si="25"/>
        <v>0</v>
      </c>
      <c r="X147" s="31"/>
    </row>
    <row r="148" spans="1:24" ht="24" customHeight="1" x14ac:dyDescent="0.2">
      <c r="A148" s="16">
        <v>89</v>
      </c>
      <c r="B148" s="252"/>
      <c r="C148" s="253"/>
      <c r="D148" s="254"/>
      <c r="E148" s="72"/>
      <c r="F148" s="17"/>
      <c r="G148" s="154"/>
      <c r="H148" s="32"/>
      <c r="I148" s="20"/>
      <c r="J148" s="33"/>
      <c r="K148" s="34"/>
      <c r="L148" s="152"/>
      <c r="M148" s="36"/>
      <c r="N148" s="37">
        <f t="shared" si="26"/>
        <v>0</v>
      </c>
      <c r="O148" s="38">
        <f t="shared" si="23"/>
        <v>0</v>
      </c>
      <c r="P148" s="154"/>
      <c r="Q148" s="232"/>
      <c r="R148" s="233"/>
      <c r="S148" s="19"/>
      <c r="T148" s="33"/>
      <c r="U148" s="42"/>
      <c r="V148" s="39">
        <f t="shared" si="27"/>
        <v>0</v>
      </c>
      <c r="W148" s="38" t="str">
        <f t="shared" si="25"/>
        <v>0</v>
      </c>
      <c r="X148" s="31"/>
    </row>
    <row r="149" spans="1:24" ht="24" customHeight="1" x14ac:dyDescent="0.2">
      <c r="A149" s="16">
        <v>90</v>
      </c>
      <c r="B149" s="252"/>
      <c r="C149" s="253"/>
      <c r="D149" s="254"/>
      <c r="E149" s="72"/>
      <c r="F149" s="17"/>
      <c r="G149" s="154"/>
      <c r="H149" s="32"/>
      <c r="I149" s="20"/>
      <c r="J149" s="33"/>
      <c r="K149" s="34"/>
      <c r="L149" s="152"/>
      <c r="M149" s="36"/>
      <c r="N149" s="37">
        <f t="shared" si="26"/>
        <v>0</v>
      </c>
      <c r="O149" s="38">
        <f t="shared" si="23"/>
        <v>0</v>
      </c>
      <c r="P149" s="154"/>
      <c r="Q149" s="232"/>
      <c r="R149" s="233"/>
      <c r="S149" s="19"/>
      <c r="T149" s="33"/>
      <c r="U149" s="42"/>
      <c r="V149" s="39">
        <f t="shared" si="27"/>
        <v>0</v>
      </c>
      <c r="W149" s="38" t="str">
        <f t="shared" si="25"/>
        <v>0</v>
      </c>
      <c r="X149" s="31"/>
    </row>
    <row r="150" spans="1:24" ht="24" customHeight="1" x14ac:dyDescent="0.2">
      <c r="A150" s="16">
        <v>91</v>
      </c>
      <c r="B150" s="252"/>
      <c r="C150" s="253"/>
      <c r="D150" s="254"/>
      <c r="E150" s="72"/>
      <c r="F150" s="17"/>
      <c r="G150" s="154"/>
      <c r="H150" s="32"/>
      <c r="I150" s="20"/>
      <c r="J150" s="33"/>
      <c r="K150" s="34"/>
      <c r="L150" s="152"/>
      <c r="M150" s="36"/>
      <c r="N150" s="37">
        <f t="shared" si="26"/>
        <v>0</v>
      </c>
      <c r="O150" s="38">
        <f t="shared" si="23"/>
        <v>0</v>
      </c>
      <c r="P150" s="154"/>
      <c r="Q150" s="232"/>
      <c r="R150" s="233"/>
      <c r="S150" s="19"/>
      <c r="T150" s="33"/>
      <c r="U150" s="42"/>
      <c r="V150" s="39">
        <f t="shared" si="27"/>
        <v>0</v>
      </c>
      <c r="W150" s="38" t="str">
        <f t="shared" si="25"/>
        <v>0</v>
      </c>
      <c r="X150" s="31"/>
    </row>
    <row r="151" spans="1:24" ht="24" customHeight="1" x14ac:dyDescent="0.2">
      <c r="A151" s="16">
        <v>92</v>
      </c>
      <c r="B151" s="252"/>
      <c r="C151" s="253"/>
      <c r="D151" s="254"/>
      <c r="E151" s="72"/>
      <c r="F151" s="17"/>
      <c r="G151" s="154"/>
      <c r="H151" s="32"/>
      <c r="I151" s="20"/>
      <c r="J151" s="33"/>
      <c r="K151" s="34"/>
      <c r="L151" s="152"/>
      <c r="M151" s="36"/>
      <c r="N151" s="37">
        <f t="shared" si="26"/>
        <v>0</v>
      </c>
      <c r="O151" s="38">
        <f t="shared" si="23"/>
        <v>0</v>
      </c>
      <c r="P151" s="154"/>
      <c r="Q151" s="232"/>
      <c r="R151" s="233"/>
      <c r="S151" s="19"/>
      <c r="T151" s="33"/>
      <c r="U151" s="42"/>
      <c r="V151" s="39">
        <f t="shared" si="27"/>
        <v>0</v>
      </c>
      <c r="W151" s="38" t="str">
        <f t="shared" si="25"/>
        <v>0</v>
      </c>
      <c r="X151" s="31"/>
    </row>
    <row r="152" spans="1:24" ht="24" customHeight="1" x14ac:dyDescent="0.2">
      <c r="A152" s="16">
        <v>93</v>
      </c>
      <c r="B152" s="252"/>
      <c r="C152" s="253"/>
      <c r="D152" s="254"/>
      <c r="E152" s="72"/>
      <c r="F152" s="17"/>
      <c r="G152" s="154"/>
      <c r="H152" s="32"/>
      <c r="I152" s="20"/>
      <c r="J152" s="33"/>
      <c r="K152" s="34"/>
      <c r="L152" s="152"/>
      <c r="M152" s="36"/>
      <c r="N152" s="37">
        <f t="shared" si="26"/>
        <v>0</v>
      </c>
      <c r="O152" s="38">
        <f t="shared" si="23"/>
        <v>0</v>
      </c>
      <c r="P152" s="154"/>
      <c r="Q152" s="232"/>
      <c r="R152" s="233"/>
      <c r="S152" s="19"/>
      <c r="T152" s="33"/>
      <c r="U152" s="42"/>
      <c r="V152" s="39">
        <f t="shared" si="27"/>
        <v>0</v>
      </c>
      <c r="W152" s="38" t="str">
        <f t="shared" si="25"/>
        <v>0</v>
      </c>
      <c r="X152" s="31"/>
    </row>
    <row r="153" spans="1:24" ht="24" customHeight="1" x14ac:dyDescent="0.2">
      <c r="A153" s="16">
        <v>94</v>
      </c>
      <c r="B153" s="252"/>
      <c r="C153" s="253"/>
      <c r="D153" s="254"/>
      <c r="E153" s="72"/>
      <c r="F153" s="17"/>
      <c r="G153" s="154"/>
      <c r="H153" s="32"/>
      <c r="I153" s="20"/>
      <c r="J153" s="33"/>
      <c r="K153" s="34"/>
      <c r="L153" s="152"/>
      <c r="M153" s="36"/>
      <c r="N153" s="37">
        <f t="shared" si="26"/>
        <v>0</v>
      </c>
      <c r="O153" s="38">
        <f t="shared" si="23"/>
        <v>0</v>
      </c>
      <c r="P153" s="154"/>
      <c r="Q153" s="232"/>
      <c r="R153" s="233"/>
      <c r="S153" s="19"/>
      <c r="T153" s="33"/>
      <c r="U153" s="42"/>
      <c r="V153" s="39">
        <f t="shared" si="27"/>
        <v>0</v>
      </c>
      <c r="W153" s="38" t="str">
        <f t="shared" si="25"/>
        <v>0</v>
      </c>
      <c r="X153" s="31"/>
    </row>
    <row r="154" spans="1:24" ht="24" customHeight="1" x14ac:dyDescent="0.2">
      <c r="A154" s="16">
        <v>95</v>
      </c>
      <c r="B154" s="252"/>
      <c r="C154" s="253"/>
      <c r="D154" s="254"/>
      <c r="E154" s="72"/>
      <c r="F154" s="17"/>
      <c r="G154" s="154"/>
      <c r="H154" s="32"/>
      <c r="I154" s="20"/>
      <c r="J154" s="33"/>
      <c r="K154" s="34"/>
      <c r="L154" s="152"/>
      <c r="M154" s="36"/>
      <c r="N154" s="37">
        <f t="shared" si="26"/>
        <v>0</v>
      </c>
      <c r="O154" s="38">
        <f t="shared" si="23"/>
        <v>0</v>
      </c>
      <c r="P154" s="154"/>
      <c r="Q154" s="232"/>
      <c r="R154" s="233"/>
      <c r="S154" s="19"/>
      <c r="T154" s="33"/>
      <c r="U154" s="42"/>
      <c r="V154" s="39">
        <f t="shared" si="27"/>
        <v>0</v>
      </c>
      <c r="W154" s="38" t="str">
        <f t="shared" si="25"/>
        <v>0</v>
      </c>
      <c r="X154" s="31"/>
    </row>
    <row r="155" spans="1:24" ht="24" customHeight="1" x14ac:dyDescent="0.2">
      <c r="A155" s="16">
        <v>96</v>
      </c>
      <c r="B155" s="252"/>
      <c r="C155" s="253"/>
      <c r="D155" s="254"/>
      <c r="E155" s="72"/>
      <c r="F155" s="17"/>
      <c r="G155" s="154"/>
      <c r="H155" s="32"/>
      <c r="I155" s="20"/>
      <c r="J155" s="33"/>
      <c r="K155" s="34"/>
      <c r="L155" s="152"/>
      <c r="M155" s="36"/>
      <c r="N155" s="37">
        <f t="shared" si="26"/>
        <v>0</v>
      </c>
      <c r="O155" s="38">
        <f t="shared" si="23"/>
        <v>0</v>
      </c>
      <c r="P155" s="154"/>
      <c r="Q155" s="232"/>
      <c r="R155" s="233"/>
      <c r="S155" s="19"/>
      <c r="T155" s="33"/>
      <c r="U155" s="42"/>
      <c r="V155" s="39">
        <f t="shared" si="27"/>
        <v>0</v>
      </c>
      <c r="W155" s="38" t="str">
        <f t="shared" si="25"/>
        <v>0</v>
      </c>
      <c r="X155" s="31"/>
    </row>
    <row r="156" spans="1:24" ht="24" customHeight="1" x14ac:dyDescent="0.2">
      <c r="A156" s="16">
        <v>97</v>
      </c>
      <c r="B156" s="252"/>
      <c r="C156" s="253"/>
      <c r="D156" s="254"/>
      <c r="E156" s="72"/>
      <c r="F156" s="17"/>
      <c r="G156" s="154"/>
      <c r="H156" s="32"/>
      <c r="I156" s="20"/>
      <c r="J156" s="33"/>
      <c r="K156" s="34"/>
      <c r="L156" s="152"/>
      <c r="M156" s="36"/>
      <c r="N156" s="37">
        <f t="shared" si="26"/>
        <v>0</v>
      </c>
      <c r="O156" s="38">
        <f t="shared" si="23"/>
        <v>0</v>
      </c>
      <c r="P156" s="154"/>
      <c r="Q156" s="232"/>
      <c r="R156" s="233"/>
      <c r="S156" s="19"/>
      <c r="T156" s="33"/>
      <c r="U156" s="42"/>
      <c r="V156" s="39">
        <f t="shared" si="27"/>
        <v>0</v>
      </c>
      <c r="W156" s="38" t="str">
        <f t="shared" si="25"/>
        <v>0</v>
      </c>
      <c r="X156" s="31"/>
    </row>
    <row r="157" spans="1:24" ht="24" customHeight="1" x14ac:dyDescent="0.2">
      <c r="A157" s="16">
        <v>98</v>
      </c>
      <c r="B157" s="252"/>
      <c r="C157" s="253"/>
      <c r="D157" s="254"/>
      <c r="E157" s="72"/>
      <c r="F157" s="17"/>
      <c r="G157" s="154"/>
      <c r="H157" s="32"/>
      <c r="I157" s="20"/>
      <c r="J157" s="33"/>
      <c r="K157" s="34"/>
      <c r="L157" s="152"/>
      <c r="M157" s="36"/>
      <c r="N157" s="37">
        <f t="shared" si="26"/>
        <v>0</v>
      </c>
      <c r="O157" s="38">
        <f t="shared" si="23"/>
        <v>0</v>
      </c>
      <c r="P157" s="154"/>
      <c r="Q157" s="232"/>
      <c r="R157" s="233"/>
      <c r="S157" s="19"/>
      <c r="T157" s="33"/>
      <c r="U157" s="42"/>
      <c r="V157" s="39">
        <f t="shared" si="27"/>
        <v>0</v>
      </c>
      <c r="W157" s="38" t="str">
        <f t="shared" si="25"/>
        <v>0</v>
      </c>
      <c r="X157" s="31"/>
    </row>
    <row r="158" spans="1:24" ht="24" customHeight="1" x14ac:dyDescent="0.2">
      <c r="A158" s="16">
        <v>99</v>
      </c>
      <c r="B158" s="252"/>
      <c r="C158" s="253"/>
      <c r="D158" s="254"/>
      <c r="E158" s="72"/>
      <c r="F158" s="17"/>
      <c r="G158" s="154"/>
      <c r="H158" s="32"/>
      <c r="I158" s="20"/>
      <c r="J158" s="33"/>
      <c r="K158" s="34"/>
      <c r="L158" s="152"/>
      <c r="M158" s="36"/>
      <c r="N158" s="37">
        <f t="shared" si="26"/>
        <v>0</v>
      </c>
      <c r="O158" s="38">
        <f t="shared" si="23"/>
        <v>0</v>
      </c>
      <c r="P158" s="154"/>
      <c r="Q158" s="232"/>
      <c r="R158" s="233"/>
      <c r="S158" s="19"/>
      <c r="T158" s="33"/>
      <c r="U158" s="42"/>
      <c r="V158" s="39">
        <f t="shared" si="27"/>
        <v>0</v>
      </c>
      <c r="W158" s="38" t="str">
        <f t="shared" si="25"/>
        <v>0</v>
      </c>
      <c r="X158" s="31"/>
    </row>
    <row r="159" spans="1:24" ht="24" customHeight="1" x14ac:dyDescent="0.2">
      <c r="A159" s="56">
        <v>100</v>
      </c>
      <c r="B159" s="266"/>
      <c r="C159" s="267"/>
      <c r="D159" s="268"/>
      <c r="E159" s="73"/>
      <c r="F159" s="57"/>
      <c r="G159" s="44"/>
      <c r="H159" s="45"/>
      <c r="I159" s="46"/>
      <c r="J159" s="47"/>
      <c r="K159" s="48"/>
      <c r="L159" s="45"/>
      <c r="M159" s="60"/>
      <c r="N159" s="50">
        <f t="shared" si="26"/>
        <v>0</v>
      </c>
      <c r="O159" s="51">
        <f t="shared" si="23"/>
        <v>0</v>
      </c>
      <c r="P159" s="44"/>
      <c r="Q159" s="234"/>
      <c r="R159" s="235"/>
      <c r="S159" s="52"/>
      <c r="T159" s="47"/>
      <c r="U159" s="53"/>
      <c r="V159" s="54">
        <f t="shared" si="27"/>
        <v>0</v>
      </c>
      <c r="W159" s="51" t="str">
        <f t="shared" si="25"/>
        <v>0</v>
      </c>
      <c r="X159" s="55"/>
    </row>
    <row r="160" spans="1:24" s="64" customFormat="1" x14ac:dyDescent="0.2">
      <c r="A160" s="63"/>
      <c r="B160" s="63"/>
      <c r="C160" s="63"/>
      <c r="F160" s="67"/>
      <c r="N160" s="67"/>
    </row>
    <row r="161" spans="1:24" s="64" customFormat="1" ht="18" customHeight="1" x14ac:dyDescent="0.2">
      <c r="A161" s="249" t="s">
        <v>117</v>
      </c>
      <c r="B161" s="249"/>
      <c r="C161" s="249"/>
      <c r="D161" s="249"/>
      <c r="E161" s="249"/>
      <c r="F161" s="249"/>
      <c r="G161" s="249"/>
      <c r="H161" s="249"/>
      <c r="I161" s="249"/>
      <c r="J161" s="249"/>
      <c r="K161" s="249"/>
      <c r="L161" s="249"/>
      <c r="M161" s="249"/>
      <c r="N161" s="249"/>
      <c r="O161" s="249"/>
      <c r="P161" s="249"/>
      <c r="Q161" s="249"/>
      <c r="R161" s="249"/>
      <c r="S161" s="249"/>
      <c r="T161" s="249"/>
      <c r="U161" s="249"/>
      <c r="V161" s="249"/>
      <c r="W161" s="249"/>
      <c r="X161" s="249"/>
    </row>
    <row r="162" spans="1:24" s="64" customFormat="1" ht="18" customHeight="1" x14ac:dyDescent="0.2">
      <c r="A162" s="249" t="s">
        <v>91</v>
      </c>
      <c r="B162" s="249"/>
      <c r="C162" s="249"/>
      <c r="D162" s="249"/>
      <c r="E162" s="249"/>
      <c r="F162" s="249"/>
      <c r="G162" s="249"/>
      <c r="H162" s="249"/>
      <c r="I162" s="249"/>
      <c r="J162" s="249"/>
      <c r="K162" s="249"/>
      <c r="L162" s="249"/>
      <c r="M162" s="249"/>
      <c r="N162" s="249"/>
      <c r="O162" s="249"/>
      <c r="P162" s="249"/>
      <c r="Q162" s="249"/>
      <c r="R162" s="249"/>
      <c r="S162" s="249"/>
      <c r="T162" s="249"/>
      <c r="U162" s="249"/>
      <c r="V162" s="249"/>
      <c r="W162" s="249"/>
      <c r="X162" s="249"/>
    </row>
    <row r="163" spans="1:24" s="64" customFormat="1" ht="18" customHeight="1" x14ac:dyDescent="0.2">
      <c r="A163" s="249" t="s">
        <v>118</v>
      </c>
      <c r="B163" s="249"/>
      <c r="C163" s="249"/>
      <c r="D163" s="249"/>
      <c r="E163" s="249"/>
      <c r="F163" s="249"/>
      <c r="G163" s="249"/>
      <c r="H163" s="249"/>
      <c r="I163" s="249"/>
      <c r="J163" s="249"/>
      <c r="K163" s="249"/>
      <c r="L163" s="249"/>
      <c r="M163" s="249"/>
      <c r="N163" s="249"/>
      <c r="O163" s="249"/>
      <c r="P163" s="249"/>
      <c r="Q163" s="249"/>
      <c r="R163" s="249"/>
      <c r="S163" s="249"/>
      <c r="T163" s="249"/>
      <c r="U163" s="249"/>
      <c r="V163" s="249"/>
      <c r="W163" s="249"/>
      <c r="X163" s="249"/>
    </row>
    <row r="164" spans="1:24" s="64" customFormat="1" ht="18" customHeight="1" x14ac:dyDescent="0.2">
      <c r="A164" s="270" t="s">
        <v>108</v>
      </c>
      <c r="B164" s="270"/>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row>
    <row r="165" spans="1:24" s="64" customFormat="1" ht="18" customHeight="1" x14ac:dyDescent="0.2">
      <c r="A165" s="63"/>
      <c r="B165" s="148" t="s">
        <v>20</v>
      </c>
      <c r="C165" s="63"/>
      <c r="I165" s="258" t="str">
        <f>I132</f>
        <v>令和　　年　　月　　　日</v>
      </c>
      <c r="J165" s="258"/>
      <c r="K165" s="258"/>
      <c r="L165" s="69" t="s">
        <v>21</v>
      </c>
      <c r="M165" s="236" t="str">
        <f>IF(申請書!$K$15="","",申請書!$K$15)</f>
        <v/>
      </c>
      <c r="N165" s="236"/>
      <c r="O165" s="236"/>
      <c r="P165" s="236"/>
      <c r="Q165" s="236"/>
      <c r="R165" s="237" t="s">
        <v>22</v>
      </c>
      <c r="S165" s="237"/>
      <c r="T165" s="238" t="str">
        <f>IF(申請書!$K$16="","",申請書!$K$16)</f>
        <v/>
      </c>
      <c r="U165" s="238"/>
      <c r="V165" s="238"/>
      <c r="W165" s="238"/>
      <c r="X165" s="155"/>
    </row>
    <row r="166" spans="1:24" x14ac:dyDescent="0.2">
      <c r="B166" s="5">
        <f>COUNTA(B8:D27)</f>
        <v>0</v>
      </c>
    </row>
    <row r="167" spans="1:24" x14ac:dyDescent="0.2">
      <c r="B167" s="5">
        <f>COUNTA(B41:D60)</f>
        <v>0</v>
      </c>
    </row>
    <row r="168" spans="1:24" x14ac:dyDescent="0.2">
      <c r="B168" s="5">
        <f>COUNTA(B74:D93)</f>
        <v>0</v>
      </c>
    </row>
    <row r="169" spans="1:24" x14ac:dyDescent="0.2">
      <c r="B169" s="5">
        <f>COUNTA(B107:D126)</f>
        <v>0</v>
      </c>
    </row>
    <row r="170" spans="1:24" x14ac:dyDescent="0.2">
      <c r="B170" s="5">
        <f>COUNTA(B140:D159)</f>
        <v>0</v>
      </c>
    </row>
    <row r="171" spans="1:24" x14ac:dyDescent="0.2">
      <c r="B171" s="5">
        <f>COUNTA($B$8:$D$27,$B$41:$D$60,B74:D93,B107:D126,B140:D159)</f>
        <v>0</v>
      </c>
    </row>
  </sheetData>
  <sheetProtection password="D1E6" sheet="1" objects="1" scenarios="1"/>
  <mergeCells count="350">
    <mergeCell ref="A161:X161"/>
    <mergeCell ref="A162:X162"/>
    <mergeCell ref="A163:X163"/>
    <mergeCell ref="A164:X164"/>
    <mergeCell ref="I165:K165"/>
    <mergeCell ref="M165:Q165"/>
    <mergeCell ref="R165:S165"/>
    <mergeCell ref="T165:W165"/>
    <mergeCell ref="B155:D155"/>
    <mergeCell ref="Q155:R155"/>
    <mergeCell ref="B156:D156"/>
    <mergeCell ref="Q156:R156"/>
    <mergeCell ref="B157:D157"/>
    <mergeCell ref="Q157:R157"/>
    <mergeCell ref="B158:D158"/>
    <mergeCell ref="Q158:R158"/>
    <mergeCell ref="B159:D159"/>
    <mergeCell ref="Q159:R159"/>
    <mergeCell ref="B150:D150"/>
    <mergeCell ref="Q150:R150"/>
    <mergeCell ref="B151:D151"/>
    <mergeCell ref="Q151:R151"/>
    <mergeCell ref="B152:D152"/>
    <mergeCell ref="Q152:R152"/>
    <mergeCell ref="B153:D153"/>
    <mergeCell ref="Q153:R153"/>
    <mergeCell ref="B154:D154"/>
    <mergeCell ref="Q154:R154"/>
    <mergeCell ref="B145:D145"/>
    <mergeCell ref="Q145:R145"/>
    <mergeCell ref="B146:D146"/>
    <mergeCell ref="Q146:R146"/>
    <mergeCell ref="B147:D147"/>
    <mergeCell ref="Q147:R147"/>
    <mergeCell ref="B148:D148"/>
    <mergeCell ref="Q148:R148"/>
    <mergeCell ref="B149:D149"/>
    <mergeCell ref="Q149:R149"/>
    <mergeCell ref="B140:D140"/>
    <mergeCell ref="Q140:R140"/>
    <mergeCell ref="B141:D141"/>
    <mergeCell ref="Q141:R141"/>
    <mergeCell ref="B142:D142"/>
    <mergeCell ref="Q142:R142"/>
    <mergeCell ref="B143:D143"/>
    <mergeCell ref="Q143:R143"/>
    <mergeCell ref="B144:D144"/>
    <mergeCell ref="Q144:R144"/>
    <mergeCell ref="W134:X134"/>
    <mergeCell ref="F135:G135"/>
    <mergeCell ref="A137:A139"/>
    <mergeCell ref="B137:D139"/>
    <mergeCell ref="E137:E139"/>
    <mergeCell ref="F137:F139"/>
    <mergeCell ref="H137:H139"/>
    <mergeCell ref="I137:O137"/>
    <mergeCell ref="P137:U137"/>
    <mergeCell ref="V137:W137"/>
    <mergeCell ref="X137:X139"/>
    <mergeCell ref="I138:I139"/>
    <mergeCell ref="J138:K138"/>
    <mergeCell ref="L138:L139"/>
    <mergeCell ref="M138:M139"/>
    <mergeCell ref="N138:O138"/>
    <mergeCell ref="P138:P139"/>
    <mergeCell ref="Q138:R139"/>
    <mergeCell ref="S138:S139"/>
    <mergeCell ref="T138:U138"/>
    <mergeCell ref="V138:W138"/>
    <mergeCell ref="A128:X128"/>
    <mergeCell ref="A129:X129"/>
    <mergeCell ref="A130:X130"/>
    <mergeCell ref="A131:X131"/>
    <mergeCell ref="I132:K132"/>
    <mergeCell ref="M132:Q132"/>
    <mergeCell ref="R132:S132"/>
    <mergeCell ref="T132:W132"/>
    <mergeCell ref="A133:W133"/>
    <mergeCell ref="B122:D122"/>
    <mergeCell ref="Q122:R122"/>
    <mergeCell ref="B123:D123"/>
    <mergeCell ref="Q123:R123"/>
    <mergeCell ref="B124:D124"/>
    <mergeCell ref="Q124:R124"/>
    <mergeCell ref="B125:D125"/>
    <mergeCell ref="Q125:R125"/>
    <mergeCell ref="B126:D126"/>
    <mergeCell ref="Q126:R126"/>
    <mergeCell ref="B117:D117"/>
    <mergeCell ref="Q117:R117"/>
    <mergeCell ref="B118:D118"/>
    <mergeCell ref="Q118:R118"/>
    <mergeCell ref="B119:D119"/>
    <mergeCell ref="Q119:R119"/>
    <mergeCell ref="B120:D120"/>
    <mergeCell ref="Q120:R120"/>
    <mergeCell ref="B121:D121"/>
    <mergeCell ref="Q121:R121"/>
    <mergeCell ref="B112:D112"/>
    <mergeCell ref="Q112:R112"/>
    <mergeCell ref="B113:D113"/>
    <mergeCell ref="Q113:R113"/>
    <mergeCell ref="B114:D114"/>
    <mergeCell ref="Q114:R114"/>
    <mergeCell ref="B115:D115"/>
    <mergeCell ref="Q115:R115"/>
    <mergeCell ref="B116:D116"/>
    <mergeCell ref="Q116:R116"/>
    <mergeCell ref="B107:D107"/>
    <mergeCell ref="Q107:R107"/>
    <mergeCell ref="B108:D108"/>
    <mergeCell ref="Q108:R108"/>
    <mergeCell ref="B109:D109"/>
    <mergeCell ref="Q109:R109"/>
    <mergeCell ref="B110:D110"/>
    <mergeCell ref="Q110:R110"/>
    <mergeCell ref="B111:D111"/>
    <mergeCell ref="Q111:R111"/>
    <mergeCell ref="A100:W100"/>
    <mergeCell ref="W101:X101"/>
    <mergeCell ref="F102:G102"/>
    <mergeCell ref="A104:A106"/>
    <mergeCell ref="B104:D106"/>
    <mergeCell ref="E104:E106"/>
    <mergeCell ref="F104:F106"/>
    <mergeCell ref="H104:H106"/>
    <mergeCell ref="I104:O104"/>
    <mergeCell ref="P104:U104"/>
    <mergeCell ref="V104:W104"/>
    <mergeCell ref="X104:X106"/>
    <mergeCell ref="I105:I106"/>
    <mergeCell ref="J105:K105"/>
    <mergeCell ref="L105:L106"/>
    <mergeCell ref="M105:M106"/>
    <mergeCell ref="N105:O105"/>
    <mergeCell ref="P105:P106"/>
    <mergeCell ref="Q105:R106"/>
    <mergeCell ref="S105:S106"/>
    <mergeCell ref="T105:U105"/>
    <mergeCell ref="V105:W105"/>
    <mergeCell ref="A1:W1"/>
    <mergeCell ref="A34:W34"/>
    <mergeCell ref="A67:W67"/>
    <mergeCell ref="M6:M7"/>
    <mergeCell ref="A31:X31"/>
    <mergeCell ref="B58:D58"/>
    <mergeCell ref="B59:D59"/>
    <mergeCell ref="B60:D60"/>
    <mergeCell ref="B56:D56"/>
    <mergeCell ref="A32:X32"/>
    <mergeCell ref="F38:F40"/>
    <mergeCell ref="F5:F7"/>
    <mergeCell ref="A64:X64"/>
    <mergeCell ref="F3:G3"/>
    <mergeCell ref="F36:G36"/>
    <mergeCell ref="L6:L7"/>
    <mergeCell ref="M39:M40"/>
    <mergeCell ref="B49:D49"/>
    <mergeCell ref="B46:D46"/>
    <mergeCell ref="B47:D47"/>
    <mergeCell ref="B52:D52"/>
    <mergeCell ref="B53:D53"/>
    <mergeCell ref="B50:D50"/>
    <mergeCell ref="B51:D51"/>
    <mergeCell ref="I99:K99"/>
    <mergeCell ref="B78:D78"/>
    <mergeCell ref="B79:D79"/>
    <mergeCell ref="B80:D80"/>
    <mergeCell ref="Q83:R83"/>
    <mergeCell ref="Q84:R84"/>
    <mergeCell ref="Q85:R85"/>
    <mergeCell ref="Q86:R86"/>
    <mergeCell ref="Q87:R87"/>
    <mergeCell ref="Q88:R88"/>
    <mergeCell ref="A97:X97"/>
    <mergeCell ref="B86:D86"/>
    <mergeCell ref="B87:D87"/>
    <mergeCell ref="B88:D88"/>
    <mergeCell ref="B89:D89"/>
    <mergeCell ref="B90:D90"/>
    <mergeCell ref="B81:D81"/>
    <mergeCell ref="B83:D83"/>
    <mergeCell ref="B91:D91"/>
    <mergeCell ref="B92:D92"/>
    <mergeCell ref="B93:D93"/>
    <mergeCell ref="A95:X95"/>
    <mergeCell ref="A96:X96"/>
    <mergeCell ref="A98:X98"/>
    <mergeCell ref="B71:D73"/>
    <mergeCell ref="H71:H73"/>
    <mergeCell ref="F71:F73"/>
    <mergeCell ref="F69:G69"/>
    <mergeCell ref="M72:M73"/>
    <mergeCell ref="S72:S73"/>
    <mergeCell ref="T72:U72"/>
    <mergeCell ref="V72:W72"/>
    <mergeCell ref="A65:X65"/>
    <mergeCell ref="B48:D48"/>
    <mergeCell ref="B57:D57"/>
    <mergeCell ref="B45:D45"/>
    <mergeCell ref="B42:D42"/>
    <mergeCell ref="B43:D43"/>
    <mergeCell ref="B41:D41"/>
    <mergeCell ref="H38:H40"/>
    <mergeCell ref="B44:D44"/>
    <mergeCell ref="B25:D25"/>
    <mergeCell ref="B54:D54"/>
    <mergeCell ref="B55:D55"/>
    <mergeCell ref="A38:A40"/>
    <mergeCell ref="B38:D40"/>
    <mergeCell ref="X5:X7"/>
    <mergeCell ref="Q26:R26"/>
    <mergeCell ref="A29:X29"/>
    <mergeCell ref="A30:X30"/>
    <mergeCell ref="B14:D14"/>
    <mergeCell ref="B15:D15"/>
    <mergeCell ref="I33:K33"/>
    <mergeCell ref="W35:X35"/>
    <mergeCell ref="N6:O6"/>
    <mergeCell ref="T6:U6"/>
    <mergeCell ref="Q22:R22"/>
    <mergeCell ref="Q23:R23"/>
    <mergeCell ref="Q24:R24"/>
    <mergeCell ref="Q25:R25"/>
    <mergeCell ref="Q18:R18"/>
    <mergeCell ref="Q21:R21"/>
    <mergeCell ref="V6:W6"/>
    <mergeCell ref="Q20:R20"/>
    <mergeCell ref="P6:P7"/>
    <mergeCell ref="Q15:R15"/>
    <mergeCell ref="B27:D27"/>
    <mergeCell ref="B21:D21"/>
    <mergeCell ref="Q16:R16"/>
    <mergeCell ref="Q17:R17"/>
    <mergeCell ref="Q19:R19"/>
    <mergeCell ref="Q27:R27"/>
    <mergeCell ref="B19:D19"/>
    <mergeCell ref="B20:D20"/>
    <mergeCell ref="B24:D24"/>
    <mergeCell ref="B17:D17"/>
    <mergeCell ref="B16:D16"/>
    <mergeCell ref="B18:D18"/>
    <mergeCell ref="B22:D22"/>
    <mergeCell ref="B23:D23"/>
    <mergeCell ref="V5:W5"/>
    <mergeCell ref="J6:K6"/>
    <mergeCell ref="A5:A7"/>
    <mergeCell ref="Q11:R11"/>
    <mergeCell ref="Q6:R7"/>
    <mergeCell ref="Q8:R8"/>
    <mergeCell ref="Q9:R9"/>
    <mergeCell ref="Q10:R10"/>
    <mergeCell ref="B26:D26"/>
    <mergeCell ref="B5:D7"/>
    <mergeCell ref="H5:H7"/>
    <mergeCell ref="I6:I7"/>
    <mergeCell ref="I5:O5"/>
    <mergeCell ref="B9:D9"/>
    <mergeCell ref="B13:D13"/>
    <mergeCell ref="Q13:R13"/>
    <mergeCell ref="B8:D8"/>
    <mergeCell ref="B12:D12"/>
    <mergeCell ref="P5:U5"/>
    <mergeCell ref="Q12:R12"/>
    <mergeCell ref="B10:D10"/>
    <mergeCell ref="B11:D11"/>
    <mergeCell ref="S6:S7"/>
    <mergeCell ref="Q14:R14"/>
    <mergeCell ref="M33:Q33"/>
    <mergeCell ref="R33:S33"/>
    <mergeCell ref="T33:W33"/>
    <mergeCell ref="I38:O38"/>
    <mergeCell ref="P38:U38"/>
    <mergeCell ref="V38:W38"/>
    <mergeCell ref="X38:X40"/>
    <mergeCell ref="I39:I40"/>
    <mergeCell ref="J39:K39"/>
    <mergeCell ref="L39:L40"/>
    <mergeCell ref="N39:O39"/>
    <mergeCell ref="P39:P40"/>
    <mergeCell ref="Q39:R40"/>
    <mergeCell ref="S39:S40"/>
    <mergeCell ref="T39:U39"/>
    <mergeCell ref="V39:W39"/>
    <mergeCell ref="Q41:R41"/>
    <mergeCell ref="Q42:R42"/>
    <mergeCell ref="Q43:R43"/>
    <mergeCell ref="Q44:R44"/>
    <mergeCell ref="Q45:R45"/>
    <mergeCell ref="Q46:R46"/>
    <mergeCell ref="Q47:R47"/>
    <mergeCell ref="Q48:R48"/>
    <mergeCell ref="Q49:R49"/>
    <mergeCell ref="Q50:R50"/>
    <mergeCell ref="Q51:R51"/>
    <mergeCell ref="Q52:R52"/>
    <mergeCell ref="Q53:R53"/>
    <mergeCell ref="Q54:R54"/>
    <mergeCell ref="Q55:R55"/>
    <mergeCell ref="Q56:R56"/>
    <mergeCell ref="Q57:R57"/>
    <mergeCell ref="Q58:R58"/>
    <mergeCell ref="A62:X62"/>
    <mergeCell ref="M99:Q99"/>
    <mergeCell ref="R99:S99"/>
    <mergeCell ref="T99:W99"/>
    <mergeCell ref="Q74:R74"/>
    <mergeCell ref="Q75:R75"/>
    <mergeCell ref="Q76:R76"/>
    <mergeCell ref="Q77:R77"/>
    <mergeCell ref="Q78:R78"/>
    <mergeCell ref="Q79:R79"/>
    <mergeCell ref="Q80:R80"/>
    <mergeCell ref="Q81:R81"/>
    <mergeCell ref="Q82:R82"/>
    <mergeCell ref="B84:D84"/>
    <mergeCell ref="B85:D85"/>
    <mergeCell ref="B76:D76"/>
    <mergeCell ref="B77:D77"/>
    <mergeCell ref="B82:D82"/>
    <mergeCell ref="B74:D74"/>
    <mergeCell ref="B75:D75"/>
    <mergeCell ref="A63:X63"/>
    <mergeCell ref="I66:K66"/>
    <mergeCell ref="W68:X68"/>
    <mergeCell ref="A71:A73"/>
    <mergeCell ref="W2:X2"/>
    <mergeCell ref="E5:E7"/>
    <mergeCell ref="E38:E40"/>
    <mergeCell ref="E71:E73"/>
    <mergeCell ref="Q89:R89"/>
    <mergeCell ref="Q90:R90"/>
    <mergeCell ref="Q91:R91"/>
    <mergeCell ref="Q92:R92"/>
    <mergeCell ref="Q93:R93"/>
    <mergeCell ref="M66:Q66"/>
    <mergeCell ref="R66:S66"/>
    <mergeCell ref="T66:W66"/>
    <mergeCell ref="Q59:R59"/>
    <mergeCell ref="Q60:R60"/>
    <mergeCell ref="I71:O71"/>
    <mergeCell ref="P71:U71"/>
    <mergeCell ref="V71:W71"/>
    <mergeCell ref="X71:X73"/>
    <mergeCell ref="I72:I73"/>
    <mergeCell ref="J72:K72"/>
    <mergeCell ref="L72:L73"/>
    <mergeCell ref="N72:O72"/>
    <mergeCell ref="P72:P73"/>
    <mergeCell ref="Q72:R73"/>
  </mergeCells>
  <phoneticPr fontId="3"/>
  <dataValidations xWindow="701" yWindow="398" count="8">
    <dataValidation type="list" allowBlank="1" showInputMessage="1" showErrorMessage="1" sqref="G8:G27 G41:G60 G74:G93 G107:G126 G140:G159">
      <formula1>"正　規,非正規"</formula1>
    </dataValidation>
    <dataValidation allowBlank="1" showInputMessage="1" showErrorMessage="1" promptTitle="注意事項" prompt="①職員一人につき、一行で作成してください。_x000a_②昨年度と姓が異なる場合は、氏名欄を「○○（旧姓 □□)　○○○」としてください。_x000a_③同法人内で複数施設兼務されている場合は、いずれか１施設のみに名前を記入をしてください。" sqref="E42:E60 B9:E27 B41:D60 B74:D93 E75:E93 B107:D126 E108:E126 B140:D159 E141:E159"/>
    <dataValidation type="list" allowBlank="1" showInputMessage="1" showErrorMessage="1" promptTitle="休職理由によって・・・" sqref="M8:M27 M41:M60 M74:M93 M107:M126 M140:M159">
      <formula1>"産休・育休,その他"</formula1>
    </dataValidation>
    <dataValidation allowBlank="1" showInputMessage="1" showErrorMessage="1" promptTitle="注意事項" prompt="①職員一人につき、一行で作成してください。_x000a_②昨年度と姓が異なる場合は、氏名欄を「○○(旧姓 □□)○○○」としてください。_x000a_③同法人内で複数施設兼務されている場合は、いずれか１施設のみに名前を記入をしてください。" sqref="B8:E8 E41 E74 E107 E140"/>
    <dataValidation allowBlank="1" showInputMessage="1" showErrorMessage="1" promptTitle="注意事項" prompt="非常勤職員(短時間)で採用された職員の場合、120時間以上の勤務形態となった時点の日付をご記入ください。" sqref="I74:I93 I41:I60 I8:I27 I107:I126 I140:I159"/>
    <dataValidation allowBlank="1" showInputMessage="1" showErrorMessage="1" promptTitle="注意事項" prompt="複数の前歴がある場合は1施設だけご記入いただき、最後に「等」をつけてください。" sqref="Q74:R93 Q107:R126 Q140:R159"/>
    <dataValidation type="list" allowBlank="1" showInputMessage="1" showErrorMessage="1" promptTitle="注意事項" prompt="令和４年４月１日時点で産休・育休等を理由に_x000a_休職中の職員については、「●」を選択をしてください" sqref="F8:F27 F41:F60 F74:F93 F107:F126 F140:F159">
      <formula1>"●"</formula1>
    </dataValidation>
    <dataValidation allowBlank="1" showInputMessage="1" showErrorMessage="1" promptTitle="注意事項" prompt="複数の前歴がある場合は1施設だけご記入いただき、_x000a_最後に「等」をつけてください。" sqref="Q8:R27 Q41:R60"/>
  </dataValidations>
  <pageMargins left="0.3" right="0.19" top="0.54" bottom="0.28999999999999998" header="0.38" footer="0.23"/>
  <pageSetup paperSize="9" scale="72" fitToHeight="2" orientation="landscape" r:id="rId1"/>
  <headerFooter alignWithMargins="0"/>
  <rowBreaks count="4" manualBreakCount="4">
    <brk id="33" max="16383" man="1"/>
    <brk id="66" max="23" man="1"/>
    <brk id="99" max="23" man="1"/>
    <brk id="132"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33"/>
  <sheetViews>
    <sheetView view="pageBreakPreview" topLeftCell="A19" zoomScaleNormal="100" zoomScaleSheetLayoutView="100" workbookViewId="0">
      <selection activeCell="G33" sqref="G33:I33"/>
    </sheetView>
  </sheetViews>
  <sheetFormatPr defaultColWidth="9" defaultRowHeight="13" x14ac:dyDescent="0.2"/>
  <cols>
    <col min="1" max="1" width="3.36328125" style="74" customWidth="1"/>
    <col min="2" max="4" width="6.08984375" style="74" customWidth="1"/>
    <col min="5" max="5" width="10.08984375" style="74" customWidth="1"/>
    <col min="6" max="6" width="7.453125" style="74" customWidth="1"/>
    <col min="7" max="7" width="11.26953125" style="74" customWidth="1"/>
    <col min="8" max="8" width="10.26953125" style="74" bestFit="1" customWidth="1"/>
    <col min="9" max="10" width="5.08984375" style="74" customWidth="1"/>
    <col min="11" max="12" width="8.7265625" style="74" customWidth="1"/>
    <col min="13" max="14" width="5.08984375" style="74" customWidth="1"/>
    <col min="15" max="15" width="9" style="74"/>
    <col min="16" max="16" width="11" style="74" bestFit="1" customWidth="1"/>
    <col min="17" max="17" width="7.08984375" style="74" customWidth="1"/>
    <col min="18" max="18" width="9" style="74"/>
    <col min="19" max="22" width="5.08984375" style="74" customWidth="1"/>
    <col min="23" max="23" width="26.36328125" style="74" customWidth="1"/>
    <col min="24" max="16384" width="9" style="74"/>
  </cols>
  <sheetData>
    <row r="1" spans="1:23" s="107" customFormat="1" ht="16.5" x14ac:dyDescent="0.2">
      <c r="A1" s="271" t="s">
        <v>104</v>
      </c>
      <c r="B1" s="271"/>
      <c r="C1" s="271"/>
      <c r="D1" s="271"/>
      <c r="E1" s="271"/>
      <c r="F1" s="271"/>
      <c r="G1" s="271"/>
      <c r="H1" s="271"/>
      <c r="I1" s="271"/>
      <c r="J1" s="271"/>
      <c r="K1" s="271"/>
      <c r="L1" s="271"/>
      <c r="M1" s="271"/>
      <c r="N1" s="271"/>
      <c r="O1" s="271"/>
      <c r="P1" s="271"/>
      <c r="Q1" s="271"/>
      <c r="R1" s="271"/>
      <c r="S1" s="271"/>
      <c r="T1" s="271"/>
      <c r="U1" s="271"/>
      <c r="V1" s="318" t="str">
        <f>IF(M33="","",M33)</f>
        <v/>
      </c>
      <c r="W1" s="318"/>
    </row>
    <row r="2" spans="1:23" s="107" customFormat="1" ht="15.75" customHeight="1" x14ac:dyDescent="0.2">
      <c r="A2" s="108" t="s">
        <v>162</v>
      </c>
      <c r="B2" s="109"/>
      <c r="C2" s="109"/>
      <c r="U2" s="272">
        <v>45017</v>
      </c>
      <c r="V2" s="272"/>
      <c r="W2" s="272"/>
    </row>
    <row r="3" spans="1:23" s="107" customFormat="1" ht="4.5" customHeight="1" x14ac:dyDescent="0.2">
      <c r="A3" s="114"/>
      <c r="B3" s="109"/>
      <c r="C3" s="109"/>
      <c r="D3" s="109"/>
    </row>
    <row r="4" spans="1:23" ht="13.5" customHeight="1" x14ac:dyDescent="0.2">
      <c r="A4" s="306" t="s">
        <v>12</v>
      </c>
      <c r="B4" s="216" t="s">
        <v>13</v>
      </c>
      <c r="C4" s="217"/>
      <c r="D4" s="218"/>
      <c r="E4" s="225" t="s">
        <v>89</v>
      </c>
      <c r="F4" s="75" t="s">
        <v>0</v>
      </c>
      <c r="G4" s="225" t="s">
        <v>3</v>
      </c>
      <c r="H4" s="315" t="s">
        <v>4</v>
      </c>
      <c r="I4" s="316"/>
      <c r="J4" s="316"/>
      <c r="K4" s="316"/>
      <c r="L4" s="316"/>
      <c r="M4" s="316"/>
      <c r="N4" s="317"/>
      <c r="O4" s="217" t="s">
        <v>90</v>
      </c>
      <c r="P4" s="217"/>
      <c r="Q4" s="217"/>
      <c r="R4" s="217"/>
      <c r="S4" s="217"/>
      <c r="T4" s="217"/>
      <c r="U4" s="319" t="s">
        <v>5</v>
      </c>
      <c r="V4" s="317"/>
      <c r="W4" s="225" t="s">
        <v>17</v>
      </c>
    </row>
    <row r="5" spans="1:23" ht="27.75" customHeight="1" x14ac:dyDescent="0.2">
      <c r="A5" s="307"/>
      <c r="B5" s="219"/>
      <c r="C5" s="220"/>
      <c r="D5" s="221"/>
      <c r="E5" s="226"/>
      <c r="F5" s="76" t="s">
        <v>1</v>
      </c>
      <c r="G5" s="226"/>
      <c r="H5" s="226" t="s">
        <v>115</v>
      </c>
      <c r="I5" s="315" t="s">
        <v>128</v>
      </c>
      <c r="J5" s="316"/>
      <c r="K5" s="225" t="s">
        <v>110</v>
      </c>
      <c r="L5" s="225" t="s">
        <v>102</v>
      </c>
      <c r="M5" s="220" t="s">
        <v>6</v>
      </c>
      <c r="N5" s="220"/>
      <c r="O5" s="225" t="s">
        <v>7</v>
      </c>
      <c r="P5" s="216" t="s">
        <v>8</v>
      </c>
      <c r="Q5" s="218"/>
      <c r="R5" s="225" t="s">
        <v>9</v>
      </c>
      <c r="S5" s="315" t="s">
        <v>10</v>
      </c>
      <c r="T5" s="316"/>
      <c r="U5" s="319" t="s">
        <v>11</v>
      </c>
      <c r="V5" s="317"/>
      <c r="W5" s="226"/>
    </row>
    <row r="6" spans="1:23" x14ac:dyDescent="0.2">
      <c r="A6" s="308"/>
      <c r="B6" s="222"/>
      <c r="C6" s="223"/>
      <c r="D6" s="224"/>
      <c r="E6" s="227"/>
      <c r="F6" s="77" t="s">
        <v>2</v>
      </c>
      <c r="G6" s="227"/>
      <c r="H6" s="227"/>
      <c r="I6" s="78" t="s">
        <v>100</v>
      </c>
      <c r="J6" s="79" t="s">
        <v>101</v>
      </c>
      <c r="K6" s="227"/>
      <c r="L6" s="227"/>
      <c r="M6" s="80" t="s">
        <v>18</v>
      </c>
      <c r="N6" s="81" t="s">
        <v>19</v>
      </c>
      <c r="O6" s="227"/>
      <c r="P6" s="222"/>
      <c r="Q6" s="224"/>
      <c r="R6" s="227"/>
      <c r="S6" s="78" t="s">
        <v>18</v>
      </c>
      <c r="T6" s="79" t="s">
        <v>19</v>
      </c>
      <c r="U6" s="82" t="s">
        <v>18</v>
      </c>
      <c r="V6" s="83" t="s">
        <v>19</v>
      </c>
      <c r="W6" s="227"/>
    </row>
    <row r="7" spans="1:23" ht="24" customHeight="1" x14ac:dyDescent="0.2">
      <c r="A7" s="84">
        <v>1</v>
      </c>
      <c r="B7" s="250"/>
      <c r="C7" s="289"/>
      <c r="D7" s="251"/>
      <c r="E7" s="106"/>
      <c r="F7" s="18"/>
      <c r="G7" s="19"/>
      <c r="H7" s="85"/>
      <c r="I7" s="21"/>
      <c r="J7" s="22"/>
      <c r="K7" s="86"/>
      <c r="L7" s="36"/>
      <c r="M7" s="87">
        <f>IF(H7=0,0,IF(L7="産休・育休",VALUE(DATEDIF(H7,$U$2+30,"Y")),IF(VALUE(IF($U$2=H7,"0",DATEDIF(H7,$U$2+30,"YＭ")))-J7&gt;=0,VALUE(DATEDIF(H7,$U$2+30,"Y"))-I7,VALUE(DATEDIF(H7,$U$2+30,"Y"))-I7-1)))</f>
        <v>0</v>
      </c>
      <c r="N7" s="88">
        <f>IF(H7=0,0,IF(L7="産休・育休",VALUE(DATEDIF(H7,$U$2+30,"YＭ")),IF(J7&lt;=VALUE(IF($U$2=H7,"0",DATEDIF(H7,$U$2+30,"YＭ"))),VALUE(IF($U$2=H7,"0",DATEDIF(H7,$U$2+30,"YＭ")))-J7,VALUE(IF($U$2=H7,"0",DATEDIF(H7,$U$2+30,"YＭ")))+12-J7)))</f>
        <v>0</v>
      </c>
      <c r="O7" s="18"/>
      <c r="P7" s="250"/>
      <c r="Q7" s="251"/>
      <c r="R7" s="19"/>
      <c r="S7" s="28"/>
      <c r="T7" s="29"/>
      <c r="U7" s="30">
        <f>IF(H7=0,0,IF((M7+S7+ROUNDDOWN((N7+T7)/12,0))=0,"",(M7+S7+ROUNDDOWN((N7+T7)/12,0))))</f>
        <v>0</v>
      </c>
      <c r="V7" s="26" t="str">
        <f>IF(((N7+T7)-ROUNDDOWN((N7+T7)/12,0)*12)=0,"0",((N7+T7)-ROUNDDOWN((N7+T7)/12,0)*12))</f>
        <v>0</v>
      </c>
      <c r="W7" s="31"/>
    </row>
    <row r="8" spans="1:23" ht="24" customHeight="1" x14ac:dyDescent="0.2">
      <c r="A8" s="84">
        <v>2</v>
      </c>
      <c r="B8" s="232"/>
      <c r="C8" s="275"/>
      <c r="D8" s="233"/>
      <c r="E8" s="85"/>
      <c r="F8" s="18"/>
      <c r="G8" s="32"/>
      <c r="H8" s="85"/>
      <c r="I8" s="33"/>
      <c r="J8" s="34"/>
      <c r="K8" s="86"/>
      <c r="L8" s="36"/>
      <c r="M8" s="89">
        <f t="shared" ref="M8:M16" si="0">IF(H8=0,0,IF(L8="産休・育休",VALUE(DATEDIF(H8,$U$2+30,"Y")),IF(VALUE(IF($U$2=H8,"0",DATEDIF(H8,$U$2+30,"YＭ")))-J8&gt;=0,VALUE(DATEDIF(H8,$U$2+30,"Y"))-I8,VALUE(DATEDIF(H8,$U$2+30,"Y"))-I8-1)))</f>
        <v>0</v>
      </c>
      <c r="N8" s="90">
        <f t="shared" ref="N8:N16" si="1">IF(H8=0,0,IF(L8="産休・育休",VALUE(DATEDIF(H8,$U$2+30,"YＭ")),IF(J8&lt;=VALUE(IF($U$2=H8,"0",DATEDIF(H8,$U$2+30,"YＭ"))),VALUE(IF($U$2=H8,"0",DATEDIF(H8,$U$2+30,"YＭ")))-J8,VALUE(IF($U$2=H8,"0",DATEDIF(H8,$U$2+30,"YＭ")))+12-J8)))</f>
        <v>0</v>
      </c>
      <c r="O8" s="18"/>
      <c r="P8" s="232"/>
      <c r="Q8" s="233"/>
      <c r="R8" s="19"/>
      <c r="S8" s="28"/>
      <c r="T8" s="29"/>
      <c r="U8" s="91">
        <f t="shared" ref="U8:U16" si="2">IF(H8=0,0,IF((M8+S8+ROUNDDOWN((N8+T8)/12,0))=0,"",(M8+S8+ROUNDDOWN((N8+T8)/12,0))))</f>
        <v>0</v>
      </c>
      <c r="V8" s="92" t="str">
        <f t="shared" ref="V8:V16" si="3">IF(((N8+T8)-ROUNDDOWN((N8+T8)/12,0)*12)=0,"0",((N8+T8)-ROUNDDOWN((N8+T8)/12,0)*12))</f>
        <v>0</v>
      </c>
      <c r="W8" s="31"/>
    </row>
    <row r="9" spans="1:23" ht="24" customHeight="1" x14ac:dyDescent="0.2">
      <c r="A9" s="84">
        <v>3</v>
      </c>
      <c r="B9" s="232"/>
      <c r="C9" s="275"/>
      <c r="D9" s="233"/>
      <c r="E9" s="85"/>
      <c r="F9" s="18"/>
      <c r="G9" s="32"/>
      <c r="H9" s="85"/>
      <c r="I9" s="33"/>
      <c r="J9" s="34"/>
      <c r="K9" s="86"/>
      <c r="L9" s="36"/>
      <c r="M9" s="89">
        <f t="shared" si="0"/>
        <v>0</v>
      </c>
      <c r="N9" s="90">
        <f t="shared" si="1"/>
        <v>0</v>
      </c>
      <c r="O9" s="18"/>
      <c r="P9" s="232"/>
      <c r="Q9" s="233"/>
      <c r="R9" s="19"/>
      <c r="S9" s="40"/>
      <c r="T9" s="41"/>
      <c r="U9" s="91">
        <f t="shared" si="2"/>
        <v>0</v>
      </c>
      <c r="V9" s="92" t="str">
        <f t="shared" si="3"/>
        <v>0</v>
      </c>
      <c r="W9" s="31"/>
    </row>
    <row r="10" spans="1:23" ht="24" customHeight="1" x14ac:dyDescent="0.2">
      <c r="A10" s="84">
        <v>4</v>
      </c>
      <c r="B10" s="232"/>
      <c r="C10" s="275"/>
      <c r="D10" s="233"/>
      <c r="E10" s="85"/>
      <c r="F10" s="18"/>
      <c r="G10" s="32"/>
      <c r="H10" s="85"/>
      <c r="I10" s="33"/>
      <c r="J10" s="34"/>
      <c r="K10" s="86"/>
      <c r="L10" s="36"/>
      <c r="M10" s="93">
        <f t="shared" si="0"/>
        <v>0</v>
      </c>
      <c r="N10" s="92">
        <f t="shared" si="1"/>
        <v>0</v>
      </c>
      <c r="O10" s="18"/>
      <c r="P10" s="232"/>
      <c r="Q10" s="233"/>
      <c r="R10" s="19"/>
      <c r="S10" s="33"/>
      <c r="T10" s="42"/>
      <c r="U10" s="91">
        <f t="shared" si="2"/>
        <v>0</v>
      </c>
      <c r="V10" s="92" t="str">
        <f t="shared" si="3"/>
        <v>0</v>
      </c>
      <c r="W10" s="31"/>
    </row>
    <row r="11" spans="1:23" ht="24" customHeight="1" x14ac:dyDescent="0.2">
      <c r="A11" s="84">
        <v>5</v>
      </c>
      <c r="B11" s="232"/>
      <c r="C11" s="275"/>
      <c r="D11" s="233"/>
      <c r="E11" s="85"/>
      <c r="F11" s="18"/>
      <c r="G11" s="32"/>
      <c r="H11" s="85"/>
      <c r="I11" s="33"/>
      <c r="J11" s="34"/>
      <c r="K11" s="86"/>
      <c r="L11" s="36"/>
      <c r="M11" s="93">
        <f t="shared" si="0"/>
        <v>0</v>
      </c>
      <c r="N11" s="92">
        <f t="shared" si="1"/>
        <v>0</v>
      </c>
      <c r="O11" s="18"/>
      <c r="P11" s="232"/>
      <c r="Q11" s="233"/>
      <c r="R11" s="19"/>
      <c r="S11" s="33"/>
      <c r="T11" s="42"/>
      <c r="U11" s="91">
        <f t="shared" si="2"/>
        <v>0</v>
      </c>
      <c r="V11" s="92" t="str">
        <f t="shared" si="3"/>
        <v>0</v>
      </c>
      <c r="W11" s="31"/>
    </row>
    <row r="12" spans="1:23" ht="24" customHeight="1" x14ac:dyDescent="0.2">
      <c r="A12" s="84">
        <v>6</v>
      </c>
      <c r="B12" s="232"/>
      <c r="C12" s="275"/>
      <c r="D12" s="233"/>
      <c r="E12" s="85"/>
      <c r="F12" s="18"/>
      <c r="G12" s="32"/>
      <c r="H12" s="85"/>
      <c r="I12" s="33"/>
      <c r="J12" s="34"/>
      <c r="K12" s="86"/>
      <c r="L12" s="36"/>
      <c r="M12" s="93">
        <f t="shared" si="0"/>
        <v>0</v>
      </c>
      <c r="N12" s="92">
        <f t="shared" si="1"/>
        <v>0</v>
      </c>
      <c r="O12" s="18"/>
      <c r="P12" s="232"/>
      <c r="Q12" s="233"/>
      <c r="R12" s="19"/>
      <c r="S12" s="33"/>
      <c r="T12" s="42"/>
      <c r="U12" s="91">
        <f t="shared" si="2"/>
        <v>0</v>
      </c>
      <c r="V12" s="92" t="str">
        <f t="shared" si="3"/>
        <v>0</v>
      </c>
      <c r="W12" s="31"/>
    </row>
    <row r="13" spans="1:23" ht="24" customHeight="1" x14ac:dyDescent="0.2">
      <c r="A13" s="84">
        <v>7</v>
      </c>
      <c r="B13" s="232"/>
      <c r="C13" s="275"/>
      <c r="D13" s="233"/>
      <c r="E13" s="85"/>
      <c r="F13" s="18"/>
      <c r="G13" s="32"/>
      <c r="H13" s="85"/>
      <c r="I13" s="33"/>
      <c r="J13" s="34"/>
      <c r="K13" s="86"/>
      <c r="L13" s="36"/>
      <c r="M13" s="93">
        <f t="shared" si="0"/>
        <v>0</v>
      </c>
      <c r="N13" s="92">
        <f t="shared" si="1"/>
        <v>0</v>
      </c>
      <c r="O13" s="18"/>
      <c r="P13" s="232"/>
      <c r="Q13" s="233"/>
      <c r="R13" s="19"/>
      <c r="S13" s="33"/>
      <c r="T13" s="42"/>
      <c r="U13" s="91">
        <f t="shared" si="2"/>
        <v>0</v>
      </c>
      <c r="V13" s="92" t="str">
        <f t="shared" si="3"/>
        <v>0</v>
      </c>
      <c r="W13" s="31"/>
    </row>
    <row r="14" spans="1:23" ht="24" customHeight="1" x14ac:dyDescent="0.2">
      <c r="A14" s="84">
        <v>8</v>
      </c>
      <c r="B14" s="232"/>
      <c r="C14" s="275"/>
      <c r="D14" s="233"/>
      <c r="E14" s="85"/>
      <c r="F14" s="18"/>
      <c r="G14" s="32"/>
      <c r="H14" s="85"/>
      <c r="I14" s="33"/>
      <c r="J14" s="34"/>
      <c r="K14" s="86"/>
      <c r="L14" s="36"/>
      <c r="M14" s="93">
        <f t="shared" si="0"/>
        <v>0</v>
      </c>
      <c r="N14" s="92">
        <f t="shared" si="1"/>
        <v>0</v>
      </c>
      <c r="O14" s="18"/>
      <c r="P14" s="232"/>
      <c r="Q14" s="233"/>
      <c r="R14" s="19"/>
      <c r="S14" s="33"/>
      <c r="T14" s="42"/>
      <c r="U14" s="91">
        <f t="shared" si="2"/>
        <v>0</v>
      </c>
      <c r="V14" s="92" t="str">
        <f t="shared" si="3"/>
        <v>0</v>
      </c>
      <c r="W14" s="31"/>
    </row>
    <row r="15" spans="1:23" ht="24" customHeight="1" x14ac:dyDescent="0.2">
      <c r="A15" s="84">
        <v>9</v>
      </c>
      <c r="B15" s="232"/>
      <c r="C15" s="275"/>
      <c r="D15" s="233"/>
      <c r="E15" s="85"/>
      <c r="F15" s="18"/>
      <c r="G15" s="32"/>
      <c r="H15" s="85"/>
      <c r="I15" s="33"/>
      <c r="J15" s="34"/>
      <c r="K15" s="86"/>
      <c r="L15" s="36"/>
      <c r="M15" s="93">
        <f t="shared" si="0"/>
        <v>0</v>
      </c>
      <c r="N15" s="92">
        <f t="shared" si="1"/>
        <v>0</v>
      </c>
      <c r="O15" s="18"/>
      <c r="P15" s="232"/>
      <c r="Q15" s="233"/>
      <c r="R15" s="19"/>
      <c r="S15" s="33"/>
      <c r="T15" s="42"/>
      <c r="U15" s="91">
        <f t="shared" si="2"/>
        <v>0</v>
      </c>
      <c r="V15" s="92" t="str">
        <f t="shared" si="3"/>
        <v>0</v>
      </c>
      <c r="W15" s="31"/>
    </row>
    <row r="16" spans="1:23" ht="24" customHeight="1" x14ac:dyDescent="0.2">
      <c r="A16" s="94">
        <v>10</v>
      </c>
      <c r="B16" s="234"/>
      <c r="C16" s="273"/>
      <c r="D16" s="235"/>
      <c r="E16" s="95"/>
      <c r="F16" s="44"/>
      <c r="G16" s="45"/>
      <c r="H16" s="95"/>
      <c r="I16" s="47"/>
      <c r="J16" s="48"/>
      <c r="K16" s="96"/>
      <c r="L16" s="60"/>
      <c r="M16" s="97">
        <f t="shared" si="0"/>
        <v>0</v>
      </c>
      <c r="N16" s="98">
        <f t="shared" si="1"/>
        <v>0</v>
      </c>
      <c r="O16" s="44"/>
      <c r="P16" s="234"/>
      <c r="Q16" s="235"/>
      <c r="R16" s="52"/>
      <c r="S16" s="47"/>
      <c r="T16" s="53"/>
      <c r="U16" s="99">
        <f t="shared" si="2"/>
        <v>0</v>
      </c>
      <c r="V16" s="98" t="str">
        <f t="shared" si="3"/>
        <v>0</v>
      </c>
      <c r="W16" s="55"/>
    </row>
    <row r="17" spans="1:25" s="107" customFormat="1" ht="18" customHeight="1" x14ac:dyDescent="0.2">
      <c r="A17" s="290" t="s">
        <v>126</v>
      </c>
      <c r="B17" s="290"/>
      <c r="C17" s="290"/>
      <c r="D17" s="290"/>
      <c r="E17" s="290"/>
      <c r="F17" s="290"/>
      <c r="G17" s="290"/>
      <c r="H17" s="290"/>
      <c r="I17" s="290"/>
      <c r="J17" s="290"/>
      <c r="K17" s="290"/>
      <c r="L17" s="290"/>
      <c r="M17" s="290"/>
      <c r="N17" s="290"/>
      <c r="O17" s="290"/>
      <c r="P17" s="290"/>
      <c r="Q17" s="290"/>
      <c r="R17" s="290"/>
      <c r="S17" s="290"/>
      <c r="T17" s="290"/>
      <c r="U17" s="290"/>
      <c r="V17" s="290"/>
      <c r="W17" s="290"/>
    </row>
    <row r="18" spans="1:25" s="107" customFormat="1" ht="18" customHeight="1" x14ac:dyDescent="0.2">
      <c r="A18" s="111"/>
      <c r="B18" s="111"/>
      <c r="C18" s="111" t="s">
        <v>127</v>
      </c>
      <c r="D18" s="111"/>
      <c r="E18" s="111"/>
      <c r="F18" s="111"/>
      <c r="G18" s="111"/>
      <c r="H18" s="111"/>
      <c r="I18" s="111"/>
      <c r="J18" s="111"/>
      <c r="K18" s="111"/>
      <c r="L18" s="111"/>
      <c r="M18" s="111"/>
      <c r="N18" s="111"/>
      <c r="O18" s="111"/>
      <c r="P18" s="111"/>
      <c r="Q18" s="111"/>
      <c r="R18" s="111"/>
      <c r="S18" s="111"/>
      <c r="T18" s="111"/>
      <c r="U18" s="111"/>
      <c r="V18" s="111"/>
      <c r="W18" s="111"/>
    </row>
    <row r="19" spans="1:25" s="107" customFormat="1" ht="18" customHeight="1" x14ac:dyDescent="0.2">
      <c r="A19" s="291" t="s">
        <v>107</v>
      </c>
      <c r="B19" s="291"/>
      <c r="C19" s="291"/>
      <c r="D19" s="291"/>
      <c r="E19" s="291"/>
      <c r="F19" s="291"/>
      <c r="G19" s="291"/>
      <c r="H19" s="291"/>
      <c r="I19" s="291"/>
      <c r="J19" s="291"/>
      <c r="K19" s="291"/>
      <c r="L19" s="291"/>
      <c r="M19" s="291"/>
      <c r="N19" s="291"/>
      <c r="O19" s="291"/>
      <c r="P19" s="291"/>
      <c r="Q19" s="291"/>
      <c r="R19" s="291"/>
      <c r="S19" s="291"/>
      <c r="T19" s="291"/>
      <c r="U19" s="291"/>
      <c r="V19" s="291"/>
      <c r="W19" s="291"/>
    </row>
    <row r="20" spans="1:25" s="107" customFormat="1" ht="24" customHeight="1" x14ac:dyDescent="0.2">
      <c r="A20" s="108"/>
      <c r="B20" s="109"/>
      <c r="C20" s="109"/>
      <c r="U20" s="272"/>
      <c r="V20" s="272"/>
      <c r="W20" s="272"/>
    </row>
    <row r="21" spans="1:25" s="107" customFormat="1" ht="16.5" x14ac:dyDescent="0.2">
      <c r="A21" s="293" t="s">
        <v>106</v>
      </c>
      <c r="B21" s="293"/>
      <c r="C21" s="293"/>
      <c r="D21" s="293"/>
      <c r="E21" s="293"/>
      <c r="F21" s="293"/>
      <c r="G21" s="293"/>
      <c r="H21" s="293"/>
      <c r="I21" s="293"/>
      <c r="J21" s="293"/>
      <c r="K21" s="293"/>
      <c r="L21" s="293"/>
      <c r="M21" s="293"/>
      <c r="N21" s="293"/>
      <c r="O21" s="293"/>
      <c r="P21" s="293"/>
      <c r="Q21" s="293"/>
      <c r="R21" s="293"/>
      <c r="S21" s="293"/>
      <c r="T21" s="293"/>
      <c r="U21" s="293"/>
      <c r="V21" s="309" t="str">
        <f>IF(M51="","",M51)</f>
        <v/>
      </c>
      <c r="W21" s="309"/>
    </row>
    <row r="22" spans="1:25" s="107" customFormat="1" ht="15.75" customHeight="1" x14ac:dyDescent="0.2">
      <c r="A22" s="108" t="s">
        <v>163</v>
      </c>
      <c r="B22" s="109"/>
      <c r="C22" s="109"/>
      <c r="D22" s="109"/>
      <c r="U22" s="272">
        <f>U2</f>
        <v>45017</v>
      </c>
      <c r="V22" s="272"/>
      <c r="W22" s="272"/>
      <c r="X22" s="110"/>
      <c r="Y22" s="110"/>
    </row>
    <row r="23" spans="1:25" ht="15" customHeight="1" x14ac:dyDescent="0.2">
      <c r="A23" s="306" t="s">
        <v>12</v>
      </c>
      <c r="B23" s="216" t="s">
        <v>13</v>
      </c>
      <c r="C23" s="217"/>
      <c r="D23" s="218"/>
      <c r="E23" s="225" t="s">
        <v>89</v>
      </c>
      <c r="F23" s="75" t="s">
        <v>0</v>
      </c>
      <c r="G23" s="225" t="s">
        <v>3</v>
      </c>
      <c r="H23" s="315" t="s">
        <v>4</v>
      </c>
      <c r="I23" s="316"/>
      <c r="J23" s="316"/>
      <c r="K23" s="316"/>
      <c r="L23" s="316"/>
      <c r="M23" s="316"/>
      <c r="N23" s="317"/>
      <c r="O23" s="216" t="s">
        <v>112</v>
      </c>
      <c r="P23" s="217"/>
      <c r="Q23" s="217"/>
      <c r="R23" s="217"/>
      <c r="S23" s="217"/>
      <c r="T23" s="300"/>
      <c r="U23" s="303" t="s">
        <v>113</v>
      </c>
      <c r="V23" s="217"/>
      <c r="W23" s="218"/>
    </row>
    <row r="24" spans="1:25" ht="15" customHeight="1" x14ac:dyDescent="0.2">
      <c r="A24" s="307"/>
      <c r="B24" s="219"/>
      <c r="C24" s="220"/>
      <c r="D24" s="221"/>
      <c r="E24" s="226"/>
      <c r="F24" s="76" t="s">
        <v>1</v>
      </c>
      <c r="G24" s="226"/>
      <c r="H24" s="216" t="s">
        <v>115</v>
      </c>
      <c r="I24" s="217"/>
      <c r="J24" s="217"/>
      <c r="K24" s="217"/>
      <c r="L24" s="218"/>
      <c r="M24" s="220" t="s">
        <v>6</v>
      </c>
      <c r="N24" s="220"/>
      <c r="O24" s="219"/>
      <c r="P24" s="220"/>
      <c r="Q24" s="220"/>
      <c r="R24" s="220"/>
      <c r="S24" s="220"/>
      <c r="T24" s="301"/>
      <c r="U24" s="304"/>
      <c r="V24" s="220"/>
      <c r="W24" s="221"/>
    </row>
    <row r="25" spans="1:25" ht="15" customHeight="1" x14ac:dyDescent="0.2">
      <c r="A25" s="308"/>
      <c r="B25" s="222"/>
      <c r="C25" s="223"/>
      <c r="D25" s="224"/>
      <c r="E25" s="227"/>
      <c r="F25" s="77" t="s">
        <v>2</v>
      </c>
      <c r="G25" s="227"/>
      <c r="H25" s="222"/>
      <c r="I25" s="223"/>
      <c r="J25" s="223"/>
      <c r="K25" s="223"/>
      <c r="L25" s="224"/>
      <c r="M25" s="100" t="s">
        <v>18</v>
      </c>
      <c r="N25" s="101" t="s">
        <v>19</v>
      </c>
      <c r="O25" s="222"/>
      <c r="P25" s="223"/>
      <c r="Q25" s="223"/>
      <c r="R25" s="223"/>
      <c r="S25" s="223"/>
      <c r="T25" s="302"/>
      <c r="U25" s="305"/>
      <c r="V25" s="223"/>
      <c r="W25" s="224"/>
    </row>
    <row r="26" spans="1:25" ht="24" customHeight="1" x14ac:dyDescent="0.2">
      <c r="A26" s="84">
        <v>1</v>
      </c>
      <c r="B26" s="250"/>
      <c r="C26" s="289"/>
      <c r="D26" s="251"/>
      <c r="E26" s="106"/>
      <c r="F26" s="18"/>
      <c r="G26" s="19"/>
      <c r="H26" s="297"/>
      <c r="I26" s="298"/>
      <c r="J26" s="298"/>
      <c r="K26" s="298"/>
      <c r="L26" s="299"/>
      <c r="M26" s="21"/>
      <c r="N26" s="22"/>
      <c r="O26" s="277"/>
      <c r="P26" s="278"/>
      <c r="Q26" s="278"/>
      <c r="R26" s="278"/>
      <c r="S26" s="278"/>
      <c r="T26" s="279"/>
      <c r="U26" s="286"/>
      <c r="V26" s="287"/>
      <c r="W26" s="288"/>
    </row>
    <row r="27" spans="1:25" ht="24" customHeight="1" x14ac:dyDescent="0.2">
      <c r="A27" s="84">
        <v>2</v>
      </c>
      <c r="B27" s="232"/>
      <c r="C27" s="275"/>
      <c r="D27" s="233"/>
      <c r="E27" s="85"/>
      <c r="F27" s="18"/>
      <c r="G27" s="32"/>
      <c r="H27" s="294"/>
      <c r="I27" s="295"/>
      <c r="J27" s="295"/>
      <c r="K27" s="295"/>
      <c r="L27" s="296"/>
      <c r="M27" s="33"/>
      <c r="N27" s="34"/>
      <c r="O27" s="232"/>
      <c r="P27" s="275"/>
      <c r="Q27" s="275"/>
      <c r="R27" s="275"/>
      <c r="S27" s="275"/>
      <c r="T27" s="276"/>
      <c r="U27" s="283"/>
      <c r="V27" s="284"/>
      <c r="W27" s="285"/>
    </row>
    <row r="28" spans="1:25" ht="24" customHeight="1" x14ac:dyDescent="0.2">
      <c r="A28" s="84">
        <v>3</v>
      </c>
      <c r="B28" s="232"/>
      <c r="C28" s="275"/>
      <c r="D28" s="233"/>
      <c r="E28" s="85"/>
      <c r="F28" s="18"/>
      <c r="G28" s="32"/>
      <c r="H28" s="294"/>
      <c r="I28" s="295"/>
      <c r="J28" s="295"/>
      <c r="K28" s="295"/>
      <c r="L28" s="296"/>
      <c r="M28" s="33"/>
      <c r="N28" s="34"/>
      <c r="O28" s="232"/>
      <c r="P28" s="275"/>
      <c r="Q28" s="275"/>
      <c r="R28" s="275"/>
      <c r="S28" s="275"/>
      <c r="T28" s="276"/>
      <c r="U28" s="283"/>
      <c r="V28" s="284"/>
      <c r="W28" s="285"/>
    </row>
    <row r="29" spans="1:25" ht="24" customHeight="1" x14ac:dyDescent="0.2">
      <c r="A29" s="84">
        <v>4</v>
      </c>
      <c r="B29" s="232"/>
      <c r="C29" s="275"/>
      <c r="D29" s="233"/>
      <c r="E29" s="85"/>
      <c r="F29" s="18"/>
      <c r="G29" s="32"/>
      <c r="H29" s="294"/>
      <c r="I29" s="295"/>
      <c r="J29" s="295"/>
      <c r="K29" s="295"/>
      <c r="L29" s="296"/>
      <c r="M29" s="33"/>
      <c r="N29" s="34"/>
      <c r="O29" s="232"/>
      <c r="P29" s="275"/>
      <c r="Q29" s="275"/>
      <c r="R29" s="275"/>
      <c r="S29" s="275"/>
      <c r="T29" s="276"/>
      <c r="U29" s="283"/>
      <c r="V29" s="284"/>
      <c r="W29" s="285"/>
    </row>
    <row r="30" spans="1:25" ht="24" customHeight="1" x14ac:dyDescent="0.2">
      <c r="A30" s="102">
        <v>5</v>
      </c>
      <c r="B30" s="234"/>
      <c r="C30" s="273"/>
      <c r="D30" s="235"/>
      <c r="E30" s="103"/>
      <c r="F30" s="59"/>
      <c r="G30" s="45"/>
      <c r="H30" s="310"/>
      <c r="I30" s="311"/>
      <c r="J30" s="311"/>
      <c r="K30" s="311"/>
      <c r="L30" s="312"/>
      <c r="M30" s="104"/>
      <c r="N30" s="105"/>
      <c r="O30" s="234"/>
      <c r="P30" s="273"/>
      <c r="Q30" s="273"/>
      <c r="R30" s="273"/>
      <c r="S30" s="273"/>
      <c r="T30" s="274"/>
      <c r="U30" s="280"/>
      <c r="V30" s="281"/>
      <c r="W30" s="282"/>
    </row>
    <row r="31" spans="1:25" s="107" customFormat="1" ht="18" customHeight="1" x14ac:dyDescent="0.2">
      <c r="A31" s="270" t="s">
        <v>111</v>
      </c>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row>
    <row r="32" spans="1:25" s="107" customFormat="1" ht="18" customHeight="1" x14ac:dyDescent="0.2">
      <c r="A32" s="109"/>
      <c r="B32" s="109"/>
      <c r="C32" s="111"/>
      <c r="D32" s="111"/>
      <c r="E32" s="111"/>
      <c r="F32" s="111"/>
      <c r="G32" s="111"/>
      <c r="H32" s="111"/>
      <c r="I32" s="111"/>
      <c r="J32" s="111"/>
      <c r="K32" s="111"/>
      <c r="L32" s="111"/>
      <c r="M32" s="111"/>
      <c r="N32" s="111"/>
      <c r="O32" s="111"/>
      <c r="P32" s="111"/>
      <c r="Q32" s="111"/>
      <c r="R32" s="111"/>
      <c r="S32" s="111"/>
      <c r="T32" s="111"/>
      <c r="U32" s="111"/>
      <c r="V32" s="111"/>
      <c r="W32" s="111"/>
    </row>
    <row r="33" spans="1:23" s="107" customFormat="1" ht="18" customHeight="1" x14ac:dyDescent="0.2">
      <c r="A33" s="109"/>
      <c r="B33" s="112" t="s">
        <v>44</v>
      </c>
      <c r="C33" s="109"/>
      <c r="G33" s="258" t="str">
        <f>'職員勤続年数調書(有給)'!I33</f>
        <v>令和　　年　　月　　　日</v>
      </c>
      <c r="H33" s="258"/>
      <c r="I33" s="258"/>
      <c r="J33" s="113" t="s">
        <v>45</v>
      </c>
      <c r="K33" s="113"/>
      <c r="L33" s="113"/>
      <c r="M33" s="313" t="str">
        <f>IF(申請書!$K$15="","",申請書!$K$15)</f>
        <v/>
      </c>
      <c r="N33" s="313"/>
      <c r="O33" s="313"/>
      <c r="P33" s="313"/>
      <c r="Q33" s="314" t="s">
        <v>22</v>
      </c>
      <c r="R33" s="314"/>
      <c r="S33" s="292" t="str">
        <f>IF(申請書!$K$16="","",申請書!$K$16)</f>
        <v/>
      </c>
      <c r="T33" s="292"/>
      <c r="U33" s="292"/>
      <c r="V33" s="292"/>
      <c r="W33" s="113"/>
    </row>
  </sheetData>
  <sheetProtection password="D1E6" sheet="1" formatCells="0" formatColumns="0" formatRows="0" sort="0" autoFilter="0"/>
  <mergeCells count="81">
    <mergeCell ref="A1:U1"/>
    <mergeCell ref="V1:W1"/>
    <mergeCell ref="A4:A6"/>
    <mergeCell ref="H4:N4"/>
    <mergeCell ref="O4:T4"/>
    <mergeCell ref="U4:V4"/>
    <mergeCell ref="I5:J5"/>
    <mergeCell ref="M5:N5"/>
    <mergeCell ref="S5:T5"/>
    <mergeCell ref="U5:V5"/>
    <mergeCell ref="O5:O6"/>
    <mergeCell ref="B4:D6"/>
    <mergeCell ref="W4:W6"/>
    <mergeCell ref="G4:G6"/>
    <mergeCell ref="P5:Q6"/>
    <mergeCell ref="K5:K6"/>
    <mergeCell ref="H29:L29"/>
    <mergeCell ref="H28:L28"/>
    <mergeCell ref="A31:Y31"/>
    <mergeCell ref="H5:H6"/>
    <mergeCell ref="R5:R6"/>
    <mergeCell ref="B30:D30"/>
    <mergeCell ref="M24:N24"/>
    <mergeCell ref="H23:N23"/>
    <mergeCell ref="B26:D26"/>
    <mergeCell ref="B27:D27"/>
    <mergeCell ref="P9:Q9"/>
    <mergeCell ref="P10:Q10"/>
    <mergeCell ref="B13:D13"/>
    <mergeCell ref="P11:Q11"/>
    <mergeCell ref="P12:Q12"/>
    <mergeCell ref="B15:D15"/>
    <mergeCell ref="S33:V33"/>
    <mergeCell ref="G33:I33"/>
    <mergeCell ref="A21:U21"/>
    <mergeCell ref="H27:L27"/>
    <mergeCell ref="H26:L26"/>
    <mergeCell ref="O23:T25"/>
    <mergeCell ref="U23:W25"/>
    <mergeCell ref="A23:A25"/>
    <mergeCell ref="B28:D28"/>
    <mergeCell ref="B29:D29"/>
    <mergeCell ref="V21:W21"/>
    <mergeCell ref="B23:D25"/>
    <mergeCell ref="G23:G25"/>
    <mergeCell ref="H30:L30"/>
    <mergeCell ref="M33:P33"/>
    <mergeCell ref="Q33:R33"/>
    <mergeCell ref="B16:D16"/>
    <mergeCell ref="B12:D12"/>
    <mergeCell ref="A17:W17"/>
    <mergeCell ref="A19:W19"/>
    <mergeCell ref="P16:Q16"/>
    <mergeCell ref="B7:D7"/>
    <mergeCell ref="B8:D8"/>
    <mergeCell ref="B9:D9"/>
    <mergeCell ref="B10:D10"/>
    <mergeCell ref="B14:D14"/>
    <mergeCell ref="B11:D11"/>
    <mergeCell ref="U30:W30"/>
    <mergeCell ref="U29:W29"/>
    <mergeCell ref="U28:W28"/>
    <mergeCell ref="U27:W27"/>
    <mergeCell ref="U26:W26"/>
    <mergeCell ref="O30:T30"/>
    <mergeCell ref="O29:T29"/>
    <mergeCell ref="O28:T28"/>
    <mergeCell ref="O27:T27"/>
    <mergeCell ref="O26:T26"/>
    <mergeCell ref="E4:E6"/>
    <mergeCell ref="E23:E25"/>
    <mergeCell ref="U22:W22"/>
    <mergeCell ref="U2:W2"/>
    <mergeCell ref="P13:Q13"/>
    <mergeCell ref="P14:Q14"/>
    <mergeCell ref="P15:Q15"/>
    <mergeCell ref="P7:Q7"/>
    <mergeCell ref="P8:Q8"/>
    <mergeCell ref="U20:W20"/>
    <mergeCell ref="H24:L25"/>
    <mergeCell ref="L5:L6"/>
  </mergeCells>
  <phoneticPr fontId="3"/>
  <conditionalFormatting sqref="L7:L16">
    <cfRule type="containsText" dxfId="0" priority="1" operator="containsText" text="産休・育休">
      <formula>NOT(ISERROR(SEARCH("産休・育休",L7)))</formula>
    </cfRule>
  </conditionalFormatting>
  <dataValidations count="2">
    <dataValidation type="list" allowBlank="1" showInputMessage="1" showErrorMessage="1" sqref="F26:F30 F7:F16">
      <formula1>"正　規,非正規"</formula1>
    </dataValidation>
    <dataValidation type="list" allowBlank="1" showInputMessage="1" showErrorMessage="1" promptTitle="休職理由が「産休・育休」の場合は・・・" prompt="休職理由が「産休・育休」の場合は、「職員勤続年数調書（有給）」のシートに職員の名前を記入するようにしてください。_x000a_" sqref="L7:L16">
      <formula1>"その他"</formula1>
    </dataValidation>
  </dataValidations>
  <pageMargins left="0.3" right="0.19" top="0.54" bottom="0.28999999999999998" header="0.38" footer="0.2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3"/>
  <sheetViews>
    <sheetView view="pageBreakPreview" zoomScale="90" zoomScaleNormal="100" zoomScaleSheetLayoutView="90" workbookViewId="0">
      <selection activeCell="W3" sqref="W3"/>
    </sheetView>
  </sheetViews>
  <sheetFormatPr defaultColWidth="9" defaultRowHeight="13" x14ac:dyDescent="0.2"/>
  <cols>
    <col min="1" max="1" width="3.36328125" style="5" customWidth="1"/>
    <col min="2" max="4" width="6.7265625" style="5" customWidth="1"/>
    <col min="5" max="5" width="8.36328125" style="5" customWidth="1"/>
    <col min="6" max="6" width="5" style="5" customWidth="1"/>
    <col min="7" max="7" width="6.08984375" style="5" customWidth="1"/>
    <col min="8" max="8" width="9.26953125" style="5" customWidth="1"/>
    <col min="9" max="9" width="11.90625" style="5" customWidth="1"/>
    <col min="10" max="11" width="5.36328125" style="5" customWidth="1"/>
    <col min="12" max="13" width="11.6328125" style="5" customWidth="1"/>
    <col min="14" max="15" width="5.36328125" style="5" customWidth="1"/>
    <col min="16" max="16" width="10.08984375" style="5" customWidth="1"/>
    <col min="17" max="18" width="7.08984375" style="5" customWidth="1"/>
    <col min="19" max="19" width="11.7265625" style="5" customWidth="1"/>
    <col min="20" max="22" width="5.453125" style="5" customWidth="1"/>
    <col min="23" max="23" width="5.6328125" style="5" customWidth="1"/>
    <col min="24" max="24" width="19" style="5" customWidth="1"/>
    <col min="25" max="16384" width="9" style="5"/>
  </cols>
  <sheetData>
    <row r="1" spans="1:24" ht="16.5" x14ac:dyDescent="0.2">
      <c r="A1" s="271" t="s">
        <v>103</v>
      </c>
      <c r="B1" s="271"/>
      <c r="C1" s="271"/>
      <c r="D1" s="271"/>
      <c r="E1" s="271"/>
      <c r="F1" s="271"/>
      <c r="G1" s="271"/>
      <c r="H1" s="271"/>
      <c r="I1" s="271"/>
      <c r="J1" s="271"/>
      <c r="K1" s="271"/>
      <c r="L1" s="271"/>
      <c r="M1" s="271"/>
      <c r="N1" s="271"/>
      <c r="O1" s="271"/>
      <c r="P1" s="271"/>
      <c r="Q1" s="271"/>
      <c r="R1" s="271"/>
      <c r="S1" s="271"/>
      <c r="T1" s="271"/>
      <c r="U1" s="271"/>
      <c r="V1" s="271"/>
      <c r="W1" s="271"/>
      <c r="X1" s="144" t="str">
        <f>IF(申請書!$K$13="","",申請書!$K$13)</f>
        <v/>
      </c>
    </row>
    <row r="2" spans="1:24" ht="15.75" customHeight="1" x14ac:dyDescent="0.2">
      <c r="A2" s="62" t="s">
        <v>161</v>
      </c>
      <c r="B2" s="63"/>
      <c r="C2" s="63"/>
      <c r="D2" s="64"/>
      <c r="E2" s="64"/>
      <c r="F2" s="64"/>
      <c r="G2" s="64"/>
      <c r="H2" s="64"/>
      <c r="I2" s="64"/>
      <c r="J2" s="64"/>
      <c r="K2" s="64"/>
      <c r="L2" s="64"/>
      <c r="M2" s="64"/>
      <c r="N2" s="64"/>
      <c r="O2" s="64"/>
      <c r="P2" s="64"/>
      <c r="Q2" s="64"/>
      <c r="R2" s="64"/>
      <c r="S2" s="64"/>
      <c r="T2" s="64"/>
      <c r="U2" s="64"/>
      <c r="V2" s="64"/>
      <c r="W2" s="228">
        <v>45017</v>
      </c>
      <c r="X2" s="228"/>
    </row>
    <row r="3" spans="1:24" x14ac:dyDescent="0.2">
      <c r="A3" s="65" t="s">
        <v>14</v>
      </c>
      <c r="B3" s="66">
        <f>IF(B8="","",COUNTA(B8,B41,B74))</f>
        <v>1</v>
      </c>
      <c r="C3" s="63" t="s">
        <v>15</v>
      </c>
      <c r="D3" s="66">
        <f>IF(B8="","",COUNTA(B8))</f>
        <v>1</v>
      </c>
      <c r="E3" s="71" t="s">
        <v>131</v>
      </c>
      <c r="F3" s="249"/>
      <c r="G3" s="249"/>
      <c r="H3" s="64"/>
      <c r="I3" s="64"/>
      <c r="J3" s="64"/>
      <c r="K3" s="64"/>
      <c r="L3" s="64"/>
      <c r="M3" s="64"/>
      <c r="N3" s="64"/>
      <c r="O3" s="64"/>
      <c r="P3" s="64"/>
      <c r="Q3" s="64"/>
      <c r="R3" s="64"/>
      <c r="S3" s="64"/>
      <c r="T3" s="64"/>
      <c r="U3" s="64"/>
      <c r="V3" s="64"/>
      <c r="W3" s="64"/>
      <c r="X3" s="64"/>
    </row>
    <row r="4" spans="1:24" ht="4.5" customHeight="1" x14ac:dyDescent="0.2">
      <c r="A4" s="65"/>
      <c r="B4" s="63"/>
      <c r="C4" s="63"/>
      <c r="D4" s="63"/>
      <c r="E4" s="63"/>
      <c r="F4" s="63"/>
      <c r="G4" s="64"/>
      <c r="H4" s="64"/>
      <c r="I4" s="64"/>
      <c r="J4" s="64"/>
      <c r="K4" s="64"/>
      <c r="L4" s="64"/>
      <c r="M4" s="64"/>
      <c r="N4" s="64"/>
      <c r="O4" s="64"/>
      <c r="P4" s="64"/>
      <c r="Q4" s="64"/>
      <c r="R4" s="64"/>
      <c r="S4" s="64"/>
      <c r="T4" s="64"/>
      <c r="U4" s="64"/>
      <c r="V4" s="64"/>
      <c r="W4" s="64"/>
      <c r="X4" s="64"/>
    </row>
    <row r="5" spans="1:24" ht="13.5" customHeight="1" x14ac:dyDescent="0.2">
      <c r="A5" s="259" t="s">
        <v>12</v>
      </c>
      <c r="B5" s="247" t="s">
        <v>13</v>
      </c>
      <c r="C5" s="242"/>
      <c r="D5" s="244"/>
      <c r="E5" s="229" t="s">
        <v>125</v>
      </c>
      <c r="F5" s="229" t="s">
        <v>98</v>
      </c>
      <c r="G5" s="137" t="s">
        <v>0</v>
      </c>
      <c r="H5" s="229" t="s">
        <v>3</v>
      </c>
      <c r="I5" s="239" t="s">
        <v>4</v>
      </c>
      <c r="J5" s="240"/>
      <c r="K5" s="240"/>
      <c r="L5" s="240"/>
      <c r="M5" s="240"/>
      <c r="N5" s="240"/>
      <c r="O5" s="241"/>
      <c r="P5" s="242" t="s">
        <v>90</v>
      </c>
      <c r="Q5" s="242"/>
      <c r="R5" s="242"/>
      <c r="S5" s="242"/>
      <c r="T5" s="242"/>
      <c r="U5" s="242"/>
      <c r="V5" s="243" t="s">
        <v>5</v>
      </c>
      <c r="W5" s="241"/>
      <c r="X5" s="229" t="s">
        <v>17</v>
      </c>
    </row>
    <row r="6" spans="1:24" ht="27.75" customHeight="1" x14ac:dyDescent="0.2">
      <c r="A6" s="260"/>
      <c r="B6" s="262"/>
      <c r="C6" s="246"/>
      <c r="D6" s="263"/>
      <c r="E6" s="230"/>
      <c r="F6" s="230"/>
      <c r="G6" s="138" t="s">
        <v>1</v>
      </c>
      <c r="H6" s="230"/>
      <c r="I6" s="230" t="s">
        <v>122</v>
      </c>
      <c r="J6" s="239" t="s">
        <v>121</v>
      </c>
      <c r="K6" s="241"/>
      <c r="L6" s="244" t="s">
        <v>99</v>
      </c>
      <c r="M6" s="269" t="s">
        <v>97</v>
      </c>
      <c r="N6" s="246" t="s">
        <v>96</v>
      </c>
      <c r="O6" s="246"/>
      <c r="P6" s="229" t="s">
        <v>7</v>
      </c>
      <c r="Q6" s="247" t="s">
        <v>8</v>
      </c>
      <c r="R6" s="244"/>
      <c r="S6" s="229" t="s">
        <v>9</v>
      </c>
      <c r="T6" s="239" t="s">
        <v>10</v>
      </c>
      <c r="U6" s="240"/>
      <c r="V6" s="243" t="s">
        <v>11</v>
      </c>
      <c r="W6" s="241"/>
      <c r="X6" s="230"/>
    </row>
    <row r="7" spans="1:24" x14ac:dyDescent="0.2">
      <c r="A7" s="261"/>
      <c r="B7" s="248"/>
      <c r="C7" s="264"/>
      <c r="D7" s="245"/>
      <c r="E7" s="231"/>
      <c r="F7" s="231"/>
      <c r="G7" s="140" t="s">
        <v>2</v>
      </c>
      <c r="H7" s="231"/>
      <c r="I7" s="231"/>
      <c r="J7" s="9" t="s">
        <v>94</v>
      </c>
      <c r="K7" s="10" t="s">
        <v>95</v>
      </c>
      <c r="L7" s="245"/>
      <c r="M7" s="269"/>
      <c r="N7" s="11" t="s">
        <v>18</v>
      </c>
      <c r="O7" s="12" t="s">
        <v>19</v>
      </c>
      <c r="P7" s="231"/>
      <c r="Q7" s="248"/>
      <c r="R7" s="245"/>
      <c r="S7" s="231"/>
      <c r="T7" s="13" t="s">
        <v>18</v>
      </c>
      <c r="U7" s="14" t="s">
        <v>19</v>
      </c>
      <c r="V7" s="15" t="s">
        <v>18</v>
      </c>
      <c r="W7" s="10" t="s">
        <v>19</v>
      </c>
      <c r="X7" s="231"/>
    </row>
    <row r="8" spans="1:24" ht="24" customHeight="1" x14ac:dyDescent="0.2">
      <c r="A8" s="16">
        <v>1</v>
      </c>
      <c r="B8" s="255" t="s">
        <v>132</v>
      </c>
      <c r="C8" s="256"/>
      <c r="D8" s="257"/>
      <c r="E8" s="72">
        <v>22007</v>
      </c>
      <c r="F8" s="17"/>
      <c r="G8" s="142" t="s">
        <v>0</v>
      </c>
      <c r="H8" s="19" t="s">
        <v>55</v>
      </c>
      <c r="I8" s="20">
        <v>32964</v>
      </c>
      <c r="J8" s="21"/>
      <c r="K8" s="22"/>
      <c r="L8" s="23"/>
      <c r="M8" s="24"/>
      <c r="N8" s="25">
        <f>IF(I8=0,0,IF(M8="産休・育休",VALUE(DATEDIF(I8,$W$2+30,"Y")),IF(VALUE(IF($W$2=I8,"0",DATEDIF(I8,$W$2+30,"YＭ")))-K8&gt;=0,VALUE(DATEDIF(I8,$W$2+30,"Y"))-J8,VALUE(DATEDIF(I8,$W$2+30,"Y"))-J8-1)))</f>
        <v>33</v>
      </c>
      <c r="O8" s="26">
        <f>IF(I8=0,0,IF(M8="産休・育休",VALUE(DATEDIF(I8,$W$2+30,"YＭ")),IF(K8&lt;=VALUE(IF($W$2=I8,"0",DATEDIF(I8,$W$2+30,"YＭ"))),VALUE(IF($W$2=I8,"0",DATEDIF(I8,$W$2+30,"YＭ")))-K8,VALUE(IF($W$2=I8,"0",DATEDIF(I8,$W$2+30,"YＭ")))+12-K8)))</f>
        <v>1</v>
      </c>
      <c r="P8" s="142"/>
      <c r="Q8" s="250"/>
      <c r="R8" s="251"/>
      <c r="S8" s="27"/>
      <c r="T8" s="28"/>
      <c r="U8" s="29"/>
      <c r="V8" s="30">
        <f>IF(I8=0,0,IF((N8+T8+ROUNDDOWN((O8+U8)/12,0))=0,"",(N8+T8+ROUNDDOWN((O8+U8)/12,0))))</f>
        <v>33</v>
      </c>
      <c r="W8" s="26">
        <f>IF(((O8+U8)-ROUNDDOWN((O8+U8)/12,0)*12)=0,"0",((O8+U8)-ROUNDDOWN((O8+U8)/12,0)*12))</f>
        <v>1</v>
      </c>
      <c r="X8" s="31"/>
    </row>
    <row r="9" spans="1:24" ht="24" customHeight="1" x14ac:dyDescent="0.2">
      <c r="A9" s="16">
        <v>2</v>
      </c>
      <c r="B9" s="252" t="s">
        <v>133</v>
      </c>
      <c r="C9" s="253"/>
      <c r="D9" s="254"/>
      <c r="E9" s="72">
        <v>25690</v>
      </c>
      <c r="F9" s="17"/>
      <c r="G9" s="142" t="s">
        <v>0</v>
      </c>
      <c r="H9" s="32" t="s">
        <v>73</v>
      </c>
      <c r="I9" s="20">
        <v>33695</v>
      </c>
      <c r="J9" s="33"/>
      <c r="K9" s="34"/>
      <c r="L9" s="139"/>
      <c r="M9" s="36"/>
      <c r="N9" s="37">
        <f>IF(I9=0,0,IF(M9="産休・育休",VALUE(DATEDIF(I9,$W$2+30,"Y")),IF(VALUE(IF($W$2=I9,"0",DATEDIF(I9,$W$2+30,"YＭ")))-K9&gt;=0,VALUE(DATEDIF(I9,$W$2+30,"Y"))-J9,VALUE(DATEDIF(I9,$W$2+30,"Y"))-J9-1)))</f>
        <v>31</v>
      </c>
      <c r="O9" s="38">
        <f t="shared" ref="O9:O27" si="0">IF(I9=0,0,IF(M9="産休・育休",VALUE(DATEDIF(I9,$W$2+30,"YＭ")),IF(K9&lt;=VALUE(IF($W$2=I9,"0",DATEDIF(I9,$W$2+30,"YＭ"))),VALUE(IF($W$2=I9,"0",DATEDIF(I9,$W$2+30,"YＭ")))-K9,VALUE(IF($W$2=I9,"0",DATEDIF(I9,$W$2+30,"YＭ")))+12-K9)))</f>
        <v>1</v>
      </c>
      <c r="P9" s="142"/>
      <c r="Q9" s="232"/>
      <c r="R9" s="233"/>
      <c r="S9" s="19"/>
      <c r="T9" s="28"/>
      <c r="U9" s="29"/>
      <c r="V9" s="39">
        <f t="shared" ref="V9:V27" si="1">IF(I9=0,0,IF((N9+T9+ROUNDDOWN((O9+U9)/12,0))=0,"",(N9+T9+ROUNDDOWN((O9+U9)/12,0))))</f>
        <v>31</v>
      </c>
      <c r="W9" s="38">
        <f t="shared" ref="W9:W27" si="2">IF(((O9+U9)-ROUNDDOWN((O9+U9)/12,0)*12)=0,"0",((O9+U9)-ROUNDDOWN((O9+U9)/12,0)*12))</f>
        <v>1</v>
      </c>
      <c r="X9" s="31"/>
    </row>
    <row r="10" spans="1:24" ht="24" customHeight="1" x14ac:dyDescent="0.2">
      <c r="A10" s="16">
        <v>3</v>
      </c>
      <c r="B10" s="252" t="s">
        <v>134</v>
      </c>
      <c r="C10" s="253"/>
      <c r="D10" s="254"/>
      <c r="E10" s="72">
        <v>27183</v>
      </c>
      <c r="F10" s="17"/>
      <c r="G10" s="142" t="s">
        <v>0</v>
      </c>
      <c r="H10" s="32" t="s">
        <v>73</v>
      </c>
      <c r="I10" s="20">
        <v>38078</v>
      </c>
      <c r="J10" s="33"/>
      <c r="K10" s="34"/>
      <c r="L10" s="139"/>
      <c r="M10" s="36"/>
      <c r="N10" s="37">
        <f t="shared" ref="N10:N27" si="3">IF(I10=0,0,IF(M10="産休・育休",VALUE(DATEDIF(I10,$W$2+30,"Y")),IF(VALUE(IF($W$2=I10,"0",DATEDIF(I10,$W$2+30,"YＭ")))-K10&gt;=0,VALUE(DATEDIF(I10,$W$2+30,"Y"))-J10,VALUE(DATEDIF(I10,$W$2+30,"Y"))-J10-1)))</f>
        <v>19</v>
      </c>
      <c r="O10" s="38">
        <f t="shared" si="0"/>
        <v>1</v>
      </c>
      <c r="P10" s="142" t="s">
        <v>151</v>
      </c>
      <c r="Q10" s="232" t="s">
        <v>152</v>
      </c>
      <c r="R10" s="233"/>
      <c r="S10" s="19" t="s">
        <v>153</v>
      </c>
      <c r="T10" s="40">
        <v>6</v>
      </c>
      <c r="U10" s="41"/>
      <c r="V10" s="39">
        <f t="shared" si="1"/>
        <v>25</v>
      </c>
      <c r="W10" s="38">
        <f t="shared" si="2"/>
        <v>1</v>
      </c>
      <c r="X10" s="31"/>
    </row>
    <row r="11" spans="1:24" ht="24" customHeight="1" x14ac:dyDescent="0.2">
      <c r="A11" s="16">
        <v>4</v>
      </c>
      <c r="B11" s="252" t="s">
        <v>135</v>
      </c>
      <c r="C11" s="253"/>
      <c r="D11" s="254"/>
      <c r="E11" s="72">
        <v>30136</v>
      </c>
      <c r="F11" s="17"/>
      <c r="G11" s="142" t="s">
        <v>0</v>
      </c>
      <c r="H11" s="19" t="s">
        <v>64</v>
      </c>
      <c r="I11" s="20">
        <v>39173</v>
      </c>
      <c r="J11" s="33"/>
      <c r="K11" s="34"/>
      <c r="L11" s="139"/>
      <c r="M11" s="36"/>
      <c r="N11" s="37">
        <f>IF(I11=0,0,IF(M11="産休・育休",VALUE(DATEDIF(I11,$W$2+30,"Y")),IF(VALUE(IF($W$2=I11,"0",DATEDIF(I11,$W$2+30,"YＭ")))-K11&gt;=0,VALUE(DATEDIF(I11,$W$2+30,"Y"))-J11,VALUE(DATEDIF(I11,$W$2+30,"Y"))-J11-1)))</f>
        <v>16</v>
      </c>
      <c r="O11" s="38">
        <f t="shared" si="0"/>
        <v>1</v>
      </c>
      <c r="P11" s="142"/>
      <c r="Q11" s="232"/>
      <c r="R11" s="233"/>
      <c r="S11" s="19"/>
      <c r="T11" s="33"/>
      <c r="U11" s="42"/>
      <c r="V11" s="39">
        <f t="shared" si="1"/>
        <v>16</v>
      </c>
      <c r="W11" s="38">
        <f t="shared" si="2"/>
        <v>1</v>
      </c>
      <c r="X11" s="31"/>
    </row>
    <row r="12" spans="1:24" ht="24" customHeight="1" x14ac:dyDescent="0.2">
      <c r="A12" s="16">
        <v>5</v>
      </c>
      <c r="B12" s="252" t="s">
        <v>136</v>
      </c>
      <c r="C12" s="253"/>
      <c r="D12" s="254"/>
      <c r="E12" s="72">
        <v>31629</v>
      </c>
      <c r="F12" s="17"/>
      <c r="G12" s="142" t="s">
        <v>0</v>
      </c>
      <c r="H12" s="32" t="s">
        <v>145</v>
      </c>
      <c r="I12" s="20">
        <v>39904</v>
      </c>
      <c r="J12" s="33">
        <v>1</v>
      </c>
      <c r="K12" s="34">
        <v>2</v>
      </c>
      <c r="L12" s="139" t="s">
        <v>159</v>
      </c>
      <c r="M12" s="36" t="s">
        <v>114</v>
      </c>
      <c r="N12" s="37">
        <f t="shared" si="3"/>
        <v>14</v>
      </c>
      <c r="O12" s="38">
        <f t="shared" si="0"/>
        <v>1</v>
      </c>
      <c r="P12" s="142"/>
      <c r="Q12" s="232"/>
      <c r="R12" s="233"/>
      <c r="S12" s="19"/>
      <c r="T12" s="33"/>
      <c r="U12" s="42"/>
      <c r="V12" s="39">
        <f t="shared" si="1"/>
        <v>14</v>
      </c>
      <c r="W12" s="38">
        <f t="shared" si="2"/>
        <v>1</v>
      </c>
      <c r="X12" s="31" t="s">
        <v>158</v>
      </c>
    </row>
    <row r="13" spans="1:24" ht="24" customHeight="1" x14ac:dyDescent="0.2">
      <c r="A13" s="16">
        <v>6</v>
      </c>
      <c r="B13" s="252" t="s">
        <v>137</v>
      </c>
      <c r="C13" s="253"/>
      <c r="D13" s="254"/>
      <c r="E13" s="72">
        <v>33853</v>
      </c>
      <c r="F13" s="17"/>
      <c r="G13" s="142" t="s">
        <v>0</v>
      </c>
      <c r="H13" s="32" t="s">
        <v>64</v>
      </c>
      <c r="I13" s="20">
        <v>41730</v>
      </c>
      <c r="J13" s="33"/>
      <c r="K13" s="34"/>
      <c r="L13" s="139"/>
      <c r="M13" s="36"/>
      <c r="N13" s="37">
        <f t="shared" si="3"/>
        <v>9</v>
      </c>
      <c r="O13" s="38">
        <f t="shared" si="0"/>
        <v>1</v>
      </c>
      <c r="P13" s="142"/>
      <c r="Q13" s="232"/>
      <c r="R13" s="233"/>
      <c r="S13" s="19"/>
      <c r="T13" s="33"/>
      <c r="U13" s="42"/>
      <c r="V13" s="39">
        <f t="shared" si="1"/>
        <v>9</v>
      </c>
      <c r="W13" s="38">
        <f t="shared" si="2"/>
        <v>1</v>
      </c>
      <c r="X13" s="31"/>
    </row>
    <row r="14" spans="1:24" ht="24" customHeight="1" x14ac:dyDescent="0.2">
      <c r="A14" s="16">
        <v>7</v>
      </c>
      <c r="B14" s="252" t="s">
        <v>138</v>
      </c>
      <c r="C14" s="253"/>
      <c r="D14" s="254"/>
      <c r="E14" s="72">
        <v>34249</v>
      </c>
      <c r="F14" s="17"/>
      <c r="G14" s="142" t="s">
        <v>0</v>
      </c>
      <c r="H14" s="32" t="s">
        <v>64</v>
      </c>
      <c r="I14" s="20">
        <v>42278</v>
      </c>
      <c r="J14" s="33"/>
      <c r="K14" s="34"/>
      <c r="L14" s="139"/>
      <c r="M14" s="36"/>
      <c r="N14" s="37">
        <f t="shared" si="3"/>
        <v>7</v>
      </c>
      <c r="O14" s="38">
        <f t="shared" si="0"/>
        <v>7</v>
      </c>
      <c r="P14" s="142"/>
      <c r="Q14" s="232"/>
      <c r="R14" s="233"/>
      <c r="S14" s="19"/>
      <c r="T14" s="33"/>
      <c r="U14" s="42"/>
      <c r="V14" s="39">
        <f>IF(I14=0,0,IF((N14+T14+ROUNDDOWN((O14+U14)/12,0))=0,"",(N14+T14+ROUNDDOWN((O14+U14)/12,0))))</f>
        <v>7</v>
      </c>
      <c r="W14" s="38">
        <f t="shared" si="2"/>
        <v>7</v>
      </c>
      <c r="X14" s="31"/>
    </row>
    <row r="15" spans="1:24" ht="24" customHeight="1" x14ac:dyDescent="0.2">
      <c r="A15" s="16">
        <v>8</v>
      </c>
      <c r="B15" s="252" t="s">
        <v>139</v>
      </c>
      <c r="C15" s="253"/>
      <c r="D15" s="254"/>
      <c r="E15" s="72">
        <v>34281</v>
      </c>
      <c r="F15" s="17" t="s">
        <v>144</v>
      </c>
      <c r="G15" s="142" t="s">
        <v>0</v>
      </c>
      <c r="H15" s="32" t="s">
        <v>64</v>
      </c>
      <c r="I15" s="20">
        <v>42095</v>
      </c>
      <c r="J15" s="33"/>
      <c r="K15" s="34">
        <v>5</v>
      </c>
      <c r="L15" s="139" t="s">
        <v>150</v>
      </c>
      <c r="M15" s="36" t="s">
        <v>114</v>
      </c>
      <c r="N15" s="37">
        <f t="shared" si="3"/>
        <v>8</v>
      </c>
      <c r="O15" s="38">
        <f t="shared" si="0"/>
        <v>1</v>
      </c>
      <c r="P15" s="142"/>
      <c r="Q15" s="232"/>
      <c r="R15" s="233"/>
      <c r="S15" s="19"/>
      <c r="T15" s="33"/>
      <c r="U15" s="42"/>
      <c r="V15" s="39">
        <f t="shared" si="1"/>
        <v>8</v>
      </c>
      <c r="W15" s="38">
        <f t="shared" si="2"/>
        <v>1</v>
      </c>
      <c r="X15" s="31"/>
    </row>
    <row r="16" spans="1:24" ht="24" customHeight="1" x14ac:dyDescent="0.2">
      <c r="A16" s="16">
        <v>9</v>
      </c>
      <c r="B16" s="252" t="s">
        <v>140</v>
      </c>
      <c r="C16" s="253"/>
      <c r="D16" s="254"/>
      <c r="E16" s="72">
        <v>29198</v>
      </c>
      <c r="F16" s="17"/>
      <c r="G16" s="142" t="s">
        <v>0</v>
      </c>
      <c r="H16" s="32" t="s">
        <v>146</v>
      </c>
      <c r="I16" s="20">
        <v>40634</v>
      </c>
      <c r="J16" s="33"/>
      <c r="K16" s="34"/>
      <c r="L16" s="139"/>
      <c r="M16" s="36"/>
      <c r="N16" s="37">
        <f t="shared" si="3"/>
        <v>12</v>
      </c>
      <c r="O16" s="38">
        <f t="shared" si="0"/>
        <v>1</v>
      </c>
      <c r="P16" s="142"/>
      <c r="Q16" s="232"/>
      <c r="R16" s="233"/>
      <c r="S16" s="19"/>
      <c r="T16" s="33"/>
      <c r="U16" s="42"/>
      <c r="V16" s="39">
        <f t="shared" si="1"/>
        <v>12</v>
      </c>
      <c r="W16" s="38">
        <f t="shared" si="2"/>
        <v>1</v>
      </c>
      <c r="X16" s="31"/>
    </row>
    <row r="17" spans="1:24" ht="24" customHeight="1" x14ac:dyDescent="0.2">
      <c r="A17" s="16">
        <v>10</v>
      </c>
      <c r="B17" s="252" t="s">
        <v>141</v>
      </c>
      <c r="C17" s="253"/>
      <c r="D17" s="254"/>
      <c r="E17" s="72">
        <v>31057</v>
      </c>
      <c r="F17" s="17"/>
      <c r="G17" s="142" t="s">
        <v>2</v>
      </c>
      <c r="H17" s="32" t="s">
        <v>147</v>
      </c>
      <c r="I17" s="20">
        <v>42339</v>
      </c>
      <c r="J17" s="33"/>
      <c r="K17" s="34"/>
      <c r="L17" s="139"/>
      <c r="M17" s="36"/>
      <c r="N17" s="37">
        <f t="shared" si="3"/>
        <v>7</v>
      </c>
      <c r="O17" s="38">
        <f t="shared" si="0"/>
        <v>5</v>
      </c>
      <c r="P17" s="142"/>
      <c r="Q17" s="232"/>
      <c r="R17" s="233"/>
      <c r="S17" s="19"/>
      <c r="T17" s="33"/>
      <c r="U17" s="42"/>
      <c r="V17" s="39">
        <f t="shared" si="1"/>
        <v>7</v>
      </c>
      <c r="W17" s="38">
        <f t="shared" si="2"/>
        <v>5</v>
      </c>
      <c r="X17" s="31"/>
    </row>
    <row r="18" spans="1:24" ht="24" customHeight="1" x14ac:dyDescent="0.2">
      <c r="A18" s="16">
        <v>11</v>
      </c>
      <c r="B18" s="252" t="s">
        <v>142</v>
      </c>
      <c r="C18" s="253"/>
      <c r="D18" s="254"/>
      <c r="E18" s="72">
        <v>28167</v>
      </c>
      <c r="F18" s="17"/>
      <c r="G18" s="142" t="s">
        <v>0</v>
      </c>
      <c r="H18" s="32" t="s">
        <v>148</v>
      </c>
      <c r="I18" s="20">
        <v>39203</v>
      </c>
      <c r="J18" s="33"/>
      <c r="K18" s="34"/>
      <c r="L18" s="139"/>
      <c r="M18" s="36"/>
      <c r="N18" s="37">
        <f t="shared" si="3"/>
        <v>16</v>
      </c>
      <c r="O18" s="38">
        <f t="shared" si="0"/>
        <v>0</v>
      </c>
      <c r="P18" s="142"/>
      <c r="Q18" s="232"/>
      <c r="R18" s="233"/>
      <c r="S18" s="19"/>
      <c r="T18" s="33"/>
      <c r="U18" s="42"/>
      <c r="V18" s="39">
        <f t="shared" si="1"/>
        <v>16</v>
      </c>
      <c r="W18" s="38" t="str">
        <f t="shared" si="2"/>
        <v>0</v>
      </c>
      <c r="X18" s="31"/>
    </row>
    <row r="19" spans="1:24" ht="24" customHeight="1" x14ac:dyDescent="0.2">
      <c r="A19" s="16">
        <v>12</v>
      </c>
      <c r="B19" s="252" t="s">
        <v>143</v>
      </c>
      <c r="C19" s="253"/>
      <c r="D19" s="254"/>
      <c r="E19" s="72">
        <v>29292</v>
      </c>
      <c r="F19" s="17"/>
      <c r="G19" s="142" t="s">
        <v>2</v>
      </c>
      <c r="H19" s="32" t="s">
        <v>149</v>
      </c>
      <c r="I19" s="20">
        <v>44287</v>
      </c>
      <c r="J19" s="33"/>
      <c r="K19" s="34"/>
      <c r="L19" s="139"/>
      <c r="M19" s="36"/>
      <c r="N19" s="37">
        <f t="shared" si="3"/>
        <v>2</v>
      </c>
      <c r="O19" s="38">
        <f t="shared" si="0"/>
        <v>1</v>
      </c>
      <c r="P19" s="145" t="s">
        <v>155</v>
      </c>
      <c r="Q19" s="232" t="s">
        <v>154</v>
      </c>
      <c r="R19" s="233"/>
      <c r="S19" s="146" t="s">
        <v>156</v>
      </c>
      <c r="T19" s="33">
        <v>1</v>
      </c>
      <c r="U19" s="42">
        <v>6</v>
      </c>
      <c r="V19" s="39">
        <f t="shared" si="1"/>
        <v>3</v>
      </c>
      <c r="W19" s="38">
        <f t="shared" si="2"/>
        <v>7</v>
      </c>
      <c r="X19" s="31" t="s">
        <v>157</v>
      </c>
    </row>
    <row r="20" spans="1:24" ht="24" customHeight="1" x14ac:dyDescent="0.2">
      <c r="A20" s="16">
        <v>13</v>
      </c>
      <c r="B20" s="252"/>
      <c r="C20" s="253"/>
      <c r="D20" s="254"/>
      <c r="E20" s="72"/>
      <c r="F20" s="17"/>
      <c r="G20" s="142"/>
      <c r="H20" s="32"/>
      <c r="I20" s="20"/>
      <c r="J20" s="33"/>
      <c r="K20" s="34"/>
      <c r="L20" s="139"/>
      <c r="M20" s="36"/>
      <c r="N20" s="37">
        <f t="shared" si="3"/>
        <v>0</v>
      </c>
      <c r="O20" s="38">
        <f t="shared" si="0"/>
        <v>0</v>
      </c>
      <c r="P20" s="142"/>
      <c r="Q20" s="232"/>
      <c r="R20" s="233"/>
      <c r="S20" s="19"/>
      <c r="T20" s="33"/>
      <c r="U20" s="42"/>
      <c r="V20" s="39">
        <f t="shared" si="1"/>
        <v>0</v>
      </c>
      <c r="W20" s="38" t="str">
        <f t="shared" si="2"/>
        <v>0</v>
      </c>
      <c r="X20" s="31"/>
    </row>
    <row r="21" spans="1:24" ht="24" customHeight="1" x14ac:dyDescent="0.2">
      <c r="A21" s="16">
        <v>14</v>
      </c>
      <c r="B21" s="252"/>
      <c r="C21" s="253"/>
      <c r="D21" s="254"/>
      <c r="E21" s="72"/>
      <c r="F21" s="17"/>
      <c r="G21" s="142"/>
      <c r="H21" s="32"/>
      <c r="I21" s="20"/>
      <c r="J21" s="33"/>
      <c r="K21" s="34"/>
      <c r="L21" s="139"/>
      <c r="M21" s="36"/>
      <c r="N21" s="37">
        <f t="shared" si="3"/>
        <v>0</v>
      </c>
      <c r="O21" s="38">
        <f t="shared" si="0"/>
        <v>0</v>
      </c>
      <c r="P21" s="142"/>
      <c r="Q21" s="232"/>
      <c r="R21" s="233"/>
      <c r="S21" s="19"/>
      <c r="T21" s="33"/>
      <c r="U21" s="42"/>
      <c r="V21" s="39">
        <f t="shared" si="1"/>
        <v>0</v>
      </c>
      <c r="W21" s="38" t="str">
        <f t="shared" si="2"/>
        <v>0</v>
      </c>
      <c r="X21" s="31"/>
    </row>
    <row r="22" spans="1:24" ht="24" customHeight="1" x14ac:dyDescent="0.2">
      <c r="A22" s="16">
        <v>15</v>
      </c>
      <c r="B22" s="252"/>
      <c r="C22" s="253"/>
      <c r="D22" s="254"/>
      <c r="E22" s="72"/>
      <c r="F22" s="17"/>
      <c r="G22" s="142"/>
      <c r="H22" s="32"/>
      <c r="I22" s="20"/>
      <c r="J22" s="33"/>
      <c r="K22" s="34"/>
      <c r="L22" s="139"/>
      <c r="M22" s="36"/>
      <c r="N22" s="37">
        <f t="shared" si="3"/>
        <v>0</v>
      </c>
      <c r="O22" s="38">
        <f t="shared" si="0"/>
        <v>0</v>
      </c>
      <c r="P22" s="142"/>
      <c r="Q22" s="232"/>
      <c r="R22" s="233"/>
      <c r="S22" s="19"/>
      <c r="T22" s="33"/>
      <c r="U22" s="42"/>
      <c r="V22" s="39">
        <f t="shared" si="1"/>
        <v>0</v>
      </c>
      <c r="W22" s="38" t="str">
        <f t="shared" si="2"/>
        <v>0</v>
      </c>
      <c r="X22" s="31"/>
    </row>
    <row r="23" spans="1:24" ht="24" customHeight="1" x14ac:dyDescent="0.2">
      <c r="A23" s="16">
        <v>16</v>
      </c>
      <c r="B23" s="252"/>
      <c r="C23" s="253"/>
      <c r="D23" s="254"/>
      <c r="E23" s="72"/>
      <c r="F23" s="17"/>
      <c r="G23" s="142"/>
      <c r="H23" s="32"/>
      <c r="I23" s="20"/>
      <c r="J23" s="33"/>
      <c r="K23" s="34"/>
      <c r="L23" s="139"/>
      <c r="M23" s="36"/>
      <c r="N23" s="37">
        <f t="shared" si="3"/>
        <v>0</v>
      </c>
      <c r="O23" s="38">
        <f t="shared" si="0"/>
        <v>0</v>
      </c>
      <c r="P23" s="142"/>
      <c r="Q23" s="232"/>
      <c r="R23" s="233"/>
      <c r="S23" s="19"/>
      <c r="T23" s="33"/>
      <c r="U23" s="42"/>
      <c r="V23" s="39">
        <f t="shared" si="1"/>
        <v>0</v>
      </c>
      <c r="W23" s="38" t="str">
        <f t="shared" si="2"/>
        <v>0</v>
      </c>
      <c r="X23" s="31"/>
    </row>
    <row r="24" spans="1:24" ht="24" customHeight="1" x14ac:dyDescent="0.2">
      <c r="A24" s="16">
        <v>17</v>
      </c>
      <c r="B24" s="252"/>
      <c r="C24" s="253"/>
      <c r="D24" s="254"/>
      <c r="E24" s="72"/>
      <c r="F24" s="17"/>
      <c r="G24" s="142"/>
      <c r="H24" s="32"/>
      <c r="I24" s="20"/>
      <c r="J24" s="33"/>
      <c r="K24" s="34"/>
      <c r="L24" s="139"/>
      <c r="M24" s="36"/>
      <c r="N24" s="37">
        <f t="shared" si="3"/>
        <v>0</v>
      </c>
      <c r="O24" s="38">
        <f t="shared" si="0"/>
        <v>0</v>
      </c>
      <c r="P24" s="142"/>
      <c r="Q24" s="232"/>
      <c r="R24" s="233"/>
      <c r="S24" s="19"/>
      <c r="T24" s="33"/>
      <c r="U24" s="42"/>
      <c r="V24" s="39">
        <f t="shared" si="1"/>
        <v>0</v>
      </c>
      <c r="W24" s="38" t="str">
        <f t="shared" si="2"/>
        <v>0</v>
      </c>
      <c r="X24" s="31"/>
    </row>
    <row r="25" spans="1:24" ht="24" customHeight="1" x14ac:dyDescent="0.2">
      <c r="A25" s="16">
        <v>18</v>
      </c>
      <c r="B25" s="252"/>
      <c r="C25" s="253"/>
      <c r="D25" s="254"/>
      <c r="E25" s="72"/>
      <c r="F25" s="17"/>
      <c r="G25" s="142"/>
      <c r="H25" s="32"/>
      <c r="I25" s="20"/>
      <c r="J25" s="33"/>
      <c r="K25" s="34"/>
      <c r="L25" s="139"/>
      <c r="M25" s="36"/>
      <c r="N25" s="37">
        <f t="shared" si="3"/>
        <v>0</v>
      </c>
      <c r="O25" s="38">
        <f t="shared" si="0"/>
        <v>0</v>
      </c>
      <c r="P25" s="142"/>
      <c r="Q25" s="232"/>
      <c r="R25" s="233"/>
      <c r="S25" s="19"/>
      <c r="T25" s="33"/>
      <c r="U25" s="42"/>
      <c r="V25" s="39">
        <f t="shared" si="1"/>
        <v>0</v>
      </c>
      <c r="W25" s="38" t="str">
        <f t="shared" si="2"/>
        <v>0</v>
      </c>
      <c r="X25" s="31"/>
    </row>
    <row r="26" spans="1:24" ht="24" customHeight="1" x14ac:dyDescent="0.2">
      <c r="A26" s="16">
        <v>19</v>
      </c>
      <c r="B26" s="252"/>
      <c r="C26" s="253"/>
      <c r="D26" s="254"/>
      <c r="E26" s="72"/>
      <c r="F26" s="17"/>
      <c r="G26" s="142"/>
      <c r="H26" s="32"/>
      <c r="I26" s="20"/>
      <c r="J26" s="33"/>
      <c r="K26" s="34"/>
      <c r="L26" s="139"/>
      <c r="M26" s="36"/>
      <c r="N26" s="37">
        <f t="shared" si="3"/>
        <v>0</v>
      </c>
      <c r="O26" s="38">
        <f t="shared" si="0"/>
        <v>0</v>
      </c>
      <c r="P26" s="142"/>
      <c r="Q26" s="232"/>
      <c r="R26" s="233"/>
      <c r="S26" s="19"/>
      <c r="T26" s="33"/>
      <c r="U26" s="42"/>
      <c r="V26" s="39">
        <f t="shared" si="1"/>
        <v>0</v>
      </c>
      <c r="W26" s="38" t="str">
        <f t="shared" si="2"/>
        <v>0</v>
      </c>
      <c r="X26" s="31"/>
    </row>
    <row r="27" spans="1:24" ht="24" customHeight="1" x14ac:dyDescent="0.2">
      <c r="A27" s="43">
        <v>20</v>
      </c>
      <c r="B27" s="266"/>
      <c r="C27" s="267"/>
      <c r="D27" s="268"/>
      <c r="E27" s="73"/>
      <c r="F27" s="57"/>
      <c r="G27" s="44"/>
      <c r="H27" s="45"/>
      <c r="I27" s="46"/>
      <c r="J27" s="47"/>
      <c r="K27" s="48"/>
      <c r="L27" s="45"/>
      <c r="M27" s="49"/>
      <c r="N27" s="50">
        <f t="shared" si="3"/>
        <v>0</v>
      </c>
      <c r="O27" s="51">
        <f t="shared" si="0"/>
        <v>0</v>
      </c>
      <c r="P27" s="44"/>
      <c r="Q27" s="234"/>
      <c r="R27" s="235"/>
      <c r="S27" s="52"/>
      <c r="T27" s="47"/>
      <c r="U27" s="53"/>
      <c r="V27" s="54">
        <f t="shared" si="1"/>
        <v>0</v>
      </c>
      <c r="W27" s="51" t="str">
        <f t="shared" si="2"/>
        <v>0</v>
      </c>
      <c r="X27" s="55"/>
    </row>
    <row r="28" spans="1:24" x14ac:dyDescent="0.2">
      <c r="A28" s="63"/>
      <c r="B28" s="63"/>
      <c r="C28" s="63"/>
      <c r="D28" s="64"/>
      <c r="E28" s="64"/>
      <c r="F28" s="67"/>
      <c r="G28" s="64"/>
      <c r="H28" s="64"/>
      <c r="I28" s="64"/>
      <c r="J28" s="64"/>
      <c r="K28" s="64"/>
      <c r="L28" s="64"/>
      <c r="M28" s="67"/>
      <c r="N28" s="67"/>
      <c r="O28" s="64"/>
      <c r="P28" s="64"/>
      <c r="Q28" s="64"/>
      <c r="R28" s="64"/>
      <c r="S28" s="64"/>
      <c r="T28" s="64"/>
      <c r="U28" s="64"/>
      <c r="V28" s="64"/>
      <c r="W28" s="64"/>
      <c r="X28" s="64"/>
    </row>
    <row r="29" spans="1:24" ht="18" customHeight="1" x14ac:dyDescent="0.2">
      <c r="A29" s="249" t="s">
        <v>117</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row>
    <row r="30" spans="1:24" ht="18" customHeight="1" x14ac:dyDescent="0.2">
      <c r="A30" s="249" t="s">
        <v>91</v>
      </c>
      <c r="B30" s="249"/>
      <c r="C30" s="249"/>
      <c r="D30" s="249"/>
      <c r="E30" s="249"/>
      <c r="F30" s="249"/>
      <c r="G30" s="249"/>
      <c r="H30" s="249"/>
      <c r="I30" s="249"/>
      <c r="J30" s="249"/>
      <c r="K30" s="249"/>
      <c r="L30" s="249"/>
      <c r="M30" s="249"/>
      <c r="N30" s="249"/>
      <c r="O30" s="249"/>
      <c r="P30" s="249"/>
      <c r="Q30" s="249"/>
      <c r="R30" s="249"/>
      <c r="S30" s="249"/>
      <c r="T30" s="249"/>
      <c r="U30" s="249"/>
      <c r="V30" s="249"/>
      <c r="W30" s="249"/>
      <c r="X30" s="249"/>
    </row>
    <row r="31" spans="1:24" ht="18" customHeight="1" x14ac:dyDescent="0.2">
      <c r="A31" s="249" t="s">
        <v>118</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row>
    <row r="32" spans="1:24" ht="18" customHeight="1" x14ac:dyDescent="0.2">
      <c r="A32" s="270" t="s">
        <v>109</v>
      </c>
      <c r="B32" s="270"/>
      <c r="C32" s="270"/>
      <c r="D32" s="270"/>
      <c r="E32" s="270"/>
      <c r="F32" s="270"/>
      <c r="G32" s="270"/>
      <c r="H32" s="270"/>
      <c r="I32" s="270"/>
      <c r="J32" s="270"/>
      <c r="K32" s="270"/>
      <c r="L32" s="270"/>
      <c r="M32" s="270"/>
      <c r="N32" s="270"/>
      <c r="O32" s="270"/>
      <c r="P32" s="270"/>
      <c r="Q32" s="270"/>
      <c r="R32" s="270"/>
      <c r="S32" s="270"/>
      <c r="T32" s="270"/>
      <c r="U32" s="270"/>
      <c r="V32" s="270"/>
      <c r="W32" s="270"/>
      <c r="X32" s="270"/>
    </row>
    <row r="33" spans="1:24" ht="18" customHeight="1" x14ac:dyDescent="0.2">
      <c r="A33" s="63"/>
      <c r="B33" s="141" t="s">
        <v>20</v>
      </c>
      <c r="C33" s="63"/>
      <c r="D33" s="64"/>
      <c r="E33" s="64"/>
      <c r="F33" s="64"/>
      <c r="G33" s="64"/>
      <c r="H33" s="64"/>
      <c r="I33" s="265" t="s">
        <v>105</v>
      </c>
      <c r="J33" s="265"/>
      <c r="K33" s="265"/>
      <c r="L33" s="69" t="s">
        <v>21</v>
      </c>
      <c r="M33" s="236" t="str">
        <f>IF(申請書!$K$15="","",申請書!$K$15)</f>
        <v/>
      </c>
      <c r="N33" s="236"/>
      <c r="O33" s="236"/>
      <c r="P33" s="236"/>
      <c r="Q33" s="236"/>
      <c r="R33" s="237" t="s">
        <v>22</v>
      </c>
      <c r="S33" s="237"/>
      <c r="T33" s="238" t="str">
        <f>IF(申請書!$K$16="","",申請書!$K$16)</f>
        <v/>
      </c>
      <c r="U33" s="238"/>
      <c r="V33" s="238"/>
      <c r="W33" s="238"/>
      <c r="X33" s="143"/>
    </row>
    <row r="34" spans="1:24" s="64" customFormat="1" ht="16.5" x14ac:dyDescent="0.2">
      <c r="A34" s="271" t="s">
        <v>103</v>
      </c>
      <c r="B34" s="271"/>
      <c r="C34" s="271"/>
      <c r="D34" s="271"/>
      <c r="E34" s="271"/>
      <c r="F34" s="271"/>
      <c r="G34" s="271"/>
      <c r="H34" s="271"/>
      <c r="I34" s="271"/>
      <c r="J34" s="271"/>
      <c r="K34" s="271"/>
      <c r="L34" s="271"/>
      <c r="M34" s="271"/>
      <c r="N34" s="271"/>
      <c r="O34" s="271"/>
      <c r="P34" s="271"/>
      <c r="Q34" s="271"/>
      <c r="R34" s="271"/>
      <c r="S34" s="271"/>
      <c r="T34" s="271"/>
      <c r="U34" s="271"/>
      <c r="V34" s="271"/>
      <c r="W34" s="271"/>
      <c r="X34" s="144" t="str">
        <f>IF(申請書!$K$13="","",申請書!$K$13)</f>
        <v/>
      </c>
    </row>
    <row r="35" spans="1:24" s="64" customFormat="1" ht="15.75" customHeight="1" x14ac:dyDescent="0.2">
      <c r="A35" s="62" t="str">
        <f>A2</f>
        <v>※令和5年4月1日時点で有給の職員および産休・育休中の職員を記入してください。</v>
      </c>
      <c r="B35" s="63"/>
      <c r="C35" s="63"/>
      <c r="W35" s="228">
        <f>W2</f>
        <v>45017</v>
      </c>
      <c r="X35" s="228"/>
    </row>
    <row r="36" spans="1:24" s="64" customFormat="1" x14ac:dyDescent="0.2">
      <c r="A36" s="65" t="s">
        <v>14</v>
      </c>
      <c r="B36" s="66">
        <f>IF(B8="","",COUNTA(B8,B41,B74))</f>
        <v>1</v>
      </c>
      <c r="C36" s="63" t="s">
        <v>15</v>
      </c>
      <c r="D36" s="66" t="str">
        <f>IF(B41="","",D3+1)</f>
        <v/>
      </c>
      <c r="E36" s="71" t="s">
        <v>131</v>
      </c>
      <c r="F36" s="249"/>
      <c r="G36" s="249"/>
    </row>
    <row r="37" spans="1:24" s="64" customFormat="1" ht="4.5" customHeight="1" x14ac:dyDescent="0.2">
      <c r="A37" s="65"/>
      <c r="B37" s="63"/>
      <c r="C37" s="63"/>
      <c r="D37" s="63"/>
      <c r="E37" s="63"/>
      <c r="F37" s="63"/>
    </row>
    <row r="38" spans="1:24" ht="13.5" customHeight="1" x14ac:dyDescent="0.2">
      <c r="A38" s="259" t="s">
        <v>12</v>
      </c>
      <c r="B38" s="247" t="s">
        <v>13</v>
      </c>
      <c r="C38" s="242"/>
      <c r="D38" s="244"/>
      <c r="E38" s="229" t="s">
        <v>125</v>
      </c>
      <c r="F38" s="229" t="s">
        <v>98</v>
      </c>
      <c r="G38" s="137" t="s">
        <v>0</v>
      </c>
      <c r="H38" s="229" t="s">
        <v>3</v>
      </c>
      <c r="I38" s="239" t="s">
        <v>4</v>
      </c>
      <c r="J38" s="240"/>
      <c r="K38" s="240"/>
      <c r="L38" s="240"/>
      <c r="M38" s="240"/>
      <c r="N38" s="240"/>
      <c r="O38" s="241"/>
      <c r="P38" s="242" t="s">
        <v>90</v>
      </c>
      <c r="Q38" s="242"/>
      <c r="R38" s="242"/>
      <c r="S38" s="242"/>
      <c r="T38" s="242"/>
      <c r="U38" s="242"/>
      <c r="V38" s="243" t="s">
        <v>5</v>
      </c>
      <c r="W38" s="241"/>
      <c r="X38" s="229" t="s">
        <v>17</v>
      </c>
    </row>
    <row r="39" spans="1:24" ht="27.75" customHeight="1" x14ac:dyDescent="0.2">
      <c r="A39" s="260"/>
      <c r="B39" s="262"/>
      <c r="C39" s="246"/>
      <c r="D39" s="263"/>
      <c r="E39" s="230"/>
      <c r="F39" s="230"/>
      <c r="G39" s="138" t="s">
        <v>1</v>
      </c>
      <c r="H39" s="230"/>
      <c r="I39" s="230" t="s">
        <v>122</v>
      </c>
      <c r="J39" s="239" t="s">
        <v>121</v>
      </c>
      <c r="K39" s="241"/>
      <c r="L39" s="244" t="s">
        <v>99</v>
      </c>
      <c r="M39" s="269" t="s">
        <v>97</v>
      </c>
      <c r="N39" s="246" t="s">
        <v>96</v>
      </c>
      <c r="O39" s="246"/>
      <c r="P39" s="229" t="s">
        <v>7</v>
      </c>
      <c r="Q39" s="247" t="s">
        <v>8</v>
      </c>
      <c r="R39" s="244"/>
      <c r="S39" s="229" t="s">
        <v>9</v>
      </c>
      <c r="T39" s="239" t="s">
        <v>10</v>
      </c>
      <c r="U39" s="240"/>
      <c r="V39" s="243" t="s">
        <v>11</v>
      </c>
      <c r="W39" s="241"/>
      <c r="X39" s="230"/>
    </row>
    <row r="40" spans="1:24" x14ac:dyDescent="0.2">
      <c r="A40" s="261"/>
      <c r="B40" s="248"/>
      <c r="C40" s="264"/>
      <c r="D40" s="245"/>
      <c r="E40" s="231"/>
      <c r="F40" s="231"/>
      <c r="G40" s="140" t="s">
        <v>2</v>
      </c>
      <c r="H40" s="231"/>
      <c r="I40" s="231"/>
      <c r="J40" s="9" t="s">
        <v>94</v>
      </c>
      <c r="K40" s="10" t="s">
        <v>95</v>
      </c>
      <c r="L40" s="245"/>
      <c r="M40" s="269"/>
      <c r="N40" s="11" t="s">
        <v>18</v>
      </c>
      <c r="O40" s="12" t="s">
        <v>19</v>
      </c>
      <c r="P40" s="231"/>
      <c r="Q40" s="248"/>
      <c r="R40" s="245"/>
      <c r="S40" s="231"/>
      <c r="T40" s="13" t="s">
        <v>18</v>
      </c>
      <c r="U40" s="14" t="s">
        <v>19</v>
      </c>
      <c r="V40" s="15" t="s">
        <v>18</v>
      </c>
      <c r="W40" s="10" t="s">
        <v>19</v>
      </c>
      <c r="X40" s="231"/>
    </row>
    <row r="41" spans="1:24" ht="24" customHeight="1" x14ac:dyDescent="0.2">
      <c r="A41" s="16">
        <v>21</v>
      </c>
      <c r="B41" s="255"/>
      <c r="C41" s="256"/>
      <c r="D41" s="257"/>
      <c r="E41" s="72"/>
      <c r="F41" s="17"/>
      <c r="G41" s="142"/>
      <c r="H41" s="19"/>
      <c r="I41" s="20"/>
      <c r="J41" s="21"/>
      <c r="K41" s="22"/>
      <c r="L41" s="23"/>
      <c r="M41" s="24"/>
      <c r="N41" s="25">
        <f>IF(I41=0,0,IF(M41="産休・育休",VALUE(DATEDIF(I41,$W$2+30,"Y")),IF(VALUE(IF($W$2=I41,"0",DATEDIF(I41,$W$2+30,"YＭ")))-K41&gt;=0,VALUE(DATEDIF(I41,$W$2+30,"Y"))-J41,VALUE(DATEDIF(I41,$W$2+30,"Y"))-J41-1)))</f>
        <v>0</v>
      </c>
      <c r="O41" s="26">
        <f>IF(I41=0,0,IF(M41="産休・育休",VALUE(DATEDIF(I41,$W$2+30,"YＭ")),IF(K41&lt;=VALUE(IF($W$2=I41,"0",DATEDIF(I41,$W$2+30,"YＭ"))),VALUE(IF($W$2=I41,"0",DATEDIF(I41,$W$2+30,"YＭ")))-K41,VALUE(IF($W$2=I41,"0",DATEDIF(I41,$W$2+30,"YＭ")))+12-K41)))</f>
        <v>0</v>
      </c>
      <c r="P41" s="142"/>
      <c r="Q41" s="250"/>
      <c r="R41" s="251"/>
      <c r="S41" s="27"/>
      <c r="T41" s="28"/>
      <c r="U41" s="29"/>
      <c r="V41" s="30">
        <f>IF(I41=0,0,IF((N41+T41+ROUNDDOWN((O41+U41)/12,0))=0,"",(N41+T41+ROUNDDOWN((O41+U41)/12,0))))</f>
        <v>0</v>
      </c>
      <c r="W41" s="26" t="str">
        <f>IF(((O41+U41)-ROUNDDOWN((O41+U41)/12,0)*12)=0,"0",((O41+U41)-ROUNDDOWN((O41+U41)/12,0)*12))</f>
        <v>0</v>
      </c>
      <c r="X41" s="31"/>
    </row>
    <row r="42" spans="1:24" ht="24" customHeight="1" x14ac:dyDescent="0.2">
      <c r="A42" s="16">
        <v>22</v>
      </c>
      <c r="B42" s="252"/>
      <c r="C42" s="253"/>
      <c r="D42" s="254"/>
      <c r="E42" s="72"/>
      <c r="F42" s="17"/>
      <c r="G42" s="142"/>
      <c r="H42" s="32"/>
      <c r="I42" s="20"/>
      <c r="J42" s="33"/>
      <c r="K42" s="34"/>
      <c r="L42" s="139"/>
      <c r="M42" s="36"/>
      <c r="N42" s="37">
        <f t="shared" ref="N42:N43" si="4">IF(I42=0,0,IF(M42="産休・育休",VALUE(DATEDIF(I42,$W$2+30,"Y")),IF(VALUE(IF($W$2=I42,"0",DATEDIF(I42,$W$2+30,"YＭ")))-K42&gt;=0,VALUE(DATEDIF(I42,$W$2+30,"Y"))-J42,VALUE(DATEDIF(I42,$W$2+30,"Y"))-J42-1)))</f>
        <v>0</v>
      </c>
      <c r="O42" s="38">
        <f t="shared" ref="O42:O60" si="5">IF(I42=0,0,IF(M42="産休・育休",VALUE(DATEDIF(I42,$W$2+30,"YＭ")),IF(K42&lt;=VALUE(IF($W$2=I42,"0",DATEDIF(I42,$W$2+30,"YＭ"))),VALUE(IF($W$2=I42,"0",DATEDIF(I42,$W$2+30,"YＭ")))-K42,VALUE(IF($W$2=I42,"0",DATEDIF(I42,$W$2+30,"YＭ")))+12-K42)))</f>
        <v>0</v>
      </c>
      <c r="P42" s="142"/>
      <c r="Q42" s="232"/>
      <c r="R42" s="233"/>
      <c r="S42" s="19"/>
      <c r="T42" s="28"/>
      <c r="U42" s="29"/>
      <c r="V42" s="39">
        <f t="shared" ref="V42:V46" si="6">IF(I42=0,0,IF((N42+T42+ROUNDDOWN((O42+U42)/12,0))=0,"",(N42+T42+ROUNDDOWN((O42+U42)/12,0))))</f>
        <v>0</v>
      </c>
      <c r="W42" s="38" t="str">
        <f t="shared" ref="W42:W60" si="7">IF(((O42+U42)-ROUNDDOWN((O42+U42)/12,0)*12)=0,"0",((O42+U42)-ROUNDDOWN((O42+U42)/12,0)*12))</f>
        <v>0</v>
      </c>
      <c r="X42" s="31"/>
    </row>
    <row r="43" spans="1:24" ht="24" customHeight="1" x14ac:dyDescent="0.2">
      <c r="A43" s="16">
        <v>23</v>
      </c>
      <c r="B43" s="252"/>
      <c r="C43" s="253"/>
      <c r="D43" s="254"/>
      <c r="E43" s="72"/>
      <c r="F43" s="17"/>
      <c r="G43" s="142"/>
      <c r="H43" s="32"/>
      <c r="I43" s="20"/>
      <c r="J43" s="33"/>
      <c r="K43" s="34"/>
      <c r="L43" s="139"/>
      <c r="M43" s="36"/>
      <c r="N43" s="37">
        <f t="shared" si="4"/>
        <v>0</v>
      </c>
      <c r="O43" s="38">
        <f t="shared" si="5"/>
        <v>0</v>
      </c>
      <c r="P43" s="142"/>
      <c r="Q43" s="232"/>
      <c r="R43" s="233"/>
      <c r="S43" s="19"/>
      <c r="T43" s="40"/>
      <c r="U43" s="41"/>
      <c r="V43" s="39">
        <f t="shared" si="6"/>
        <v>0</v>
      </c>
      <c r="W43" s="38" t="str">
        <f t="shared" si="7"/>
        <v>0</v>
      </c>
      <c r="X43" s="31"/>
    </row>
    <row r="44" spans="1:24" ht="24" customHeight="1" x14ac:dyDescent="0.2">
      <c r="A44" s="16">
        <v>24</v>
      </c>
      <c r="B44" s="252"/>
      <c r="C44" s="253"/>
      <c r="D44" s="254"/>
      <c r="E44" s="72"/>
      <c r="F44" s="17"/>
      <c r="G44" s="142"/>
      <c r="H44" s="19"/>
      <c r="I44" s="20"/>
      <c r="J44" s="33"/>
      <c r="K44" s="34"/>
      <c r="L44" s="139"/>
      <c r="M44" s="36"/>
      <c r="N44" s="37">
        <f>IF(I44=0,0,IF(M44="産休・育休",VALUE(DATEDIF(I44,$W$2+30,"Y")),IF(VALUE(IF($W$2=I44,"0",DATEDIF(I44,$W$2+30,"YＭ")))-K44&gt;=0,VALUE(DATEDIF(I44,$W$2+30,"Y"))-J44,VALUE(DATEDIF(I44,$W$2+30,"Y"))-J44-1)))</f>
        <v>0</v>
      </c>
      <c r="O44" s="38">
        <f t="shared" si="5"/>
        <v>0</v>
      </c>
      <c r="P44" s="142"/>
      <c r="Q44" s="232"/>
      <c r="R44" s="233"/>
      <c r="S44" s="19"/>
      <c r="T44" s="33"/>
      <c r="U44" s="42"/>
      <c r="V44" s="39">
        <f t="shared" si="6"/>
        <v>0</v>
      </c>
      <c r="W44" s="38" t="str">
        <f t="shared" si="7"/>
        <v>0</v>
      </c>
      <c r="X44" s="31"/>
    </row>
    <row r="45" spans="1:24" ht="24" customHeight="1" x14ac:dyDescent="0.2">
      <c r="A45" s="16">
        <v>25</v>
      </c>
      <c r="B45" s="252"/>
      <c r="C45" s="253"/>
      <c r="D45" s="254"/>
      <c r="E45" s="72"/>
      <c r="F45" s="17"/>
      <c r="G45" s="142"/>
      <c r="H45" s="32"/>
      <c r="I45" s="20"/>
      <c r="J45" s="33"/>
      <c r="K45" s="34"/>
      <c r="L45" s="139"/>
      <c r="M45" s="36"/>
      <c r="N45" s="37">
        <f t="shared" ref="N45:N60" si="8">IF(I45=0,0,IF(M45="産休・育休",VALUE(DATEDIF(I45,$W$2+30,"Y")),IF(VALUE(IF($W$2=I45,"0",DATEDIF(I45,$W$2+30,"YＭ")))-K45&gt;=0,VALUE(DATEDIF(I45,$W$2+30,"Y"))-J45,VALUE(DATEDIF(I45,$W$2+30,"Y"))-J45-1)))</f>
        <v>0</v>
      </c>
      <c r="O45" s="38">
        <f t="shared" si="5"/>
        <v>0</v>
      </c>
      <c r="P45" s="142"/>
      <c r="Q45" s="232"/>
      <c r="R45" s="233"/>
      <c r="S45" s="19"/>
      <c r="T45" s="33"/>
      <c r="U45" s="42"/>
      <c r="V45" s="39">
        <f t="shared" si="6"/>
        <v>0</v>
      </c>
      <c r="W45" s="38" t="str">
        <f t="shared" si="7"/>
        <v>0</v>
      </c>
      <c r="X45" s="31"/>
    </row>
    <row r="46" spans="1:24" ht="24" customHeight="1" x14ac:dyDescent="0.2">
      <c r="A46" s="16">
        <v>26</v>
      </c>
      <c r="B46" s="252"/>
      <c r="C46" s="253"/>
      <c r="D46" s="254"/>
      <c r="E46" s="72"/>
      <c r="F46" s="17"/>
      <c r="G46" s="142"/>
      <c r="H46" s="32"/>
      <c r="I46" s="20"/>
      <c r="J46" s="33"/>
      <c r="K46" s="34"/>
      <c r="L46" s="139"/>
      <c r="M46" s="36"/>
      <c r="N46" s="37">
        <f t="shared" si="8"/>
        <v>0</v>
      </c>
      <c r="O46" s="38">
        <f t="shared" si="5"/>
        <v>0</v>
      </c>
      <c r="P46" s="142"/>
      <c r="Q46" s="232"/>
      <c r="R46" s="233"/>
      <c r="S46" s="19"/>
      <c r="T46" s="33"/>
      <c r="U46" s="42"/>
      <c r="V46" s="39">
        <f t="shared" si="6"/>
        <v>0</v>
      </c>
      <c r="W46" s="38" t="str">
        <f t="shared" si="7"/>
        <v>0</v>
      </c>
      <c r="X46" s="31"/>
    </row>
    <row r="47" spans="1:24" ht="24" customHeight="1" x14ac:dyDescent="0.2">
      <c r="A47" s="16">
        <v>27</v>
      </c>
      <c r="B47" s="252"/>
      <c r="C47" s="253"/>
      <c r="D47" s="254"/>
      <c r="E47" s="72"/>
      <c r="F47" s="17"/>
      <c r="G47" s="142"/>
      <c r="H47" s="32"/>
      <c r="I47" s="20"/>
      <c r="J47" s="33"/>
      <c r="K47" s="34"/>
      <c r="L47" s="139"/>
      <c r="M47" s="36"/>
      <c r="N47" s="37">
        <f t="shared" si="8"/>
        <v>0</v>
      </c>
      <c r="O47" s="38">
        <f t="shared" si="5"/>
        <v>0</v>
      </c>
      <c r="P47" s="142"/>
      <c r="Q47" s="232"/>
      <c r="R47" s="233"/>
      <c r="S47" s="19"/>
      <c r="T47" s="33"/>
      <c r="U47" s="42"/>
      <c r="V47" s="39">
        <f>IF(I47=0,0,IF((N47+T47+ROUNDDOWN((O47+U47)/12,0))=0,"",(N47+T47+ROUNDDOWN((O47+U47)/12,0))))</f>
        <v>0</v>
      </c>
      <c r="W47" s="38" t="str">
        <f t="shared" si="7"/>
        <v>0</v>
      </c>
      <c r="X47" s="31"/>
    </row>
    <row r="48" spans="1:24" ht="24" customHeight="1" x14ac:dyDescent="0.2">
      <c r="A48" s="16">
        <v>28</v>
      </c>
      <c r="B48" s="252"/>
      <c r="C48" s="253"/>
      <c r="D48" s="254"/>
      <c r="E48" s="72"/>
      <c r="F48" s="17"/>
      <c r="G48" s="142"/>
      <c r="H48" s="32"/>
      <c r="I48" s="20"/>
      <c r="J48" s="33"/>
      <c r="K48" s="34"/>
      <c r="L48" s="139"/>
      <c r="M48" s="36"/>
      <c r="N48" s="37">
        <f t="shared" si="8"/>
        <v>0</v>
      </c>
      <c r="O48" s="38">
        <f t="shared" si="5"/>
        <v>0</v>
      </c>
      <c r="P48" s="142"/>
      <c r="Q48" s="232"/>
      <c r="R48" s="233"/>
      <c r="S48" s="19"/>
      <c r="T48" s="33"/>
      <c r="U48" s="42"/>
      <c r="V48" s="39">
        <f t="shared" ref="V48:V60" si="9">IF(I48=0,0,IF((N48+T48+ROUNDDOWN((O48+U48)/12,0))=0,"",(N48+T48+ROUNDDOWN((O48+U48)/12,0))))</f>
        <v>0</v>
      </c>
      <c r="W48" s="38" t="str">
        <f t="shared" si="7"/>
        <v>0</v>
      </c>
      <c r="X48" s="31"/>
    </row>
    <row r="49" spans="1:24" ht="24" customHeight="1" x14ac:dyDescent="0.2">
      <c r="A49" s="16">
        <v>29</v>
      </c>
      <c r="B49" s="252"/>
      <c r="C49" s="253"/>
      <c r="D49" s="254"/>
      <c r="E49" s="72"/>
      <c r="F49" s="17"/>
      <c r="G49" s="142"/>
      <c r="H49" s="32"/>
      <c r="I49" s="20"/>
      <c r="J49" s="33"/>
      <c r="K49" s="34"/>
      <c r="L49" s="139"/>
      <c r="M49" s="36"/>
      <c r="N49" s="37">
        <f t="shared" si="8"/>
        <v>0</v>
      </c>
      <c r="O49" s="38">
        <f t="shared" si="5"/>
        <v>0</v>
      </c>
      <c r="P49" s="142"/>
      <c r="Q49" s="232"/>
      <c r="R49" s="233"/>
      <c r="S49" s="19"/>
      <c r="T49" s="33"/>
      <c r="U49" s="42"/>
      <c r="V49" s="39">
        <f t="shared" si="9"/>
        <v>0</v>
      </c>
      <c r="W49" s="38" t="str">
        <f t="shared" si="7"/>
        <v>0</v>
      </c>
      <c r="X49" s="31"/>
    </row>
    <row r="50" spans="1:24" ht="24" customHeight="1" x14ac:dyDescent="0.2">
      <c r="A50" s="16">
        <v>30</v>
      </c>
      <c r="B50" s="252"/>
      <c r="C50" s="253"/>
      <c r="D50" s="254"/>
      <c r="E50" s="72"/>
      <c r="F50" s="17"/>
      <c r="G50" s="142"/>
      <c r="H50" s="32"/>
      <c r="I50" s="20"/>
      <c r="J50" s="33"/>
      <c r="K50" s="34"/>
      <c r="L50" s="139"/>
      <c r="M50" s="36"/>
      <c r="N50" s="37">
        <f t="shared" si="8"/>
        <v>0</v>
      </c>
      <c r="O50" s="38">
        <f t="shared" si="5"/>
        <v>0</v>
      </c>
      <c r="P50" s="142"/>
      <c r="Q50" s="232"/>
      <c r="R50" s="233"/>
      <c r="S50" s="19"/>
      <c r="T50" s="33"/>
      <c r="U50" s="42"/>
      <c r="V50" s="39">
        <f t="shared" si="9"/>
        <v>0</v>
      </c>
      <c r="W50" s="38" t="str">
        <f t="shared" si="7"/>
        <v>0</v>
      </c>
      <c r="X50" s="31"/>
    </row>
    <row r="51" spans="1:24" ht="24" customHeight="1" x14ac:dyDescent="0.2">
      <c r="A51" s="16">
        <v>31</v>
      </c>
      <c r="B51" s="252"/>
      <c r="C51" s="253"/>
      <c r="D51" s="254"/>
      <c r="E51" s="72"/>
      <c r="F51" s="17"/>
      <c r="G51" s="142"/>
      <c r="H51" s="32"/>
      <c r="I51" s="20"/>
      <c r="J51" s="33"/>
      <c r="K51" s="34"/>
      <c r="L51" s="139"/>
      <c r="M51" s="36"/>
      <c r="N51" s="37">
        <f t="shared" si="8"/>
        <v>0</v>
      </c>
      <c r="O51" s="38">
        <f t="shared" si="5"/>
        <v>0</v>
      </c>
      <c r="P51" s="142"/>
      <c r="Q51" s="232"/>
      <c r="R51" s="233"/>
      <c r="S51" s="19"/>
      <c r="T51" s="33"/>
      <c r="U51" s="42"/>
      <c r="V51" s="39">
        <f t="shared" si="9"/>
        <v>0</v>
      </c>
      <c r="W51" s="38" t="str">
        <f t="shared" si="7"/>
        <v>0</v>
      </c>
      <c r="X51" s="31"/>
    </row>
    <row r="52" spans="1:24" ht="24" customHeight="1" x14ac:dyDescent="0.2">
      <c r="A52" s="16">
        <v>32</v>
      </c>
      <c r="B52" s="252"/>
      <c r="C52" s="253"/>
      <c r="D52" s="254"/>
      <c r="E52" s="72"/>
      <c r="F52" s="17"/>
      <c r="G52" s="142"/>
      <c r="H52" s="32"/>
      <c r="I52" s="20"/>
      <c r="J52" s="33"/>
      <c r="K52" s="34"/>
      <c r="L52" s="139"/>
      <c r="M52" s="36"/>
      <c r="N52" s="37">
        <f t="shared" si="8"/>
        <v>0</v>
      </c>
      <c r="O52" s="38">
        <f t="shared" si="5"/>
        <v>0</v>
      </c>
      <c r="P52" s="142"/>
      <c r="Q52" s="232"/>
      <c r="R52" s="233"/>
      <c r="S52" s="19"/>
      <c r="T52" s="33"/>
      <c r="U52" s="42"/>
      <c r="V52" s="39">
        <f t="shared" si="9"/>
        <v>0</v>
      </c>
      <c r="W52" s="38" t="str">
        <f t="shared" si="7"/>
        <v>0</v>
      </c>
      <c r="X52" s="31"/>
    </row>
    <row r="53" spans="1:24" ht="24" customHeight="1" x14ac:dyDescent="0.2">
      <c r="A53" s="16">
        <v>33</v>
      </c>
      <c r="B53" s="252"/>
      <c r="C53" s="253"/>
      <c r="D53" s="254"/>
      <c r="E53" s="72"/>
      <c r="F53" s="17"/>
      <c r="G53" s="142"/>
      <c r="H53" s="32"/>
      <c r="I53" s="20"/>
      <c r="J53" s="33"/>
      <c r="K53" s="34"/>
      <c r="L53" s="139"/>
      <c r="M53" s="36"/>
      <c r="N53" s="37">
        <f t="shared" si="8"/>
        <v>0</v>
      </c>
      <c r="O53" s="38">
        <f t="shared" si="5"/>
        <v>0</v>
      </c>
      <c r="P53" s="142"/>
      <c r="Q53" s="232"/>
      <c r="R53" s="233"/>
      <c r="S53" s="19"/>
      <c r="T53" s="33"/>
      <c r="U53" s="42"/>
      <c r="V53" s="39">
        <f t="shared" si="9"/>
        <v>0</v>
      </c>
      <c r="W53" s="38" t="str">
        <f t="shared" si="7"/>
        <v>0</v>
      </c>
      <c r="X53" s="31"/>
    </row>
    <row r="54" spans="1:24" ht="24" customHeight="1" x14ac:dyDescent="0.2">
      <c r="A54" s="16">
        <v>34</v>
      </c>
      <c r="B54" s="252"/>
      <c r="C54" s="253"/>
      <c r="D54" s="254"/>
      <c r="E54" s="72"/>
      <c r="F54" s="17"/>
      <c r="G54" s="142"/>
      <c r="H54" s="32"/>
      <c r="I54" s="20"/>
      <c r="J54" s="33"/>
      <c r="K54" s="34"/>
      <c r="L54" s="139"/>
      <c r="M54" s="36"/>
      <c r="N54" s="37">
        <f t="shared" si="8"/>
        <v>0</v>
      </c>
      <c r="O54" s="38">
        <f t="shared" si="5"/>
        <v>0</v>
      </c>
      <c r="P54" s="142"/>
      <c r="Q54" s="232"/>
      <c r="R54" s="233"/>
      <c r="S54" s="19"/>
      <c r="T54" s="33"/>
      <c r="U54" s="42"/>
      <c r="V54" s="39">
        <f t="shared" si="9"/>
        <v>0</v>
      </c>
      <c r="W54" s="38" t="str">
        <f t="shared" si="7"/>
        <v>0</v>
      </c>
      <c r="X54" s="31"/>
    </row>
    <row r="55" spans="1:24" ht="24" customHeight="1" x14ac:dyDescent="0.2">
      <c r="A55" s="16">
        <v>35</v>
      </c>
      <c r="B55" s="252"/>
      <c r="C55" s="253"/>
      <c r="D55" s="254"/>
      <c r="E55" s="72"/>
      <c r="F55" s="17"/>
      <c r="G55" s="142"/>
      <c r="H55" s="32"/>
      <c r="I55" s="20"/>
      <c r="J55" s="33"/>
      <c r="K55" s="34"/>
      <c r="L55" s="139"/>
      <c r="M55" s="36"/>
      <c r="N55" s="37">
        <f t="shared" si="8"/>
        <v>0</v>
      </c>
      <c r="O55" s="38">
        <f t="shared" si="5"/>
        <v>0</v>
      </c>
      <c r="P55" s="142"/>
      <c r="Q55" s="232"/>
      <c r="R55" s="233"/>
      <c r="S55" s="19"/>
      <c r="T55" s="33"/>
      <c r="U55" s="42"/>
      <c r="V55" s="39">
        <f t="shared" si="9"/>
        <v>0</v>
      </c>
      <c r="W55" s="38" t="str">
        <f t="shared" si="7"/>
        <v>0</v>
      </c>
      <c r="X55" s="31"/>
    </row>
    <row r="56" spans="1:24" ht="24" customHeight="1" x14ac:dyDescent="0.2">
      <c r="A56" s="16">
        <v>36</v>
      </c>
      <c r="B56" s="252"/>
      <c r="C56" s="253"/>
      <c r="D56" s="254"/>
      <c r="E56" s="72"/>
      <c r="F56" s="17"/>
      <c r="G56" s="142"/>
      <c r="H56" s="32"/>
      <c r="I56" s="20"/>
      <c r="J56" s="33"/>
      <c r="K56" s="34"/>
      <c r="L56" s="139"/>
      <c r="M56" s="36"/>
      <c r="N56" s="37">
        <f t="shared" si="8"/>
        <v>0</v>
      </c>
      <c r="O56" s="38">
        <f t="shared" si="5"/>
        <v>0</v>
      </c>
      <c r="P56" s="142"/>
      <c r="Q56" s="232"/>
      <c r="R56" s="233"/>
      <c r="S56" s="19"/>
      <c r="T56" s="33"/>
      <c r="U56" s="42"/>
      <c r="V56" s="39">
        <f t="shared" si="9"/>
        <v>0</v>
      </c>
      <c r="W56" s="38" t="str">
        <f t="shared" si="7"/>
        <v>0</v>
      </c>
      <c r="X56" s="31"/>
    </row>
    <row r="57" spans="1:24" ht="24" customHeight="1" x14ac:dyDescent="0.2">
      <c r="A57" s="16">
        <v>37</v>
      </c>
      <c r="B57" s="252"/>
      <c r="C57" s="253"/>
      <c r="D57" s="254"/>
      <c r="E57" s="72"/>
      <c r="F57" s="17"/>
      <c r="G57" s="142"/>
      <c r="H57" s="32"/>
      <c r="I57" s="20"/>
      <c r="J57" s="33"/>
      <c r="K57" s="34"/>
      <c r="L57" s="139"/>
      <c r="M57" s="36"/>
      <c r="N57" s="37">
        <f t="shared" si="8"/>
        <v>0</v>
      </c>
      <c r="O57" s="38">
        <f t="shared" si="5"/>
        <v>0</v>
      </c>
      <c r="P57" s="142"/>
      <c r="Q57" s="232"/>
      <c r="R57" s="233"/>
      <c r="S57" s="19"/>
      <c r="T57" s="33"/>
      <c r="U57" s="42"/>
      <c r="V57" s="39">
        <f t="shared" si="9"/>
        <v>0</v>
      </c>
      <c r="W57" s="38" t="str">
        <f t="shared" si="7"/>
        <v>0</v>
      </c>
      <c r="X57" s="31"/>
    </row>
    <row r="58" spans="1:24" ht="24" customHeight="1" x14ac:dyDescent="0.2">
      <c r="A58" s="16">
        <v>38</v>
      </c>
      <c r="B58" s="252"/>
      <c r="C58" s="253"/>
      <c r="D58" s="254"/>
      <c r="E58" s="72"/>
      <c r="F58" s="17"/>
      <c r="G58" s="142"/>
      <c r="H58" s="32"/>
      <c r="I58" s="20"/>
      <c r="J58" s="33"/>
      <c r="K58" s="34"/>
      <c r="L58" s="139"/>
      <c r="M58" s="36"/>
      <c r="N58" s="37">
        <f t="shared" si="8"/>
        <v>0</v>
      </c>
      <c r="O58" s="38">
        <f t="shared" si="5"/>
        <v>0</v>
      </c>
      <c r="P58" s="142"/>
      <c r="Q58" s="232"/>
      <c r="R58" s="233"/>
      <c r="S58" s="19"/>
      <c r="T58" s="33"/>
      <c r="U58" s="42"/>
      <c r="V58" s="39">
        <f t="shared" si="9"/>
        <v>0</v>
      </c>
      <c r="W58" s="38" t="str">
        <f t="shared" si="7"/>
        <v>0</v>
      </c>
      <c r="X58" s="31"/>
    </row>
    <row r="59" spans="1:24" ht="24" customHeight="1" x14ac:dyDescent="0.2">
      <c r="A59" s="16">
        <v>39</v>
      </c>
      <c r="B59" s="252"/>
      <c r="C59" s="253"/>
      <c r="D59" s="254"/>
      <c r="E59" s="72"/>
      <c r="F59" s="17"/>
      <c r="G59" s="142"/>
      <c r="H59" s="32"/>
      <c r="I59" s="20"/>
      <c r="J59" s="33"/>
      <c r="K59" s="34"/>
      <c r="L59" s="139"/>
      <c r="M59" s="36"/>
      <c r="N59" s="37">
        <f t="shared" si="8"/>
        <v>0</v>
      </c>
      <c r="O59" s="38">
        <f t="shared" si="5"/>
        <v>0</v>
      </c>
      <c r="P59" s="142"/>
      <c r="Q59" s="232"/>
      <c r="R59" s="233"/>
      <c r="S59" s="19"/>
      <c r="T59" s="33"/>
      <c r="U59" s="42"/>
      <c r="V59" s="39">
        <f t="shared" si="9"/>
        <v>0</v>
      </c>
      <c r="W59" s="38" t="str">
        <f t="shared" si="7"/>
        <v>0</v>
      </c>
      <c r="X59" s="31"/>
    </row>
    <row r="60" spans="1:24" ht="24" customHeight="1" x14ac:dyDescent="0.2">
      <c r="A60" s="56">
        <v>40</v>
      </c>
      <c r="B60" s="266"/>
      <c r="C60" s="267"/>
      <c r="D60" s="268"/>
      <c r="E60" s="73"/>
      <c r="F60" s="57"/>
      <c r="G60" s="44"/>
      <c r="H60" s="45"/>
      <c r="I60" s="46"/>
      <c r="J60" s="47"/>
      <c r="K60" s="48"/>
      <c r="L60" s="45"/>
      <c r="M60" s="60"/>
      <c r="N60" s="50">
        <f t="shared" si="8"/>
        <v>0</v>
      </c>
      <c r="O60" s="51">
        <f t="shared" si="5"/>
        <v>0</v>
      </c>
      <c r="P60" s="44"/>
      <c r="Q60" s="234"/>
      <c r="R60" s="235"/>
      <c r="S60" s="52"/>
      <c r="T60" s="47"/>
      <c r="U60" s="53"/>
      <c r="V60" s="54">
        <f t="shared" si="9"/>
        <v>0</v>
      </c>
      <c r="W60" s="51" t="str">
        <f t="shared" si="7"/>
        <v>0</v>
      </c>
      <c r="X60" s="55"/>
    </row>
    <row r="61" spans="1:24" s="64" customFormat="1" x14ac:dyDescent="0.2">
      <c r="A61" s="63"/>
      <c r="B61" s="63"/>
      <c r="C61" s="63"/>
      <c r="F61" s="67"/>
      <c r="N61" s="67"/>
    </row>
    <row r="62" spans="1:24" s="64" customFormat="1" ht="18" customHeight="1" x14ac:dyDescent="0.2">
      <c r="A62" s="249" t="s">
        <v>117</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row>
    <row r="63" spans="1:24" s="64" customFormat="1" ht="18" customHeight="1" x14ac:dyDescent="0.2">
      <c r="A63" s="249" t="s">
        <v>91</v>
      </c>
      <c r="B63" s="249"/>
      <c r="C63" s="249"/>
      <c r="D63" s="249"/>
      <c r="E63" s="249"/>
      <c r="F63" s="249"/>
      <c r="G63" s="249"/>
      <c r="H63" s="249"/>
      <c r="I63" s="249"/>
      <c r="J63" s="249"/>
      <c r="K63" s="249"/>
      <c r="L63" s="249"/>
      <c r="M63" s="249"/>
      <c r="N63" s="249"/>
      <c r="O63" s="249"/>
      <c r="P63" s="249"/>
      <c r="Q63" s="249"/>
      <c r="R63" s="249"/>
      <c r="S63" s="249"/>
      <c r="T63" s="249"/>
      <c r="U63" s="249"/>
      <c r="V63" s="249"/>
      <c r="W63" s="249"/>
      <c r="X63" s="249"/>
    </row>
    <row r="64" spans="1:24" s="64" customFormat="1" ht="18" customHeight="1" x14ac:dyDescent="0.2">
      <c r="A64" s="249" t="s">
        <v>118</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row>
    <row r="65" spans="1:24" s="64" customFormat="1" ht="18" customHeight="1" x14ac:dyDescent="0.2">
      <c r="A65" s="270" t="s">
        <v>108</v>
      </c>
      <c r="B65" s="270"/>
      <c r="C65" s="270"/>
      <c r="D65" s="270"/>
      <c r="E65" s="270"/>
      <c r="F65" s="270"/>
      <c r="G65" s="270"/>
      <c r="H65" s="270"/>
      <c r="I65" s="270"/>
      <c r="J65" s="270"/>
      <c r="K65" s="270"/>
      <c r="L65" s="270"/>
      <c r="M65" s="270"/>
      <c r="N65" s="270"/>
      <c r="O65" s="270"/>
      <c r="P65" s="270"/>
      <c r="Q65" s="270"/>
      <c r="R65" s="270"/>
      <c r="S65" s="270"/>
      <c r="T65" s="270"/>
      <c r="U65" s="270"/>
      <c r="V65" s="270"/>
      <c r="W65" s="270"/>
      <c r="X65" s="270"/>
    </row>
    <row r="66" spans="1:24" s="64" customFormat="1" ht="18" customHeight="1" x14ac:dyDescent="0.2">
      <c r="A66" s="63"/>
      <c r="B66" s="141" t="s">
        <v>20</v>
      </c>
      <c r="C66" s="63"/>
      <c r="I66" s="258" t="str">
        <f>I33</f>
        <v>令和　　年　　月　　　日</v>
      </c>
      <c r="J66" s="258"/>
      <c r="K66" s="258"/>
      <c r="L66" s="69" t="s">
        <v>21</v>
      </c>
      <c r="M66" s="236" t="str">
        <f>IF(申請書!$K$15="","",申請書!$K$15)</f>
        <v/>
      </c>
      <c r="N66" s="236"/>
      <c r="O66" s="236"/>
      <c r="P66" s="236"/>
      <c r="Q66" s="236"/>
      <c r="R66" s="237" t="s">
        <v>22</v>
      </c>
      <c r="S66" s="237"/>
      <c r="T66" s="238" t="str">
        <f>IF(申請書!$K$16="","",申請書!$K$16)</f>
        <v/>
      </c>
      <c r="U66" s="238"/>
      <c r="V66" s="238"/>
      <c r="W66" s="238"/>
      <c r="X66" s="143"/>
    </row>
    <row r="67" spans="1:24" s="64" customFormat="1" ht="16.5" x14ac:dyDescent="0.2">
      <c r="A67" s="271" t="s">
        <v>103</v>
      </c>
      <c r="B67" s="271"/>
      <c r="C67" s="271"/>
      <c r="D67" s="271"/>
      <c r="E67" s="271"/>
      <c r="F67" s="271"/>
      <c r="G67" s="271"/>
      <c r="H67" s="271"/>
      <c r="I67" s="271"/>
      <c r="J67" s="271"/>
      <c r="K67" s="271"/>
      <c r="L67" s="271"/>
      <c r="M67" s="271"/>
      <c r="N67" s="271"/>
      <c r="O67" s="271"/>
      <c r="P67" s="271"/>
      <c r="Q67" s="271"/>
      <c r="R67" s="271"/>
      <c r="S67" s="271"/>
      <c r="T67" s="271"/>
      <c r="U67" s="271"/>
      <c r="V67" s="271"/>
      <c r="W67" s="271"/>
      <c r="X67" s="144" t="str">
        <f>IF(申請書!$K$13="","",申請書!$K$13)</f>
        <v/>
      </c>
    </row>
    <row r="68" spans="1:24" s="64" customFormat="1" ht="15.75" customHeight="1" x14ac:dyDescent="0.2">
      <c r="A68" s="62" t="str">
        <f>A35</f>
        <v>※令和5年4月1日時点で有給の職員および産休・育休中の職員を記入してください。</v>
      </c>
      <c r="B68" s="63"/>
      <c r="C68" s="63"/>
      <c r="W68" s="228">
        <f>W35</f>
        <v>45017</v>
      </c>
      <c r="X68" s="228"/>
    </row>
    <row r="69" spans="1:24" s="64" customFormat="1" x14ac:dyDescent="0.2">
      <c r="A69" s="65" t="s">
        <v>14</v>
      </c>
      <c r="B69" s="66">
        <f>IF(B8="","",COUNTA(B8,B41,B74))</f>
        <v>1</v>
      </c>
      <c r="C69" s="63" t="s">
        <v>15</v>
      </c>
      <c r="D69" s="66" t="str">
        <f>IF(B74="","",D36+1)</f>
        <v/>
      </c>
      <c r="E69" s="71" t="s">
        <v>131</v>
      </c>
      <c r="F69" s="249"/>
      <c r="G69" s="249"/>
    </row>
    <row r="70" spans="1:24" s="64" customFormat="1" ht="4.5" customHeight="1" x14ac:dyDescent="0.2">
      <c r="A70" s="65"/>
      <c r="B70" s="63"/>
      <c r="C70" s="63"/>
      <c r="D70" s="63"/>
      <c r="E70" s="63"/>
      <c r="F70" s="63"/>
    </row>
    <row r="71" spans="1:24" ht="13.5" customHeight="1" x14ac:dyDescent="0.2">
      <c r="A71" s="259" t="s">
        <v>12</v>
      </c>
      <c r="B71" s="247" t="s">
        <v>13</v>
      </c>
      <c r="C71" s="242"/>
      <c r="D71" s="244"/>
      <c r="E71" s="229" t="s">
        <v>125</v>
      </c>
      <c r="F71" s="229" t="s">
        <v>98</v>
      </c>
      <c r="G71" s="137" t="s">
        <v>0</v>
      </c>
      <c r="H71" s="229" t="s">
        <v>3</v>
      </c>
      <c r="I71" s="239" t="s">
        <v>4</v>
      </c>
      <c r="J71" s="240"/>
      <c r="K71" s="240"/>
      <c r="L71" s="240"/>
      <c r="M71" s="240"/>
      <c r="N71" s="240"/>
      <c r="O71" s="241"/>
      <c r="P71" s="242" t="s">
        <v>90</v>
      </c>
      <c r="Q71" s="242"/>
      <c r="R71" s="242"/>
      <c r="S71" s="242"/>
      <c r="T71" s="242"/>
      <c r="U71" s="242"/>
      <c r="V71" s="243" t="s">
        <v>5</v>
      </c>
      <c r="W71" s="241"/>
      <c r="X71" s="229" t="s">
        <v>17</v>
      </c>
    </row>
    <row r="72" spans="1:24" ht="27.75" customHeight="1" x14ac:dyDescent="0.2">
      <c r="A72" s="260"/>
      <c r="B72" s="262"/>
      <c r="C72" s="246"/>
      <c r="D72" s="263"/>
      <c r="E72" s="230"/>
      <c r="F72" s="230"/>
      <c r="G72" s="138" t="s">
        <v>1</v>
      </c>
      <c r="H72" s="230"/>
      <c r="I72" s="230" t="s">
        <v>122</v>
      </c>
      <c r="J72" s="239" t="s">
        <v>121</v>
      </c>
      <c r="K72" s="241"/>
      <c r="L72" s="244" t="s">
        <v>99</v>
      </c>
      <c r="M72" s="269" t="s">
        <v>97</v>
      </c>
      <c r="N72" s="246" t="s">
        <v>96</v>
      </c>
      <c r="O72" s="246"/>
      <c r="P72" s="229" t="s">
        <v>7</v>
      </c>
      <c r="Q72" s="247" t="s">
        <v>8</v>
      </c>
      <c r="R72" s="244"/>
      <c r="S72" s="229" t="s">
        <v>9</v>
      </c>
      <c r="T72" s="239" t="s">
        <v>10</v>
      </c>
      <c r="U72" s="240"/>
      <c r="V72" s="243" t="s">
        <v>11</v>
      </c>
      <c r="W72" s="241"/>
      <c r="X72" s="230"/>
    </row>
    <row r="73" spans="1:24" x14ac:dyDescent="0.2">
      <c r="A73" s="261"/>
      <c r="B73" s="248"/>
      <c r="C73" s="264"/>
      <c r="D73" s="245"/>
      <c r="E73" s="231"/>
      <c r="F73" s="231"/>
      <c r="G73" s="140" t="s">
        <v>2</v>
      </c>
      <c r="H73" s="231"/>
      <c r="I73" s="231"/>
      <c r="J73" s="9" t="s">
        <v>94</v>
      </c>
      <c r="K73" s="10" t="s">
        <v>95</v>
      </c>
      <c r="L73" s="245"/>
      <c r="M73" s="269"/>
      <c r="N73" s="11" t="s">
        <v>18</v>
      </c>
      <c r="O73" s="12" t="s">
        <v>19</v>
      </c>
      <c r="P73" s="231"/>
      <c r="Q73" s="248"/>
      <c r="R73" s="245"/>
      <c r="S73" s="231"/>
      <c r="T73" s="13" t="s">
        <v>18</v>
      </c>
      <c r="U73" s="14" t="s">
        <v>19</v>
      </c>
      <c r="V73" s="15" t="s">
        <v>18</v>
      </c>
      <c r="W73" s="10" t="s">
        <v>19</v>
      </c>
      <c r="X73" s="231"/>
    </row>
    <row r="74" spans="1:24" ht="24" customHeight="1" x14ac:dyDescent="0.2">
      <c r="A74" s="16">
        <v>41</v>
      </c>
      <c r="B74" s="255"/>
      <c r="C74" s="256"/>
      <c r="D74" s="257"/>
      <c r="E74" s="72"/>
      <c r="F74" s="17"/>
      <c r="G74" s="142"/>
      <c r="H74" s="19"/>
      <c r="I74" s="20"/>
      <c r="J74" s="21"/>
      <c r="K74" s="22"/>
      <c r="L74" s="23"/>
      <c r="M74" s="24"/>
      <c r="N74" s="25">
        <f>IF(I74=0,0,IF(M74="産休・育休",VALUE(DATEDIF(I74,$W$2+30,"Y")),IF(VALUE(IF($W$2=I74,"0",DATEDIF(I74,$W$2+30,"YＭ")))-K74&gt;=0,VALUE(DATEDIF(I74,$W$2+30,"Y"))-J74,VALUE(DATEDIF(I74,$W$2+30,"Y"))-J74-1)))</f>
        <v>0</v>
      </c>
      <c r="O74" s="26">
        <f>IF(I74=0,0,IF(M74="産休・育休",VALUE(DATEDIF(I74,$W$2+30,"YＭ")),IF(K74&lt;=VALUE(IF($W$2=I74,"0",DATEDIF(I74,$W$2+30,"YＭ"))),VALUE(IF($W$2=I74,"0",DATEDIF(I74,$W$2+30,"YＭ")))-K74,VALUE(IF($W$2=I74,"0",DATEDIF(I74,$W$2+30,"YＭ")))+12-K74)))</f>
        <v>0</v>
      </c>
      <c r="P74" s="142"/>
      <c r="Q74" s="250"/>
      <c r="R74" s="251"/>
      <c r="S74" s="27"/>
      <c r="T74" s="28"/>
      <c r="U74" s="29"/>
      <c r="V74" s="30">
        <f>IF(I74=0,0,IF((N74+T74+ROUNDDOWN((O74+U74)/12,0))=0,"",(N74+T74+ROUNDDOWN((O74+U74)/12,0))))</f>
        <v>0</v>
      </c>
      <c r="W74" s="26" t="str">
        <f>IF(((O74+U74)-ROUNDDOWN((O74+U74)/12,0)*12)=0,"0",((O74+U74)-ROUNDDOWN((O74+U74)/12,0)*12))</f>
        <v>0</v>
      </c>
      <c r="X74" s="31"/>
    </row>
    <row r="75" spans="1:24" ht="24" customHeight="1" x14ac:dyDescent="0.2">
      <c r="A75" s="16">
        <v>42</v>
      </c>
      <c r="B75" s="252"/>
      <c r="C75" s="253"/>
      <c r="D75" s="254"/>
      <c r="E75" s="72"/>
      <c r="F75" s="17"/>
      <c r="G75" s="142"/>
      <c r="H75" s="32"/>
      <c r="I75" s="20"/>
      <c r="J75" s="33"/>
      <c r="K75" s="34"/>
      <c r="L75" s="139"/>
      <c r="M75" s="36"/>
      <c r="N75" s="37">
        <f t="shared" ref="N75:N76" si="10">IF(I75=0,0,IF(M75="産休・育休",VALUE(DATEDIF(I75,$W$2+30,"Y")),IF(VALUE(IF($W$2=I75,"0",DATEDIF(I75,$W$2+30,"YＭ")))-K75&gt;=0,VALUE(DATEDIF(I75,$W$2+30,"Y"))-J75,VALUE(DATEDIF(I75,$W$2+30,"Y"))-J75-1)))</f>
        <v>0</v>
      </c>
      <c r="O75" s="38">
        <f t="shared" ref="O75:O93" si="11">IF(I75=0,0,IF(M75="産休・育休",VALUE(DATEDIF(I75,$W$2+30,"YＭ")),IF(K75&lt;=VALUE(IF($W$2=I75,"0",DATEDIF(I75,$W$2+30,"YＭ"))),VALUE(IF($W$2=I75,"0",DATEDIF(I75,$W$2+30,"YＭ")))-K75,VALUE(IF($W$2=I75,"0",DATEDIF(I75,$W$2+30,"YＭ")))+12-K75)))</f>
        <v>0</v>
      </c>
      <c r="P75" s="142"/>
      <c r="Q75" s="232"/>
      <c r="R75" s="233"/>
      <c r="S75" s="19"/>
      <c r="T75" s="28"/>
      <c r="U75" s="29"/>
      <c r="V75" s="39">
        <f t="shared" ref="V75:V79" si="12">IF(I75=0,0,IF((N75+T75+ROUNDDOWN((O75+U75)/12,0))=0,"",(N75+T75+ROUNDDOWN((O75+U75)/12,0))))</f>
        <v>0</v>
      </c>
      <c r="W75" s="38" t="str">
        <f t="shared" ref="W75:W93" si="13">IF(((O75+U75)-ROUNDDOWN((O75+U75)/12,0)*12)=0,"0",((O75+U75)-ROUNDDOWN((O75+U75)/12,0)*12))</f>
        <v>0</v>
      </c>
      <c r="X75" s="31"/>
    </row>
    <row r="76" spans="1:24" ht="24" customHeight="1" x14ac:dyDescent="0.2">
      <c r="A76" s="16">
        <v>43</v>
      </c>
      <c r="B76" s="252"/>
      <c r="C76" s="253"/>
      <c r="D76" s="254"/>
      <c r="E76" s="72"/>
      <c r="F76" s="17"/>
      <c r="G76" s="142"/>
      <c r="H76" s="32"/>
      <c r="I76" s="20"/>
      <c r="J76" s="33"/>
      <c r="K76" s="34"/>
      <c r="L76" s="139"/>
      <c r="M76" s="36"/>
      <c r="N76" s="37">
        <f t="shared" si="10"/>
        <v>0</v>
      </c>
      <c r="O76" s="38">
        <f t="shared" si="11"/>
        <v>0</v>
      </c>
      <c r="P76" s="142"/>
      <c r="Q76" s="232"/>
      <c r="R76" s="233"/>
      <c r="S76" s="19"/>
      <c r="T76" s="40"/>
      <c r="U76" s="41"/>
      <c r="V76" s="39">
        <f t="shared" si="12"/>
        <v>0</v>
      </c>
      <c r="W76" s="38" t="str">
        <f t="shared" si="13"/>
        <v>0</v>
      </c>
      <c r="X76" s="31"/>
    </row>
    <row r="77" spans="1:24" ht="24" customHeight="1" x14ac:dyDescent="0.2">
      <c r="A77" s="16">
        <v>44</v>
      </c>
      <c r="B77" s="252"/>
      <c r="C77" s="253"/>
      <c r="D77" s="254"/>
      <c r="E77" s="72"/>
      <c r="F77" s="17"/>
      <c r="G77" s="142"/>
      <c r="H77" s="19"/>
      <c r="I77" s="20"/>
      <c r="J77" s="33"/>
      <c r="K77" s="34"/>
      <c r="L77" s="139"/>
      <c r="M77" s="36"/>
      <c r="N77" s="37">
        <f>IF(I77=0,0,IF(M77="産休・育休",VALUE(DATEDIF(I77,$W$2+30,"Y")),IF(VALUE(IF($W$2=I77,"0",DATEDIF(I77,$W$2+30,"YＭ")))-K77&gt;=0,VALUE(DATEDIF(I77,$W$2+30,"Y"))-J77,VALUE(DATEDIF(I77,$W$2+30,"Y"))-J77-1)))</f>
        <v>0</v>
      </c>
      <c r="O77" s="38">
        <f t="shared" si="11"/>
        <v>0</v>
      </c>
      <c r="P77" s="142"/>
      <c r="Q77" s="232"/>
      <c r="R77" s="233"/>
      <c r="S77" s="19"/>
      <c r="T77" s="33"/>
      <c r="U77" s="42"/>
      <c r="V77" s="39">
        <f t="shared" si="12"/>
        <v>0</v>
      </c>
      <c r="W77" s="38" t="str">
        <f t="shared" si="13"/>
        <v>0</v>
      </c>
      <c r="X77" s="31"/>
    </row>
    <row r="78" spans="1:24" ht="24" customHeight="1" x14ac:dyDescent="0.2">
      <c r="A78" s="16">
        <v>45</v>
      </c>
      <c r="B78" s="252"/>
      <c r="C78" s="253"/>
      <c r="D78" s="254"/>
      <c r="E78" s="72"/>
      <c r="F78" s="17"/>
      <c r="G78" s="142"/>
      <c r="H78" s="32"/>
      <c r="I78" s="20"/>
      <c r="J78" s="33"/>
      <c r="K78" s="34"/>
      <c r="L78" s="139"/>
      <c r="M78" s="36"/>
      <c r="N78" s="37">
        <f t="shared" ref="N78:N93" si="14">IF(I78=0,0,IF(M78="産休・育休",VALUE(DATEDIF(I78,$W$2+30,"Y")),IF(VALUE(IF($W$2=I78,"0",DATEDIF(I78,$W$2+30,"YＭ")))-K78&gt;=0,VALUE(DATEDIF(I78,$W$2+30,"Y"))-J78,VALUE(DATEDIF(I78,$W$2+30,"Y"))-J78-1)))</f>
        <v>0</v>
      </c>
      <c r="O78" s="38">
        <f t="shared" si="11"/>
        <v>0</v>
      </c>
      <c r="P78" s="142"/>
      <c r="Q78" s="232"/>
      <c r="R78" s="233"/>
      <c r="S78" s="19"/>
      <c r="T78" s="33"/>
      <c r="U78" s="42"/>
      <c r="V78" s="39">
        <f t="shared" si="12"/>
        <v>0</v>
      </c>
      <c r="W78" s="38" t="str">
        <f t="shared" si="13"/>
        <v>0</v>
      </c>
      <c r="X78" s="31"/>
    </row>
    <row r="79" spans="1:24" ht="24" customHeight="1" x14ac:dyDescent="0.2">
      <c r="A79" s="16">
        <v>46</v>
      </c>
      <c r="B79" s="252"/>
      <c r="C79" s="253"/>
      <c r="D79" s="254"/>
      <c r="E79" s="72"/>
      <c r="F79" s="17"/>
      <c r="G79" s="142"/>
      <c r="H79" s="32"/>
      <c r="I79" s="20"/>
      <c r="J79" s="33"/>
      <c r="K79" s="34"/>
      <c r="L79" s="139"/>
      <c r="M79" s="36"/>
      <c r="N79" s="37">
        <f t="shared" si="14"/>
        <v>0</v>
      </c>
      <c r="O79" s="38">
        <f t="shared" si="11"/>
        <v>0</v>
      </c>
      <c r="P79" s="142"/>
      <c r="Q79" s="232"/>
      <c r="R79" s="233"/>
      <c r="S79" s="19"/>
      <c r="T79" s="33"/>
      <c r="U79" s="42"/>
      <c r="V79" s="39">
        <f t="shared" si="12"/>
        <v>0</v>
      </c>
      <c r="W79" s="38" t="str">
        <f t="shared" si="13"/>
        <v>0</v>
      </c>
      <c r="X79" s="31"/>
    </row>
    <row r="80" spans="1:24" ht="24" customHeight="1" x14ac:dyDescent="0.2">
      <c r="A80" s="16">
        <v>47</v>
      </c>
      <c r="B80" s="252"/>
      <c r="C80" s="253"/>
      <c r="D80" s="254"/>
      <c r="E80" s="72"/>
      <c r="F80" s="17"/>
      <c r="G80" s="142"/>
      <c r="H80" s="32"/>
      <c r="I80" s="20"/>
      <c r="J80" s="33"/>
      <c r="K80" s="34"/>
      <c r="L80" s="139"/>
      <c r="M80" s="36"/>
      <c r="N80" s="37">
        <f t="shared" si="14"/>
        <v>0</v>
      </c>
      <c r="O80" s="38">
        <f t="shared" si="11"/>
        <v>0</v>
      </c>
      <c r="P80" s="142"/>
      <c r="Q80" s="232"/>
      <c r="R80" s="233"/>
      <c r="S80" s="19"/>
      <c r="T80" s="33"/>
      <c r="U80" s="42"/>
      <c r="V80" s="39">
        <f>IF(I80=0,0,IF((N80+T80+ROUNDDOWN((O80+U80)/12,0))=0,"",(N80+T80+ROUNDDOWN((O80+U80)/12,0))))</f>
        <v>0</v>
      </c>
      <c r="W80" s="38" t="str">
        <f t="shared" si="13"/>
        <v>0</v>
      </c>
      <c r="X80" s="31"/>
    </row>
    <row r="81" spans="1:24" ht="24" customHeight="1" x14ac:dyDescent="0.2">
      <c r="A81" s="16">
        <v>48</v>
      </c>
      <c r="B81" s="252"/>
      <c r="C81" s="253"/>
      <c r="D81" s="254"/>
      <c r="E81" s="72"/>
      <c r="F81" s="17"/>
      <c r="G81" s="142"/>
      <c r="H81" s="32"/>
      <c r="I81" s="20"/>
      <c r="J81" s="33"/>
      <c r="K81" s="34"/>
      <c r="L81" s="139"/>
      <c r="M81" s="36"/>
      <c r="N81" s="37">
        <f t="shared" si="14"/>
        <v>0</v>
      </c>
      <c r="O81" s="38">
        <f t="shared" si="11"/>
        <v>0</v>
      </c>
      <c r="P81" s="142"/>
      <c r="Q81" s="232"/>
      <c r="R81" s="233"/>
      <c r="S81" s="19"/>
      <c r="T81" s="33"/>
      <c r="U81" s="42"/>
      <c r="V81" s="39">
        <f t="shared" ref="V81:V93" si="15">IF(I81=0,0,IF((N81+T81+ROUNDDOWN((O81+U81)/12,0))=0,"",(N81+T81+ROUNDDOWN((O81+U81)/12,0))))</f>
        <v>0</v>
      </c>
      <c r="W81" s="38" t="str">
        <f t="shared" si="13"/>
        <v>0</v>
      </c>
      <c r="X81" s="31"/>
    </row>
    <row r="82" spans="1:24" ht="24" customHeight="1" x14ac:dyDescent="0.2">
      <c r="A82" s="16">
        <v>49</v>
      </c>
      <c r="B82" s="252"/>
      <c r="C82" s="253"/>
      <c r="D82" s="254"/>
      <c r="E82" s="72"/>
      <c r="F82" s="17"/>
      <c r="G82" s="142"/>
      <c r="H82" s="32"/>
      <c r="I82" s="20"/>
      <c r="J82" s="33"/>
      <c r="K82" s="34"/>
      <c r="L82" s="139"/>
      <c r="M82" s="36"/>
      <c r="N82" s="37">
        <f t="shared" si="14"/>
        <v>0</v>
      </c>
      <c r="O82" s="38">
        <f t="shared" si="11"/>
        <v>0</v>
      </c>
      <c r="P82" s="142"/>
      <c r="Q82" s="232"/>
      <c r="R82" s="233"/>
      <c r="S82" s="19"/>
      <c r="T82" s="33"/>
      <c r="U82" s="42"/>
      <c r="V82" s="39">
        <f t="shared" si="15"/>
        <v>0</v>
      </c>
      <c r="W82" s="38" t="str">
        <f t="shared" si="13"/>
        <v>0</v>
      </c>
      <c r="X82" s="31"/>
    </row>
    <row r="83" spans="1:24" ht="24" customHeight="1" x14ac:dyDescent="0.2">
      <c r="A83" s="16">
        <v>50</v>
      </c>
      <c r="B83" s="252"/>
      <c r="C83" s="253"/>
      <c r="D83" s="254"/>
      <c r="E83" s="72"/>
      <c r="F83" s="17"/>
      <c r="G83" s="142"/>
      <c r="H83" s="32"/>
      <c r="I83" s="20"/>
      <c r="J83" s="33"/>
      <c r="K83" s="34"/>
      <c r="L83" s="139"/>
      <c r="M83" s="36"/>
      <c r="N83" s="37">
        <f t="shared" si="14"/>
        <v>0</v>
      </c>
      <c r="O83" s="38">
        <f t="shared" si="11"/>
        <v>0</v>
      </c>
      <c r="P83" s="142"/>
      <c r="Q83" s="232"/>
      <c r="R83" s="233"/>
      <c r="S83" s="19"/>
      <c r="T83" s="33"/>
      <c r="U83" s="42"/>
      <c r="V83" s="39">
        <f t="shared" si="15"/>
        <v>0</v>
      </c>
      <c r="W83" s="38" t="str">
        <f t="shared" si="13"/>
        <v>0</v>
      </c>
      <c r="X83" s="31"/>
    </row>
    <row r="84" spans="1:24" ht="24" customHeight="1" x14ac:dyDescent="0.2">
      <c r="A84" s="16">
        <v>51</v>
      </c>
      <c r="B84" s="252"/>
      <c r="C84" s="253"/>
      <c r="D84" s="254"/>
      <c r="E84" s="72"/>
      <c r="F84" s="17"/>
      <c r="G84" s="142"/>
      <c r="H84" s="32"/>
      <c r="I84" s="20"/>
      <c r="J84" s="33"/>
      <c r="K84" s="34"/>
      <c r="L84" s="139"/>
      <c r="M84" s="36"/>
      <c r="N84" s="37">
        <f t="shared" si="14"/>
        <v>0</v>
      </c>
      <c r="O84" s="38">
        <f t="shared" si="11"/>
        <v>0</v>
      </c>
      <c r="P84" s="142"/>
      <c r="Q84" s="232"/>
      <c r="R84" s="233"/>
      <c r="S84" s="19"/>
      <c r="T84" s="33"/>
      <c r="U84" s="42"/>
      <c r="V84" s="39">
        <f t="shared" si="15"/>
        <v>0</v>
      </c>
      <c r="W84" s="38" t="str">
        <f t="shared" si="13"/>
        <v>0</v>
      </c>
      <c r="X84" s="31"/>
    </row>
    <row r="85" spans="1:24" ht="24" customHeight="1" x14ac:dyDescent="0.2">
      <c r="A85" s="16">
        <v>52</v>
      </c>
      <c r="B85" s="252"/>
      <c r="C85" s="253"/>
      <c r="D85" s="254"/>
      <c r="E85" s="72"/>
      <c r="F85" s="17"/>
      <c r="G85" s="142"/>
      <c r="H85" s="32"/>
      <c r="I85" s="20"/>
      <c r="J85" s="33"/>
      <c r="K85" s="34"/>
      <c r="L85" s="139"/>
      <c r="M85" s="36"/>
      <c r="N85" s="37">
        <f t="shared" si="14"/>
        <v>0</v>
      </c>
      <c r="O85" s="38">
        <f t="shared" si="11"/>
        <v>0</v>
      </c>
      <c r="P85" s="142"/>
      <c r="Q85" s="232"/>
      <c r="R85" s="233"/>
      <c r="S85" s="19"/>
      <c r="T85" s="33"/>
      <c r="U85" s="42"/>
      <c r="V85" s="39">
        <f t="shared" si="15"/>
        <v>0</v>
      </c>
      <c r="W85" s="38" t="str">
        <f t="shared" si="13"/>
        <v>0</v>
      </c>
      <c r="X85" s="31"/>
    </row>
    <row r="86" spans="1:24" ht="24" customHeight="1" x14ac:dyDescent="0.2">
      <c r="A86" s="16">
        <v>53</v>
      </c>
      <c r="B86" s="252"/>
      <c r="C86" s="253"/>
      <c r="D86" s="254"/>
      <c r="E86" s="72"/>
      <c r="F86" s="17"/>
      <c r="G86" s="142"/>
      <c r="H86" s="32"/>
      <c r="I86" s="20"/>
      <c r="J86" s="33"/>
      <c r="K86" s="34"/>
      <c r="L86" s="139"/>
      <c r="M86" s="36"/>
      <c r="N86" s="37">
        <f t="shared" si="14"/>
        <v>0</v>
      </c>
      <c r="O86" s="38">
        <f t="shared" si="11"/>
        <v>0</v>
      </c>
      <c r="P86" s="142"/>
      <c r="Q86" s="232"/>
      <c r="R86" s="233"/>
      <c r="S86" s="19"/>
      <c r="T86" s="33"/>
      <c r="U86" s="42"/>
      <c r="V86" s="39">
        <f t="shared" si="15"/>
        <v>0</v>
      </c>
      <c r="W86" s="38" t="str">
        <f t="shared" si="13"/>
        <v>0</v>
      </c>
      <c r="X86" s="31"/>
    </row>
    <row r="87" spans="1:24" ht="24" customHeight="1" x14ac:dyDescent="0.2">
      <c r="A87" s="16">
        <v>54</v>
      </c>
      <c r="B87" s="252"/>
      <c r="C87" s="253"/>
      <c r="D87" s="254"/>
      <c r="E87" s="72"/>
      <c r="F87" s="17"/>
      <c r="G87" s="142"/>
      <c r="H87" s="32"/>
      <c r="I87" s="20"/>
      <c r="J87" s="33"/>
      <c r="K87" s="34"/>
      <c r="L87" s="139"/>
      <c r="M87" s="36"/>
      <c r="N87" s="37">
        <f t="shared" si="14"/>
        <v>0</v>
      </c>
      <c r="O87" s="38">
        <f t="shared" si="11"/>
        <v>0</v>
      </c>
      <c r="P87" s="142"/>
      <c r="Q87" s="232"/>
      <c r="R87" s="233"/>
      <c r="S87" s="19"/>
      <c r="T87" s="33"/>
      <c r="U87" s="42"/>
      <c r="V87" s="39">
        <f t="shared" si="15"/>
        <v>0</v>
      </c>
      <c r="W87" s="38" t="str">
        <f t="shared" si="13"/>
        <v>0</v>
      </c>
      <c r="X87" s="31"/>
    </row>
    <row r="88" spans="1:24" ht="24" customHeight="1" x14ac:dyDescent="0.2">
      <c r="A88" s="16">
        <v>55</v>
      </c>
      <c r="B88" s="252"/>
      <c r="C88" s="253"/>
      <c r="D88" s="254"/>
      <c r="E88" s="72"/>
      <c r="F88" s="17"/>
      <c r="G88" s="142"/>
      <c r="H88" s="32"/>
      <c r="I88" s="20"/>
      <c r="J88" s="33"/>
      <c r="K88" s="34"/>
      <c r="L88" s="139"/>
      <c r="M88" s="36"/>
      <c r="N88" s="37">
        <f t="shared" si="14"/>
        <v>0</v>
      </c>
      <c r="O88" s="38">
        <f t="shared" si="11"/>
        <v>0</v>
      </c>
      <c r="P88" s="142"/>
      <c r="Q88" s="232"/>
      <c r="R88" s="233"/>
      <c r="S88" s="19"/>
      <c r="T88" s="33"/>
      <c r="U88" s="42"/>
      <c r="V88" s="39">
        <f t="shared" si="15"/>
        <v>0</v>
      </c>
      <c r="W88" s="38" t="str">
        <f t="shared" si="13"/>
        <v>0</v>
      </c>
      <c r="X88" s="31"/>
    </row>
    <row r="89" spans="1:24" ht="24" customHeight="1" x14ac:dyDescent="0.2">
      <c r="A89" s="16">
        <v>56</v>
      </c>
      <c r="B89" s="252"/>
      <c r="C89" s="253"/>
      <c r="D89" s="254"/>
      <c r="E89" s="72"/>
      <c r="F89" s="17"/>
      <c r="G89" s="142"/>
      <c r="H89" s="32"/>
      <c r="I89" s="20"/>
      <c r="J89" s="33"/>
      <c r="K89" s="34"/>
      <c r="L89" s="139"/>
      <c r="M89" s="36"/>
      <c r="N89" s="37">
        <f t="shared" si="14"/>
        <v>0</v>
      </c>
      <c r="O89" s="38">
        <f t="shared" si="11"/>
        <v>0</v>
      </c>
      <c r="P89" s="142"/>
      <c r="Q89" s="232"/>
      <c r="R89" s="233"/>
      <c r="S89" s="19"/>
      <c r="T89" s="33"/>
      <c r="U89" s="42"/>
      <c r="V89" s="39">
        <f t="shared" si="15"/>
        <v>0</v>
      </c>
      <c r="W89" s="38" t="str">
        <f t="shared" si="13"/>
        <v>0</v>
      </c>
      <c r="X89" s="31"/>
    </row>
    <row r="90" spans="1:24" ht="24" customHeight="1" x14ac:dyDescent="0.2">
      <c r="A90" s="16">
        <v>57</v>
      </c>
      <c r="B90" s="252"/>
      <c r="C90" s="253"/>
      <c r="D90" s="254"/>
      <c r="E90" s="72"/>
      <c r="F90" s="17"/>
      <c r="G90" s="142"/>
      <c r="H90" s="32"/>
      <c r="I90" s="20"/>
      <c r="J90" s="33"/>
      <c r="K90" s="34"/>
      <c r="L90" s="139"/>
      <c r="M90" s="36"/>
      <c r="N90" s="37">
        <f t="shared" si="14"/>
        <v>0</v>
      </c>
      <c r="O90" s="38">
        <f t="shared" si="11"/>
        <v>0</v>
      </c>
      <c r="P90" s="142"/>
      <c r="Q90" s="232"/>
      <c r="R90" s="233"/>
      <c r="S90" s="19"/>
      <c r="T90" s="33"/>
      <c r="U90" s="42"/>
      <c r="V90" s="39">
        <f t="shared" si="15"/>
        <v>0</v>
      </c>
      <c r="W90" s="38" t="str">
        <f t="shared" si="13"/>
        <v>0</v>
      </c>
      <c r="X90" s="31"/>
    </row>
    <row r="91" spans="1:24" ht="24" customHeight="1" x14ac:dyDescent="0.2">
      <c r="A91" s="16">
        <v>58</v>
      </c>
      <c r="B91" s="252"/>
      <c r="C91" s="253"/>
      <c r="D91" s="254"/>
      <c r="E91" s="72"/>
      <c r="F91" s="17"/>
      <c r="G91" s="142"/>
      <c r="H91" s="32"/>
      <c r="I91" s="20"/>
      <c r="J91" s="33"/>
      <c r="K91" s="34"/>
      <c r="L91" s="139"/>
      <c r="M91" s="36"/>
      <c r="N91" s="37">
        <f t="shared" si="14"/>
        <v>0</v>
      </c>
      <c r="O91" s="38">
        <f t="shared" si="11"/>
        <v>0</v>
      </c>
      <c r="P91" s="142"/>
      <c r="Q91" s="232"/>
      <c r="R91" s="233"/>
      <c r="S91" s="19"/>
      <c r="T91" s="33"/>
      <c r="U91" s="42"/>
      <c r="V91" s="39">
        <f t="shared" si="15"/>
        <v>0</v>
      </c>
      <c r="W91" s="38" t="str">
        <f t="shared" si="13"/>
        <v>0</v>
      </c>
      <c r="X91" s="31"/>
    </row>
    <row r="92" spans="1:24" ht="24" customHeight="1" x14ac:dyDescent="0.2">
      <c r="A92" s="16">
        <v>59</v>
      </c>
      <c r="B92" s="252"/>
      <c r="C92" s="253"/>
      <c r="D92" s="254"/>
      <c r="E92" s="72"/>
      <c r="F92" s="17"/>
      <c r="G92" s="142"/>
      <c r="H92" s="32"/>
      <c r="I92" s="20"/>
      <c r="J92" s="33"/>
      <c r="K92" s="34"/>
      <c r="L92" s="139"/>
      <c r="M92" s="36"/>
      <c r="N92" s="37">
        <f t="shared" si="14"/>
        <v>0</v>
      </c>
      <c r="O92" s="38">
        <f t="shared" si="11"/>
        <v>0</v>
      </c>
      <c r="P92" s="142"/>
      <c r="Q92" s="232"/>
      <c r="R92" s="233"/>
      <c r="S92" s="19"/>
      <c r="T92" s="33"/>
      <c r="U92" s="42"/>
      <c r="V92" s="39">
        <f t="shared" si="15"/>
        <v>0</v>
      </c>
      <c r="W92" s="38" t="str">
        <f t="shared" si="13"/>
        <v>0</v>
      </c>
      <c r="X92" s="31"/>
    </row>
    <row r="93" spans="1:24" ht="24" customHeight="1" x14ac:dyDescent="0.2">
      <c r="A93" s="56">
        <v>60</v>
      </c>
      <c r="B93" s="266"/>
      <c r="C93" s="267"/>
      <c r="D93" s="268"/>
      <c r="E93" s="73"/>
      <c r="F93" s="57"/>
      <c r="G93" s="44"/>
      <c r="H93" s="45"/>
      <c r="I93" s="46"/>
      <c r="J93" s="47"/>
      <c r="K93" s="48"/>
      <c r="L93" s="45"/>
      <c r="M93" s="60"/>
      <c r="N93" s="50">
        <f t="shared" si="14"/>
        <v>0</v>
      </c>
      <c r="O93" s="51">
        <f t="shared" si="11"/>
        <v>0</v>
      </c>
      <c r="P93" s="44"/>
      <c r="Q93" s="234"/>
      <c r="R93" s="235"/>
      <c r="S93" s="52"/>
      <c r="T93" s="47"/>
      <c r="U93" s="53"/>
      <c r="V93" s="54">
        <f t="shared" si="15"/>
        <v>0</v>
      </c>
      <c r="W93" s="51" t="str">
        <f t="shared" si="13"/>
        <v>0</v>
      </c>
      <c r="X93" s="55"/>
    </row>
    <row r="94" spans="1:24" s="64" customFormat="1" x14ac:dyDescent="0.2">
      <c r="A94" s="63"/>
      <c r="B94" s="63"/>
      <c r="C94" s="63"/>
      <c r="F94" s="67"/>
      <c r="N94" s="67"/>
    </row>
    <row r="95" spans="1:24" s="64" customFormat="1" ht="18" customHeight="1" x14ac:dyDescent="0.2">
      <c r="A95" s="249" t="s">
        <v>117</v>
      </c>
      <c r="B95" s="249"/>
      <c r="C95" s="249"/>
      <c r="D95" s="249"/>
      <c r="E95" s="249"/>
      <c r="F95" s="249"/>
      <c r="G95" s="249"/>
      <c r="H95" s="249"/>
      <c r="I95" s="249"/>
      <c r="J95" s="249"/>
      <c r="K95" s="249"/>
      <c r="L95" s="249"/>
      <c r="M95" s="249"/>
      <c r="N95" s="249"/>
      <c r="O95" s="249"/>
      <c r="P95" s="249"/>
      <c r="Q95" s="249"/>
      <c r="R95" s="249"/>
      <c r="S95" s="249"/>
      <c r="T95" s="249"/>
      <c r="U95" s="249"/>
      <c r="V95" s="249"/>
      <c r="W95" s="249"/>
      <c r="X95" s="249"/>
    </row>
    <row r="96" spans="1:24" s="64" customFormat="1" ht="18" customHeight="1" x14ac:dyDescent="0.2">
      <c r="A96" s="249" t="s">
        <v>91</v>
      </c>
      <c r="B96" s="249"/>
      <c r="C96" s="249"/>
      <c r="D96" s="249"/>
      <c r="E96" s="249"/>
      <c r="F96" s="249"/>
      <c r="G96" s="249"/>
      <c r="H96" s="249"/>
      <c r="I96" s="249"/>
      <c r="J96" s="249"/>
      <c r="K96" s="249"/>
      <c r="L96" s="249"/>
      <c r="M96" s="249"/>
      <c r="N96" s="249"/>
      <c r="O96" s="249"/>
      <c r="P96" s="249"/>
      <c r="Q96" s="249"/>
      <c r="R96" s="249"/>
      <c r="S96" s="249"/>
      <c r="T96" s="249"/>
      <c r="U96" s="249"/>
      <c r="V96" s="249"/>
      <c r="W96" s="249"/>
      <c r="X96" s="249"/>
    </row>
    <row r="97" spans="1:24" s="64" customFormat="1" ht="18" customHeight="1" x14ac:dyDescent="0.2">
      <c r="A97" s="249" t="s">
        <v>118</v>
      </c>
      <c r="B97" s="249"/>
      <c r="C97" s="249"/>
      <c r="D97" s="249"/>
      <c r="E97" s="249"/>
      <c r="F97" s="249"/>
      <c r="G97" s="249"/>
      <c r="H97" s="249"/>
      <c r="I97" s="249"/>
      <c r="J97" s="249"/>
      <c r="K97" s="249"/>
      <c r="L97" s="249"/>
      <c r="M97" s="249"/>
      <c r="N97" s="249"/>
      <c r="O97" s="249"/>
      <c r="P97" s="249"/>
      <c r="Q97" s="249"/>
      <c r="R97" s="249"/>
      <c r="S97" s="249"/>
      <c r="T97" s="249"/>
      <c r="U97" s="249"/>
      <c r="V97" s="249"/>
      <c r="W97" s="249"/>
      <c r="X97" s="249"/>
    </row>
    <row r="98" spans="1:24" s="64" customFormat="1" ht="18" customHeight="1" x14ac:dyDescent="0.2">
      <c r="A98" s="270" t="s">
        <v>108</v>
      </c>
      <c r="B98" s="270"/>
      <c r="C98" s="270"/>
      <c r="D98" s="270"/>
      <c r="E98" s="270"/>
      <c r="F98" s="270"/>
      <c r="G98" s="270"/>
      <c r="H98" s="270"/>
      <c r="I98" s="270"/>
      <c r="J98" s="270"/>
      <c r="K98" s="270"/>
      <c r="L98" s="270"/>
      <c r="M98" s="270"/>
      <c r="N98" s="270"/>
      <c r="O98" s="270"/>
      <c r="P98" s="270"/>
      <c r="Q98" s="270"/>
      <c r="R98" s="270"/>
      <c r="S98" s="270"/>
      <c r="T98" s="270"/>
      <c r="U98" s="270"/>
      <c r="V98" s="270"/>
      <c r="W98" s="270"/>
      <c r="X98" s="270"/>
    </row>
    <row r="99" spans="1:24" s="64" customFormat="1" ht="18" customHeight="1" x14ac:dyDescent="0.2">
      <c r="A99" s="63"/>
      <c r="B99" s="141" t="s">
        <v>20</v>
      </c>
      <c r="C99" s="63"/>
      <c r="I99" s="258" t="str">
        <f>I33</f>
        <v>令和　　年　　月　　　日</v>
      </c>
      <c r="J99" s="258"/>
      <c r="K99" s="258"/>
      <c r="L99" s="69" t="s">
        <v>21</v>
      </c>
      <c r="M99" s="236" t="str">
        <f>IF(申請書!$K$15="","",申請書!$K$15)</f>
        <v/>
      </c>
      <c r="N99" s="236"/>
      <c r="O99" s="236"/>
      <c r="P99" s="236"/>
      <c r="Q99" s="236"/>
      <c r="R99" s="237" t="s">
        <v>22</v>
      </c>
      <c r="S99" s="237"/>
      <c r="T99" s="238" t="str">
        <f>IF(申請書!$K$16="","",申請書!$K$16)</f>
        <v/>
      </c>
      <c r="U99" s="238"/>
      <c r="V99" s="238"/>
      <c r="W99" s="238"/>
      <c r="X99" s="143"/>
    </row>
    <row r="100" spans="1:24" x14ac:dyDescent="0.2">
      <c r="B100" s="5">
        <f>COUNTA(B8:D27)</f>
        <v>12</v>
      </c>
    </row>
    <row r="101" spans="1:24" x14ac:dyDescent="0.2">
      <c r="B101" s="5">
        <f>COUNTA(B41:D60)</f>
        <v>0</v>
      </c>
    </row>
    <row r="102" spans="1:24" x14ac:dyDescent="0.2">
      <c r="B102" s="5">
        <f>COUNTA(B74:D93)</f>
        <v>0</v>
      </c>
    </row>
    <row r="103" spans="1:24" x14ac:dyDescent="0.2">
      <c r="B103" s="5">
        <f>COUNTA($B$8:$D$27,$B$41:$D$60,B74:D93)</f>
        <v>12</v>
      </c>
    </row>
  </sheetData>
  <mergeCells count="210">
    <mergeCell ref="A1:W1"/>
    <mergeCell ref="W2:X2"/>
    <mergeCell ref="F3:G3"/>
    <mergeCell ref="A5:A7"/>
    <mergeCell ref="B5:D7"/>
    <mergeCell ref="E5:E7"/>
    <mergeCell ref="F5:F7"/>
    <mergeCell ref="H5:H7"/>
    <mergeCell ref="I5:O5"/>
    <mergeCell ref="P5:U5"/>
    <mergeCell ref="V5:W5"/>
    <mergeCell ref="X5:X7"/>
    <mergeCell ref="I6:I7"/>
    <mergeCell ref="J6:K6"/>
    <mergeCell ref="L6:L7"/>
    <mergeCell ref="M6:M7"/>
    <mergeCell ref="N6:O6"/>
    <mergeCell ref="P6:P7"/>
    <mergeCell ref="Q6:R7"/>
    <mergeCell ref="S6:S7"/>
    <mergeCell ref="B10:D10"/>
    <mergeCell ref="Q10:R10"/>
    <mergeCell ref="B11:D11"/>
    <mergeCell ref="Q11:R11"/>
    <mergeCell ref="B12:D12"/>
    <mergeCell ref="Q12:R12"/>
    <mergeCell ref="T6:U6"/>
    <mergeCell ref="V6:W6"/>
    <mergeCell ref="B8:D8"/>
    <mergeCell ref="Q8:R8"/>
    <mergeCell ref="B9:D9"/>
    <mergeCell ref="Q9:R9"/>
    <mergeCell ref="B16:D16"/>
    <mergeCell ref="Q16:R16"/>
    <mergeCell ref="B17:D17"/>
    <mergeCell ref="Q17:R17"/>
    <mergeCell ref="B18:D18"/>
    <mergeCell ref="Q18:R18"/>
    <mergeCell ref="B13:D13"/>
    <mergeCell ref="Q13:R13"/>
    <mergeCell ref="B14:D14"/>
    <mergeCell ref="Q14:R14"/>
    <mergeCell ref="B15:D15"/>
    <mergeCell ref="Q15:R15"/>
    <mergeCell ref="B22:D22"/>
    <mergeCell ref="Q22:R22"/>
    <mergeCell ref="B23:D23"/>
    <mergeCell ref="Q23:R23"/>
    <mergeCell ref="B24:D24"/>
    <mergeCell ref="Q24:R24"/>
    <mergeCell ref="B19:D19"/>
    <mergeCell ref="Q19:R19"/>
    <mergeCell ref="B20:D20"/>
    <mergeCell ref="Q20:R20"/>
    <mergeCell ref="B21:D21"/>
    <mergeCell ref="Q21:R21"/>
    <mergeCell ref="A29:X29"/>
    <mergeCell ref="A30:X30"/>
    <mergeCell ref="A31:X31"/>
    <mergeCell ref="A32:X32"/>
    <mergeCell ref="I33:K33"/>
    <mergeCell ref="M33:Q33"/>
    <mergeCell ref="R33:S33"/>
    <mergeCell ref="T33:W33"/>
    <mergeCell ref="B25:D25"/>
    <mergeCell ref="Q25:R25"/>
    <mergeCell ref="B26:D26"/>
    <mergeCell ref="Q26:R26"/>
    <mergeCell ref="B27:D27"/>
    <mergeCell ref="Q27:R27"/>
    <mergeCell ref="A34:W34"/>
    <mergeCell ref="W35:X35"/>
    <mergeCell ref="F36:G36"/>
    <mergeCell ref="A38:A40"/>
    <mergeCell ref="B38:D40"/>
    <mergeCell ref="E38:E40"/>
    <mergeCell ref="F38:F40"/>
    <mergeCell ref="H38:H40"/>
    <mergeCell ref="I38:O38"/>
    <mergeCell ref="P38:U38"/>
    <mergeCell ref="V38:W38"/>
    <mergeCell ref="X38:X40"/>
    <mergeCell ref="I39:I40"/>
    <mergeCell ref="J39:K39"/>
    <mergeCell ref="L39:L40"/>
    <mergeCell ref="M39:M40"/>
    <mergeCell ref="N39:O39"/>
    <mergeCell ref="P39:P40"/>
    <mergeCell ref="Q39:R40"/>
    <mergeCell ref="S39:S40"/>
    <mergeCell ref="B43:D43"/>
    <mergeCell ref="Q43:R43"/>
    <mergeCell ref="B44:D44"/>
    <mergeCell ref="Q44:R44"/>
    <mergeCell ref="B45:D45"/>
    <mergeCell ref="Q45:R45"/>
    <mergeCell ref="T39:U39"/>
    <mergeCell ref="V39:W39"/>
    <mergeCell ref="B41:D41"/>
    <mergeCell ref="Q41:R41"/>
    <mergeCell ref="B42:D42"/>
    <mergeCell ref="Q42:R42"/>
    <mergeCell ref="B49:D49"/>
    <mergeCell ref="Q49:R49"/>
    <mergeCell ref="B50:D50"/>
    <mergeCell ref="Q50:R50"/>
    <mergeCell ref="B51:D51"/>
    <mergeCell ref="Q51:R51"/>
    <mergeCell ref="B46:D46"/>
    <mergeCell ref="Q46:R46"/>
    <mergeCell ref="B47:D47"/>
    <mergeCell ref="Q47:R47"/>
    <mergeCell ref="B48:D48"/>
    <mergeCell ref="Q48:R48"/>
    <mergeCell ref="B55:D55"/>
    <mergeCell ref="Q55:R55"/>
    <mergeCell ref="B56:D56"/>
    <mergeCell ref="Q56:R56"/>
    <mergeCell ref="B57:D57"/>
    <mergeCell ref="Q57:R57"/>
    <mergeCell ref="B52:D52"/>
    <mergeCell ref="Q52:R52"/>
    <mergeCell ref="B53:D53"/>
    <mergeCell ref="Q53:R53"/>
    <mergeCell ref="B54:D54"/>
    <mergeCell ref="Q54:R54"/>
    <mergeCell ref="A62:X62"/>
    <mergeCell ref="A63:X63"/>
    <mergeCell ref="A64:X64"/>
    <mergeCell ref="A65:X65"/>
    <mergeCell ref="I66:K66"/>
    <mergeCell ref="M66:Q66"/>
    <mergeCell ref="R66:S66"/>
    <mergeCell ref="T66:W66"/>
    <mergeCell ref="B58:D58"/>
    <mergeCell ref="Q58:R58"/>
    <mergeCell ref="B59:D59"/>
    <mergeCell ref="Q59:R59"/>
    <mergeCell ref="B60:D60"/>
    <mergeCell ref="Q60:R60"/>
    <mergeCell ref="A67:W67"/>
    <mergeCell ref="W68:X68"/>
    <mergeCell ref="F69:G69"/>
    <mergeCell ref="A71:A73"/>
    <mergeCell ref="B71:D73"/>
    <mergeCell ref="E71:E73"/>
    <mergeCell ref="F71:F73"/>
    <mergeCell ref="H71:H73"/>
    <mergeCell ref="I71:O71"/>
    <mergeCell ref="P71:U71"/>
    <mergeCell ref="V71:W71"/>
    <mergeCell ref="X71:X73"/>
    <mergeCell ref="I72:I73"/>
    <mergeCell ref="J72:K72"/>
    <mergeCell ref="L72:L73"/>
    <mergeCell ref="M72:M73"/>
    <mergeCell ref="N72:O72"/>
    <mergeCell ref="P72:P73"/>
    <mergeCell ref="Q72:R73"/>
    <mergeCell ref="S72:S73"/>
    <mergeCell ref="B76:D76"/>
    <mergeCell ref="Q76:R76"/>
    <mergeCell ref="B77:D77"/>
    <mergeCell ref="Q77:R77"/>
    <mergeCell ref="B78:D78"/>
    <mergeCell ref="Q78:R78"/>
    <mergeCell ref="T72:U72"/>
    <mergeCell ref="V72:W72"/>
    <mergeCell ref="B74:D74"/>
    <mergeCell ref="Q74:R74"/>
    <mergeCell ref="B75:D75"/>
    <mergeCell ref="Q75:R75"/>
    <mergeCell ref="B82:D82"/>
    <mergeCell ref="Q82:R82"/>
    <mergeCell ref="B83:D83"/>
    <mergeCell ref="Q83:R83"/>
    <mergeCell ref="B84:D84"/>
    <mergeCell ref="Q84:R84"/>
    <mergeCell ref="B79:D79"/>
    <mergeCell ref="Q79:R79"/>
    <mergeCell ref="B80:D80"/>
    <mergeCell ref="Q80:R80"/>
    <mergeCell ref="B81:D81"/>
    <mergeCell ref="Q81:R81"/>
    <mergeCell ref="B88:D88"/>
    <mergeCell ref="Q88:R88"/>
    <mergeCell ref="B89:D89"/>
    <mergeCell ref="Q89:R89"/>
    <mergeCell ref="B90:D90"/>
    <mergeCell ref="Q90:R90"/>
    <mergeCell ref="B85:D85"/>
    <mergeCell ref="Q85:R85"/>
    <mergeCell ref="B86:D86"/>
    <mergeCell ref="Q86:R86"/>
    <mergeCell ref="B87:D87"/>
    <mergeCell ref="Q87:R87"/>
    <mergeCell ref="A95:X95"/>
    <mergeCell ref="A96:X96"/>
    <mergeCell ref="A97:X97"/>
    <mergeCell ref="A98:X98"/>
    <mergeCell ref="I99:K99"/>
    <mergeCell ref="M99:Q99"/>
    <mergeCell ref="R99:S99"/>
    <mergeCell ref="T99:W99"/>
    <mergeCell ref="B91:D91"/>
    <mergeCell ref="Q91:R91"/>
    <mergeCell ref="B92:D92"/>
    <mergeCell ref="Q92:R92"/>
    <mergeCell ref="B93:D93"/>
    <mergeCell ref="Q93:R93"/>
  </mergeCells>
  <phoneticPr fontId="3"/>
  <dataValidations xWindow="227" yWindow="472" count="8">
    <dataValidation allowBlank="1" showInputMessage="1" showErrorMessage="1" promptTitle="注意事項" prompt="複数の前歴がある場合は1施設だけご記入いただき、_x000a_最後に「等」をつけてください。" sqref="Q8:R27 Q41:R60"/>
    <dataValidation type="list" allowBlank="1" showInputMessage="1" showErrorMessage="1" promptTitle="注意事項" prompt="令和４年４月１日時点で産休・育休等を理由に_x000a_休職中の職員については、「●」を選択をしてください" sqref="F8:F27 F41:F60 F74:F93">
      <formula1>"●"</formula1>
    </dataValidation>
    <dataValidation allowBlank="1" showInputMessage="1" showErrorMessage="1" promptTitle="注意事項" prompt="複数の前歴がある場合は1施設だけご記入いただき、最後に「等」をつけてください。" sqref="Q74:R93"/>
    <dataValidation allowBlank="1" showInputMessage="1" showErrorMessage="1" promptTitle="注意事項" prompt="非常勤職員(短時間)で採用された職員の場合、120時間以上の勤務形態となった時点の日付をご記入ください。" sqref="I74:I93 I41:I60 I8:I27"/>
    <dataValidation allowBlank="1" showInputMessage="1" showErrorMessage="1" promptTitle="注意事項" prompt="①職員一人につき、一行で作成してください。_x000a_②昨年度と姓が異なる場合は、氏名欄を「○○(旧姓 □□)○○○」としてください。_x000a_③同法人内で複数施設兼務されている場合は、いずれか１施設のみに名前を記入をしてください。" sqref="B8:E8 E41 E74"/>
    <dataValidation type="list" allowBlank="1" showInputMessage="1" showErrorMessage="1" promptTitle="休職理由によって・・・" sqref="M8:M27 M41:M60 M74:M93">
      <formula1>"産休・育休,その他"</formula1>
    </dataValidation>
    <dataValidation allowBlank="1" showInputMessage="1" showErrorMessage="1" promptTitle="注意事項" prompt="①職員一人につき、一行で作成してください。_x000a_②昨年度と姓が異なる場合は、氏名欄を「○○（旧姓 □□)　○○○」としてください。_x000a_③同法人内で複数施設兼務されている場合は、いずれか１施設のみに名前を記入をしてください。" sqref="E42:E60 B9:E27 B41:D60 B74:D93 E75:E93"/>
    <dataValidation type="list" allowBlank="1" showInputMessage="1" showErrorMessage="1" sqref="G8:G27 G41:G60 G74:G93">
      <formula1>"正　規,非正規"</formula1>
    </dataValidation>
  </dataValidations>
  <pageMargins left="0.3" right="0.19" top="0.54" bottom="0.28999999999999998" header="0.38" footer="0.23"/>
  <pageSetup paperSize="9" scale="72" fitToHeight="2" orientation="landscape" r:id="rId1"/>
  <headerFooter alignWithMargins="0"/>
  <rowBreaks count="2" manualBreakCount="2">
    <brk id="33" max="16383" man="1"/>
    <brk id="66" max="2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5" workbookViewId="0"/>
  </sheetViews>
  <sheetFormatPr defaultColWidth="9" defaultRowHeight="13" x14ac:dyDescent="0.2"/>
  <cols>
    <col min="1" max="1" width="9" style="3"/>
    <col min="2" max="2" width="20" style="3" bestFit="1" customWidth="1"/>
    <col min="3" max="3" width="9" style="3"/>
    <col min="4" max="4" width="24.453125" style="3" bestFit="1" customWidth="1"/>
    <col min="5" max="16384" width="9" style="3"/>
  </cols>
  <sheetData>
    <row r="1" spans="1:4" x14ac:dyDescent="0.2">
      <c r="A1" s="2" t="s">
        <v>50</v>
      </c>
      <c r="B1" s="3" t="s">
        <v>51</v>
      </c>
      <c r="C1" s="2" t="s">
        <v>52</v>
      </c>
      <c r="D1" s="3" t="s">
        <v>53</v>
      </c>
    </row>
    <row r="2" spans="1:4" x14ac:dyDescent="0.2">
      <c r="B2" s="3" t="s">
        <v>54</v>
      </c>
      <c r="D2" s="3" t="s">
        <v>55</v>
      </c>
    </row>
    <row r="3" spans="1:4" x14ac:dyDescent="0.2">
      <c r="B3" s="3" t="s">
        <v>56</v>
      </c>
      <c r="D3" s="3" t="s">
        <v>57</v>
      </c>
    </row>
    <row r="4" spans="1:4" x14ac:dyDescent="0.2">
      <c r="B4" s="3" t="s">
        <v>58</v>
      </c>
      <c r="D4" s="3" t="s">
        <v>59</v>
      </c>
    </row>
    <row r="5" spans="1:4" x14ac:dyDescent="0.2">
      <c r="B5" s="3" t="s">
        <v>60</v>
      </c>
      <c r="D5" s="3" t="s">
        <v>61</v>
      </c>
    </row>
    <row r="6" spans="1:4" x14ac:dyDescent="0.2">
      <c r="D6" s="3" t="s">
        <v>62</v>
      </c>
    </row>
    <row r="7" spans="1:4" x14ac:dyDescent="0.2">
      <c r="D7" s="3" t="s">
        <v>63</v>
      </c>
    </row>
    <row r="8" spans="1:4" x14ac:dyDescent="0.2">
      <c r="D8" s="3" t="s">
        <v>64</v>
      </c>
    </row>
    <row r="9" spans="1:4" x14ac:dyDescent="0.2">
      <c r="D9" s="3" t="s">
        <v>65</v>
      </c>
    </row>
    <row r="10" spans="1:4" x14ac:dyDescent="0.2">
      <c r="D10" s="3" t="s">
        <v>66</v>
      </c>
    </row>
    <row r="11" spans="1:4" x14ac:dyDescent="0.2">
      <c r="D11" s="3" t="s">
        <v>67</v>
      </c>
    </row>
    <row r="12" spans="1:4" x14ac:dyDescent="0.2">
      <c r="D12" s="3" t="s">
        <v>68</v>
      </c>
    </row>
    <row r="13" spans="1:4" x14ac:dyDescent="0.2">
      <c r="D13" s="3" t="s">
        <v>69</v>
      </c>
    </row>
    <row r="14" spans="1:4" x14ac:dyDescent="0.2">
      <c r="D14" s="3" t="s">
        <v>70</v>
      </c>
    </row>
    <row r="15" spans="1:4" x14ac:dyDescent="0.2">
      <c r="D15" s="3" t="s">
        <v>71</v>
      </c>
    </row>
    <row r="16" spans="1:4" x14ac:dyDescent="0.2">
      <c r="D16" s="3" t="s">
        <v>72</v>
      </c>
    </row>
    <row r="17" spans="4:4" x14ac:dyDescent="0.2">
      <c r="D17" s="3" t="s">
        <v>73</v>
      </c>
    </row>
    <row r="18" spans="4:4" x14ac:dyDescent="0.2">
      <c r="D18" s="3" t="s">
        <v>74</v>
      </c>
    </row>
    <row r="19" spans="4:4" x14ac:dyDescent="0.2">
      <c r="D19" s="3" t="s">
        <v>75</v>
      </c>
    </row>
    <row r="20" spans="4:4" x14ac:dyDescent="0.2">
      <c r="D20" s="3" t="s">
        <v>76</v>
      </c>
    </row>
    <row r="21" spans="4:4" x14ac:dyDescent="0.2">
      <c r="D21" s="3" t="s">
        <v>77</v>
      </c>
    </row>
    <row r="22" spans="4:4" x14ac:dyDescent="0.2">
      <c r="D22" s="3" t="s">
        <v>78</v>
      </c>
    </row>
    <row r="23" spans="4:4" x14ac:dyDescent="0.2">
      <c r="D23" s="3" t="s">
        <v>79</v>
      </c>
    </row>
    <row r="24" spans="4:4" x14ac:dyDescent="0.2">
      <c r="D24" s="3" t="s">
        <v>80</v>
      </c>
    </row>
    <row r="25" spans="4:4" x14ac:dyDescent="0.2">
      <c r="D25" s="3" t="s">
        <v>81</v>
      </c>
    </row>
    <row r="26" spans="4:4" x14ac:dyDescent="0.2">
      <c r="D26" s="3" t="s">
        <v>82</v>
      </c>
    </row>
    <row r="27" spans="4:4" x14ac:dyDescent="0.2">
      <c r="D27" s="3" t="s">
        <v>83</v>
      </c>
    </row>
    <row r="28" spans="4:4" x14ac:dyDescent="0.2">
      <c r="D28" s="3" t="s">
        <v>84</v>
      </c>
    </row>
    <row r="29" spans="4:4" x14ac:dyDescent="0.2">
      <c r="D29" s="3" t="s">
        <v>85</v>
      </c>
    </row>
    <row r="30" spans="4:4" x14ac:dyDescent="0.2">
      <c r="D30" s="3" t="s">
        <v>86</v>
      </c>
    </row>
    <row r="31" spans="4:4" x14ac:dyDescent="0.2">
      <c r="D31" s="3" t="s">
        <v>87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職員勤続年数調書(有給)</vt:lpstr>
      <vt:lpstr>職員勤続年数調書(無給・代替)</vt:lpstr>
      <vt:lpstr>職員勤続年数調書(有給)（記入例）</vt:lpstr>
      <vt:lpstr>リスト</vt:lpstr>
      <vt:lpstr>'職員勤続年数調書(無給・代替)'!Print_Area</vt:lpstr>
      <vt:lpstr>'職員勤続年数調書(有給)'!Print_Area</vt:lpstr>
      <vt:lpstr>'職員勤続年数調書(有給)（記入例）'!Print_Area</vt:lpstr>
      <vt:lpstr>申請書!Print_Area</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子育て支援部指導係</dc:creator>
  <cp:lastModifiedBy>Windows ユーザー</cp:lastModifiedBy>
  <cp:lastPrinted>2023-05-25T07:45:19Z</cp:lastPrinted>
  <dcterms:created xsi:type="dcterms:W3CDTF">2011-01-14T06:18:08Z</dcterms:created>
  <dcterms:modified xsi:type="dcterms:W3CDTF">2023-05-25T07:46:50Z</dcterms:modified>
</cp:coreProperties>
</file>