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.kobe.local\work2\14_建築住宅局\03_住宅建設課\01_住宅建設課共通\02_広報・広聴\01_HP\21_過積載防止対策\"/>
    </mc:Choice>
  </mc:AlternateContent>
  <bookViews>
    <workbookView xWindow="0" yWindow="0" windowWidth="19200" windowHeight="7030" tabRatio="585" firstSheet="2" activeTab="3"/>
  </bookViews>
  <sheets>
    <sheet name="元の様式" sheetId="17" state="hidden" r:id="rId1"/>
    <sheet name="リスト" sheetId="96" state="hidden" r:id="rId2"/>
    <sheet name="（記載例）土砂" sheetId="97" r:id="rId3"/>
    <sheet name="（種別）" sheetId="98" r:id="rId4"/>
  </sheets>
  <definedNames>
    <definedName name="_xlnm.Print_Area" localSheetId="2">'（記載例）土砂'!$B$1:$I$35</definedName>
    <definedName name="_xlnm.Print_Area" localSheetId="3">'（種別）'!$B$1:$I$35</definedName>
    <definedName name="_xlnm.Print_Area" localSheetId="0">元の様式!$A$1:$H$32</definedName>
  </definedNames>
  <calcPr calcId="162913"/>
</workbook>
</file>

<file path=xl/calcChain.xml><?xml version="1.0" encoding="utf-8"?>
<calcChain xmlns="http://schemas.openxmlformats.org/spreadsheetml/2006/main">
  <c r="D37" i="98" l="1"/>
  <c r="I41" i="98" l="1"/>
  <c r="I40" i="98"/>
  <c r="H40" i="98"/>
  <c r="G40" i="98"/>
  <c r="F40" i="98"/>
  <c r="I39" i="98"/>
  <c r="H39" i="98"/>
  <c r="G39" i="98"/>
  <c r="F39" i="98"/>
  <c r="E39" i="98"/>
  <c r="E40" i="98" s="1"/>
  <c r="D39" i="98"/>
  <c r="D40" i="98" s="1"/>
  <c r="I38" i="98"/>
  <c r="H38" i="98"/>
  <c r="H41" i="98" s="1"/>
  <c r="G38" i="98"/>
  <c r="G41" i="98" s="1"/>
  <c r="F38" i="98"/>
  <c r="F41" i="98" s="1"/>
  <c r="E38" i="98"/>
  <c r="E41" i="98" s="1"/>
  <c r="D38" i="98"/>
  <c r="I37" i="98"/>
  <c r="H37" i="98"/>
  <c r="G37" i="98"/>
  <c r="F37" i="98"/>
  <c r="E37" i="98"/>
  <c r="I36" i="98"/>
  <c r="H36" i="98"/>
  <c r="G36" i="98"/>
  <c r="F36" i="98"/>
  <c r="E36" i="98"/>
  <c r="D36" i="98"/>
  <c r="I41" i="97"/>
  <c r="E41" i="97"/>
  <c r="I40" i="97"/>
  <c r="H40" i="97"/>
  <c r="G40" i="97"/>
  <c r="F40" i="97"/>
  <c r="E40" i="97"/>
  <c r="I39" i="97"/>
  <c r="H39" i="97"/>
  <c r="G39" i="97"/>
  <c r="F39" i="97"/>
  <c r="E39" i="97"/>
  <c r="D39" i="97"/>
  <c r="D40" i="97" s="1"/>
  <c r="I38" i="97"/>
  <c r="H38" i="97"/>
  <c r="H41" i="97" s="1"/>
  <c r="G38" i="97"/>
  <c r="G41" i="97" s="1"/>
  <c r="F38" i="97"/>
  <c r="F41" i="97" s="1"/>
  <c r="E38" i="97"/>
  <c r="D38" i="97"/>
  <c r="D41" i="97" s="1"/>
  <c r="I37" i="97"/>
  <c r="H37" i="97"/>
  <c r="G37" i="97"/>
  <c r="F37" i="97"/>
  <c r="E37" i="97"/>
  <c r="D37" i="97"/>
  <c r="I36" i="97"/>
  <c r="H36" i="97"/>
  <c r="G36" i="97"/>
  <c r="F36" i="97"/>
  <c r="E36" i="97"/>
  <c r="D36" i="97"/>
  <c r="D41" i="98" l="1"/>
  <c r="E37" i="17"/>
  <c r="D37" i="17"/>
  <c r="E36" i="17"/>
  <c r="D36" i="17"/>
  <c r="C36" i="17"/>
  <c r="C37" i="17" s="1"/>
  <c r="E35" i="17"/>
  <c r="D35" i="17"/>
  <c r="C35" i="17"/>
  <c r="C38" i="17" s="1"/>
  <c r="E34" i="17"/>
  <c r="D34" i="17"/>
  <c r="C34" i="17"/>
  <c r="E33" i="17"/>
  <c r="D33" i="17"/>
  <c r="C33" i="17"/>
  <c r="D38" i="17" l="1"/>
  <c r="E38" i="17"/>
  <c r="K36" i="17"/>
  <c r="L36" i="17" l="1"/>
  <c r="M36" i="17"/>
  <c r="M35" i="17"/>
  <c r="M34" i="17"/>
  <c r="M33" i="17"/>
  <c r="K35" i="17"/>
  <c r="L35" i="17"/>
  <c r="M37" i="17"/>
  <c r="L37" i="17"/>
  <c r="K37" i="17"/>
  <c r="L34" i="17"/>
  <c r="K34" i="17"/>
  <c r="L33" i="17"/>
  <c r="K33" i="17"/>
  <c r="K38" i="17" l="1"/>
  <c r="M38" i="17"/>
  <c r="L38" i="17"/>
</calcChain>
</file>

<file path=xl/comments1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自動車車検証の車両番号（自動車登録番号）を入力してください
（例）神戸500な1234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自動車車検証の最大積載量を入力してください。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E1" authorId="0" shapeId="0">
      <text>
        <r>
          <rPr>
            <b/>
            <sz val="11"/>
            <color indexed="81"/>
            <rFont val="Meiryo UI"/>
            <family val="3"/>
            <charset val="128"/>
          </rPr>
          <t>土砂、コンクリート殻、アスファルト殻を選択</t>
        </r>
      </text>
    </comment>
    <comment ref="D3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車検証の「車両番号」を記入 （例）神戸123あ1234</t>
        </r>
      </text>
    </comment>
    <comment ref="D4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車検証の「最大積載量」を記入(単位はトン)</t>
        </r>
      </text>
    </comment>
    <comment ref="C6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「計量票No.」や「マニフェスト番号」を記入</t>
        </r>
      </text>
    </comment>
    <comment ref="D6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計量票の「正味重量(受入量)」を記入(単位はトン)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E1" authorId="0" shapeId="0">
      <text>
        <r>
          <rPr>
            <b/>
            <sz val="11"/>
            <color indexed="81"/>
            <rFont val="Meiryo UI"/>
            <family val="3"/>
            <charset val="128"/>
          </rPr>
          <t>土砂、コンクリート殻、アスファルト殻を選択</t>
        </r>
      </text>
    </comment>
    <comment ref="D3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車検証の「車両番号」を記入 （例）神戸123あ1234</t>
        </r>
      </text>
    </comment>
    <comment ref="D4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車検証の「最大積載量」を記入(単位はトン)</t>
        </r>
      </text>
    </comment>
    <comment ref="C6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「計量票No.」や「マニフェスト番号」を記入</t>
        </r>
      </text>
    </comment>
    <comment ref="D6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計量票の「正味重量(受入量)」を記入(単位はトン)</t>
        </r>
      </text>
    </comment>
  </commentList>
</comments>
</file>

<file path=xl/sharedStrings.xml><?xml version="1.0" encoding="utf-8"?>
<sst xmlns="http://schemas.openxmlformats.org/spreadsheetml/2006/main" count="77" uniqueCount="40">
  <si>
    <t>種別</t>
    <rPh sb="0" eb="2">
      <t>シュベツ</t>
    </rPh>
    <phoneticPr fontId="1"/>
  </si>
  <si>
    <t>搬出先：</t>
    <rPh sb="0" eb="2">
      <t>ハンシュツ</t>
    </rPh>
    <rPh sb="2" eb="3">
      <t>サキ</t>
    </rPh>
    <phoneticPr fontId="1"/>
  </si>
  <si>
    <t>単位：t</t>
    <rPh sb="0" eb="2">
      <t>タンイ</t>
    </rPh>
    <phoneticPr fontId="1"/>
  </si>
  <si>
    <t>車両番号</t>
    <rPh sb="0" eb="2">
      <t>シャリョウ</t>
    </rPh>
    <rPh sb="2" eb="4">
      <t>バンゴウ</t>
    </rPh>
    <phoneticPr fontId="1"/>
  </si>
  <si>
    <t>最大積載量</t>
    <rPh sb="0" eb="2">
      <t>サイダイ</t>
    </rPh>
    <rPh sb="2" eb="4">
      <t>セキサイ</t>
    </rPh>
    <rPh sb="4" eb="5">
      <t>リョウ</t>
    </rPh>
    <phoneticPr fontId="1"/>
  </si>
  <si>
    <t>伝票番号</t>
    <rPh sb="0" eb="2">
      <t>デンピョウ</t>
    </rPh>
    <rPh sb="2" eb="4">
      <t>バンゴウ</t>
    </rPh>
    <phoneticPr fontId="1"/>
  </si>
  <si>
    <t>運搬台数（台）</t>
    <rPh sb="0" eb="2">
      <t>ウンパン</t>
    </rPh>
    <rPh sb="2" eb="4">
      <t>ダイスウ</t>
    </rPh>
    <rPh sb="5" eb="6">
      <t>ダイ</t>
    </rPh>
    <phoneticPr fontId="1"/>
  </si>
  <si>
    <t>平均積載量（ｔ）</t>
    <rPh sb="0" eb="2">
      <t>ヘイキン</t>
    </rPh>
    <rPh sb="2" eb="4">
      <t>セキサイ</t>
    </rPh>
    <rPh sb="4" eb="5">
      <t>リョウ</t>
    </rPh>
    <phoneticPr fontId="1"/>
  </si>
  <si>
    <t>過積載台数（台）</t>
    <rPh sb="0" eb="3">
      <t>カセキサイ</t>
    </rPh>
    <rPh sb="3" eb="5">
      <t>ダイスウ</t>
    </rPh>
    <rPh sb="6" eb="7">
      <t>ダイ</t>
    </rPh>
    <phoneticPr fontId="1"/>
  </si>
  <si>
    <t>最大積載量（ｔ）</t>
    <rPh sb="0" eb="2">
      <t>サイダイ</t>
    </rPh>
    <rPh sb="2" eb="4">
      <t>セキサイ</t>
    </rPh>
    <rPh sb="4" eb="5">
      <t>リョウ</t>
    </rPh>
    <phoneticPr fontId="1"/>
  </si>
  <si>
    <t>最大過積載率（％）</t>
    <rPh sb="0" eb="2">
      <t>サイダイ</t>
    </rPh>
    <rPh sb="2" eb="5">
      <t>カセキサイ</t>
    </rPh>
    <rPh sb="5" eb="6">
      <t>リツ</t>
    </rPh>
    <phoneticPr fontId="1"/>
  </si>
  <si>
    <t>過積載台数率（％）</t>
    <rPh sb="0" eb="3">
      <t>カセキサイ</t>
    </rPh>
    <rPh sb="3" eb="5">
      <t>ダイスウ</t>
    </rPh>
    <rPh sb="5" eb="6">
      <t>リツ</t>
    </rPh>
    <phoneticPr fontId="1"/>
  </si>
  <si>
    <t>種別：</t>
    <rPh sb="0" eb="2">
      <t>シュベツ</t>
    </rPh>
    <phoneticPr fontId="1"/>
  </si>
  <si>
    <t>年月日</t>
    <rPh sb="0" eb="3">
      <t>ネンガッピ</t>
    </rPh>
    <phoneticPr fontId="3"/>
  </si>
  <si>
    <t>神戸12え
・852</t>
    <rPh sb="0" eb="2">
      <t>コウベ</t>
    </rPh>
    <phoneticPr fontId="3"/>
  </si>
  <si>
    <t>神戸12あ
5687</t>
    <rPh sb="0" eb="2">
      <t>コウベ</t>
    </rPh>
    <phoneticPr fontId="3"/>
  </si>
  <si>
    <t>神戸12ふ6587</t>
    <rPh sb="0" eb="2">
      <t>コウベ</t>
    </rPh>
    <phoneticPr fontId="3"/>
  </si>
  <si>
    <t>土砂</t>
    <phoneticPr fontId="3"/>
  </si>
  <si>
    <t>ポートアイランド沖</t>
    <rPh sb="8" eb="9">
      <t>オキ</t>
    </rPh>
    <phoneticPr fontId="3"/>
  </si>
  <si>
    <t>搬出種別ごとに作成してください。</t>
    <rPh sb="0" eb="2">
      <t>ハンシュツ</t>
    </rPh>
    <rPh sb="2" eb="4">
      <t>シュベツ</t>
    </rPh>
    <rPh sb="7" eb="9">
      <t>サクセイ</t>
    </rPh>
    <phoneticPr fontId="3"/>
  </si>
  <si>
    <t>115986</t>
    <phoneticPr fontId="3"/>
  </si>
  <si>
    <t>神戸12し5893</t>
    <rPh sb="0" eb="2">
      <t>コウベ</t>
    </rPh>
    <phoneticPr fontId="3"/>
  </si>
  <si>
    <t>搬出車両記録表</t>
    <rPh sb="0" eb="1">
      <t>ハン</t>
    </rPh>
    <rPh sb="1" eb="2">
      <t>デ</t>
    </rPh>
    <rPh sb="2" eb="3">
      <t>クルマ</t>
    </rPh>
    <rPh sb="3" eb="4">
      <t>リョウ</t>
    </rPh>
    <rPh sb="4" eb="5">
      <t>キ</t>
    </rPh>
    <rPh sb="5" eb="6">
      <t>ロク</t>
    </rPh>
    <rPh sb="6" eb="7">
      <t>ヒョウ</t>
    </rPh>
    <phoneticPr fontId="1"/>
  </si>
  <si>
    <t>土砂</t>
    <rPh sb="0" eb="2">
      <t>ドシャ</t>
    </rPh>
    <phoneticPr fontId="3"/>
  </si>
  <si>
    <t>搬出先</t>
    <rPh sb="0" eb="2">
      <t>ハンシュツ</t>
    </rPh>
    <rPh sb="2" eb="3">
      <t>サキ</t>
    </rPh>
    <phoneticPr fontId="3"/>
  </si>
  <si>
    <t>種別</t>
    <rPh sb="0" eb="2">
      <t>シュベツ</t>
    </rPh>
    <phoneticPr fontId="6"/>
  </si>
  <si>
    <t>搬出先</t>
    <rPh sb="0" eb="2">
      <t>ハンシュツ</t>
    </rPh>
    <rPh sb="2" eb="3">
      <t>サキ</t>
    </rPh>
    <phoneticPr fontId="6"/>
  </si>
  <si>
    <t>土砂</t>
    <rPh sb="0" eb="2">
      <t>ドシャ</t>
    </rPh>
    <phoneticPr fontId="6"/>
  </si>
  <si>
    <t>ポートアイランド沖</t>
    <rPh sb="8" eb="9">
      <t>オキ</t>
    </rPh>
    <phoneticPr fontId="6"/>
  </si>
  <si>
    <t>アスファルト殻</t>
    <rPh sb="6" eb="7">
      <t>ガラ</t>
    </rPh>
    <phoneticPr fontId="6"/>
  </si>
  <si>
    <t>コンクリート殻</t>
    <rPh sb="6" eb="7">
      <t>ガラ</t>
    </rPh>
    <phoneticPr fontId="6"/>
  </si>
  <si>
    <t>枦谷リサイクルセンター</t>
    <phoneticPr fontId="6"/>
  </si>
  <si>
    <t>搬出先</t>
    <phoneticPr fontId="6"/>
  </si>
  <si>
    <t>淡河環境センター</t>
    <rPh sb="0" eb="2">
      <t>オウゴ</t>
    </rPh>
    <rPh sb="2" eb="4">
      <t>カンキョウ</t>
    </rPh>
    <phoneticPr fontId="6"/>
  </si>
  <si>
    <t>布施畑環境センター</t>
    <rPh sb="0" eb="3">
      <t>フセハタ</t>
    </rPh>
    <rPh sb="3" eb="5">
      <t>カンキョウ</t>
    </rPh>
    <phoneticPr fontId="6"/>
  </si>
  <si>
    <t>神戸123あ
9999</t>
    <rPh sb="0" eb="2">
      <t>コウベ</t>
    </rPh>
    <phoneticPr fontId="3"/>
  </si>
  <si>
    <t xml:space="preserve">車両番号
</t>
    <rPh sb="0" eb="2">
      <t>シャリョウ</t>
    </rPh>
    <rPh sb="2" eb="4">
      <t>バンゴウ</t>
    </rPh>
    <phoneticPr fontId="1"/>
  </si>
  <si>
    <t>種　別</t>
    <phoneticPr fontId="6"/>
  </si>
  <si>
    <t xml:space="preserve">最大積載量
</t>
    <rPh sb="0" eb="2">
      <t>サイダイ</t>
    </rPh>
    <rPh sb="2" eb="4">
      <t>セキサイ</t>
    </rPh>
    <rPh sb="4" eb="5">
      <t>リョウ</t>
    </rPh>
    <phoneticPr fontId="1"/>
  </si>
  <si>
    <t>ポートアイランド沖</t>
    <rPh sb="8" eb="9">
      <t>オキ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</si>
</sst>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00_ "/>
    <numFmt numFmtId="178" formatCode="[$-411]gee/mm/dd;@"/>
    <numFmt numFmtId="179" formatCode="#,##0.0_);\(#,##0.0\)"/>
    <numFmt numFmtId="180" formatCode="#,##0.000_);\(#,##0.000\)"/>
    <numFmt numFmtId="181" formatCode="0.0\ %\ "/>
    <numFmt numFmtId="182" formatCode="#,##0.000_ "/>
    <numFmt numFmtId="183" formatCode="#,##0.000_);[Red]\(#,##0.000\)"/>
    <numFmt numFmtId="184" formatCode="0_);[Red]\(0\)"/>
    <numFmt numFmtId="185" formatCode="0.000_);[Red]\(0.000\)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indexed="81"/>
      <name val="Meiryo UI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9">
    <xf numFmtId="0" fontId="0" fillId="0" borderId="0" xfId="0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right" vertical="top" wrapText="1"/>
    </xf>
    <xf numFmtId="0" fontId="8" fillId="0" borderId="3" xfId="0" applyFont="1" applyBorder="1" applyAlignment="1"/>
    <xf numFmtId="0" fontId="8" fillId="0" borderId="4" xfId="0" applyFont="1" applyBorder="1" applyAlignment="1"/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8" fontId="8" fillId="0" borderId="10" xfId="0" applyNumberFormat="1" applyFont="1" applyBorder="1" applyAlignment="1">
      <alignment horizontal="left" vertical="center"/>
    </xf>
    <xf numFmtId="49" fontId="8" fillId="0" borderId="10" xfId="0" applyNumberFormat="1" applyFont="1" applyBorder="1">
      <alignment vertical="center"/>
    </xf>
    <xf numFmtId="180" fontId="8" fillId="0" borderId="4" xfId="0" applyNumberFormat="1" applyFont="1" applyBorder="1">
      <alignment vertical="center"/>
    </xf>
    <xf numFmtId="180" fontId="8" fillId="0" borderId="10" xfId="0" applyNumberFormat="1" applyFont="1" applyBorder="1">
      <alignment vertical="center"/>
    </xf>
    <xf numFmtId="178" fontId="9" fillId="0" borderId="10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right" vertical="center"/>
    </xf>
    <xf numFmtId="182" fontId="9" fillId="0" borderId="9" xfId="0" applyNumberFormat="1" applyFont="1" applyBorder="1">
      <alignment vertical="center"/>
    </xf>
    <xf numFmtId="182" fontId="9" fillId="0" borderId="10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180" fontId="8" fillId="0" borderId="11" xfId="0" applyNumberFormat="1" applyFont="1" applyBorder="1">
      <alignment vertical="center"/>
    </xf>
    <xf numFmtId="180" fontId="8" fillId="0" borderId="9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181" fontId="8" fillId="0" borderId="11" xfId="0" applyNumberFormat="1" applyFont="1" applyBorder="1">
      <alignment vertical="center"/>
    </xf>
    <xf numFmtId="181" fontId="9" fillId="0" borderId="11" xfId="0" applyNumberFormat="1" applyFont="1" applyBorder="1">
      <alignment vertical="center"/>
    </xf>
    <xf numFmtId="181" fontId="8" fillId="0" borderId="11" xfId="1" applyNumberFormat="1" applyFont="1" applyBorder="1">
      <alignment vertical="center"/>
    </xf>
    <xf numFmtId="181" fontId="9" fillId="0" borderId="11" xfId="1" applyNumberFormat="1" applyFont="1" applyBorder="1">
      <alignment vertical="center"/>
    </xf>
    <xf numFmtId="0" fontId="4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14" fillId="0" borderId="0" xfId="0" applyFont="1">
      <alignment vertical="center"/>
    </xf>
    <xf numFmtId="0" fontId="15" fillId="2" borderId="9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 applyAlignment="1">
      <alignment horizontal="right" vertical="center" wrapText="1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 applyAlignment="1">
      <alignment horizontal="right" vertical="top" wrapText="1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184" fontId="14" fillId="0" borderId="10" xfId="0" applyNumberFormat="1" applyFont="1" applyBorder="1" applyAlignment="1">
      <alignment horizontal="left" vertical="center"/>
    </xf>
    <xf numFmtId="184" fontId="14" fillId="0" borderId="9" xfId="0" applyNumberFormat="1" applyFont="1" applyBorder="1" applyAlignment="1">
      <alignment horizontal="left" vertical="center"/>
    </xf>
    <xf numFmtId="0" fontId="16" fillId="2" borderId="12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176" fontId="16" fillId="2" borderId="11" xfId="0" applyNumberFormat="1" applyFont="1" applyFill="1" applyBorder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183" fontId="16" fillId="2" borderId="4" xfId="0" applyNumberFormat="1" applyFont="1" applyFill="1" applyBorder="1">
      <alignment vertical="center"/>
    </xf>
    <xf numFmtId="181" fontId="16" fillId="2" borderId="11" xfId="0" applyNumberFormat="1" applyFont="1" applyFill="1" applyBorder="1">
      <alignment vertical="center"/>
    </xf>
    <xf numFmtId="181" fontId="16" fillId="2" borderId="11" xfId="1" applyNumberFormat="1" applyFont="1" applyFill="1" applyBorder="1">
      <alignment vertical="center"/>
    </xf>
    <xf numFmtId="0" fontId="18" fillId="0" borderId="0" xfId="0" applyFo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8" fillId="2" borderId="5" xfId="0" applyFont="1" applyFill="1" applyBorder="1">
      <alignment vertical="center"/>
    </xf>
    <xf numFmtId="0" fontId="18" fillId="2" borderId="6" xfId="0" applyFont="1" applyFill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8" fillId="2" borderId="2" xfId="0" applyFont="1" applyFill="1" applyBorder="1" applyAlignment="1">
      <alignment horizontal="right" vertical="top" wrapText="1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178" fontId="18" fillId="0" borderId="10" xfId="0" applyNumberFormat="1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/>
    </xf>
    <xf numFmtId="183" fontId="18" fillId="0" borderId="4" xfId="0" applyNumberFormat="1" applyFont="1" applyBorder="1">
      <alignment vertical="center"/>
    </xf>
    <xf numFmtId="183" fontId="18" fillId="0" borderId="10" xfId="0" applyNumberFormat="1" applyFont="1" applyBorder="1">
      <alignment vertical="center"/>
    </xf>
    <xf numFmtId="49" fontId="18" fillId="0" borderId="9" xfId="0" applyNumberFormat="1" applyFont="1" applyBorder="1" applyAlignment="1">
      <alignment horizontal="left" vertical="center"/>
    </xf>
    <xf numFmtId="183" fontId="18" fillId="0" borderId="11" xfId="0" applyNumberFormat="1" applyFont="1" applyBorder="1">
      <alignment vertical="center"/>
    </xf>
    <xf numFmtId="183" fontId="18" fillId="0" borderId="9" xfId="0" applyNumberFormat="1" applyFont="1" applyBorder="1">
      <alignment vertical="center"/>
    </xf>
    <xf numFmtId="178" fontId="18" fillId="0" borderId="9" xfId="0" applyNumberFormat="1" applyFont="1" applyBorder="1" applyAlignment="1">
      <alignment horizontal="left" vertical="center"/>
    </xf>
    <xf numFmtId="176" fontId="20" fillId="2" borderId="11" xfId="0" applyNumberFormat="1" applyFont="1" applyFill="1" applyBorder="1">
      <alignment vertical="center"/>
    </xf>
    <xf numFmtId="183" fontId="20" fillId="2" borderId="4" xfId="0" applyNumberFormat="1" applyFont="1" applyFill="1" applyBorder="1">
      <alignment vertical="center"/>
    </xf>
    <xf numFmtId="181" fontId="20" fillId="2" borderId="11" xfId="0" applyNumberFormat="1" applyFont="1" applyFill="1" applyBorder="1">
      <alignment vertical="center"/>
    </xf>
    <xf numFmtId="181" fontId="20" fillId="2" borderId="11" xfId="1" applyNumberFormat="1" applyFont="1" applyFill="1" applyBorder="1">
      <alignment vertical="center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10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183" fontId="19" fillId="0" borderId="8" xfId="0" applyNumberFormat="1" applyFont="1" applyBorder="1" applyAlignment="1">
      <alignment horizontal="right" vertical="center"/>
    </xf>
    <xf numFmtId="183" fontId="19" fillId="0" borderId="10" xfId="0" applyNumberFormat="1" applyFont="1" applyBorder="1" applyAlignment="1">
      <alignment horizontal="right" vertical="center"/>
    </xf>
    <xf numFmtId="0" fontId="20" fillId="2" borderId="1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183" fontId="15" fillId="0" borderId="8" xfId="0" applyNumberFormat="1" applyFont="1" applyBorder="1" applyAlignment="1">
      <alignment horizontal="right" vertical="center"/>
    </xf>
    <xf numFmtId="183" fontId="15" fillId="0" borderId="10" xfId="0" applyNumberFormat="1" applyFont="1" applyBorder="1" applyAlignment="1">
      <alignment horizontal="right" vertical="center"/>
    </xf>
    <xf numFmtId="185" fontId="14" fillId="0" borderId="4" xfId="0" applyNumberFormat="1" applyFont="1" applyBorder="1">
      <alignment vertical="center"/>
    </xf>
    <xf numFmtId="185" fontId="14" fillId="0" borderId="10" xfId="0" applyNumberFormat="1" applyFont="1" applyBorder="1">
      <alignment vertical="center"/>
    </xf>
    <xf numFmtId="185" fontId="14" fillId="0" borderId="11" xfId="0" applyNumberFormat="1" applyFont="1" applyBorder="1">
      <alignment vertical="center"/>
    </xf>
    <xf numFmtId="185" fontId="14" fillId="0" borderId="9" xfId="0" applyNumberFormat="1" applyFont="1" applyBorder="1">
      <alignment vertical="center"/>
    </xf>
    <xf numFmtId="49" fontId="15" fillId="0" borderId="11" xfId="0" applyNumberFormat="1" applyFont="1" applyBorder="1" applyAlignment="1">
      <alignment horizontal="left" vertical="top" wrapText="1"/>
    </xf>
    <xf numFmtId="49" fontId="15" fillId="0" borderId="9" xfId="0" applyNumberFormat="1" applyFont="1" applyBorder="1" applyAlignment="1">
      <alignment horizontal="left" vertical="top" wrapText="1"/>
    </xf>
    <xf numFmtId="49" fontId="15" fillId="0" borderId="9" xfId="0" applyNumberFormat="1" applyFont="1" applyBorder="1" applyAlignment="1">
      <alignment horizontal="left" vertical="top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0" y="1568824"/>
          <a:ext cx="963706" cy="106455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7" name="直線コネクタ 6"/>
        <xdr:cNvCxnSpPr/>
      </xdr:nvCxnSpPr>
      <xdr:spPr>
        <a:xfrm>
          <a:off x="0" y="1568824"/>
          <a:ext cx="1927412" cy="106455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4</xdr:row>
      <xdr:rowOff>0</xdr:rowOff>
    </xdr:to>
    <xdr:cxnSp macro="">
      <xdr:nvCxnSpPr>
        <xdr:cNvPr id="9" name="直線コネクタ 8"/>
        <xdr:cNvCxnSpPr/>
      </xdr:nvCxnSpPr>
      <xdr:spPr>
        <a:xfrm>
          <a:off x="0" y="1568824"/>
          <a:ext cx="1927412" cy="43702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6</xdr:row>
      <xdr:rowOff>0</xdr:rowOff>
    </xdr:to>
    <xdr:cxnSp macro="">
      <xdr:nvCxnSpPr>
        <xdr:cNvPr id="11" name="直線コネクタ 10"/>
        <xdr:cNvCxnSpPr/>
      </xdr:nvCxnSpPr>
      <xdr:spPr>
        <a:xfrm>
          <a:off x="0" y="1558636"/>
          <a:ext cx="969818" cy="10564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</xdr:row>
      <xdr:rowOff>0</xdr:rowOff>
    </xdr:from>
    <xdr:to>
      <xdr:col>10</xdr:col>
      <xdr:colOff>0</xdr:colOff>
      <xdr:row>6</xdr:row>
      <xdr:rowOff>0</xdr:rowOff>
    </xdr:to>
    <xdr:cxnSp macro="">
      <xdr:nvCxnSpPr>
        <xdr:cNvPr id="12" name="直線コネクタ 11"/>
        <xdr:cNvCxnSpPr/>
      </xdr:nvCxnSpPr>
      <xdr:spPr>
        <a:xfrm>
          <a:off x="0" y="1558636"/>
          <a:ext cx="1939636" cy="10564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</xdr:row>
      <xdr:rowOff>0</xdr:rowOff>
    </xdr:from>
    <xdr:to>
      <xdr:col>10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0" y="1558636"/>
          <a:ext cx="1939636" cy="43295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617220" y="411480"/>
          <a:ext cx="739140" cy="82296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617220" y="411480"/>
          <a:ext cx="1478280" cy="82296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>
          <a:off x="617220" y="411480"/>
          <a:ext cx="1478280" cy="32004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116540</xdr:colOff>
      <xdr:row>32</xdr:row>
      <xdr:rowOff>89647</xdr:rowOff>
    </xdr:from>
    <xdr:to>
      <xdr:col>8</xdr:col>
      <xdr:colOff>672352</xdr:colOff>
      <xdr:row>34</xdr:row>
      <xdr:rowOff>161364</xdr:rowOff>
    </xdr:to>
    <xdr:sp macro="" textlink="">
      <xdr:nvSpPr>
        <xdr:cNvPr id="5" name="角丸四角形 4"/>
        <xdr:cNvSpPr/>
      </xdr:nvSpPr>
      <xdr:spPr>
        <a:xfrm>
          <a:off x="735105" y="8104094"/>
          <a:ext cx="5701553" cy="573741"/>
        </a:xfrm>
        <a:prstGeom prst="roundRect">
          <a:avLst>
            <a:gd name="adj" fmla="val 7305"/>
          </a:avLst>
        </a:prstGeom>
        <a:solidFill>
          <a:srgbClr val="FFFF99">
            <a:alpha val="70000"/>
          </a:srgbClr>
        </a:solidFill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行が足りない場合はシートをコピーするなど、新たなページを作成してください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617220" y="411480"/>
          <a:ext cx="739140" cy="82296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617220" y="411480"/>
          <a:ext cx="1478280" cy="82296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>
          <a:off x="617220" y="411480"/>
          <a:ext cx="1478280" cy="32004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31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  <a:lnDef>
      <a:spPr>
        <a:ln w="635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view="pageBreakPreview" zoomScaleNormal="100" zoomScaleSheetLayoutView="100" workbookViewId="0">
      <selection activeCell="B1" sqref="B1:C1"/>
    </sheetView>
  </sheetViews>
  <sheetFormatPr defaultColWidth="9" defaultRowHeight="25" customHeight="1"/>
  <cols>
    <col min="1" max="8" width="10.1796875" style="16" customWidth="1"/>
    <col min="9" max="10" width="12.6328125" style="16" customWidth="1"/>
    <col min="11" max="16" width="10.6328125" style="16" customWidth="1"/>
    <col min="17" max="16384" width="9" style="16"/>
  </cols>
  <sheetData>
    <row r="1" spans="1:17" ht="20.149999999999999" customHeight="1">
      <c r="A1" s="37" t="s">
        <v>22</v>
      </c>
      <c r="B1" s="37"/>
      <c r="C1" s="37"/>
      <c r="D1" s="37"/>
      <c r="E1" s="37"/>
      <c r="F1" s="37"/>
      <c r="G1" s="37"/>
      <c r="H1" s="37"/>
      <c r="I1" s="90"/>
      <c r="J1" s="90"/>
      <c r="K1" s="90"/>
      <c r="L1" s="90"/>
      <c r="M1" s="90"/>
      <c r="N1" s="90"/>
      <c r="O1" s="90"/>
      <c r="P1" s="90"/>
    </row>
    <row r="2" spans="1:17" ht="20.149999999999999" customHeight="1">
      <c r="A2" s="1" t="s">
        <v>0</v>
      </c>
      <c r="B2" s="1" t="s">
        <v>23</v>
      </c>
      <c r="C2" s="1"/>
      <c r="D2" s="1"/>
      <c r="E2" s="1"/>
      <c r="F2" s="2"/>
      <c r="G2" s="96"/>
      <c r="H2" s="96"/>
      <c r="I2" s="1" t="s">
        <v>12</v>
      </c>
      <c r="J2" s="14" t="s">
        <v>17</v>
      </c>
      <c r="K2" s="1"/>
      <c r="L2" s="1"/>
      <c r="M2" s="1"/>
      <c r="N2" s="2" t="s">
        <v>1</v>
      </c>
      <c r="O2" s="91" t="s">
        <v>18</v>
      </c>
      <c r="P2" s="91"/>
      <c r="Q2" s="17" t="s">
        <v>19</v>
      </c>
    </row>
    <row r="3" spans="1:17" ht="20.149999999999999" customHeight="1">
      <c r="A3" s="3" t="s">
        <v>24</v>
      </c>
      <c r="B3" s="3"/>
      <c r="C3" s="3"/>
      <c r="D3" s="3"/>
      <c r="E3" s="3"/>
      <c r="F3" s="4"/>
      <c r="G3" s="3"/>
      <c r="H3" s="4" t="s">
        <v>2</v>
      </c>
      <c r="I3" s="3"/>
      <c r="J3" s="3"/>
      <c r="K3" s="3"/>
      <c r="L3" s="3"/>
      <c r="M3" s="3"/>
      <c r="N3" s="4"/>
      <c r="O3" s="3"/>
      <c r="P3" s="4" t="s">
        <v>2</v>
      </c>
    </row>
    <row r="4" spans="1:17" ht="20.149999999999999" customHeight="1">
      <c r="A4" s="5"/>
      <c r="B4" s="6" t="s">
        <v>3</v>
      </c>
      <c r="C4" s="7" t="s">
        <v>21</v>
      </c>
      <c r="D4" s="7"/>
      <c r="E4" s="7"/>
      <c r="F4" s="8"/>
      <c r="G4" s="8"/>
      <c r="H4" s="9"/>
      <c r="I4" s="5"/>
      <c r="J4" s="6" t="s">
        <v>3</v>
      </c>
      <c r="K4" s="15" t="s">
        <v>15</v>
      </c>
      <c r="L4" s="15" t="s">
        <v>14</v>
      </c>
      <c r="M4" s="15" t="s">
        <v>16</v>
      </c>
      <c r="N4" s="8"/>
      <c r="O4" s="8"/>
      <c r="P4" s="9"/>
    </row>
    <row r="5" spans="1:17" ht="20.149999999999999" customHeight="1">
      <c r="A5" s="10"/>
      <c r="B5" s="11" t="s">
        <v>4</v>
      </c>
      <c r="C5" s="94">
        <v>10</v>
      </c>
      <c r="D5" s="94"/>
      <c r="E5" s="94"/>
      <c r="F5" s="94"/>
      <c r="G5" s="94"/>
      <c r="H5" s="94"/>
      <c r="I5" s="10"/>
      <c r="J5" s="11" t="s">
        <v>4</v>
      </c>
      <c r="K5" s="92">
        <v>10</v>
      </c>
      <c r="L5" s="92">
        <v>4</v>
      </c>
      <c r="M5" s="92">
        <v>2</v>
      </c>
      <c r="N5" s="94"/>
      <c r="O5" s="94"/>
      <c r="P5" s="94"/>
    </row>
    <row r="6" spans="1:17" ht="20.149999999999999" customHeight="1">
      <c r="A6" s="12" t="s">
        <v>13</v>
      </c>
      <c r="B6" s="13" t="s">
        <v>5</v>
      </c>
      <c r="C6" s="95"/>
      <c r="D6" s="95"/>
      <c r="E6" s="95"/>
      <c r="F6" s="95"/>
      <c r="G6" s="95"/>
      <c r="H6" s="95"/>
      <c r="I6" s="12" t="s">
        <v>13</v>
      </c>
      <c r="J6" s="13" t="s">
        <v>5</v>
      </c>
      <c r="K6" s="93"/>
      <c r="L6" s="93"/>
      <c r="M6" s="93"/>
      <c r="N6" s="95"/>
      <c r="O6" s="95"/>
      <c r="P6" s="95"/>
    </row>
    <row r="7" spans="1:17" ht="20.149999999999999" customHeight="1">
      <c r="A7" s="18">
        <v>43891</v>
      </c>
      <c r="B7" s="19" t="s">
        <v>20</v>
      </c>
      <c r="C7" s="20">
        <v>9.923</v>
      </c>
      <c r="D7" s="21"/>
      <c r="E7" s="21"/>
      <c r="F7" s="21"/>
      <c r="G7" s="21"/>
      <c r="H7" s="21"/>
      <c r="I7" s="22">
        <v>40422</v>
      </c>
      <c r="J7" s="23">
        <v>115982</v>
      </c>
      <c r="K7" s="24">
        <v>9.923</v>
      </c>
      <c r="L7" s="25"/>
      <c r="M7" s="25"/>
      <c r="N7" s="21"/>
      <c r="O7" s="21"/>
      <c r="P7" s="21"/>
    </row>
    <row r="8" spans="1:17" ht="20.149999999999999" customHeight="1">
      <c r="A8" s="18"/>
      <c r="B8" s="26"/>
      <c r="C8" s="27"/>
      <c r="D8" s="28"/>
      <c r="E8" s="28"/>
      <c r="F8" s="28"/>
      <c r="G8" s="28"/>
      <c r="H8" s="28"/>
      <c r="I8" s="22">
        <v>40422</v>
      </c>
      <c r="J8" s="23">
        <v>115987</v>
      </c>
      <c r="K8" s="24"/>
      <c r="L8" s="24">
        <v>3.5030000000000001</v>
      </c>
      <c r="M8" s="24"/>
      <c r="N8" s="28"/>
      <c r="O8" s="28"/>
      <c r="P8" s="28"/>
    </row>
    <row r="9" spans="1:17" ht="20.149999999999999" customHeight="1">
      <c r="A9" s="18"/>
      <c r="B9" s="26"/>
      <c r="C9" s="27"/>
      <c r="D9" s="28"/>
      <c r="E9" s="28"/>
      <c r="F9" s="28"/>
      <c r="G9" s="28"/>
      <c r="H9" s="28"/>
      <c r="I9" s="22">
        <v>40423</v>
      </c>
      <c r="J9" s="23">
        <v>115992</v>
      </c>
      <c r="K9" s="24">
        <v>8.9120000000000008</v>
      </c>
      <c r="L9" s="24"/>
      <c r="M9" s="24"/>
      <c r="N9" s="28"/>
      <c r="O9" s="28"/>
      <c r="P9" s="28"/>
    </row>
    <row r="10" spans="1:17" ht="20.149999999999999" customHeight="1">
      <c r="A10" s="18"/>
      <c r="B10" s="26"/>
      <c r="C10" s="27"/>
      <c r="D10" s="28"/>
      <c r="E10" s="28"/>
      <c r="F10" s="28"/>
      <c r="G10" s="28"/>
      <c r="H10" s="28"/>
      <c r="I10" s="22">
        <v>40423</v>
      </c>
      <c r="J10" s="23">
        <v>115994</v>
      </c>
      <c r="K10" s="24"/>
      <c r="L10" s="24">
        <v>3.8759999999999999</v>
      </c>
      <c r="M10" s="24"/>
      <c r="N10" s="28"/>
      <c r="O10" s="28"/>
      <c r="P10" s="28"/>
    </row>
    <row r="11" spans="1:17" ht="20.149999999999999" customHeight="1">
      <c r="A11" s="18"/>
      <c r="B11" s="26"/>
      <c r="C11" s="27"/>
      <c r="D11" s="28"/>
      <c r="E11" s="28"/>
      <c r="F11" s="28"/>
      <c r="G11" s="28"/>
      <c r="H11" s="28"/>
      <c r="I11" s="22">
        <v>40424</v>
      </c>
      <c r="J11" s="23">
        <v>116001</v>
      </c>
      <c r="K11" s="24">
        <v>9.6980000000000004</v>
      </c>
      <c r="L11" s="24"/>
      <c r="M11" s="24"/>
      <c r="N11" s="28"/>
      <c r="O11" s="28"/>
      <c r="P11" s="28"/>
    </row>
    <row r="12" spans="1:17" ht="20.149999999999999" customHeight="1">
      <c r="A12" s="18"/>
      <c r="B12" s="26"/>
      <c r="C12" s="27"/>
      <c r="D12" s="28"/>
      <c r="E12" s="28"/>
      <c r="F12" s="28"/>
      <c r="G12" s="28"/>
      <c r="H12" s="28"/>
      <c r="I12" s="22">
        <v>40424</v>
      </c>
      <c r="J12" s="23">
        <v>116002</v>
      </c>
      <c r="K12" s="24"/>
      <c r="L12" s="24"/>
      <c r="M12" s="24">
        <v>1.6539999999999999</v>
      </c>
      <c r="N12" s="28"/>
      <c r="O12" s="28"/>
      <c r="P12" s="28"/>
    </row>
    <row r="13" spans="1:17" ht="20.149999999999999" customHeight="1">
      <c r="A13" s="18"/>
      <c r="B13" s="26"/>
      <c r="C13" s="27"/>
      <c r="D13" s="28"/>
      <c r="E13" s="28"/>
      <c r="F13" s="28"/>
      <c r="G13" s="28"/>
      <c r="H13" s="28"/>
      <c r="I13" s="22">
        <v>40427</v>
      </c>
      <c r="J13" s="23">
        <v>116030</v>
      </c>
      <c r="K13" s="24">
        <v>10.201000000000001</v>
      </c>
      <c r="L13" s="24"/>
      <c r="M13" s="24"/>
      <c r="N13" s="28"/>
      <c r="O13" s="28"/>
      <c r="P13" s="28"/>
    </row>
    <row r="14" spans="1:17" ht="20.149999999999999" customHeight="1">
      <c r="A14" s="18"/>
      <c r="B14" s="26"/>
      <c r="C14" s="27"/>
      <c r="D14" s="28"/>
      <c r="E14" s="28"/>
      <c r="F14" s="28"/>
      <c r="G14" s="28"/>
      <c r="H14" s="28"/>
      <c r="I14" s="22">
        <v>40427</v>
      </c>
      <c r="J14" s="23">
        <v>116032</v>
      </c>
      <c r="K14" s="24"/>
      <c r="L14" s="24">
        <v>3.879</v>
      </c>
      <c r="M14" s="24"/>
      <c r="N14" s="28"/>
      <c r="O14" s="28"/>
      <c r="P14" s="28"/>
    </row>
    <row r="15" spans="1:17" ht="20.149999999999999" customHeight="1">
      <c r="A15" s="18"/>
      <c r="B15" s="26"/>
      <c r="C15" s="27"/>
      <c r="D15" s="28"/>
      <c r="E15" s="28"/>
      <c r="F15" s="28"/>
      <c r="G15" s="28"/>
      <c r="H15" s="28"/>
      <c r="I15" s="22">
        <v>40427</v>
      </c>
      <c r="J15" s="23">
        <v>116043</v>
      </c>
      <c r="K15" s="24">
        <v>10.612</v>
      </c>
      <c r="L15" s="24"/>
      <c r="M15" s="24"/>
      <c r="N15" s="28"/>
      <c r="O15" s="28"/>
      <c r="P15" s="28"/>
    </row>
    <row r="16" spans="1:17" ht="20.149999999999999" customHeight="1">
      <c r="A16" s="18"/>
      <c r="B16" s="26"/>
      <c r="C16" s="27"/>
      <c r="D16" s="28"/>
      <c r="E16" s="28"/>
      <c r="F16" s="28"/>
      <c r="G16" s="28"/>
      <c r="H16" s="28"/>
      <c r="I16" s="22">
        <v>40427</v>
      </c>
      <c r="J16" s="23">
        <v>116045</v>
      </c>
      <c r="K16" s="24"/>
      <c r="L16" s="24">
        <v>3.9969999999999999</v>
      </c>
      <c r="M16" s="24"/>
      <c r="N16" s="28"/>
      <c r="O16" s="28"/>
      <c r="P16" s="28"/>
    </row>
    <row r="17" spans="1:16" ht="20.149999999999999" customHeight="1">
      <c r="A17" s="18"/>
      <c r="B17" s="26"/>
      <c r="C17" s="27"/>
      <c r="D17" s="28"/>
      <c r="E17" s="28"/>
      <c r="F17" s="28"/>
      <c r="G17" s="28"/>
      <c r="H17" s="28"/>
      <c r="I17" s="22">
        <v>40427</v>
      </c>
      <c r="J17" s="23">
        <v>116051</v>
      </c>
      <c r="K17" s="24">
        <v>9.8989999999999991</v>
      </c>
      <c r="L17" s="24"/>
      <c r="M17" s="24"/>
      <c r="N17" s="28"/>
      <c r="O17" s="28"/>
      <c r="P17" s="28"/>
    </row>
    <row r="18" spans="1:16" ht="20.149999999999999" customHeight="1">
      <c r="A18" s="18"/>
      <c r="B18" s="26"/>
      <c r="C18" s="27"/>
      <c r="D18" s="28"/>
      <c r="E18" s="28"/>
      <c r="F18" s="28"/>
      <c r="G18" s="28"/>
      <c r="H18" s="28"/>
      <c r="I18" s="22">
        <v>40427</v>
      </c>
      <c r="J18" s="23">
        <v>116053</v>
      </c>
      <c r="K18" s="24"/>
      <c r="L18" s="24">
        <v>3.976</v>
      </c>
      <c r="M18" s="24"/>
      <c r="N18" s="28"/>
      <c r="O18" s="28"/>
      <c r="P18" s="28"/>
    </row>
    <row r="19" spans="1:16" ht="20.149999999999999" customHeight="1">
      <c r="A19" s="18"/>
      <c r="B19" s="26"/>
      <c r="C19" s="27"/>
      <c r="D19" s="28"/>
      <c r="E19" s="28"/>
      <c r="F19" s="28"/>
      <c r="G19" s="28"/>
      <c r="H19" s="28"/>
      <c r="I19" s="22">
        <v>40427</v>
      </c>
      <c r="J19" s="23">
        <v>116069</v>
      </c>
      <c r="K19" s="24">
        <v>9.8670000000000009</v>
      </c>
      <c r="L19" s="24"/>
      <c r="M19" s="24"/>
      <c r="N19" s="28"/>
      <c r="O19" s="28"/>
      <c r="P19" s="28"/>
    </row>
    <row r="20" spans="1:16" ht="20.149999999999999" customHeight="1">
      <c r="A20" s="18"/>
      <c r="B20" s="26"/>
      <c r="C20" s="27"/>
      <c r="D20" s="28"/>
      <c r="E20" s="28"/>
      <c r="F20" s="28"/>
      <c r="G20" s="28"/>
      <c r="H20" s="28"/>
      <c r="I20" s="22">
        <v>40427</v>
      </c>
      <c r="J20" s="23">
        <v>116074</v>
      </c>
      <c r="K20" s="24"/>
      <c r="L20" s="24">
        <v>3.976</v>
      </c>
      <c r="M20" s="24"/>
      <c r="N20" s="28"/>
      <c r="O20" s="28"/>
      <c r="P20" s="28"/>
    </row>
    <row r="21" spans="1:16" ht="20.149999999999999" customHeight="1">
      <c r="A21" s="18"/>
      <c r="B21" s="26"/>
      <c r="C21" s="27"/>
      <c r="D21" s="28"/>
      <c r="E21" s="28"/>
      <c r="F21" s="28"/>
      <c r="G21" s="28"/>
      <c r="H21" s="28"/>
      <c r="I21" s="22">
        <v>40427</v>
      </c>
      <c r="J21" s="23">
        <v>116078</v>
      </c>
      <c r="K21" s="24">
        <v>9.9710000000000001</v>
      </c>
      <c r="L21" s="24"/>
      <c r="M21" s="24"/>
      <c r="N21" s="28"/>
      <c r="O21" s="28"/>
      <c r="P21" s="28"/>
    </row>
    <row r="22" spans="1:16" ht="20.149999999999999" customHeight="1">
      <c r="A22" s="18"/>
      <c r="B22" s="26"/>
      <c r="C22" s="27"/>
      <c r="D22" s="28"/>
      <c r="E22" s="28"/>
      <c r="F22" s="28"/>
      <c r="G22" s="28"/>
      <c r="H22" s="28"/>
      <c r="I22" s="22">
        <v>40427</v>
      </c>
      <c r="J22" s="23">
        <v>116083</v>
      </c>
      <c r="K22" s="24"/>
      <c r="L22" s="24">
        <v>2.1339999999999999</v>
      </c>
      <c r="M22" s="24"/>
      <c r="N22" s="28"/>
      <c r="O22" s="28"/>
      <c r="P22" s="28"/>
    </row>
    <row r="23" spans="1:16" ht="20.149999999999999" customHeight="1">
      <c r="A23" s="18"/>
      <c r="B23" s="26"/>
      <c r="C23" s="27"/>
      <c r="D23" s="28"/>
      <c r="E23" s="28"/>
      <c r="F23" s="28"/>
      <c r="G23" s="28"/>
      <c r="H23" s="28"/>
      <c r="I23" s="18"/>
      <c r="J23" s="26"/>
      <c r="K23" s="27"/>
      <c r="L23" s="28"/>
      <c r="M23" s="28"/>
      <c r="N23" s="28"/>
      <c r="O23" s="28"/>
      <c r="P23" s="28"/>
    </row>
    <row r="24" spans="1:16" ht="20.149999999999999" customHeight="1">
      <c r="A24" s="18"/>
      <c r="B24" s="26"/>
      <c r="C24" s="27"/>
      <c r="D24" s="28"/>
      <c r="E24" s="28"/>
      <c r="F24" s="28"/>
      <c r="G24" s="28"/>
      <c r="H24" s="28"/>
      <c r="I24" s="18"/>
      <c r="J24" s="26"/>
      <c r="K24" s="27"/>
      <c r="L24" s="28"/>
      <c r="M24" s="28"/>
      <c r="N24" s="28"/>
      <c r="O24" s="28"/>
      <c r="P24" s="28"/>
    </row>
    <row r="25" spans="1:16" ht="20.149999999999999" customHeight="1">
      <c r="A25" s="18"/>
      <c r="B25" s="26"/>
      <c r="C25" s="27"/>
      <c r="D25" s="28"/>
      <c r="E25" s="28"/>
      <c r="F25" s="28"/>
      <c r="G25" s="28"/>
      <c r="H25" s="28"/>
      <c r="I25" s="18"/>
      <c r="J25" s="26"/>
      <c r="K25" s="27"/>
      <c r="L25" s="28"/>
      <c r="M25" s="28"/>
      <c r="N25" s="28"/>
      <c r="O25" s="28"/>
      <c r="P25" s="28"/>
    </row>
    <row r="26" spans="1:16" ht="20.149999999999999" customHeight="1">
      <c r="A26" s="18"/>
      <c r="B26" s="26"/>
      <c r="C26" s="27"/>
      <c r="D26" s="28"/>
      <c r="E26" s="28"/>
      <c r="F26" s="28"/>
      <c r="G26" s="28"/>
      <c r="H26" s="28"/>
      <c r="I26" s="18"/>
      <c r="J26" s="26"/>
      <c r="K26" s="27"/>
      <c r="L26" s="28"/>
      <c r="M26" s="28"/>
      <c r="N26" s="28"/>
      <c r="O26" s="28"/>
      <c r="P26" s="28"/>
    </row>
    <row r="27" spans="1:16" ht="20.149999999999999" customHeight="1">
      <c r="A27" s="18"/>
      <c r="B27" s="26"/>
      <c r="C27" s="27"/>
      <c r="D27" s="28"/>
      <c r="E27" s="28"/>
      <c r="F27" s="28"/>
      <c r="G27" s="28"/>
      <c r="H27" s="28"/>
      <c r="I27" s="18"/>
      <c r="J27" s="26"/>
      <c r="K27" s="27"/>
      <c r="L27" s="28"/>
      <c r="M27" s="28"/>
      <c r="N27" s="28"/>
      <c r="O27" s="28"/>
      <c r="P27" s="28"/>
    </row>
    <row r="28" spans="1:16" ht="20.149999999999999" customHeight="1">
      <c r="A28" s="18"/>
      <c r="B28" s="26"/>
      <c r="C28" s="27"/>
      <c r="D28" s="28"/>
      <c r="E28" s="28"/>
      <c r="F28" s="28"/>
      <c r="G28" s="28"/>
      <c r="H28" s="28"/>
      <c r="I28" s="18"/>
      <c r="J28" s="26"/>
      <c r="K28" s="27"/>
      <c r="L28" s="28"/>
      <c r="M28" s="28"/>
      <c r="N28" s="28"/>
      <c r="O28" s="28"/>
      <c r="P28" s="28"/>
    </row>
    <row r="29" spans="1:16" ht="20.149999999999999" customHeight="1">
      <c r="A29" s="18"/>
      <c r="B29" s="26"/>
      <c r="C29" s="27"/>
      <c r="D29" s="28"/>
      <c r="E29" s="28"/>
      <c r="F29" s="28"/>
      <c r="G29" s="28"/>
      <c r="H29" s="28"/>
      <c r="I29" s="18"/>
      <c r="J29" s="26"/>
      <c r="K29" s="27"/>
      <c r="L29" s="28"/>
      <c r="M29" s="28"/>
      <c r="N29" s="28"/>
      <c r="O29" s="28"/>
      <c r="P29" s="28"/>
    </row>
    <row r="30" spans="1:16" ht="20.149999999999999" customHeight="1">
      <c r="A30" s="18"/>
      <c r="B30" s="26"/>
      <c r="C30" s="27"/>
      <c r="D30" s="28"/>
      <c r="E30" s="28"/>
      <c r="F30" s="28"/>
      <c r="G30" s="28"/>
      <c r="H30" s="28"/>
      <c r="I30" s="18"/>
      <c r="J30" s="26"/>
      <c r="K30" s="27"/>
      <c r="L30" s="28"/>
      <c r="M30" s="28"/>
      <c r="N30" s="28"/>
      <c r="O30" s="28"/>
      <c r="P30" s="28"/>
    </row>
    <row r="31" spans="1:16" ht="20.149999999999999" customHeight="1">
      <c r="A31" s="18"/>
      <c r="B31" s="26"/>
      <c r="C31" s="27"/>
      <c r="D31" s="28"/>
      <c r="E31" s="28"/>
      <c r="F31" s="28"/>
      <c r="G31" s="28"/>
      <c r="H31" s="28"/>
      <c r="I31" s="18"/>
      <c r="J31" s="26"/>
      <c r="K31" s="27"/>
      <c r="L31" s="28"/>
      <c r="M31" s="28"/>
      <c r="N31" s="28"/>
      <c r="O31" s="28"/>
      <c r="P31" s="28"/>
    </row>
    <row r="32" spans="1:16" ht="20.149999999999999" customHeight="1">
      <c r="A32" s="18"/>
      <c r="B32" s="26"/>
      <c r="C32" s="27"/>
      <c r="D32" s="28"/>
      <c r="E32" s="28"/>
      <c r="F32" s="28"/>
      <c r="G32" s="28"/>
      <c r="H32" s="28"/>
      <c r="I32" s="18"/>
      <c r="J32" s="26"/>
      <c r="K32" s="27"/>
      <c r="L32" s="28"/>
      <c r="M32" s="28"/>
      <c r="N32" s="28"/>
      <c r="O32" s="28"/>
      <c r="P32" s="28"/>
    </row>
    <row r="33" spans="1:16" ht="20.149999999999999" customHeight="1">
      <c r="A33" s="87" t="s">
        <v>6</v>
      </c>
      <c r="B33" s="86"/>
      <c r="C33" s="30">
        <f>IF(COUNTA(C7:C32)=0,"",COUNTA(C7:C32))</f>
        <v>1</v>
      </c>
      <c r="D33" s="30" t="str">
        <f>IF(COUNTA(D7:D32)=0,"",COUNTA(D7:D32))</f>
        <v/>
      </c>
      <c r="E33" s="30" t="str">
        <f>IF(COUNTA(E7:E32)=0,"",COUNTA(E7:E32))</f>
        <v/>
      </c>
      <c r="F33" s="29"/>
      <c r="G33" s="29"/>
      <c r="H33" s="29"/>
      <c r="I33" s="87" t="s">
        <v>6</v>
      </c>
      <c r="J33" s="86"/>
      <c r="K33" s="30">
        <f>IF(COUNTA(K7:K32)=0,"",COUNTA(K7:K32))</f>
        <v>8</v>
      </c>
      <c r="L33" s="30">
        <f>IF(COUNTA(L7:L32)=0,"",COUNTA(L7:L32))</f>
        <v>7</v>
      </c>
      <c r="M33" s="30">
        <f>IF(COUNTA(M7:M32)=0,"",COUNTA(M7:M32))</f>
        <v>1</v>
      </c>
      <c r="N33" s="29"/>
      <c r="O33" s="29"/>
      <c r="P33" s="29"/>
    </row>
    <row r="34" spans="1:16" ht="20.149999999999999" customHeight="1">
      <c r="A34" s="88" t="s">
        <v>7</v>
      </c>
      <c r="B34" s="89"/>
      <c r="C34" s="32">
        <f>IF(COUNTA(C7:C32)=0,"",AVERAGE(C7:C32))</f>
        <v>9.923</v>
      </c>
      <c r="D34" s="32" t="str">
        <f>IF(COUNTA(D7:D32)=0,"",AVERAGE(D7:D32))</f>
        <v/>
      </c>
      <c r="E34" s="32" t="str">
        <f>IF(COUNTA(E7:E32)=0,"",AVERAGE(E7:E32))</f>
        <v/>
      </c>
      <c r="F34" s="31"/>
      <c r="G34" s="31"/>
      <c r="H34" s="31"/>
      <c r="I34" s="88" t="s">
        <v>7</v>
      </c>
      <c r="J34" s="89"/>
      <c r="K34" s="32">
        <f>IF(COUNTA(K7:K32)=0,"",AVERAGE(K7:K32))</f>
        <v>9.8853750000000016</v>
      </c>
      <c r="L34" s="32">
        <f>IF(COUNTA(L7:L32)=0,"",AVERAGE(L7:L32))</f>
        <v>3.6201428571428567</v>
      </c>
      <c r="M34" s="32">
        <f>IF(COUNTA(M7:M32)=0,"",AVERAGE(M7:M32))</f>
        <v>1.6539999999999999</v>
      </c>
      <c r="N34" s="31"/>
      <c r="O34" s="31"/>
      <c r="P34" s="31"/>
    </row>
    <row r="35" spans="1:16" ht="20.149999999999999" customHeight="1">
      <c r="A35" s="88" t="s">
        <v>8</v>
      </c>
      <c r="B35" s="89"/>
      <c r="C35" s="30">
        <f>COUNTIF(C7:C32,"&gt;"&amp;C5)</f>
        <v>0</v>
      </c>
      <c r="D35" s="30">
        <f>COUNTIF(D7:D32,"&gt;"&amp;D5)</f>
        <v>0</v>
      </c>
      <c r="E35" s="30">
        <f>COUNTIF(E7:E32,"&gt;"&amp;E5)</f>
        <v>0</v>
      </c>
      <c r="F35" s="29"/>
      <c r="G35" s="29"/>
      <c r="H35" s="29"/>
      <c r="I35" s="88" t="s">
        <v>8</v>
      </c>
      <c r="J35" s="89"/>
      <c r="K35" s="30">
        <f>COUNTIF(K7:K32,"&gt;"&amp;K5)</f>
        <v>2</v>
      </c>
      <c r="L35" s="30">
        <f>COUNTIF(L7:L32,"&gt;"&amp;L5)</f>
        <v>0</v>
      </c>
      <c r="M35" s="30">
        <f>COUNTIF(M7:M32,"&gt;"&amp;M5)</f>
        <v>0</v>
      </c>
      <c r="N35" s="29"/>
      <c r="O35" s="29"/>
      <c r="P35" s="29"/>
    </row>
    <row r="36" spans="1:16" ht="20.149999999999999" customHeight="1">
      <c r="A36" s="87" t="s">
        <v>9</v>
      </c>
      <c r="B36" s="86"/>
      <c r="C36" s="32">
        <f>IF(COUNTA(C7:C32)=0,"",MAX(C7:C32))</f>
        <v>9.923</v>
      </c>
      <c r="D36" s="32" t="str">
        <f>IF(COUNTA(D7:D32)=0,"",MAX(D7:D32))</f>
        <v/>
      </c>
      <c r="E36" s="32" t="str">
        <f>IF(COUNTA(E7:E32)=0,"",MAX(E7:E32))</f>
        <v/>
      </c>
      <c r="F36" s="31"/>
      <c r="G36" s="31"/>
      <c r="H36" s="31"/>
      <c r="I36" s="87" t="s">
        <v>9</v>
      </c>
      <c r="J36" s="86"/>
      <c r="K36" s="32">
        <f>IF(COUNTA(K7:K32)=0,"",MAX(K7:K32))</f>
        <v>10.612</v>
      </c>
      <c r="L36" s="32">
        <f>IF(COUNTA(L7:L32)=0,"",MAX(L7:L32))</f>
        <v>3.9969999999999999</v>
      </c>
      <c r="M36" s="32">
        <f>IF(COUNTA(M7:M32)=0,"",MAX(M7:M32))</f>
        <v>1.6539999999999999</v>
      </c>
      <c r="N36" s="31"/>
      <c r="O36" s="31"/>
      <c r="P36" s="31"/>
    </row>
    <row r="37" spans="1:16" ht="20.149999999999999" customHeight="1">
      <c r="A37" s="85" t="s">
        <v>10</v>
      </c>
      <c r="B37" s="86"/>
      <c r="C37" s="34" t="str">
        <f>IF(COUNTA(C7:C32)=0,"",IF(C36/C5-1&lt;0,"",ROUND(C36/C5-1,3)))</f>
        <v/>
      </c>
      <c r="D37" s="34" t="str">
        <f>IF(COUNTA(D7:D32)=0,"",IF(D36/D5-1&lt;0,"",D36/D5-1))</f>
        <v/>
      </c>
      <c r="E37" s="34" t="str">
        <f>IF(COUNTA(E7:E32)=0,"",IF(E36/E5-1&lt;0,"",E36/E5-1))</f>
        <v/>
      </c>
      <c r="F37" s="33"/>
      <c r="G37" s="33"/>
      <c r="H37" s="33"/>
      <c r="I37" s="85" t="s">
        <v>10</v>
      </c>
      <c r="J37" s="86"/>
      <c r="K37" s="34">
        <f>IF(COUNTA(K7:K32)=0,"",IF(K36/K5-1&lt;0,"",ROUND(K36/K5-1,3)))</f>
        <v>6.0999999999999999E-2</v>
      </c>
      <c r="L37" s="34" t="str">
        <f>IF(COUNTA(L7:L32)=0,"",IF(L36/L5-1&lt;0,"",L36/L5-1))</f>
        <v/>
      </c>
      <c r="M37" s="34" t="str">
        <f>IF(COUNTA(M7:M32)=0,"",IF(M36/M5-1&lt;0,"",M36/M5-1))</f>
        <v/>
      </c>
      <c r="N37" s="33"/>
      <c r="O37" s="33"/>
      <c r="P37" s="33"/>
    </row>
    <row r="38" spans="1:16" ht="20.149999999999999" customHeight="1">
      <c r="A38" s="85" t="s">
        <v>11</v>
      </c>
      <c r="B38" s="86"/>
      <c r="C38" s="36">
        <f>IF(C35="","",ROUND(C35/C33,3))</f>
        <v>0</v>
      </c>
      <c r="D38" s="36" t="e">
        <f>IF(D35="","",ROUND(D35/D33,3))</f>
        <v>#VALUE!</v>
      </c>
      <c r="E38" s="36" t="e">
        <f>IF(E35="","",ROUND(E35/E33,3))</f>
        <v>#VALUE!</v>
      </c>
      <c r="F38" s="35"/>
      <c r="G38" s="35"/>
      <c r="H38" s="35"/>
      <c r="I38" s="85" t="s">
        <v>11</v>
      </c>
      <c r="J38" s="86"/>
      <c r="K38" s="36">
        <f>IF(K35="","",ROUND(K35/K33,3))</f>
        <v>0.25</v>
      </c>
      <c r="L38" s="36">
        <f>IF(L35="","",ROUND(L35/L33,3))</f>
        <v>0</v>
      </c>
      <c r="M38" s="36">
        <f>IF(M35="","",ROUND(M35/M33,3))</f>
        <v>0</v>
      </c>
      <c r="N38" s="35"/>
      <c r="O38" s="35"/>
      <c r="P38" s="35"/>
    </row>
  </sheetData>
  <mergeCells count="27">
    <mergeCell ref="A35:B35"/>
    <mergeCell ref="A36:B36"/>
    <mergeCell ref="A37:B37"/>
    <mergeCell ref="A38:B38"/>
    <mergeCell ref="A34:B34"/>
    <mergeCell ref="G2:H2"/>
    <mergeCell ref="A33:B33"/>
    <mergeCell ref="H5:H6"/>
    <mergeCell ref="G5:G6"/>
    <mergeCell ref="F5:F6"/>
    <mergeCell ref="E5:E6"/>
    <mergeCell ref="D5:D6"/>
    <mergeCell ref="C5:C6"/>
    <mergeCell ref="I1:P1"/>
    <mergeCell ref="O2:P2"/>
    <mergeCell ref="K5:K6"/>
    <mergeCell ref="L5:L6"/>
    <mergeCell ref="M5:M6"/>
    <mergeCell ref="N5:N6"/>
    <mergeCell ref="O5:O6"/>
    <mergeCell ref="P5:P6"/>
    <mergeCell ref="I38:J38"/>
    <mergeCell ref="I33:J33"/>
    <mergeCell ref="I34:J34"/>
    <mergeCell ref="I35:J35"/>
    <mergeCell ref="I36:J36"/>
    <mergeCell ref="I37:J37"/>
  </mergeCells>
  <phoneticPr fontId="3"/>
  <pageMargins left="0.78740157480314965" right="0.78740157480314965" top="0.39370078740157483" bottom="0.39370078740157483" header="0.39370078740157483" footer="0.3937007874015748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:C1"/>
    </sheetView>
  </sheetViews>
  <sheetFormatPr defaultColWidth="8.90625" defaultRowHeight="13"/>
  <cols>
    <col min="1" max="1" width="15" style="38" bestFit="1" customWidth="1"/>
    <col min="2" max="2" width="23.08984375" style="38" bestFit="1" customWidth="1"/>
    <col min="3" max="16384" width="8.90625" style="38"/>
  </cols>
  <sheetData>
    <row r="1" spans="1:2">
      <c r="A1" s="39" t="s">
        <v>25</v>
      </c>
      <c r="B1" s="39" t="s">
        <v>26</v>
      </c>
    </row>
    <row r="2" spans="1:2">
      <c r="A2" s="38" t="s">
        <v>27</v>
      </c>
      <c r="B2" s="38" t="s">
        <v>28</v>
      </c>
    </row>
    <row r="3" spans="1:2">
      <c r="A3" s="38" t="s">
        <v>29</v>
      </c>
      <c r="B3" s="38" t="s">
        <v>34</v>
      </c>
    </row>
    <row r="4" spans="1:2">
      <c r="A4" s="38" t="s">
        <v>30</v>
      </c>
      <c r="B4" s="38" t="s">
        <v>33</v>
      </c>
    </row>
    <row r="5" spans="1:2">
      <c r="B5" s="38" t="s">
        <v>31</v>
      </c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Normal="115" zoomScaleSheetLayoutView="100" workbookViewId="0">
      <selection activeCell="J4" sqref="J4"/>
    </sheetView>
  </sheetViews>
  <sheetFormatPr defaultColWidth="9" defaultRowHeight="20" customHeight="1"/>
  <cols>
    <col min="1" max="1" width="3.36328125" style="60" bestFit="1" customWidth="1"/>
    <col min="2" max="9" width="10.81640625" style="60" customWidth="1"/>
    <col min="10" max="16384" width="9" style="60"/>
  </cols>
  <sheetData>
    <row r="1" spans="1:9" ht="20" customHeight="1">
      <c r="B1" s="99" t="s">
        <v>22</v>
      </c>
      <c r="C1" s="99"/>
      <c r="D1" s="61" t="s">
        <v>37</v>
      </c>
      <c r="E1" s="100" t="s">
        <v>27</v>
      </c>
      <c r="F1" s="100"/>
      <c r="G1" s="61" t="s">
        <v>32</v>
      </c>
      <c r="H1" s="100" t="s">
        <v>39</v>
      </c>
      <c r="I1" s="101"/>
    </row>
    <row r="2" spans="1:9" ht="11">
      <c r="B2" s="62"/>
      <c r="C2" s="62"/>
      <c r="D2" s="62"/>
      <c r="E2" s="62"/>
      <c r="F2" s="62"/>
      <c r="G2" s="63"/>
      <c r="H2" s="62"/>
      <c r="I2" s="63" t="s">
        <v>2</v>
      </c>
    </row>
    <row r="3" spans="1:9" ht="22">
      <c r="B3" s="64"/>
      <c r="C3" s="65" t="s">
        <v>36</v>
      </c>
      <c r="D3" s="66" t="s">
        <v>35</v>
      </c>
      <c r="E3" s="66"/>
      <c r="F3" s="66"/>
      <c r="G3" s="67"/>
      <c r="H3" s="67"/>
      <c r="I3" s="68"/>
    </row>
    <row r="4" spans="1:9" ht="20" customHeight="1">
      <c r="B4" s="69"/>
      <c r="C4" s="70" t="s">
        <v>38</v>
      </c>
      <c r="D4" s="102">
        <v>8.6999999999999993</v>
      </c>
      <c r="E4" s="102"/>
      <c r="F4" s="102"/>
      <c r="G4" s="102"/>
      <c r="H4" s="102"/>
      <c r="I4" s="102"/>
    </row>
    <row r="5" spans="1:9" ht="20" customHeight="1">
      <c r="B5" s="71" t="s">
        <v>13</v>
      </c>
      <c r="C5" s="72" t="s">
        <v>5</v>
      </c>
      <c r="D5" s="103"/>
      <c r="E5" s="103"/>
      <c r="F5" s="103"/>
      <c r="G5" s="103"/>
      <c r="H5" s="103"/>
      <c r="I5" s="103"/>
    </row>
    <row r="6" spans="1:9" ht="20" customHeight="1">
      <c r="A6" s="60">
        <v>1</v>
      </c>
      <c r="B6" s="73">
        <v>43891</v>
      </c>
      <c r="C6" s="74" t="s">
        <v>20</v>
      </c>
      <c r="D6" s="75">
        <v>8.5</v>
      </c>
      <c r="E6" s="76"/>
      <c r="F6" s="76"/>
      <c r="G6" s="76"/>
      <c r="H6" s="76"/>
      <c r="I6" s="76"/>
    </row>
    <row r="7" spans="1:9" ht="20" customHeight="1">
      <c r="A7" s="60">
        <v>2</v>
      </c>
      <c r="B7" s="73"/>
      <c r="C7" s="77"/>
      <c r="D7" s="78"/>
      <c r="E7" s="79"/>
      <c r="F7" s="79"/>
      <c r="G7" s="79"/>
      <c r="H7" s="79"/>
      <c r="I7" s="79"/>
    </row>
    <row r="8" spans="1:9" ht="20" customHeight="1">
      <c r="A8" s="60">
        <v>3</v>
      </c>
      <c r="B8" s="73"/>
      <c r="C8" s="77"/>
      <c r="D8" s="78"/>
      <c r="E8" s="79"/>
      <c r="F8" s="79"/>
      <c r="G8" s="79"/>
      <c r="H8" s="79"/>
      <c r="I8" s="79"/>
    </row>
    <row r="9" spans="1:9" ht="20" customHeight="1">
      <c r="A9" s="60">
        <v>4</v>
      </c>
      <c r="B9" s="73"/>
      <c r="C9" s="77"/>
      <c r="D9" s="78"/>
      <c r="E9" s="79"/>
      <c r="F9" s="79"/>
      <c r="G9" s="79"/>
      <c r="H9" s="79"/>
      <c r="I9" s="79"/>
    </row>
    <row r="10" spans="1:9" ht="20" customHeight="1">
      <c r="A10" s="60">
        <v>5</v>
      </c>
      <c r="B10" s="73"/>
      <c r="C10" s="77"/>
      <c r="D10" s="78"/>
      <c r="E10" s="79"/>
      <c r="F10" s="79"/>
      <c r="G10" s="79"/>
      <c r="H10" s="79"/>
      <c r="I10" s="79"/>
    </row>
    <row r="11" spans="1:9" ht="20" customHeight="1">
      <c r="A11" s="60">
        <v>6</v>
      </c>
      <c r="B11" s="73"/>
      <c r="C11" s="77"/>
      <c r="D11" s="78"/>
      <c r="E11" s="79"/>
      <c r="F11" s="79"/>
      <c r="G11" s="79"/>
      <c r="H11" s="79"/>
      <c r="I11" s="79"/>
    </row>
    <row r="12" spans="1:9" ht="20" customHeight="1">
      <c r="A12" s="60">
        <v>7</v>
      </c>
      <c r="B12" s="73"/>
      <c r="C12" s="77"/>
      <c r="D12" s="78"/>
      <c r="E12" s="79"/>
      <c r="F12" s="79"/>
      <c r="G12" s="79"/>
      <c r="H12" s="79"/>
      <c r="I12" s="79"/>
    </row>
    <row r="13" spans="1:9" ht="20" customHeight="1">
      <c r="A13" s="60">
        <v>8</v>
      </c>
      <c r="B13" s="73"/>
      <c r="C13" s="77"/>
      <c r="D13" s="78"/>
      <c r="E13" s="79"/>
      <c r="F13" s="79"/>
      <c r="G13" s="79"/>
      <c r="H13" s="79"/>
      <c r="I13" s="79"/>
    </row>
    <row r="14" spans="1:9" ht="20" customHeight="1">
      <c r="A14" s="60">
        <v>9</v>
      </c>
      <c r="B14" s="73"/>
      <c r="C14" s="77"/>
      <c r="D14" s="78"/>
      <c r="E14" s="79"/>
      <c r="F14" s="79"/>
      <c r="G14" s="79"/>
      <c r="H14" s="79"/>
      <c r="I14" s="79"/>
    </row>
    <row r="15" spans="1:9" ht="20" customHeight="1">
      <c r="A15" s="60">
        <v>10</v>
      </c>
      <c r="B15" s="73"/>
      <c r="C15" s="77"/>
      <c r="D15" s="78"/>
      <c r="E15" s="79"/>
      <c r="F15" s="79"/>
      <c r="G15" s="79"/>
      <c r="H15" s="79"/>
      <c r="I15" s="79"/>
    </row>
    <row r="16" spans="1:9" ht="20" customHeight="1">
      <c r="A16" s="60">
        <v>11</v>
      </c>
      <c r="B16" s="73"/>
      <c r="C16" s="77"/>
      <c r="D16" s="78"/>
      <c r="E16" s="79"/>
      <c r="F16" s="79"/>
      <c r="G16" s="79"/>
      <c r="H16" s="79"/>
      <c r="I16" s="79"/>
    </row>
    <row r="17" spans="1:9" ht="20" customHeight="1">
      <c r="A17" s="60">
        <v>12</v>
      </c>
      <c r="B17" s="73"/>
      <c r="C17" s="77"/>
      <c r="D17" s="78"/>
      <c r="E17" s="79"/>
      <c r="F17" s="79"/>
      <c r="G17" s="79"/>
      <c r="H17" s="79"/>
      <c r="I17" s="79"/>
    </row>
    <row r="18" spans="1:9" ht="20" customHeight="1">
      <c r="A18" s="60">
        <v>13</v>
      </c>
      <c r="B18" s="73"/>
      <c r="C18" s="77"/>
      <c r="D18" s="78"/>
      <c r="E18" s="79"/>
      <c r="F18" s="79"/>
      <c r="G18" s="79"/>
      <c r="H18" s="79"/>
      <c r="I18" s="79"/>
    </row>
    <row r="19" spans="1:9" ht="20" customHeight="1">
      <c r="A19" s="60">
        <v>14</v>
      </c>
      <c r="B19" s="73"/>
      <c r="C19" s="77"/>
      <c r="D19" s="78"/>
      <c r="E19" s="79"/>
      <c r="F19" s="79"/>
      <c r="G19" s="79"/>
      <c r="H19" s="79"/>
      <c r="I19" s="79"/>
    </row>
    <row r="20" spans="1:9" ht="20" customHeight="1">
      <c r="A20" s="60">
        <v>15</v>
      </c>
      <c r="B20" s="73"/>
      <c r="C20" s="77"/>
      <c r="D20" s="78"/>
      <c r="E20" s="79"/>
      <c r="F20" s="79"/>
      <c r="G20" s="79"/>
      <c r="H20" s="79"/>
      <c r="I20" s="79"/>
    </row>
    <row r="21" spans="1:9" ht="20" customHeight="1">
      <c r="A21" s="60">
        <v>16</v>
      </c>
      <c r="B21" s="73"/>
      <c r="C21" s="77"/>
      <c r="D21" s="78"/>
      <c r="E21" s="79"/>
      <c r="F21" s="79"/>
      <c r="G21" s="79"/>
      <c r="H21" s="79"/>
      <c r="I21" s="79"/>
    </row>
    <row r="22" spans="1:9" ht="20" customHeight="1">
      <c r="A22" s="60">
        <v>17</v>
      </c>
      <c r="B22" s="73"/>
      <c r="C22" s="77"/>
      <c r="D22" s="78"/>
      <c r="E22" s="79"/>
      <c r="F22" s="79"/>
      <c r="G22" s="79"/>
      <c r="H22" s="79"/>
      <c r="I22" s="79"/>
    </row>
    <row r="23" spans="1:9" ht="20" customHeight="1">
      <c r="A23" s="60">
        <v>18</v>
      </c>
      <c r="B23" s="73"/>
      <c r="C23" s="77"/>
      <c r="D23" s="78"/>
      <c r="E23" s="79"/>
      <c r="F23" s="79"/>
      <c r="G23" s="79"/>
      <c r="H23" s="79"/>
      <c r="I23" s="79"/>
    </row>
    <row r="24" spans="1:9" ht="20" customHeight="1">
      <c r="A24" s="60">
        <v>19</v>
      </c>
      <c r="B24" s="73"/>
      <c r="C24" s="77"/>
      <c r="D24" s="78"/>
      <c r="E24" s="79"/>
      <c r="F24" s="79"/>
      <c r="G24" s="79"/>
      <c r="H24" s="79"/>
      <c r="I24" s="79"/>
    </row>
    <row r="25" spans="1:9" ht="20" customHeight="1">
      <c r="A25" s="60">
        <v>20</v>
      </c>
      <c r="B25" s="73"/>
      <c r="C25" s="77"/>
      <c r="D25" s="78"/>
      <c r="E25" s="79"/>
      <c r="F25" s="79"/>
      <c r="G25" s="79"/>
      <c r="H25" s="79"/>
      <c r="I25" s="79"/>
    </row>
    <row r="26" spans="1:9" ht="20" customHeight="1">
      <c r="A26" s="60">
        <v>21</v>
      </c>
      <c r="B26" s="73"/>
      <c r="C26" s="77"/>
      <c r="D26" s="78"/>
      <c r="E26" s="79"/>
      <c r="F26" s="79"/>
      <c r="G26" s="79"/>
      <c r="H26" s="79"/>
      <c r="I26" s="79"/>
    </row>
    <row r="27" spans="1:9" ht="20" customHeight="1">
      <c r="A27" s="60">
        <v>22</v>
      </c>
      <c r="B27" s="73"/>
      <c r="C27" s="77"/>
      <c r="D27" s="78"/>
      <c r="E27" s="79"/>
      <c r="F27" s="79"/>
      <c r="G27" s="79"/>
      <c r="H27" s="79"/>
      <c r="I27" s="79"/>
    </row>
    <row r="28" spans="1:9" ht="20" customHeight="1">
      <c r="A28" s="60">
        <v>23</v>
      </c>
      <c r="B28" s="73"/>
      <c r="C28" s="77"/>
      <c r="D28" s="78"/>
      <c r="E28" s="79"/>
      <c r="F28" s="79"/>
      <c r="G28" s="79"/>
      <c r="H28" s="79"/>
      <c r="I28" s="79"/>
    </row>
    <row r="29" spans="1:9" ht="20" customHeight="1">
      <c r="A29" s="60">
        <v>24</v>
      </c>
      <c r="B29" s="73"/>
      <c r="C29" s="77"/>
      <c r="D29" s="78"/>
      <c r="E29" s="79"/>
      <c r="F29" s="79"/>
      <c r="G29" s="79"/>
      <c r="H29" s="79"/>
      <c r="I29" s="79"/>
    </row>
    <row r="30" spans="1:9" ht="20" customHeight="1">
      <c r="A30" s="60">
        <v>25</v>
      </c>
      <c r="B30" s="73"/>
      <c r="C30" s="77"/>
      <c r="D30" s="78"/>
      <c r="E30" s="79"/>
      <c r="F30" s="79"/>
      <c r="G30" s="79"/>
      <c r="H30" s="79"/>
      <c r="I30" s="79"/>
    </row>
    <row r="31" spans="1:9" ht="20" customHeight="1">
      <c r="A31" s="60">
        <v>26</v>
      </c>
      <c r="B31" s="80"/>
      <c r="C31" s="77"/>
      <c r="D31" s="78"/>
      <c r="E31" s="79"/>
      <c r="F31" s="79"/>
      <c r="G31" s="79"/>
      <c r="H31" s="79"/>
      <c r="I31" s="79"/>
    </row>
    <row r="32" spans="1:9" ht="20" customHeight="1">
      <c r="A32" s="60">
        <v>27</v>
      </c>
      <c r="B32" s="80"/>
      <c r="C32" s="77"/>
      <c r="D32" s="78"/>
      <c r="E32" s="78"/>
      <c r="F32" s="78"/>
      <c r="G32" s="78"/>
      <c r="H32" s="78"/>
      <c r="I32" s="78"/>
    </row>
    <row r="33" spans="1:9" ht="20" customHeight="1">
      <c r="A33" s="60">
        <v>28</v>
      </c>
      <c r="B33" s="80"/>
      <c r="C33" s="77"/>
      <c r="D33" s="78"/>
      <c r="E33" s="78"/>
      <c r="F33" s="78"/>
      <c r="G33" s="78"/>
      <c r="H33" s="78"/>
      <c r="I33" s="78"/>
    </row>
    <row r="34" spans="1:9" ht="20" customHeight="1">
      <c r="A34" s="60">
        <v>29</v>
      </c>
      <c r="B34" s="80"/>
      <c r="C34" s="77"/>
      <c r="D34" s="78"/>
      <c r="E34" s="78"/>
      <c r="F34" s="78"/>
      <c r="G34" s="78"/>
      <c r="H34" s="78"/>
      <c r="I34" s="78"/>
    </row>
    <row r="35" spans="1:9" ht="20" customHeight="1">
      <c r="A35" s="60">
        <v>30</v>
      </c>
      <c r="B35" s="80"/>
      <c r="C35" s="77"/>
      <c r="D35" s="78"/>
      <c r="E35" s="78"/>
      <c r="F35" s="78"/>
      <c r="G35" s="78"/>
      <c r="H35" s="78"/>
      <c r="I35" s="78"/>
    </row>
    <row r="36" spans="1:9" ht="20" customHeight="1">
      <c r="B36" s="104" t="s">
        <v>6</v>
      </c>
      <c r="C36" s="98"/>
      <c r="D36" s="81">
        <f>IF(COUNTA(D6:D35)=0,"",COUNTA(D6:D35))</f>
        <v>1</v>
      </c>
      <c r="E36" s="81" t="str">
        <f>IF(COUNTA(E6:E35)=0,"",COUNTA(E6:E35))</f>
        <v/>
      </c>
      <c r="F36" s="81" t="str">
        <f t="shared" ref="F36:I36" si="0">IF(COUNTA(F6:F35)=0,"",COUNTA(F6:F35))</f>
        <v/>
      </c>
      <c r="G36" s="81" t="str">
        <f t="shared" si="0"/>
        <v/>
      </c>
      <c r="H36" s="81" t="str">
        <f t="shared" si="0"/>
        <v/>
      </c>
      <c r="I36" s="81" t="str">
        <f t="shared" si="0"/>
        <v/>
      </c>
    </row>
    <row r="37" spans="1:9" ht="20" customHeight="1">
      <c r="B37" s="105" t="s">
        <v>7</v>
      </c>
      <c r="C37" s="106"/>
      <c r="D37" s="82">
        <f>IF(COUNTA(D6:D35)=0,"",AVERAGE(D6:D35))</f>
        <v>8.5</v>
      </c>
      <c r="E37" s="82" t="str">
        <f t="shared" ref="E37:I37" si="1">IF(COUNTA(E6:E35)=0,"",AVERAGE(E6:E35))</f>
        <v/>
      </c>
      <c r="F37" s="82" t="str">
        <f t="shared" si="1"/>
        <v/>
      </c>
      <c r="G37" s="82" t="str">
        <f t="shared" si="1"/>
        <v/>
      </c>
      <c r="H37" s="82" t="str">
        <f t="shared" si="1"/>
        <v/>
      </c>
      <c r="I37" s="82" t="str">
        <f t="shared" si="1"/>
        <v/>
      </c>
    </row>
    <row r="38" spans="1:9" ht="20" customHeight="1">
      <c r="B38" s="105" t="s">
        <v>8</v>
      </c>
      <c r="C38" s="106"/>
      <c r="D38" s="81">
        <f>COUNTIF(D6:D35,"&gt;"&amp;D4)</f>
        <v>0</v>
      </c>
      <c r="E38" s="81">
        <f t="shared" ref="E38:I38" si="2">COUNTIF(E6:E35,"&gt;"&amp;E4)</f>
        <v>0</v>
      </c>
      <c r="F38" s="81">
        <f t="shared" si="2"/>
        <v>0</v>
      </c>
      <c r="G38" s="81">
        <f t="shared" si="2"/>
        <v>0</v>
      </c>
      <c r="H38" s="81">
        <f t="shared" si="2"/>
        <v>0</v>
      </c>
      <c r="I38" s="81">
        <f t="shared" si="2"/>
        <v>0</v>
      </c>
    </row>
    <row r="39" spans="1:9" ht="20" customHeight="1">
      <c r="B39" s="104" t="s">
        <v>9</v>
      </c>
      <c r="C39" s="98"/>
      <c r="D39" s="82">
        <f>IF(COUNTA(D6:D35)=0,"",MAX(D6:D35))</f>
        <v>8.5</v>
      </c>
      <c r="E39" s="82" t="str">
        <f t="shared" ref="E39:I39" si="3">IF(COUNTA(E6:E35)=0,"",MAX(E6:E35))</f>
        <v/>
      </c>
      <c r="F39" s="82" t="str">
        <f t="shared" si="3"/>
        <v/>
      </c>
      <c r="G39" s="82" t="str">
        <f t="shared" si="3"/>
        <v/>
      </c>
      <c r="H39" s="82" t="str">
        <f t="shared" si="3"/>
        <v/>
      </c>
      <c r="I39" s="82" t="str">
        <f t="shared" si="3"/>
        <v/>
      </c>
    </row>
    <row r="40" spans="1:9" ht="20" customHeight="1">
      <c r="B40" s="97" t="s">
        <v>10</v>
      </c>
      <c r="C40" s="98"/>
      <c r="D40" s="83" t="str">
        <f>IF(COUNTA(D6:D35)=0,"",IF(D39/D4-1&lt;0,"",ROUND(D39/D4-1,3)))</f>
        <v/>
      </c>
      <c r="E40" s="83" t="str">
        <f t="shared" ref="E40:I40" si="4">IF(COUNTA(E6:E35)=0,"",IF(E39/E4-1&lt;0,"",ROUND(E39/E4-1,3)))</f>
        <v/>
      </c>
      <c r="F40" s="83" t="str">
        <f t="shared" si="4"/>
        <v/>
      </c>
      <c r="G40" s="83" t="str">
        <f t="shared" si="4"/>
        <v/>
      </c>
      <c r="H40" s="83" t="str">
        <f t="shared" si="4"/>
        <v/>
      </c>
      <c r="I40" s="83" t="str">
        <f t="shared" si="4"/>
        <v/>
      </c>
    </row>
    <row r="41" spans="1:9" ht="20" customHeight="1">
      <c r="B41" s="97" t="s">
        <v>11</v>
      </c>
      <c r="C41" s="98"/>
      <c r="D41" s="84">
        <f>IF(D38="","",ROUND(D38/D36,3))</f>
        <v>0</v>
      </c>
      <c r="E41" s="84" t="e">
        <f t="shared" ref="E41:I41" si="5">IF(E38="","",ROUND(E38/E36,3))</f>
        <v>#VALUE!</v>
      </c>
      <c r="F41" s="84" t="e">
        <f t="shared" si="5"/>
        <v>#VALUE!</v>
      </c>
      <c r="G41" s="84" t="e">
        <f t="shared" si="5"/>
        <v>#VALUE!</v>
      </c>
      <c r="H41" s="84" t="e">
        <f t="shared" si="5"/>
        <v>#VALUE!</v>
      </c>
      <c r="I41" s="84" t="e">
        <f t="shared" si="5"/>
        <v>#VALUE!</v>
      </c>
    </row>
  </sheetData>
  <mergeCells count="15">
    <mergeCell ref="B41:C41"/>
    <mergeCell ref="B1:C1"/>
    <mergeCell ref="E1:F1"/>
    <mergeCell ref="H1:I1"/>
    <mergeCell ref="D4:D5"/>
    <mergeCell ref="E4:E5"/>
    <mergeCell ref="F4:F5"/>
    <mergeCell ref="G4:G5"/>
    <mergeCell ref="H4:H5"/>
    <mergeCell ref="I4:I5"/>
    <mergeCell ref="B36:C36"/>
    <mergeCell ref="B37:C37"/>
    <mergeCell ref="B38:C38"/>
    <mergeCell ref="B39:C39"/>
    <mergeCell ref="B40:C40"/>
  </mergeCells>
  <phoneticPr fontId="6"/>
  <conditionalFormatting sqref="D6:D35">
    <cfRule type="cellIs" dxfId="14" priority="6" operator="greaterThan">
      <formula>$D$4</formula>
    </cfRule>
  </conditionalFormatting>
  <conditionalFormatting sqref="E6:E35">
    <cfRule type="cellIs" dxfId="13" priority="5" operator="greaterThan">
      <formula>$E$4</formula>
    </cfRule>
  </conditionalFormatting>
  <conditionalFormatting sqref="F6:F35">
    <cfRule type="cellIs" dxfId="12" priority="4" operator="greaterThan">
      <formula>$F$4</formula>
    </cfRule>
  </conditionalFormatting>
  <conditionalFormatting sqref="G6:G35">
    <cfRule type="cellIs" priority="3" operator="greaterThan">
      <formula>$G$4</formula>
    </cfRule>
  </conditionalFormatting>
  <conditionalFormatting sqref="H6:H35">
    <cfRule type="cellIs" dxfId="11" priority="2" operator="greaterThan">
      <formula>$H$4</formula>
    </cfRule>
  </conditionalFormatting>
  <conditionalFormatting sqref="I6:I35">
    <cfRule type="cellIs" dxfId="10" priority="1" operator="greaterThan">
      <formula>$I$4</formula>
    </cfRule>
  </conditionalFormatting>
  <pageMargins left="0.78740157480314965" right="0.78740157480314965" top="0.59055118110236227" bottom="0.39370078740157483" header="0.39370078740157483" footer="0.39370078740157483"/>
  <pageSetup paperSize="9" orientation="portrait" horizontalDpi="300" verticalDpi="300" r:id="rId1"/>
  <headerFooter>
    <oddHeader>&amp;L&amp;"BIZ UDPゴシック,標準"&amp;10様式１</oddHeader>
  </headerFooter>
  <ignoredErrors>
    <ignoredError sqref="C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リスト!$A$2:$A$4</xm:f>
          </x14:formula1>
          <xm:sqref>E1:F1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zoomScale="115" zoomScaleNormal="115" zoomScaleSheetLayoutView="115" workbookViewId="0">
      <selection activeCell="D3" sqref="D3"/>
    </sheetView>
  </sheetViews>
  <sheetFormatPr defaultColWidth="9" defaultRowHeight="20" customHeight="1"/>
  <cols>
    <col min="1" max="1" width="2.90625" style="40" bestFit="1" customWidth="1"/>
    <col min="2" max="9" width="10.81640625" style="40" customWidth="1"/>
    <col min="10" max="16384" width="9" style="40"/>
  </cols>
  <sheetData>
    <row r="1" spans="1:9" ht="20" customHeight="1">
      <c r="B1" s="107" t="s">
        <v>22</v>
      </c>
      <c r="C1" s="107"/>
      <c r="D1" s="41" t="s">
        <v>37</v>
      </c>
      <c r="E1" s="108"/>
      <c r="F1" s="108"/>
      <c r="G1" s="41" t="s">
        <v>32</v>
      </c>
      <c r="H1" s="108"/>
      <c r="I1" s="109"/>
    </row>
    <row r="2" spans="1:9" ht="11">
      <c r="B2" s="42"/>
      <c r="C2" s="42"/>
      <c r="D2" s="42"/>
      <c r="E2" s="42"/>
      <c r="F2" s="42"/>
      <c r="G2" s="43"/>
      <c r="H2" s="42"/>
      <c r="I2" s="43" t="s">
        <v>2</v>
      </c>
    </row>
    <row r="3" spans="1:9" ht="22">
      <c r="B3" s="44"/>
      <c r="C3" s="45" t="s">
        <v>36</v>
      </c>
      <c r="D3" s="116"/>
      <c r="E3" s="116"/>
      <c r="F3" s="116"/>
      <c r="G3" s="117"/>
      <c r="H3" s="117"/>
      <c r="I3" s="118"/>
    </row>
    <row r="4" spans="1:9" ht="20" customHeight="1">
      <c r="B4" s="46"/>
      <c r="C4" s="47" t="s">
        <v>38</v>
      </c>
      <c r="D4" s="110"/>
      <c r="E4" s="110"/>
      <c r="F4" s="110"/>
      <c r="G4" s="110"/>
      <c r="H4" s="110"/>
      <c r="I4" s="110"/>
    </row>
    <row r="5" spans="1:9" ht="20" customHeight="1">
      <c r="B5" s="48" t="s">
        <v>13</v>
      </c>
      <c r="C5" s="49" t="s">
        <v>5</v>
      </c>
      <c r="D5" s="111"/>
      <c r="E5" s="111"/>
      <c r="F5" s="111"/>
      <c r="G5" s="111"/>
      <c r="H5" s="111"/>
      <c r="I5" s="111"/>
    </row>
    <row r="6" spans="1:9" ht="20" customHeight="1">
      <c r="A6" s="40">
        <v>1</v>
      </c>
      <c r="B6" s="50"/>
      <c r="C6" s="50"/>
      <c r="D6" s="112"/>
      <c r="E6" s="113"/>
      <c r="F6" s="113"/>
      <c r="G6" s="113"/>
      <c r="H6" s="113"/>
      <c r="I6" s="113"/>
    </row>
    <row r="7" spans="1:9" ht="20" customHeight="1">
      <c r="A7" s="40">
        <v>2</v>
      </c>
      <c r="B7" s="50"/>
      <c r="C7" s="51"/>
      <c r="D7" s="114"/>
      <c r="E7" s="115"/>
      <c r="F7" s="115"/>
      <c r="G7" s="115"/>
      <c r="H7" s="115"/>
      <c r="I7" s="115"/>
    </row>
    <row r="8" spans="1:9" ht="20" customHeight="1">
      <c r="A8" s="40">
        <v>3</v>
      </c>
      <c r="B8" s="50"/>
      <c r="C8" s="51"/>
      <c r="D8" s="114"/>
      <c r="E8" s="115"/>
      <c r="F8" s="115"/>
      <c r="G8" s="115"/>
      <c r="H8" s="115"/>
      <c r="I8" s="115"/>
    </row>
    <row r="9" spans="1:9" ht="20" customHeight="1">
      <c r="A9" s="40">
        <v>4</v>
      </c>
      <c r="B9" s="50"/>
      <c r="C9" s="51"/>
      <c r="D9" s="114"/>
      <c r="E9" s="115"/>
      <c r="F9" s="115"/>
      <c r="G9" s="115"/>
      <c r="H9" s="115"/>
      <c r="I9" s="115"/>
    </row>
    <row r="10" spans="1:9" ht="20" customHeight="1">
      <c r="A10" s="40">
        <v>5</v>
      </c>
      <c r="B10" s="50"/>
      <c r="C10" s="51"/>
      <c r="D10" s="114"/>
      <c r="E10" s="115"/>
      <c r="F10" s="115"/>
      <c r="G10" s="115"/>
      <c r="H10" s="115"/>
      <c r="I10" s="115"/>
    </row>
    <row r="11" spans="1:9" ht="20" customHeight="1">
      <c r="A11" s="40">
        <v>6</v>
      </c>
      <c r="B11" s="50"/>
      <c r="C11" s="51"/>
      <c r="D11" s="114"/>
      <c r="E11" s="115"/>
      <c r="F11" s="115"/>
      <c r="G11" s="115"/>
      <c r="H11" s="115"/>
      <c r="I11" s="115"/>
    </row>
    <row r="12" spans="1:9" ht="20" customHeight="1">
      <c r="A12" s="40">
        <v>7</v>
      </c>
      <c r="B12" s="50"/>
      <c r="C12" s="51"/>
      <c r="D12" s="114"/>
      <c r="E12" s="115"/>
      <c r="F12" s="115"/>
      <c r="G12" s="115"/>
      <c r="H12" s="115"/>
      <c r="I12" s="115"/>
    </row>
    <row r="13" spans="1:9" ht="20" customHeight="1">
      <c r="A13" s="40">
        <v>8</v>
      </c>
      <c r="B13" s="50"/>
      <c r="C13" s="51"/>
      <c r="D13" s="114"/>
      <c r="E13" s="115"/>
      <c r="F13" s="115"/>
      <c r="G13" s="115"/>
      <c r="H13" s="115"/>
      <c r="I13" s="115"/>
    </row>
    <row r="14" spans="1:9" ht="20" customHeight="1">
      <c r="A14" s="40">
        <v>9</v>
      </c>
      <c r="B14" s="50"/>
      <c r="C14" s="51"/>
      <c r="D14" s="114"/>
      <c r="E14" s="115"/>
      <c r="F14" s="115"/>
      <c r="G14" s="115"/>
      <c r="H14" s="115"/>
      <c r="I14" s="115"/>
    </row>
    <row r="15" spans="1:9" ht="20" customHeight="1">
      <c r="A15" s="40">
        <v>10</v>
      </c>
      <c r="B15" s="50"/>
      <c r="C15" s="51"/>
      <c r="D15" s="114"/>
      <c r="E15" s="115"/>
      <c r="F15" s="115"/>
      <c r="G15" s="115"/>
      <c r="H15" s="115"/>
      <c r="I15" s="115"/>
    </row>
    <row r="16" spans="1:9" ht="20" customHeight="1">
      <c r="A16" s="40">
        <v>11</v>
      </c>
      <c r="B16" s="50"/>
      <c r="C16" s="51"/>
      <c r="D16" s="114"/>
      <c r="E16" s="115"/>
      <c r="F16" s="115"/>
      <c r="G16" s="115"/>
      <c r="H16" s="115"/>
      <c r="I16" s="115"/>
    </row>
    <row r="17" spans="1:9" ht="20" customHeight="1">
      <c r="A17" s="40">
        <v>12</v>
      </c>
      <c r="B17" s="50"/>
      <c r="C17" s="51"/>
      <c r="D17" s="114"/>
      <c r="E17" s="115"/>
      <c r="F17" s="115"/>
      <c r="G17" s="115"/>
      <c r="H17" s="115"/>
      <c r="I17" s="115"/>
    </row>
    <row r="18" spans="1:9" ht="20" customHeight="1">
      <c r="A18" s="40">
        <v>13</v>
      </c>
      <c r="B18" s="50"/>
      <c r="C18" s="51"/>
      <c r="D18" s="114"/>
      <c r="E18" s="115"/>
      <c r="F18" s="115"/>
      <c r="G18" s="115"/>
      <c r="H18" s="115"/>
      <c r="I18" s="115"/>
    </row>
    <row r="19" spans="1:9" ht="20" customHeight="1">
      <c r="A19" s="40">
        <v>14</v>
      </c>
      <c r="B19" s="50"/>
      <c r="C19" s="51"/>
      <c r="D19" s="114"/>
      <c r="E19" s="115"/>
      <c r="F19" s="115"/>
      <c r="G19" s="115"/>
      <c r="H19" s="115"/>
      <c r="I19" s="115"/>
    </row>
    <row r="20" spans="1:9" ht="20" customHeight="1">
      <c r="A20" s="40">
        <v>15</v>
      </c>
      <c r="B20" s="50"/>
      <c r="C20" s="51"/>
      <c r="D20" s="114"/>
      <c r="E20" s="115"/>
      <c r="F20" s="115"/>
      <c r="G20" s="115"/>
      <c r="H20" s="115"/>
      <c r="I20" s="115"/>
    </row>
    <row r="21" spans="1:9" ht="20" customHeight="1">
      <c r="A21" s="40">
        <v>16</v>
      </c>
      <c r="B21" s="50"/>
      <c r="C21" s="51"/>
      <c r="D21" s="114"/>
      <c r="E21" s="115"/>
      <c r="F21" s="115"/>
      <c r="G21" s="115"/>
      <c r="H21" s="115"/>
      <c r="I21" s="115"/>
    </row>
    <row r="22" spans="1:9" ht="20" customHeight="1">
      <c r="A22" s="40">
        <v>17</v>
      </c>
      <c r="B22" s="50"/>
      <c r="C22" s="51"/>
      <c r="D22" s="114"/>
      <c r="E22" s="115"/>
      <c r="F22" s="115"/>
      <c r="G22" s="115"/>
      <c r="H22" s="115"/>
      <c r="I22" s="115"/>
    </row>
    <row r="23" spans="1:9" ht="20" customHeight="1">
      <c r="A23" s="40">
        <v>18</v>
      </c>
      <c r="B23" s="50"/>
      <c r="C23" s="51"/>
      <c r="D23" s="114"/>
      <c r="E23" s="115"/>
      <c r="F23" s="115"/>
      <c r="G23" s="115"/>
      <c r="H23" s="115"/>
      <c r="I23" s="115"/>
    </row>
    <row r="24" spans="1:9" ht="20" customHeight="1">
      <c r="A24" s="40">
        <v>19</v>
      </c>
      <c r="B24" s="50"/>
      <c r="C24" s="51"/>
      <c r="D24" s="114"/>
      <c r="E24" s="115"/>
      <c r="F24" s="115"/>
      <c r="G24" s="115"/>
      <c r="H24" s="115"/>
      <c r="I24" s="115"/>
    </row>
    <row r="25" spans="1:9" ht="20" customHeight="1">
      <c r="A25" s="40">
        <v>20</v>
      </c>
      <c r="B25" s="50"/>
      <c r="C25" s="51"/>
      <c r="D25" s="114"/>
      <c r="E25" s="115"/>
      <c r="F25" s="115"/>
      <c r="G25" s="115"/>
      <c r="H25" s="115"/>
      <c r="I25" s="115"/>
    </row>
    <row r="26" spans="1:9" ht="20" customHeight="1">
      <c r="A26" s="40">
        <v>21</v>
      </c>
      <c r="B26" s="50"/>
      <c r="C26" s="51"/>
      <c r="D26" s="114"/>
      <c r="E26" s="115"/>
      <c r="F26" s="115"/>
      <c r="G26" s="115"/>
      <c r="H26" s="115"/>
      <c r="I26" s="115"/>
    </row>
    <row r="27" spans="1:9" ht="20" customHeight="1">
      <c r="A27" s="40">
        <v>22</v>
      </c>
      <c r="B27" s="50"/>
      <c r="C27" s="51"/>
      <c r="D27" s="114"/>
      <c r="E27" s="115"/>
      <c r="F27" s="115"/>
      <c r="G27" s="115"/>
      <c r="H27" s="115"/>
      <c r="I27" s="115"/>
    </row>
    <row r="28" spans="1:9" ht="20" customHeight="1">
      <c r="A28" s="40">
        <v>23</v>
      </c>
      <c r="B28" s="50"/>
      <c r="C28" s="51"/>
      <c r="D28" s="114"/>
      <c r="E28" s="115"/>
      <c r="F28" s="115"/>
      <c r="G28" s="115"/>
      <c r="H28" s="115"/>
      <c r="I28" s="115"/>
    </row>
    <row r="29" spans="1:9" ht="20" customHeight="1">
      <c r="A29" s="40">
        <v>24</v>
      </c>
      <c r="B29" s="50"/>
      <c r="C29" s="51"/>
      <c r="D29" s="114"/>
      <c r="E29" s="115"/>
      <c r="F29" s="115"/>
      <c r="G29" s="115"/>
      <c r="H29" s="115"/>
      <c r="I29" s="115"/>
    </row>
    <row r="30" spans="1:9" ht="20" customHeight="1">
      <c r="A30" s="40">
        <v>25</v>
      </c>
      <c r="B30" s="50"/>
      <c r="C30" s="51"/>
      <c r="D30" s="114"/>
      <c r="E30" s="115"/>
      <c r="F30" s="115"/>
      <c r="G30" s="115"/>
      <c r="H30" s="115"/>
      <c r="I30" s="115"/>
    </row>
    <row r="31" spans="1:9" ht="20" customHeight="1">
      <c r="A31" s="40">
        <v>26</v>
      </c>
      <c r="B31" s="51"/>
      <c r="C31" s="51"/>
      <c r="D31" s="114"/>
      <c r="E31" s="115"/>
      <c r="F31" s="115"/>
      <c r="G31" s="115"/>
      <c r="H31" s="115"/>
      <c r="I31" s="115"/>
    </row>
    <row r="32" spans="1:9" ht="20" customHeight="1">
      <c r="A32" s="40">
        <v>27</v>
      </c>
      <c r="B32" s="51"/>
      <c r="C32" s="51"/>
      <c r="D32" s="114"/>
      <c r="E32" s="114"/>
      <c r="F32" s="114"/>
      <c r="G32" s="114"/>
      <c r="H32" s="114"/>
      <c r="I32" s="114"/>
    </row>
    <row r="33" spans="1:9" ht="20" customHeight="1">
      <c r="A33" s="40">
        <v>28</v>
      </c>
      <c r="B33" s="51"/>
      <c r="C33" s="51"/>
      <c r="D33" s="114"/>
      <c r="E33" s="114"/>
      <c r="F33" s="114"/>
      <c r="G33" s="114"/>
      <c r="H33" s="114"/>
      <c r="I33" s="114"/>
    </row>
    <row r="34" spans="1:9" ht="20" customHeight="1">
      <c r="A34" s="40">
        <v>29</v>
      </c>
      <c r="B34" s="51"/>
      <c r="C34" s="51"/>
      <c r="D34" s="114"/>
      <c r="E34" s="114"/>
      <c r="F34" s="114"/>
      <c r="G34" s="114"/>
      <c r="H34" s="114"/>
      <c r="I34" s="114"/>
    </row>
    <row r="35" spans="1:9" ht="20" customHeight="1">
      <c r="A35" s="40">
        <v>30</v>
      </c>
      <c r="B35" s="51"/>
      <c r="C35" s="51"/>
      <c r="D35" s="114"/>
      <c r="E35" s="114"/>
      <c r="F35" s="114"/>
      <c r="G35" s="114"/>
      <c r="H35" s="114"/>
      <c r="I35" s="114"/>
    </row>
    <row r="36" spans="1:9" ht="20" customHeight="1">
      <c r="B36" s="52" t="s">
        <v>6</v>
      </c>
      <c r="C36" s="53"/>
      <c r="D36" s="54" t="str">
        <f>IF(COUNTA(D6:D35)=0,"",COUNTA(D6:D35))</f>
        <v/>
      </c>
      <c r="E36" s="54" t="str">
        <f>IF(COUNTA(E6:E35)=0,"",COUNTA(E6:E35))</f>
        <v/>
      </c>
      <c r="F36" s="54" t="str">
        <f t="shared" ref="F36:I36" si="0">IF(COUNTA(F6:F35)=0,"",COUNTA(F6:F35))</f>
        <v/>
      </c>
      <c r="G36" s="54" t="str">
        <f t="shared" si="0"/>
        <v/>
      </c>
      <c r="H36" s="54" t="str">
        <f t="shared" si="0"/>
        <v/>
      </c>
      <c r="I36" s="54" t="str">
        <f t="shared" si="0"/>
        <v/>
      </c>
    </row>
    <row r="37" spans="1:9" ht="20" customHeight="1">
      <c r="B37" s="55" t="s">
        <v>7</v>
      </c>
      <c r="C37" s="56"/>
      <c r="D37" s="57" t="str">
        <f>IF(COUNTA(D6:D35)=0,"",AVERAGE(D6:D35))</f>
        <v/>
      </c>
      <c r="E37" s="57" t="str">
        <f t="shared" ref="E37:I37" si="1">IF(COUNTA(E6:E35)=0,"",AVERAGE(E6:E35))</f>
        <v/>
      </c>
      <c r="F37" s="57" t="str">
        <f t="shared" si="1"/>
        <v/>
      </c>
      <c r="G37" s="57" t="str">
        <f t="shared" si="1"/>
        <v/>
      </c>
      <c r="H37" s="57" t="str">
        <f t="shared" si="1"/>
        <v/>
      </c>
      <c r="I37" s="57" t="str">
        <f t="shared" si="1"/>
        <v/>
      </c>
    </row>
    <row r="38" spans="1:9" ht="20" customHeight="1">
      <c r="B38" s="55" t="s">
        <v>8</v>
      </c>
      <c r="C38" s="56"/>
      <c r="D38" s="54">
        <f>COUNTIF(D6:D35,"&gt;"&amp;D4)</f>
        <v>0</v>
      </c>
      <c r="E38" s="54">
        <f t="shared" ref="E38:I38" si="2">COUNTIF(E6:E35,"&gt;"&amp;E4)</f>
        <v>0</v>
      </c>
      <c r="F38" s="54">
        <f t="shared" si="2"/>
        <v>0</v>
      </c>
      <c r="G38" s="54">
        <f t="shared" si="2"/>
        <v>0</v>
      </c>
      <c r="H38" s="54">
        <f t="shared" si="2"/>
        <v>0</v>
      </c>
      <c r="I38" s="54">
        <f t="shared" si="2"/>
        <v>0</v>
      </c>
    </row>
    <row r="39" spans="1:9" ht="20" customHeight="1">
      <c r="B39" s="52" t="s">
        <v>9</v>
      </c>
      <c r="C39" s="53"/>
      <c r="D39" s="57" t="str">
        <f>IF(COUNTA(D6:D35)=0,"",MAX(D6:D35))</f>
        <v/>
      </c>
      <c r="E39" s="57" t="str">
        <f t="shared" ref="E39:I39" si="3">IF(COUNTA(E6:E35)=0,"",MAX(E6:E35))</f>
        <v/>
      </c>
      <c r="F39" s="57" t="str">
        <f t="shared" si="3"/>
        <v/>
      </c>
      <c r="G39" s="57" t="str">
        <f t="shared" si="3"/>
        <v/>
      </c>
      <c r="H39" s="57" t="str">
        <f t="shared" si="3"/>
        <v/>
      </c>
      <c r="I39" s="57" t="str">
        <f t="shared" si="3"/>
        <v/>
      </c>
    </row>
    <row r="40" spans="1:9" ht="20" customHeight="1">
      <c r="B40" s="52" t="s">
        <v>10</v>
      </c>
      <c r="C40" s="53"/>
      <c r="D40" s="58" t="str">
        <f>IF(COUNTA(D6:D35)=0,"",IF(D39/D4-1&lt;0,"",ROUND(D39/D4-1,3)))</f>
        <v/>
      </c>
      <c r="E40" s="58" t="str">
        <f t="shared" ref="E40:I40" si="4">IF(COUNTA(E6:E35)=0,"",IF(E39/E4-1&lt;0,"",ROUND(E39/E4-1,3)))</f>
        <v/>
      </c>
      <c r="F40" s="58" t="str">
        <f t="shared" si="4"/>
        <v/>
      </c>
      <c r="G40" s="58" t="str">
        <f t="shared" si="4"/>
        <v/>
      </c>
      <c r="H40" s="58" t="str">
        <f t="shared" si="4"/>
        <v/>
      </c>
      <c r="I40" s="58" t="str">
        <f t="shared" si="4"/>
        <v/>
      </c>
    </row>
    <row r="41" spans="1:9" ht="20" customHeight="1">
      <c r="B41" s="52" t="s">
        <v>11</v>
      </c>
      <c r="C41" s="53"/>
      <c r="D41" s="59" t="e">
        <f>IF(D38="","",ROUND(D38/D36,3))</f>
        <v>#VALUE!</v>
      </c>
      <c r="E41" s="59" t="e">
        <f t="shared" ref="E41:I41" si="5">IF(E38="","",ROUND(E38/E36,3))</f>
        <v>#VALUE!</v>
      </c>
      <c r="F41" s="59" t="e">
        <f t="shared" si="5"/>
        <v>#VALUE!</v>
      </c>
      <c r="G41" s="59" t="e">
        <f t="shared" si="5"/>
        <v>#VALUE!</v>
      </c>
      <c r="H41" s="59" t="e">
        <f t="shared" si="5"/>
        <v>#VALUE!</v>
      </c>
      <c r="I41" s="59" t="e">
        <f t="shared" si="5"/>
        <v>#VALUE!</v>
      </c>
    </row>
  </sheetData>
  <mergeCells count="9">
    <mergeCell ref="B1:C1"/>
    <mergeCell ref="E1:F1"/>
    <mergeCell ref="H1:I1"/>
    <mergeCell ref="D4:D5"/>
    <mergeCell ref="E4:E5"/>
    <mergeCell ref="F4:F5"/>
    <mergeCell ref="G4:G5"/>
    <mergeCell ref="H4:H5"/>
    <mergeCell ref="I4:I5"/>
  </mergeCells>
  <phoneticPr fontId="6"/>
  <conditionalFormatting sqref="D6:D35">
    <cfRule type="cellIs" dxfId="9" priority="6" operator="greaterThan">
      <formula>$D$4</formula>
    </cfRule>
  </conditionalFormatting>
  <conditionalFormatting sqref="E6:E35">
    <cfRule type="cellIs" dxfId="8" priority="5" operator="greaterThan">
      <formula>$E$4</formula>
    </cfRule>
  </conditionalFormatting>
  <conditionalFormatting sqref="F6:F35">
    <cfRule type="cellIs" dxfId="7" priority="4" operator="greaterThan">
      <formula>$F$4</formula>
    </cfRule>
  </conditionalFormatting>
  <conditionalFormatting sqref="G6:G35">
    <cfRule type="cellIs" priority="3" operator="greaterThan">
      <formula>$G$4</formula>
    </cfRule>
  </conditionalFormatting>
  <conditionalFormatting sqref="H6:H35">
    <cfRule type="cellIs" dxfId="6" priority="2" operator="greaterThan">
      <formula>$H$4</formula>
    </cfRule>
  </conditionalFormatting>
  <conditionalFormatting sqref="I6:I35">
    <cfRule type="cellIs" dxfId="5" priority="1" operator="greaterThan">
      <formula>$I$4</formula>
    </cfRule>
  </conditionalFormatting>
  <dataValidations count="3">
    <dataValidation imeMode="halfAlpha" allowBlank="1" showInputMessage="1" showErrorMessage="1" sqref="B6:I35 D4:I5"/>
    <dataValidation imeMode="hiragana" allowBlank="1" showInputMessage="1" sqref="H1:I1"/>
    <dataValidation imeMode="hiragana" allowBlank="1" showInputMessage="1" showErrorMessage="1" sqref="D3:I3"/>
  </dataValidations>
  <pageMargins left="0.78740157480314965" right="0.78740157480314965" top="0.59055118110236227" bottom="0.39370078740157483" header="0.39370078740157483" footer="0.39370078740157483"/>
  <pageSetup paperSize="9" orientation="portrait" horizontalDpi="300" verticalDpi="300" r:id="rId1"/>
  <headerFooter>
    <oddHeader>&amp;L&amp;"BIZ UDPゴシック,標準"&amp;10様式１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リスト!$A$2:$A$4</xm:f>
          </x14:formula1>
          <xm:sqref>E1:F1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元の様式</vt:lpstr>
      <vt:lpstr>リスト</vt:lpstr>
      <vt:lpstr>（記載例）土砂</vt:lpstr>
      <vt:lpstr>（種別）</vt:lpstr>
      <vt:lpstr>'（記載例）土砂'!Print_Area</vt:lpstr>
      <vt:lpstr>'（種別）'!Print_Area</vt:lpstr>
      <vt:lpstr>元の様式!Print_Area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2021-09-09T01:45:21Z</cp:lastPrinted>
  <dcterms:created xsi:type="dcterms:W3CDTF">2016-05-30T00:30:27Z</dcterms:created>
  <dcterms:modified xsi:type="dcterms:W3CDTF">2022-09-15T03:58:13Z</dcterms:modified>
</cp:coreProperties>
</file>