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★新様式_R4.4~（作業中）\05.確認（特定教育・保育施設等）\"/>
    </mc:Choice>
  </mc:AlternateContent>
  <bookViews>
    <workbookView xWindow="0" yWindow="0" windowWidth="28800" windowHeight="11835" activeTab="2"/>
  </bookViews>
  <sheets>
    <sheet name="注意事項 " sheetId="20" r:id="rId1"/>
    <sheet name="注意事項  (分園あり)" sheetId="21" r:id="rId2"/>
    <sheet name="変更申請（利用定員の増）" sheetId="1" r:id="rId3"/>
    <sheet name="付表１(幼保連携型)" sheetId="6" r:id="rId4"/>
    <sheet name="付表1-2(幼保連携型・分園あり)" sheetId="14" r:id="rId5"/>
    <sheet name="付表1-3(幼保連携型・送迎STあり)" sheetId="22" r:id="rId6"/>
    <sheet name="付表２(幼稚園型) " sheetId="10" r:id="rId7"/>
    <sheet name="付表３(保育所型)" sheetId="11" r:id="rId8"/>
    <sheet name="付表４(幼稚園)" sheetId="12" r:id="rId9"/>
    <sheet name="付表５(保育所) " sheetId="13" r:id="rId10"/>
    <sheet name="付表5-2(保育所・分園あり)" sheetId="15" r:id="rId11"/>
    <sheet name="付表5-3(保育所・送迎STあり)" sheetId="27" r:id="rId12"/>
    <sheet name="付表６(家庭的) " sheetId="16" r:id="rId13"/>
    <sheet name="付表７(小規模)" sheetId="17" r:id="rId14"/>
    <sheet name="付表８(事業所内) " sheetId="18" r:id="rId15"/>
  </sheets>
  <definedNames>
    <definedName name="_xlnm.Print_Area" localSheetId="3">'付表１(幼保連携型)'!$A$1:$AA$60</definedName>
    <definedName name="_xlnm.Print_Area" localSheetId="4">'付表1-2(幼保連携型・分園あり)'!$A$1:$Z$120</definedName>
    <definedName name="_xlnm.Print_Area" localSheetId="5">'付表1-3(幼保連携型・送迎STあり)'!$A$1:$Z$115</definedName>
    <definedName name="_xlnm.Print_Area" localSheetId="6">'付表２(幼稚園型) '!$A$1:$AA$75</definedName>
    <definedName name="_xlnm.Print_Area" localSheetId="7">'付表３(保育所型)'!$A$1:$AA$59</definedName>
    <definedName name="_xlnm.Print_Area" localSheetId="8">'付表４(幼稚園)'!$A$1:$Z$49</definedName>
    <definedName name="_xlnm.Print_Area" localSheetId="9">'付表５(保育所) '!$A$1:$AB$40</definedName>
    <definedName name="_xlnm.Print_Area" localSheetId="10">'付表5-2(保育所・分園あり)'!$A$1:$AB$72</definedName>
    <definedName name="_xlnm.Print_Area" localSheetId="11">'付表5-3(保育所・送迎STあり)'!$A$1:$AB$67</definedName>
    <definedName name="_xlnm.Print_Area" localSheetId="12">'付表６(家庭的) '!$A$1:$AA$35</definedName>
    <definedName name="_xlnm.Print_Area" localSheetId="13">'付表７(小規模)'!$A$1:$AA$37</definedName>
    <definedName name="_xlnm.Print_Area" localSheetId="14">'付表８(事業所内) '!$A$1:$AA$41</definedName>
    <definedName name="_xlnm.Print_Area" localSheetId="2">'変更申請（利用定員の増）'!$A$1:$V$32</definedName>
  </definedNames>
  <calcPr calcId="162913"/>
</workbook>
</file>

<file path=xl/calcChain.xml><?xml version="1.0" encoding="utf-8"?>
<calcChain xmlns="http://schemas.openxmlformats.org/spreadsheetml/2006/main">
  <c r="X32" i="18" l="1"/>
  <c r="X29" i="18"/>
  <c r="T29" i="18"/>
  <c r="X28" i="17"/>
  <c r="X25" i="17"/>
  <c r="T25" i="17"/>
  <c r="V23" i="16"/>
  <c r="X26" i="16"/>
  <c r="Y57" i="27"/>
  <c r="Y59" i="27"/>
  <c r="Y62" i="15"/>
  <c r="Y64" i="15"/>
  <c r="Y32" i="13"/>
  <c r="X41" i="12"/>
  <c r="T41" i="12"/>
  <c r="Q41" i="12"/>
  <c r="X51" i="11"/>
  <c r="X67" i="10"/>
  <c r="X103" i="22"/>
  <c r="X105" i="22"/>
  <c r="X107" i="22"/>
  <c r="X112" i="14"/>
  <c r="X110" i="14"/>
  <c r="X108" i="14"/>
  <c r="T104" i="14"/>
  <c r="Q104" i="14"/>
  <c r="Q49" i="6"/>
  <c r="X52" i="6"/>
  <c r="U52" i="27" l="1"/>
  <c r="R52" i="27"/>
  <c r="X51" i="27"/>
  <c r="U51" i="27"/>
  <c r="U57" i="15"/>
  <c r="Y57" i="15"/>
  <c r="Y59" i="15"/>
  <c r="U59" i="15"/>
  <c r="Y29" i="13"/>
  <c r="U29" i="13"/>
  <c r="X48" i="11"/>
  <c r="T48" i="11"/>
  <c r="X64" i="10"/>
  <c r="T64" i="10"/>
  <c r="T99" i="22"/>
  <c r="X49" i="6"/>
  <c r="T49" i="6"/>
  <c r="AA51" i="27" l="1"/>
  <c r="Y52" i="27" s="1"/>
  <c r="Y51" i="27"/>
  <c r="T51" i="27"/>
  <c r="R51" i="27"/>
  <c r="M51" i="27"/>
  <c r="G51" i="27"/>
  <c r="AA54" i="15"/>
  <c r="Y54" i="15"/>
  <c r="T54" i="15"/>
  <c r="U55" i="15"/>
  <c r="X54" i="15"/>
  <c r="U54" i="15"/>
  <c r="R54" i="15"/>
  <c r="M54" i="15"/>
  <c r="G54" i="15"/>
  <c r="S103" i="14"/>
  <c r="F103" i="14"/>
  <c r="S30" i="15"/>
  <c r="AD26" i="27"/>
  <c r="AD24" i="27"/>
  <c r="X26" i="27"/>
  <c r="S26" i="27"/>
  <c r="L26" i="27"/>
  <c r="Z25" i="27"/>
  <c r="X25" i="27"/>
  <c r="U25" i="27"/>
  <c r="S25" i="27"/>
  <c r="P25" i="27"/>
  <c r="L25" i="27"/>
  <c r="Z24" i="27"/>
  <c r="X24" i="27"/>
  <c r="U24" i="27"/>
  <c r="S24" i="27"/>
  <c r="P24" i="27"/>
  <c r="L24" i="27"/>
  <c r="M21" i="27"/>
  <c r="F21" i="27" s="1"/>
  <c r="M17" i="27"/>
  <c r="F17" i="27" s="1"/>
  <c r="M16" i="27"/>
  <c r="F16" i="27" s="1"/>
  <c r="AD19" i="27" s="1"/>
  <c r="E19" i="22"/>
  <c r="AD27" i="27" l="1"/>
  <c r="AD21" i="27"/>
  <c r="S27" i="27" s="1"/>
  <c r="AD25" i="27"/>
  <c r="AD28" i="27" l="1"/>
  <c r="L27" i="27" s="1"/>
  <c r="L103" i="22"/>
  <c r="Z98" i="22"/>
  <c r="X99" i="22" s="1"/>
  <c r="X98" i="22"/>
  <c r="W98" i="22"/>
  <c r="T98" i="22"/>
  <c r="S98" i="22"/>
  <c r="Q99" i="22" s="1"/>
  <c r="Q98" i="22"/>
  <c r="L98" i="22"/>
  <c r="F98" i="22"/>
  <c r="Q51" i="22"/>
  <c r="K51" i="22"/>
  <c r="E51" i="22"/>
  <c r="S50" i="22"/>
  <c r="Q50" i="22"/>
  <c r="N50" i="22"/>
  <c r="K50" i="22"/>
  <c r="S49" i="22"/>
  <c r="Q49" i="22"/>
  <c r="N49" i="22"/>
  <c r="K49" i="22"/>
  <c r="X43" i="22"/>
  <c r="E43" i="22"/>
  <c r="H42" i="22"/>
  <c r="E42" i="22"/>
  <c r="H41" i="22"/>
  <c r="E41" i="22"/>
  <c r="X35" i="22"/>
  <c r="T35" i="22"/>
  <c r="Q35" i="22"/>
  <c r="K35" i="22"/>
  <c r="E35" i="22"/>
  <c r="Z34" i="22"/>
  <c r="X34" i="22"/>
  <c r="W34" i="22"/>
  <c r="T34" i="22"/>
  <c r="S34" i="22"/>
  <c r="Q34" i="22"/>
  <c r="N34" i="22"/>
  <c r="K34" i="22"/>
  <c r="H34" i="22"/>
  <c r="E34" i="22"/>
  <c r="Z33" i="22"/>
  <c r="X33" i="22"/>
  <c r="W33" i="22"/>
  <c r="T33" i="22"/>
  <c r="S33" i="22"/>
  <c r="Q33" i="22"/>
  <c r="N33" i="22"/>
  <c r="K33" i="22"/>
  <c r="H33" i="22"/>
  <c r="E33" i="22"/>
  <c r="AB27" i="22"/>
  <c r="X27" i="22"/>
  <c r="T27" i="22"/>
  <c r="Q27" i="22"/>
  <c r="AB26" i="22"/>
  <c r="Z26" i="22"/>
  <c r="X26" i="22"/>
  <c r="W26" i="22"/>
  <c r="T26" i="22"/>
  <c r="S26" i="22"/>
  <c r="Q26" i="22"/>
  <c r="AB25" i="22"/>
  <c r="Z25" i="22"/>
  <c r="X25" i="22"/>
  <c r="W25" i="22"/>
  <c r="T25" i="22"/>
  <c r="S25" i="22"/>
  <c r="Q25" i="22"/>
  <c r="K22" i="22"/>
  <c r="E22" i="22"/>
  <c r="K19" i="22"/>
  <c r="K18" i="22"/>
  <c r="E18" i="22"/>
  <c r="K15" i="22"/>
  <c r="E15" i="22" s="1"/>
  <c r="AB22" i="22" l="1"/>
  <c r="E52" i="22" s="1"/>
  <c r="Q28" i="22"/>
  <c r="AB28" i="22"/>
  <c r="AB29" i="22" s="1"/>
  <c r="X29" i="15"/>
  <c r="Z28" i="15"/>
  <c r="Z27" i="15"/>
  <c r="X28" i="15"/>
  <c r="X27" i="15"/>
  <c r="S29" i="15"/>
  <c r="U28" i="15"/>
  <c r="U27" i="15"/>
  <c r="S28" i="15"/>
  <c r="S27" i="15"/>
  <c r="L29" i="15"/>
  <c r="P28" i="15"/>
  <c r="P27" i="15"/>
  <c r="L28" i="15"/>
  <c r="L27" i="15"/>
  <c r="E59" i="10"/>
  <c r="H51" i="10"/>
  <c r="X28" i="22" l="1"/>
  <c r="L108" i="14"/>
  <c r="Z103" i="14"/>
  <c r="X104" i="14" s="1"/>
  <c r="X103" i="14"/>
  <c r="W103" i="14"/>
  <c r="T103" i="14"/>
  <c r="Q103" i="14"/>
  <c r="L103" i="14"/>
  <c r="E57" i="14"/>
  <c r="Q56" i="14"/>
  <c r="K56" i="14"/>
  <c r="E56" i="14"/>
  <c r="S55" i="14"/>
  <c r="Q55" i="14"/>
  <c r="N55" i="14"/>
  <c r="K55" i="14"/>
  <c r="S54" i="14"/>
  <c r="Q54" i="14"/>
  <c r="N54" i="14"/>
  <c r="K54" i="14"/>
  <c r="X48" i="14"/>
  <c r="E48" i="14"/>
  <c r="H47" i="14"/>
  <c r="E47" i="14"/>
  <c r="H46" i="14"/>
  <c r="E46" i="14"/>
  <c r="X40" i="14"/>
  <c r="T40" i="14"/>
  <c r="Q40" i="14"/>
  <c r="K40" i="14"/>
  <c r="E40" i="14"/>
  <c r="Z39" i="14"/>
  <c r="X39" i="14"/>
  <c r="W39" i="14"/>
  <c r="T39" i="14"/>
  <c r="S39" i="14"/>
  <c r="Q39" i="14"/>
  <c r="N39" i="14"/>
  <c r="K39" i="14"/>
  <c r="H39" i="14"/>
  <c r="E39" i="14"/>
  <c r="Z38" i="14"/>
  <c r="X38" i="14"/>
  <c r="W38" i="14"/>
  <c r="T38" i="14"/>
  <c r="S38" i="14"/>
  <c r="Q38" i="14"/>
  <c r="N38" i="14"/>
  <c r="K38" i="14"/>
  <c r="H38" i="14"/>
  <c r="E38" i="14"/>
  <c r="Q33" i="14"/>
  <c r="X32" i="14"/>
  <c r="T32" i="14"/>
  <c r="Q32" i="14"/>
  <c r="Z31" i="14"/>
  <c r="X31" i="14"/>
  <c r="W31" i="14"/>
  <c r="T31" i="14"/>
  <c r="S31" i="14"/>
  <c r="Q31" i="14"/>
  <c r="Z30" i="14"/>
  <c r="X30" i="14"/>
  <c r="W30" i="14"/>
  <c r="T30" i="14"/>
  <c r="S30" i="14"/>
  <c r="Q30" i="14"/>
  <c r="K27" i="14" l="1"/>
  <c r="E27" i="14" s="1"/>
  <c r="K26" i="14"/>
  <c r="E26" i="14" s="1"/>
  <c r="X25" i="14"/>
  <c r="T25" i="14"/>
  <c r="Q25" i="14"/>
  <c r="K22" i="14"/>
  <c r="E22" i="14" s="1"/>
  <c r="K21" i="14"/>
  <c r="E21" i="14" s="1"/>
  <c r="X20" i="14"/>
  <c r="T20" i="14"/>
  <c r="Q20" i="14"/>
  <c r="K17" i="14"/>
  <c r="E17" i="14" s="1"/>
  <c r="K16" i="14"/>
  <c r="E16" i="14" s="1"/>
  <c r="X15" i="14"/>
  <c r="T15" i="14"/>
  <c r="Q15" i="14"/>
  <c r="AB30" i="14" l="1"/>
  <c r="AB32" i="14"/>
  <c r="E15" i="14"/>
  <c r="E25" i="14"/>
  <c r="K20" i="14"/>
  <c r="K25" i="14"/>
  <c r="AB31" i="14" s="1"/>
  <c r="E20" i="14"/>
  <c r="K15" i="14"/>
  <c r="AB26" i="14" l="1"/>
  <c r="AB25" i="14"/>
  <c r="AB33" i="14"/>
  <c r="AB34" i="14"/>
  <c r="X33" i="14" s="1"/>
  <c r="AC11" i="18" l="1"/>
  <c r="AC10" i="18"/>
  <c r="AC9" i="18"/>
  <c r="AC14" i="18" s="1"/>
  <c r="K10" i="18"/>
  <c r="E10" i="18" s="1"/>
  <c r="K6" i="18"/>
  <c r="E6" i="18" s="1"/>
  <c r="Q25" i="17"/>
  <c r="AC10" i="17"/>
  <c r="K6" i="17"/>
  <c r="E6" i="17" s="1"/>
  <c r="AC15" i="18" l="1"/>
  <c r="AC16" i="18" s="1"/>
  <c r="E16" i="18" s="1"/>
  <c r="AC11" i="17"/>
  <c r="AC12" i="17" s="1"/>
  <c r="E12" i="17" s="1"/>
  <c r="Q29" i="18"/>
  <c r="K6" i="16" l="1"/>
  <c r="E6" i="16" s="1"/>
  <c r="R59" i="15"/>
  <c r="R57" i="15"/>
  <c r="Y22" i="15"/>
  <c r="AD27" i="15" s="1"/>
  <c r="R22" i="15"/>
  <c r="M22" i="15" s="1"/>
  <c r="AD28" i="15" s="1"/>
  <c r="Y16" i="15"/>
  <c r="AD29" i="15" s="1"/>
  <c r="R16" i="15"/>
  <c r="M16" i="15" s="1"/>
  <c r="M24" i="15"/>
  <c r="F24" i="15" s="1"/>
  <c r="M23" i="15"/>
  <c r="F23" i="15" s="1"/>
  <c r="M18" i="15"/>
  <c r="F18" i="15" s="1"/>
  <c r="AD23" i="15" s="1"/>
  <c r="M17" i="15"/>
  <c r="F17" i="15" s="1"/>
  <c r="AD22" i="15" s="1"/>
  <c r="AD15" i="13"/>
  <c r="AD13" i="13"/>
  <c r="R29" i="13"/>
  <c r="L10" i="13"/>
  <c r="F10" i="13" s="1"/>
  <c r="L6" i="13"/>
  <c r="F6" i="13" s="1"/>
  <c r="AD9" i="13" s="1"/>
  <c r="K6" i="12"/>
  <c r="E6" i="12" s="1"/>
  <c r="Q48" i="11"/>
  <c r="AC34" i="11"/>
  <c r="AC32" i="11"/>
  <c r="K29" i="11"/>
  <c r="E29" i="11" s="1"/>
  <c r="K25" i="11"/>
  <c r="E25" i="11"/>
  <c r="K21" i="11"/>
  <c r="E21" i="11" s="1"/>
  <c r="AC34" i="10"/>
  <c r="AC32" i="10"/>
  <c r="Q64" i="10"/>
  <c r="K29" i="10"/>
  <c r="E29" i="10" s="1"/>
  <c r="K25" i="10"/>
  <c r="E25" i="10" s="1"/>
  <c r="K21" i="10"/>
  <c r="E21" i="10" s="1"/>
  <c r="AC29" i="10" l="1"/>
  <c r="AC28" i="10"/>
  <c r="AC35" i="10"/>
  <c r="X35" i="10" s="1"/>
  <c r="AC28" i="11"/>
  <c r="AC29" i="11"/>
  <c r="W12" i="16"/>
  <c r="AC36" i="10"/>
  <c r="E51" i="10"/>
  <c r="AD14" i="13"/>
  <c r="AC33" i="10"/>
  <c r="S16" i="13"/>
  <c r="AC35" i="11"/>
  <c r="AC33" i="11"/>
  <c r="AC36" i="11" s="1"/>
  <c r="AD16" i="13"/>
  <c r="AD17" i="13" s="1"/>
  <c r="L16" i="13" s="1"/>
  <c r="F16" i="15"/>
  <c r="AD24" i="15" s="1"/>
  <c r="R55" i="15"/>
  <c r="AD30" i="15"/>
  <c r="AD31" i="15" s="1"/>
  <c r="L30" i="15" s="1"/>
  <c r="F22" i="15"/>
  <c r="E44" i="6"/>
  <c r="AC19" i="6"/>
  <c r="AC17" i="6"/>
  <c r="K14" i="6" l="1"/>
  <c r="K10" i="6"/>
  <c r="E10" i="6"/>
  <c r="E6" i="6"/>
  <c r="Q20" i="6" s="1"/>
  <c r="K6" i="6"/>
  <c r="AC20" i="6" s="1"/>
  <c r="AC13" i="6" l="1"/>
  <c r="E14" i="6"/>
  <c r="AC14" i="6" s="1"/>
  <c r="AC18" i="6"/>
  <c r="AC21" i="6" s="1"/>
  <c r="X20" i="6" s="1"/>
</calcChain>
</file>

<file path=xl/sharedStrings.xml><?xml version="1.0" encoding="utf-8"?>
<sst xmlns="http://schemas.openxmlformats.org/spreadsheetml/2006/main" count="2130" uniqueCount="373">
  <si>
    <t>代表者氏名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</si>
  <si>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</si>
  <si>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</si>
  <si>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   在   地</t>
    <phoneticPr fontId="1"/>
  </si>
  <si>
    <t>名         称</t>
    <phoneticPr fontId="1"/>
  </si>
  <si>
    <t>申  請  者</t>
    <phoneticPr fontId="1"/>
  </si>
  <si>
    <t>フ　リ　ガ　ナ</t>
    <phoneticPr fontId="1"/>
  </si>
  <si>
    <t>１号認定</t>
    <rPh sb="2" eb="4">
      <t>ニンテイ</t>
    </rPh>
    <phoneticPr fontId="1"/>
  </si>
  <si>
    <t>４歳以上児</t>
    <rPh sb="1" eb="4">
      <t>サイイジョウ</t>
    </rPh>
    <rPh sb="4" eb="5">
      <t>ジ</t>
    </rPh>
    <phoneticPr fontId="1"/>
  </si>
  <si>
    <t>５歳児</t>
    <rPh sb="1" eb="3">
      <t>サイジ</t>
    </rPh>
    <phoneticPr fontId="1"/>
  </si>
  <si>
    <t>４歳児</t>
    <rPh sb="1" eb="3">
      <t>サイジ</t>
    </rPh>
    <phoneticPr fontId="1"/>
  </si>
  <si>
    <t>３歳児</t>
    <rPh sb="1" eb="3">
      <t>サイジ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</si>
  <si>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</si>
  <si>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</si>
  <si>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１・２歳児</t>
    <rPh sb="3" eb="5">
      <t>サイジ</t>
    </rPh>
    <phoneticPr fontId="1"/>
  </si>
  <si>
    <t>２歳児</t>
    <rPh sb="1" eb="3">
      <t>サイジ</t>
    </rPh>
    <phoneticPr fontId="1"/>
  </si>
  <si>
    <t>１歳児</t>
    <rPh sb="1" eb="3">
      <t>サイジ</t>
    </rPh>
    <phoneticPr fontId="1"/>
  </si>
  <si>
    <t>０歳児</t>
    <rPh sb="1" eb="3">
      <t>サイジ</t>
    </rPh>
    <phoneticPr fontId="1"/>
  </si>
  <si>
    <t>配置
職員数</t>
    <rPh sb="0" eb="2">
      <t>ハイチ</t>
    </rPh>
    <rPh sb="3" eb="5">
      <t>ショクイン</t>
    </rPh>
    <rPh sb="5" eb="6">
      <t>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</si>
  <si>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</si>
  <si>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</si>
  <si>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職種</t>
    <rPh sb="0" eb="2">
      <t>ショクシュ</t>
    </rPh>
    <phoneticPr fontId="1"/>
  </si>
  <si>
    <t>副園長</t>
    <rPh sb="0" eb="3">
      <t>フクエンチョウ</t>
    </rPh>
    <phoneticPr fontId="1"/>
  </si>
  <si>
    <t>専　従</t>
    <rPh sb="0" eb="1">
      <t>セン</t>
    </rPh>
    <rPh sb="2" eb="3">
      <t>ジュウ</t>
    </rPh>
    <phoneticPr fontId="1"/>
  </si>
  <si>
    <t>兼　務</t>
    <rPh sb="0" eb="1">
      <t>ケン</t>
    </rPh>
    <rPh sb="2" eb="3">
      <t>ム</t>
    </rPh>
    <phoneticPr fontId="1"/>
  </si>
  <si>
    <t>専　従</t>
    <phoneticPr fontId="1"/>
  </si>
  <si>
    <t>兼　務</t>
    <phoneticPr fontId="1"/>
  </si>
  <si>
    <t>教頭</t>
    <rPh sb="0" eb="2">
      <t>キョウトウ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</si>
  <si>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</si>
  <si>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指導保育教諭</t>
    <rPh sb="0" eb="2">
      <t>シドウ</t>
    </rPh>
    <rPh sb="2" eb="4">
      <t>ホイク</t>
    </rPh>
    <rPh sb="4" eb="6">
      <t>キョウユ</t>
    </rPh>
    <phoneticPr fontId="1"/>
  </si>
  <si>
    <t>保育教諭</t>
    <rPh sb="0" eb="2">
      <t>ホイク</t>
    </rPh>
    <rPh sb="2" eb="4">
      <t>キョウユ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</si>
  <si>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</si>
  <si>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基準上の必要人数</t>
    <rPh sb="0" eb="2">
      <t>キジュン</t>
    </rPh>
    <rPh sb="2" eb="3">
      <t>ジョウ</t>
    </rPh>
    <rPh sb="4" eb="6">
      <t>ヒツヨウ</t>
    </rPh>
    <rPh sb="6" eb="8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</si>
  <si>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</si>
  <si>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助保育教諭</t>
    <rPh sb="0" eb="1">
      <t>ジョ</t>
    </rPh>
    <rPh sb="1" eb="3">
      <t>ホイク</t>
    </rPh>
    <rPh sb="3" eb="5">
      <t>キョウユ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</si>
  <si>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</si>
  <si>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</si>
  <si>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3">
      <t>ジョ</t>
    </rPh>
    <rPh sb="3" eb="5">
      <t>キョウユ</t>
    </rPh>
    <phoneticPr fontId="1"/>
  </si>
  <si>
    <t>職員の状況</t>
    <rPh sb="0" eb="2">
      <t>ショクイン</t>
    </rPh>
    <rPh sb="3" eb="5">
      <t>ジョウキョウ</t>
    </rPh>
    <phoneticPr fontId="1"/>
  </si>
  <si>
    <t>栄養教諭</t>
    <rPh sb="0" eb="2">
      <t>エイヨウ</t>
    </rPh>
    <rPh sb="2" eb="4">
      <t>キョウユ</t>
    </rPh>
    <phoneticPr fontId="1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</si>
  <si>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</si>
  <si>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</si>
  <si>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</si>
  <si>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事務職員</t>
    <rPh sb="0" eb="2">
      <t>ジム</t>
    </rPh>
    <rPh sb="2" eb="4">
      <t>ショクイン</t>
    </rPh>
    <phoneticPr fontId="1"/>
  </si>
  <si>
    <t>調理員</t>
    <rPh sb="0" eb="3">
      <t>チョウリイン</t>
    </rPh>
    <phoneticPr fontId="1"/>
  </si>
  <si>
    <t>教育補助職員
・保育補助者</t>
    <rPh sb="0" eb="2">
      <t>キョウイク</t>
    </rPh>
    <rPh sb="2" eb="4">
      <t>ホジョ</t>
    </rPh>
    <rPh sb="4" eb="6">
      <t>ショクイン</t>
    </rPh>
    <rPh sb="8" eb="10">
      <t>ホイク</t>
    </rPh>
    <rPh sb="10" eb="13">
      <t>ホジョシャ</t>
    </rPh>
    <phoneticPr fontId="1"/>
  </si>
  <si>
    <t>その他の職員</t>
    <rPh sb="2" eb="3">
      <t>タ</t>
    </rPh>
    <rPh sb="4" eb="6">
      <t>ショクイン</t>
    </rPh>
    <phoneticPr fontId="1"/>
  </si>
  <si>
    <t>直接雇用・派遣の別</t>
    <rPh sb="0" eb="2">
      <t>チョクセツ</t>
    </rPh>
    <rPh sb="2" eb="4">
      <t>コヨウ</t>
    </rPh>
    <rPh sb="5" eb="7">
      <t>ハケン</t>
    </rPh>
    <rPh sb="8" eb="9">
      <t>ベツ</t>
    </rPh>
    <phoneticPr fontId="1"/>
  </si>
  <si>
    <t>直接雇用(有期)</t>
    <rPh sb="0" eb="2">
      <t>チョクセツ</t>
    </rPh>
    <rPh sb="2" eb="4">
      <t>コヨウ</t>
    </rPh>
    <rPh sb="5" eb="7">
      <t>ユウキ</t>
    </rPh>
    <phoneticPr fontId="1"/>
  </si>
  <si>
    <t>うち保育教諭</t>
    <rPh sb="2" eb="4">
      <t>ホイク</t>
    </rPh>
    <rPh sb="4" eb="6">
      <t>キョウユ</t>
    </rPh>
    <phoneticPr fontId="1"/>
  </si>
  <si>
    <t>直接雇用(無期)</t>
    <rPh sb="0" eb="2">
      <t>チョクセツ</t>
    </rPh>
    <rPh sb="2" eb="4">
      <t>コヨウ</t>
    </rPh>
    <rPh sb="5" eb="7">
      <t>ムキ</t>
    </rPh>
    <phoneticPr fontId="1"/>
  </si>
  <si>
    <t>派遣労働者</t>
    <rPh sb="0" eb="2">
      <t>ハケン</t>
    </rPh>
    <rPh sb="2" eb="5">
      <t>ロウドウシャ</t>
    </rPh>
    <phoneticPr fontId="1"/>
  </si>
  <si>
    <t>設備</t>
    <rPh sb="0" eb="2">
      <t>セツビ</t>
    </rPh>
    <phoneticPr fontId="1"/>
  </si>
  <si>
    <t>居室数／面積</t>
    <phoneticPr fontId="1"/>
  </si>
  <si>
    <t>１人当たりの面積</t>
    <phoneticPr fontId="1"/>
  </si>
  <si>
    <t>設　備</t>
    <phoneticPr fontId="1"/>
  </si>
  <si>
    <t>設置場所</t>
    <phoneticPr fontId="1"/>
  </si>
  <si>
    <t>面　　　積</t>
    <phoneticPr fontId="1"/>
  </si>
  <si>
    <t>設置状況</t>
    <phoneticPr fontId="1"/>
  </si>
  <si>
    <t>敷地全体</t>
    <rPh sb="0" eb="2">
      <t>シキチ</t>
    </rPh>
    <rPh sb="2" eb="4">
      <t>ゼンタイ</t>
    </rPh>
    <phoneticPr fontId="1"/>
  </si>
  <si>
    <t>㎡</t>
    <phoneticPr fontId="1"/>
  </si>
  <si>
    <t>園　庭　（運　動　場　・　屋　外　遊　戯　場）</t>
    <phoneticPr fontId="1"/>
  </si>
  <si>
    <t>全体の面積</t>
    <phoneticPr fontId="1"/>
  </si>
  <si>
    <t>満２歳以上児１人当たり面積</t>
    <rPh sb="0" eb="1">
      <t>マン</t>
    </rPh>
    <rPh sb="2" eb="5">
      <t>サイイジョウ</t>
    </rPh>
    <rPh sb="5" eb="6">
      <t>ジ</t>
    </rPh>
    <rPh sb="7" eb="8">
      <t>ニン</t>
    </rPh>
    <rPh sb="8" eb="9">
      <t>ア</t>
    </rPh>
    <rPh sb="11" eb="13">
      <t>メンセキ</t>
    </rPh>
    <phoneticPr fontId="1"/>
  </si>
  <si>
    <t>㎡/人</t>
    <rPh sb="2" eb="3">
      <t>ヒト</t>
    </rPh>
    <phoneticPr fontId="1"/>
  </si>
  <si>
    <t>調　理　室　・　調　理　設　備</t>
    <phoneticPr fontId="1"/>
  </si>
  <si>
    <t>　(ビルの名称等)</t>
    <rPh sb="5" eb="7">
      <t>メイショウ</t>
    </rPh>
    <rPh sb="7" eb="8">
      <t>トウ</t>
    </rPh>
    <phoneticPr fontId="1"/>
  </si>
  <si>
    <t xml:space="preserve">
利　用　定　員
</t>
    <phoneticPr fontId="1"/>
  </si>
  <si>
    <t>施　設　名　称</t>
    <phoneticPr fontId="1"/>
  </si>
  <si>
    <t>利　用　定　員</t>
    <phoneticPr fontId="1"/>
  </si>
  <si>
    <t>認定こども園</t>
    <rPh sb="0" eb="2">
      <t>ニンテイ</t>
    </rPh>
    <rPh sb="5" eb="6">
      <t>エン</t>
    </rPh>
    <phoneticPr fontId="1"/>
  </si>
  <si>
    <t>保育所機能部分</t>
    <rPh sb="0" eb="2">
      <t>ホイク</t>
    </rPh>
    <rPh sb="2" eb="3">
      <t>ショ</t>
    </rPh>
    <rPh sb="3" eb="5">
      <t>キノウ</t>
    </rPh>
    <rPh sb="5" eb="7">
      <t>ブブン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</si>
  <si>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</si>
  <si>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</si>
  <si>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教諭</t>
    <rPh sb="0" eb="2">
      <t>キョウユ</t>
    </rPh>
    <phoneticPr fontId="1"/>
  </si>
  <si>
    <t>助教諭</t>
    <rPh sb="0" eb="1">
      <t>ジョ</t>
    </rPh>
    <rPh sb="1" eb="3">
      <t>キョウユ</t>
    </rPh>
    <phoneticPr fontId="1"/>
  </si>
  <si>
    <t>講師</t>
    <rPh sb="0" eb="2">
      <t>コウシ</t>
    </rPh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</si>
  <si>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</si>
  <si>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保育所</t>
    <rPh sb="0" eb="2">
      <t>ホイク</t>
    </rPh>
    <rPh sb="2" eb="3">
      <t>ショ</t>
    </rPh>
    <phoneticPr fontId="1"/>
  </si>
  <si>
    <t>幼稚園機能部分</t>
    <rPh sb="0" eb="3">
      <t>ヨウチエン</t>
    </rPh>
    <rPh sb="3" eb="5">
      <t>キノウ</t>
    </rPh>
    <rPh sb="5" eb="7">
      <t>ブブン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</si>
  <si>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</si>
  <si>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保育士</t>
    <rPh sb="0" eb="2">
      <t>ホイク</t>
    </rPh>
    <rPh sb="2" eb="3">
      <t>シ</t>
    </rPh>
    <phoneticPr fontId="1"/>
  </si>
  <si>
    <t>医師(嘱託医)</t>
    <rPh sb="0" eb="2">
      <t>イシ</t>
    </rPh>
    <rPh sb="3" eb="5">
      <t>ショクタク</t>
    </rPh>
    <rPh sb="5" eb="6">
      <t>イ</t>
    </rPh>
    <phoneticPr fontId="1"/>
  </si>
  <si>
    <t>配　置
職員数</t>
    <rPh sb="0" eb="1">
      <t>ハイ</t>
    </rPh>
    <rPh sb="2" eb="3">
      <t>チ</t>
    </rPh>
    <rPh sb="4" eb="6">
      <t>ショクイン</t>
    </rPh>
    <rPh sb="6" eb="7">
      <t>スウ</t>
    </rPh>
    <phoneticPr fontId="1"/>
  </si>
  <si>
    <t>うち保育士</t>
    <rPh sb="2" eb="4">
      <t>ホイク</t>
    </rPh>
    <rPh sb="4" eb="5">
      <t>シ</t>
    </rPh>
    <phoneticPr fontId="1"/>
  </si>
  <si>
    <t>教育補助職員</t>
    <rPh sb="0" eb="2">
      <t>キョウイク</t>
    </rPh>
    <rPh sb="2" eb="4">
      <t>ホジョ</t>
    </rPh>
    <rPh sb="4" eb="6">
      <t>ショクイン</t>
    </rPh>
    <phoneticPr fontId="1"/>
  </si>
  <si>
    <t>その他職員</t>
    <rPh sb="2" eb="3">
      <t>ホカ</t>
    </rPh>
    <rPh sb="3" eb="5">
      <t>ショクイン</t>
    </rPh>
    <phoneticPr fontId="1"/>
  </si>
  <si>
    <t>うち教諭</t>
    <rPh sb="2" eb="4">
      <t>キョウユ</t>
    </rPh>
    <phoneticPr fontId="1"/>
  </si>
  <si>
    <t>利　用　定　員</t>
    <rPh sb="0" eb="1">
      <t>リ</t>
    </rPh>
    <rPh sb="2" eb="3">
      <t>ヨウ</t>
    </rPh>
    <rPh sb="4" eb="5">
      <t>サダム</t>
    </rPh>
    <rPh sb="6" eb="7">
      <t>イン</t>
    </rPh>
    <phoneticPr fontId="1"/>
  </si>
  <si>
    <t>施設設備</t>
    <rPh sb="0" eb="2">
      <t>シセツ</t>
    </rPh>
    <rPh sb="2" eb="4">
      <t>セツビ</t>
    </rPh>
    <phoneticPr fontId="1"/>
  </si>
  <si>
    <t>配置
職員数</t>
    <rPh sb="0" eb="1">
      <t>ハイ</t>
    </rPh>
    <rPh sb="1" eb="2">
      <t>チ</t>
    </rPh>
    <rPh sb="3" eb="5">
      <t>ショクイン</t>
    </rPh>
    <rPh sb="5" eb="6">
      <t>スウ</t>
    </rPh>
    <phoneticPr fontId="1"/>
  </si>
  <si>
    <t>神　戸　市　長　　宛</t>
    <rPh sb="0" eb="1">
      <t>カミ</t>
    </rPh>
    <rPh sb="2" eb="3">
      <t>ト</t>
    </rPh>
    <rPh sb="4" eb="5">
      <t>シ</t>
    </rPh>
    <rPh sb="6" eb="7">
      <t>ナガ</t>
    </rPh>
    <rPh sb="9" eb="10">
      <t>アテ</t>
    </rPh>
    <phoneticPr fontId="1"/>
  </si>
  <si>
    <t>　(郵便番号　　　　　　―　　　　　　　)</t>
    <rPh sb="2" eb="6">
      <t>ユウビンバンゴウ</t>
    </rPh>
    <phoneticPr fontId="1"/>
  </si>
  <si>
    <t>　　神戸市　　　　　　　区</t>
    <rPh sb="2" eb="4">
      <t>コウベ</t>
    </rPh>
    <rPh sb="4" eb="5">
      <t>シ</t>
    </rPh>
    <rPh sb="12" eb="13">
      <t>ク</t>
    </rPh>
    <phoneticPr fontId="1"/>
  </si>
  <si>
    <t>屋外遊戯場の面積を記載してください。</t>
    <rPh sb="0" eb="2">
      <t>オクガイ</t>
    </rPh>
    <rPh sb="2" eb="4">
      <t>ユウギ</t>
    </rPh>
    <rPh sb="4" eb="5">
      <t>バ</t>
    </rPh>
    <rPh sb="6" eb="8">
      <t>メンセキ</t>
    </rPh>
    <rPh sb="9" eb="11">
      <t>キサイ</t>
    </rPh>
    <phoneticPr fontId="1"/>
  </si>
  <si>
    <t>付表１　認定こども園（幼保連携型）の確認変更に係る記載事項</t>
    <rPh sb="20" eb="22">
      <t>ヘンコウ</t>
    </rPh>
    <phoneticPr fontId="1"/>
  </si>
  <si>
    <t>添付書類</t>
    <rPh sb="0" eb="1">
      <t>ソウ</t>
    </rPh>
    <rPh sb="1" eb="2">
      <t>ツキ</t>
    </rPh>
    <rPh sb="2" eb="3">
      <t>ショ</t>
    </rPh>
    <rPh sb="3" eb="4">
      <t>タグイ</t>
    </rPh>
    <phoneticPr fontId="1"/>
  </si>
  <si>
    <t xml:space="preserve"> 1.配置図</t>
    <rPh sb="3" eb="6">
      <t>ハイチズ</t>
    </rPh>
    <phoneticPr fontId="1"/>
  </si>
  <si>
    <t xml:space="preserve"> 2.建物の平面図</t>
    <rPh sb="6" eb="9">
      <t>ヘイメンズ</t>
    </rPh>
    <phoneticPr fontId="1"/>
  </si>
  <si>
    <t xml:space="preserve"> 3.職員勤務ローテーション表</t>
    <rPh sb="5" eb="7">
      <t>キンム</t>
    </rPh>
    <phoneticPr fontId="1"/>
  </si>
  <si>
    <t>利用定員を増加
しようとする理由</t>
    <rPh sb="0" eb="2">
      <t>リヨウ</t>
    </rPh>
    <rPh sb="2" eb="4">
      <t>テイイン</t>
    </rPh>
    <rPh sb="5" eb="7">
      <t>ゾウカ</t>
    </rPh>
    <rPh sb="14" eb="16">
      <t>リユウ</t>
    </rPh>
    <phoneticPr fontId="1"/>
  </si>
  <si>
    <t>※法人以外にあっては、住所及び氏名</t>
    <rPh sb="1" eb="3">
      <t>ホウジン</t>
    </rPh>
    <rPh sb="3" eb="5">
      <t>イガイ</t>
    </rPh>
    <rPh sb="11" eb="13">
      <t>ジュウショ</t>
    </rPh>
    <rPh sb="13" eb="14">
      <t>オヨ</t>
    </rPh>
    <rPh sb="15" eb="17">
      <t>シメイ</t>
    </rPh>
    <phoneticPr fontId="1"/>
  </si>
  <si>
    <t>　子ども・子育て支援法に規定する教育・保育施設に係る確認の変更を受けたいので、下記のとおり</t>
    <rPh sb="29" eb="31">
      <t>ヘンコウ</t>
    </rPh>
    <phoneticPr fontId="1"/>
  </si>
  <si>
    <t>　関係書類を添えて申請します。</t>
    <phoneticPr fontId="1"/>
  </si>
  <si>
    <t>区　分（該当区分を■にしてください。）</t>
    <rPh sb="0" eb="1">
      <t>ク</t>
    </rPh>
    <rPh sb="2" eb="3">
      <t>ブン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</si>
  <si>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</si>
  <si>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兼　務</t>
    <phoneticPr fontId="1"/>
  </si>
  <si>
    <t>専　従</t>
    <phoneticPr fontId="1"/>
  </si>
  <si>
    <t>敷地全体</t>
    <phoneticPr fontId="1"/>
  </si>
  <si>
    <t>園舎</t>
    <phoneticPr fontId="1"/>
  </si>
  <si>
    <t>園舎</t>
    <phoneticPr fontId="1"/>
  </si>
  <si>
    <t>乳児室・ほふく室</t>
    <rPh sb="7" eb="8">
      <t>シツ</t>
    </rPh>
    <phoneticPr fontId="1"/>
  </si>
  <si>
    <t>保育室</t>
    <phoneticPr fontId="1"/>
  </si>
  <si>
    <t>保育室</t>
    <phoneticPr fontId="1"/>
  </si>
  <si>
    <t>遊戯室</t>
    <phoneticPr fontId="1"/>
  </si>
  <si>
    <t>居室数／面積</t>
    <phoneticPr fontId="1"/>
  </si>
  <si>
    <t>１人当たりの面積</t>
    <phoneticPr fontId="1"/>
  </si>
  <si>
    <t>㎡/人</t>
    <phoneticPr fontId="1"/>
  </si>
  <si>
    <t>設　備</t>
    <phoneticPr fontId="1"/>
  </si>
  <si>
    <t>園　庭　（運　動　場　・　屋　外　遊　戯　場）</t>
    <phoneticPr fontId="1"/>
  </si>
  <si>
    <t>設置場所</t>
    <phoneticPr fontId="1"/>
  </si>
  <si>
    <t>敷地内　・　隣接地　・　代替地　（　公園　・　広場　・　寺社境内　・　その他　）</t>
    <phoneticPr fontId="1"/>
  </si>
  <si>
    <t>敷地内　・　隣接地　・　代替地　（　公園　・　広場　・　寺社境内　・　その他　）</t>
    <phoneticPr fontId="1"/>
  </si>
  <si>
    <t>面　　　積</t>
    <phoneticPr fontId="1"/>
  </si>
  <si>
    <t>全体の面積</t>
    <phoneticPr fontId="1"/>
  </si>
  <si>
    <t>調　理　室　・　調　理　設　備</t>
    <phoneticPr fontId="1"/>
  </si>
  <si>
    <t>設置状況</t>
    <phoneticPr fontId="1"/>
  </si>
  <si>
    <t>調理室　　　・　　　調理設備</t>
    <phoneticPr fontId="1"/>
  </si>
  <si>
    <t>調理室　　　・　　　調理設備</t>
    <phoneticPr fontId="1"/>
  </si>
  <si>
    <t>兼　務</t>
    <phoneticPr fontId="1"/>
  </si>
  <si>
    <t>専　従</t>
    <phoneticPr fontId="1"/>
  </si>
  <si>
    <t>２号認定</t>
    <rPh sb="2" eb="4">
      <t>ニンテイ</t>
    </rPh>
    <phoneticPr fontId="1"/>
  </si>
  <si>
    <t xml:space="preserve">
利　用　定　員
</t>
    <phoneticPr fontId="1"/>
  </si>
  <si>
    <t>施　設　名　称</t>
    <phoneticPr fontId="1"/>
  </si>
  <si>
    <t>フ　リ　ガ　ナ</t>
    <phoneticPr fontId="1"/>
  </si>
  <si>
    <t>職員の状況</t>
  </si>
  <si>
    <t>利　用　定　員</t>
    <phoneticPr fontId="1"/>
  </si>
  <si>
    <t>歯科医(嘱託医)</t>
    <rPh sb="0" eb="2">
      <t>シカ</t>
    </rPh>
    <rPh sb="4" eb="6">
      <t>ショクタク</t>
    </rPh>
    <rPh sb="6" eb="7">
      <t>イ</t>
    </rPh>
    <phoneticPr fontId="1"/>
  </si>
  <si>
    <t>直接雇用・派遣の別</t>
    <phoneticPr fontId="1"/>
  </si>
  <si>
    <t>兼　務</t>
    <phoneticPr fontId="1"/>
  </si>
  <si>
    <t>専　従</t>
    <phoneticPr fontId="1"/>
  </si>
  <si>
    <t>学校歯科医</t>
    <phoneticPr fontId="1"/>
  </si>
  <si>
    <t>学校薬剤師</t>
    <phoneticPr fontId="1"/>
  </si>
  <si>
    <t>事務職員</t>
    <phoneticPr fontId="1"/>
  </si>
  <si>
    <t>保育室</t>
    <rPh sb="0" eb="2">
      <t>ホイク</t>
    </rPh>
    <rPh sb="2" eb="3">
      <t>シツ</t>
    </rPh>
    <phoneticPr fontId="1"/>
  </si>
  <si>
    <t>園庭（運動場）</t>
    <phoneticPr fontId="1"/>
  </si>
  <si>
    <t>㎡</t>
  </si>
  <si>
    <t>調理室　　　・　　　調理設備　　・　　無</t>
    <rPh sb="19" eb="20">
      <t>ム</t>
    </rPh>
    <phoneticPr fontId="1"/>
  </si>
  <si>
    <t>医師(嘱託医)</t>
  </si>
  <si>
    <t>歯科医(嘱託医)</t>
    <rPh sb="0" eb="2">
      <t>シカ</t>
    </rPh>
    <phoneticPr fontId="1"/>
  </si>
  <si>
    <t>調理室　　　・　　　調理設備</t>
  </si>
  <si>
    <t>変更申請時の建物の現況図面。建物の延べ床面積及び各室の利用状況（保育室は対象年齢を含む。）、面積等を記載してください。</t>
    <rPh sb="0" eb="2">
      <t>ヘンコウ</t>
    </rPh>
    <rPh sb="2" eb="5">
      <t>シンセイジ</t>
    </rPh>
    <rPh sb="6" eb="8">
      <t>タテモノ</t>
    </rPh>
    <rPh sb="9" eb="11">
      <t>ゲンキョウ</t>
    </rPh>
    <rPh sb="11" eb="13">
      <t>ズメン</t>
    </rPh>
    <rPh sb="14" eb="16">
      <t>タテモノ</t>
    </rPh>
    <rPh sb="17" eb="18">
      <t>ノ</t>
    </rPh>
    <rPh sb="19" eb="22">
      <t>ユカメンセキ</t>
    </rPh>
    <rPh sb="22" eb="23">
      <t>オヨ</t>
    </rPh>
    <rPh sb="24" eb="25">
      <t>カク</t>
    </rPh>
    <rPh sb="25" eb="26">
      <t>シツ</t>
    </rPh>
    <rPh sb="27" eb="29">
      <t>リヨウ</t>
    </rPh>
    <rPh sb="29" eb="31">
      <t>ジョウキョウ</t>
    </rPh>
    <rPh sb="32" eb="35">
      <t>ホイクシツ</t>
    </rPh>
    <rPh sb="36" eb="38">
      <t>タイショウ</t>
    </rPh>
    <rPh sb="38" eb="40">
      <t>ネンレイ</t>
    </rPh>
    <rPh sb="41" eb="42">
      <t>フク</t>
    </rPh>
    <rPh sb="46" eb="48">
      <t>メンセキ</t>
    </rPh>
    <rPh sb="48" eb="49">
      <t>トウ</t>
    </rPh>
    <rPh sb="50" eb="52">
      <t>キサイ</t>
    </rPh>
    <phoneticPr fontId="1"/>
  </si>
  <si>
    <t>付表２　認定こども園（幼稚園型）の確認変更に係る記載事項</t>
    <rPh sb="11" eb="14">
      <t>ヨウチエン</t>
    </rPh>
    <phoneticPr fontId="1"/>
  </si>
  <si>
    <t>付表３　認定こども園（保育所型）の確認変更に係る記載事項</t>
    <rPh sb="11" eb="13">
      <t>ホイク</t>
    </rPh>
    <rPh sb="13" eb="14">
      <t>ショ</t>
    </rPh>
    <rPh sb="14" eb="15">
      <t>ガタ</t>
    </rPh>
    <phoneticPr fontId="1"/>
  </si>
  <si>
    <t>付表４　幼稚園の確認変更に係る記載事項</t>
    <rPh sb="4" eb="7">
      <t>ヨウチエン</t>
    </rPh>
    <phoneticPr fontId="1"/>
  </si>
  <si>
    <t>付表５　保育所の確認変更に係る記載事項</t>
    <rPh sb="4" eb="6">
      <t>ホイク</t>
    </rPh>
    <rPh sb="6" eb="7">
      <t>ショ</t>
    </rPh>
    <phoneticPr fontId="1"/>
  </si>
  <si>
    <t>本園の施設名称</t>
    <rPh sb="0" eb="1">
      <t>ホン</t>
    </rPh>
    <rPh sb="1" eb="2">
      <t>エン</t>
    </rPh>
    <rPh sb="3" eb="4">
      <t>シ</t>
    </rPh>
    <rPh sb="4" eb="5">
      <t>セツ</t>
    </rPh>
    <rPh sb="5" eb="6">
      <t>ナ</t>
    </rPh>
    <rPh sb="6" eb="7">
      <t>ショウ</t>
    </rPh>
    <phoneticPr fontId="1"/>
  </si>
  <si>
    <t>分園の施設名称</t>
    <rPh sb="0" eb="2">
      <t>ブンエン</t>
    </rPh>
    <rPh sb="3" eb="4">
      <t>シ</t>
    </rPh>
    <rPh sb="4" eb="5">
      <t>セツ</t>
    </rPh>
    <rPh sb="5" eb="6">
      <t>ナ</t>
    </rPh>
    <rPh sb="6" eb="7">
      <t>ショウ</t>
    </rPh>
    <phoneticPr fontId="1"/>
  </si>
  <si>
    <t>利用定員</t>
    <rPh sb="0" eb="2">
      <t>リヨウ</t>
    </rPh>
    <rPh sb="2" eb="4">
      <t>テイイン</t>
    </rPh>
    <phoneticPr fontId="1"/>
  </si>
  <si>
    <t>全体</t>
    <rPh sb="0" eb="2">
      <t>ゼンタイ</t>
    </rPh>
    <phoneticPr fontId="1"/>
  </si>
  <si>
    <t>本園</t>
    <rPh sb="0" eb="1">
      <t>ホン</t>
    </rPh>
    <rPh sb="1" eb="2">
      <t>エン</t>
    </rPh>
    <phoneticPr fontId="1"/>
  </si>
  <si>
    <t>分園</t>
    <rPh sb="0" eb="1">
      <t>ブン</t>
    </rPh>
    <rPh sb="1" eb="2">
      <t>エン</t>
    </rPh>
    <phoneticPr fontId="1"/>
  </si>
  <si>
    <t>本園</t>
    <phoneticPr fontId="1"/>
  </si>
  <si>
    <t>分園</t>
    <phoneticPr fontId="1"/>
  </si>
  <si>
    <t>職員の状況(本園+分園)</t>
    <rPh sb="0" eb="2">
      <t>ショクイン</t>
    </rPh>
    <rPh sb="3" eb="5">
      <t>ジョウキョウ</t>
    </rPh>
    <rPh sb="6" eb="7">
      <t>ホン</t>
    </rPh>
    <rPh sb="7" eb="8">
      <t>エン</t>
    </rPh>
    <rPh sb="9" eb="11">
      <t>ブンエン</t>
    </rPh>
    <phoneticPr fontId="1"/>
  </si>
  <si>
    <t>研修の年間延べ受講者数</t>
    <rPh sb="0" eb="2">
      <t>ケンシュウ</t>
    </rPh>
    <rPh sb="3" eb="5">
      <t>ネンカン</t>
    </rPh>
    <rPh sb="5" eb="6">
      <t>ノ</t>
    </rPh>
    <rPh sb="7" eb="10">
      <t>ジュコウシャ</t>
    </rPh>
    <rPh sb="10" eb="11">
      <t>スウ</t>
    </rPh>
    <phoneticPr fontId="1"/>
  </si>
  <si>
    <t>職員１人当たりの子どもの数</t>
    <rPh sb="0" eb="2">
      <t>ショクイン</t>
    </rPh>
    <rPh sb="3" eb="4">
      <t>ニン</t>
    </rPh>
    <rPh sb="4" eb="5">
      <t>ア</t>
    </rPh>
    <rPh sb="8" eb="9">
      <t>コ</t>
    </rPh>
    <rPh sb="12" eb="13">
      <t>スウ</t>
    </rPh>
    <phoneticPr fontId="1"/>
  </si>
  <si>
    <t>過去３年間の退職職員数</t>
    <rPh sb="0" eb="2">
      <t>カコ</t>
    </rPh>
    <rPh sb="3" eb="5">
      <t>ネンカン</t>
    </rPh>
    <rPh sb="6" eb="8">
      <t>タイショク</t>
    </rPh>
    <rPh sb="8" eb="10">
      <t>ショクイン</t>
    </rPh>
    <rPh sb="10" eb="11">
      <t>スウ</t>
    </rPh>
    <phoneticPr fontId="1"/>
  </si>
  <si>
    <t>職員の状況(本園)</t>
    <rPh sb="0" eb="2">
      <t>ショクイン</t>
    </rPh>
    <rPh sb="3" eb="5">
      <t>ジョウキョウ</t>
    </rPh>
    <rPh sb="6" eb="7">
      <t>ホン</t>
    </rPh>
    <rPh sb="7" eb="8">
      <t>エン</t>
    </rPh>
    <phoneticPr fontId="1"/>
  </si>
  <si>
    <t>職員の状況(分園)</t>
    <rPh sb="0" eb="2">
      <t>ショクイン</t>
    </rPh>
    <rPh sb="3" eb="5">
      <t>ジョウキョウ</t>
    </rPh>
    <rPh sb="6" eb="7">
      <t>ブン</t>
    </rPh>
    <rPh sb="7" eb="8">
      <t>エン</t>
    </rPh>
    <phoneticPr fontId="1"/>
  </si>
  <si>
    <t>敷地全体</t>
    <phoneticPr fontId="1"/>
  </si>
  <si>
    <t>分園</t>
    <rPh sb="0" eb="2">
      <t>ブンエン</t>
    </rPh>
    <phoneticPr fontId="1"/>
  </si>
  <si>
    <t>設　備</t>
    <phoneticPr fontId="1"/>
  </si>
  <si>
    <t>設置場所</t>
    <phoneticPr fontId="1"/>
  </si>
  <si>
    <t>敷地内　・　隣接地　・　代替地　（　公園　・　広場　・　寺社境内　・　その他　）</t>
    <phoneticPr fontId="1"/>
  </si>
  <si>
    <t>面　　　積</t>
    <phoneticPr fontId="1"/>
  </si>
  <si>
    <t>本園の調理室・調理設備</t>
    <rPh sb="0" eb="1">
      <t>ホン</t>
    </rPh>
    <rPh sb="1" eb="2">
      <t>エン</t>
    </rPh>
    <phoneticPr fontId="1"/>
  </si>
  <si>
    <t>分園の調理室・調理設備</t>
    <rPh sb="0" eb="1">
      <t>ブン</t>
    </rPh>
    <rPh sb="1" eb="2">
      <t>エン</t>
    </rPh>
    <phoneticPr fontId="1"/>
  </si>
  <si>
    <t>設置状況</t>
    <phoneticPr fontId="1"/>
  </si>
  <si>
    <t>調理室　　・　　調理設備</t>
    <phoneticPr fontId="1"/>
  </si>
  <si>
    <t>調理室　・　調理設備  ・　本園の調理室　・　本園の調理設備</t>
    <rPh sb="14" eb="15">
      <t>ホン</t>
    </rPh>
    <rPh sb="15" eb="16">
      <t>エン</t>
    </rPh>
    <rPh sb="17" eb="20">
      <t>チョウリシツ</t>
    </rPh>
    <rPh sb="23" eb="24">
      <t>ホン</t>
    </rPh>
    <rPh sb="24" eb="25">
      <t>エン</t>
    </rPh>
    <rPh sb="26" eb="28">
      <t>チョウリ</t>
    </rPh>
    <rPh sb="28" eb="30">
      <t>セツビ</t>
    </rPh>
    <phoneticPr fontId="1"/>
  </si>
  <si>
    <t>確認を変更しようとする年月日</t>
    <rPh sb="0" eb="2">
      <t>カクニン</t>
    </rPh>
    <rPh sb="3" eb="5">
      <t>ヘンコウ</t>
    </rPh>
    <rPh sb="11" eb="14">
      <t>ネンガッピ</t>
    </rPh>
    <phoneticPr fontId="1"/>
  </si>
  <si>
    <t>室／</t>
    <rPh sb="0" eb="1">
      <t>シツ</t>
    </rPh>
    <phoneticPr fontId="1"/>
  </si>
  <si>
    <t>付表１－２　認定こども園（幼保連携型・分園あり）の確認に係る記載事項</t>
    <rPh sb="19" eb="21">
      <t>ブンエン</t>
    </rPh>
    <phoneticPr fontId="1"/>
  </si>
  <si>
    <t>兼　務</t>
    <phoneticPr fontId="1"/>
  </si>
  <si>
    <t>付表５－２　保育所（分園あり）の確認に係る記載事項</t>
    <rPh sb="6" eb="8">
      <t>ホイク</t>
    </rPh>
    <rPh sb="8" eb="9">
      <t>ショ</t>
    </rPh>
    <rPh sb="10" eb="12">
      <t>ブンエン</t>
    </rPh>
    <phoneticPr fontId="1"/>
  </si>
  <si>
    <t>フ　リ　ガ　ナ</t>
    <phoneticPr fontId="1"/>
  </si>
  <si>
    <t>本園の施設名称</t>
    <phoneticPr fontId="1"/>
  </si>
  <si>
    <t>　　神戸市　　　　　　　区</t>
    <phoneticPr fontId="1"/>
  </si>
  <si>
    <t>分園の施設名称</t>
    <rPh sb="0" eb="1">
      <t>ブン</t>
    </rPh>
    <phoneticPr fontId="1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</si>
  <si>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1"/>
  </si>
  <si>
    <t>４歳以上児</t>
    <phoneticPr fontId="1"/>
  </si>
  <si>
    <t>１・２歳児</t>
    <phoneticPr fontId="1"/>
  </si>
  <si>
    <t>配置
職員数</t>
  </si>
  <si>
    <t>常勤</t>
  </si>
  <si>
    <t>非常勤</t>
  </si>
  <si>
    <t>うち保育士</t>
  </si>
  <si>
    <t>常勤換算後の人数</t>
  </si>
  <si>
    <t>基準上の必要人数</t>
  </si>
  <si>
    <t>平均勤続年数</t>
  </si>
  <si>
    <t>平均経験年数</t>
  </si>
  <si>
    <t>兼　務</t>
    <phoneticPr fontId="1"/>
  </si>
  <si>
    <t>専　従</t>
    <phoneticPr fontId="1"/>
  </si>
  <si>
    <t>職員の状況(分園)</t>
    <rPh sb="0" eb="2">
      <t>ショクイン</t>
    </rPh>
    <rPh sb="3" eb="5">
      <t>ジョウキョウ</t>
    </rPh>
    <rPh sb="6" eb="8">
      <t>ブンエン</t>
    </rPh>
    <phoneticPr fontId="1"/>
  </si>
  <si>
    <t>敷地全体</t>
    <phoneticPr fontId="1"/>
  </si>
  <si>
    <t>園舎</t>
    <phoneticPr fontId="1"/>
  </si>
  <si>
    <t>保育室</t>
    <phoneticPr fontId="1"/>
  </si>
  <si>
    <t>遊戯室</t>
    <phoneticPr fontId="1"/>
  </si>
  <si>
    <t>居室数／面積</t>
    <phoneticPr fontId="1"/>
  </si>
  <si>
    <t>１人当たりの面積</t>
    <phoneticPr fontId="1"/>
  </si>
  <si>
    <t>居室数／面積</t>
    <phoneticPr fontId="1"/>
  </si>
  <si>
    <t>設　備</t>
    <phoneticPr fontId="1"/>
  </si>
  <si>
    <t>園　庭　（運　動　場　・　屋　外　遊　戯　場）</t>
    <phoneticPr fontId="1"/>
  </si>
  <si>
    <t>設置場所</t>
    <phoneticPr fontId="1"/>
  </si>
  <si>
    <t>敷地内　・　隣接地　・　代替地　（　公園　・　広場　・　寺社境内　・　その他　）</t>
    <phoneticPr fontId="1"/>
  </si>
  <si>
    <t>面　　　積</t>
    <phoneticPr fontId="1"/>
  </si>
  <si>
    <t>全体の面積</t>
    <phoneticPr fontId="1"/>
  </si>
  <si>
    <t>分園の調理室・調理設備</t>
    <rPh sb="0" eb="1">
      <t>ブン</t>
    </rPh>
    <phoneticPr fontId="1"/>
  </si>
  <si>
    <t>設置状況</t>
    <phoneticPr fontId="1"/>
  </si>
  <si>
    <t>調理室　　・　　調理設備</t>
    <phoneticPr fontId="1"/>
  </si>
  <si>
    <t>調理室　・　調理設備  ・　本園の調理室　・　本園の調理設備</t>
  </si>
  <si>
    <t>施設設備に
変更のある場合</t>
    <rPh sb="0" eb="2">
      <t>シセツ</t>
    </rPh>
    <rPh sb="2" eb="4">
      <t>セツビ</t>
    </rPh>
    <rPh sb="6" eb="8">
      <t>ヘンコウ</t>
    </rPh>
    <rPh sb="11" eb="13">
      <t>バアイ</t>
    </rPh>
    <phoneticPr fontId="1"/>
  </si>
  <si>
    <t>※添付書類は、認可変更にあたって市にご提出いただく場合、重ねてのご提出は不要です。</t>
    <rPh sb="1" eb="3">
      <t>テンプ</t>
    </rPh>
    <rPh sb="3" eb="5">
      <t>ショルイ</t>
    </rPh>
    <rPh sb="9" eb="11">
      <t>ヘンコウ</t>
    </rPh>
    <phoneticPr fontId="1"/>
  </si>
  <si>
    <t>幼稚園</t>
    <rPh sb="0" eb="3">
      <t>ヨウチエン</t>
    </rPh>
    <phoneticPr fontId="1"/>
  </si>
  <si>
    <t>フ  リ  ガ  ナ</t>
    <phoneticPr fontId="1"/>
  </si>
  <si>
    <t>施設（事業所）名称</t>
    <rPh sb="0" eb="2">
      <t>シセツ</t>
    </rPh>
    <rPh sb="3" eb="6">
      <t>ジギョウショ</t>
    </rPh>
    <rPh sb="7" eb="9">
      <t>メイショウ</t>
    </rPh>
    <phoneticPr fontId="1"/>
  </si>
  <si>
    <t>施設（事業所）の
所在地・連絡先</t>
    <rPh sb="0" eb="2">
      <t>シセツ</t>
    </rPh>
    <rPh sb="3" eb="6">
      <t>ジギョウショ</t>
    </rPh>
    <phoneticPr fontId="1"/>
  </si>
  <si>
    <t>　　神戸市　　　　　　　区</t>
    <rPh sb="2" eb="5">
      <t>コウ</t>
    </rPh>
    <rPh sb="12" eb="13">
      <t>ク</t>
    </rPh>
    <phoneticPr fontId="1"/>
  </si>
  <si>
    <t>E-mail</t>
    <phoneticPr fontId="1"/>
  </si>
  <si>
    <t>事 業 所 番 号</t>
    <rPh sb="4" eb="5">
      <t>トコロ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</si>
  <si>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（西暦）  </t>
    </r>
    <r>
      <rPr>
        <sz val="11"/>
        <color theme="1"/>
        <rFont val="ＭＳ Ｐゴシック"/>
        <family val="2"/>
        <charset val="128"/>
        <scheme val="minor"/>
      </rPr>
      <t>　　　　　年　　　　月　　　　日</t>
    </r>
    <phoneticPr fontId="1"/>
  </si>
  <si>
    <t>教育 ・ 保育施設の区分
又は事業の種類</t>
    <rPh sb="13" eb="14">
      <t>マタ</t>
    </rPh>
    <rPh sb="15" eb="17">
      <t>ジギョウ</t>
    </rPh>
    <rPh sb="18" eb="20">
      <t>シュルイ</t>
    </rPh>
    <phoneticPr fontId="1"/>
  </si>
  <si>
    <t>　□ 認定こども園（幼保連携型）</t>
    <phoneticPr fontId="1"/>
  </si>
  <si>
    <t>　□ 家庭的保育事業</t>
    <rPh sb="3" eb="6">
      <t>カテイテキ</t>
    </rPh>
    <rPh sb="6" eb="8">
      <t>ホイク</t>
    </rPh>
    <rPh sb="8" eb="10">
      <t>ジギョウ</t>
    </rPh>
    <phoneticPr fontId="1"/>
  </si>
  <si>
    <t>　□ 認定こども園（幼稚園型）</t>
    <phoneticPr fontId="1"/>
  </si>
  <si>
    <t>　□ 小規模保育事業</t>
    <rPh sb="3" eb="6">
      <t>ショウキボ</t>
    </rPh>
    <rPh sb="6" eb="8">
      <t>ホイク</t>
    </rPh>
    <rPh sb="8" eb="10">
      <t>ジギョウ</t>
    </rPh>
    <phoneticPr fontId="1"/>
  </si>
  <si>
    <t>　□ 認定こども園（保育所型）</t>
    <phoneticPr fontId="1"/>
  </si>
  <si>
    <t>　□ 事業所内保育事業</t>
    <rPh sb="3" eb="6">
      <t>ジギョウショ</t>
    </rPh>
    <rPh sb="6" eb="7">
      <t>ナイ</t>
    </rPh>
    <rPh sb="7" eb="9">
      <t>ホイク</t>
    </rPh>
    <rPh sb="9" eb="11">
      <t>ジギョウ</t>
    </rPh>
    <phoneticPr fontId="1"/>
  </si>
  <si>
    <t>　□ 幼稚園（上記を除く）</t>
    <phoneticPr fontId="1"/>
  </si>
  <si>
    <t>　□ 保育所（上記を除く）</t>
    <phoneticPr fontId="1"/>
  </si>
  <si>
    <t>確認を変更しようとする月のもの</t>
    <rPh sb="0" eb="2">
      <t>カクニン</t>
    </rPh>
    <rPh sb="3" eb="5">
      <t>ヘンコウ</t>
    </rPh>
    <rPh sb="11" eb="12">
      <t>ツキ</t>
    </rPh>
    <phoneticPr fontId="1"/>
  </si>
  <si>
    <t>※施設設備に変更なき場合は、「施設設備」欄のご記入は不要です。</t>
    <rPh sb="1" eb="3">
      <t>シセツ</t>
    </rPh>
    <rPh sb="3" eb="5">
      <t>セツビ</t>
    </rPh>
    <rPh sb="6" eb="8">
      <t>ヘンコウ</t>
    </rPh>
    <rPh sb="10" eb="12">
      <t>バアイ</t>
    </rPh>
    <rPh sb="15" eb="17">
      <t>シセツ</t>
    </rPh>
    <rPh sb="17" eb="19">
      <t>セツビ</t>
    </rPh>
    <rPh sb="20" eb="21">
      <t>ラン</t>
    </rPh>
    <rPh sb="23" eb="25">
      <t>キニュウ</t>
    </rPh>
    <phoneticPr fontId="1"/>
  </si>
  <si>
    <t>家庭的保育者（保育士・看護師資格有り）</t>
    <rPh sb="0" eb="3">
      <t>カテイテキ</t>
    </rPh>
    <rPh sb="3" eb="5">
      <t>ホイク</t>
    </rPh>
    <rPh sb="5" eb="6">
      <t>シャ</t>
    </rPh>
    <rPh sb="7" eb="10">
      <t>ホイクシ</t>
    </rPh>
    <rPh sb="11" eb="14">
      <t>カンゴシ</t>
    </rPh>
    <rPh sb="14" eb="16">
      <t>シカク</t>
    </rPh>
    <rPh sb="16" eb="17">
      <t>ア</t>
    </rPh>
    <phoneticPr fontId="1"/>
  </si>
  <si>
    <t>家庭的保育者（保育士・看護師資格無し）</t>
    <rPh sb="0" eb="3">
      <t>カテイテキ</t>
    </rPh>
    <rPh sb="3" eb="5">
      <t>ホイク</t>
    </rPh>
    <rPh sb="5" eb="6">
      <t>シャ</t>
    </rPh>
    <rPh sb="7" eb="10">
      <t>ホイクシ</t>
    </rPh>
    <rPh sb="11" eb="14">
      <t>カンゴシ</t>
    </rPh>
    <rPh sb="14" eb="16">
      <t>シカク</t>
    </rPh>
    <rPh sb="16" eb="17">
      <t>ナ</t>
    </rPh>
    <phoneticPr fontId="1"/>
  </si>
  <si>
    <t>家庭的保育補助者</t>
    <phoneticPr fontId="1"/>
  </si>
  <si>
    <t>家庭的保育支援者</t>
    <rPh sb="0" eb="3">
      <t>カテイテキ</t>
    </rPh>
    <rPh sb="3" eb="5">
      <t>ホイク</t>
    </rPh>
    <rPh sb="5" eb="8">
      <t>シエンシャ</t>
    </rPh>
    <phoneticPr fontId="1"/>
  </si>
  <si>
    <t>医師(嘱託医)</t>
    <phoneticPr fontId="1"/>
  </si>
  <si>
    <t>直接雇用・派遣の別</t>
    <phoneticPr fontId="1"/>
  </si>
  <si>
    <t>兼　務</t>
    <phoneticPr fontId="1"/>
  </si>
  <si>
    <t>専　従</t>
    <phoneticPr fontId="1"/>
  </si>
  <si>
    <t>直接雇用</t>
    <phoneticPr fontId="1"/>
  </si>
  <si>
    <t>（有期）</t>
    <phoneticPr fontId="1"/>
  </si>
  <si>
    <t>（無期)</t>
    <phoneticPr fontId="1"/>
  </si>
  <si>
    <t>派遣労働者</t>
    <phoneticPr fontId="1"/>
  </si>
  <si>
    <t>設　備</t>
    <phoneticPr fontId="1"/>
  </si>
  <si>
    <t>乳幼児の保育を行う部屋</t>
    <phoneticPr fontId="1"/>
  </si>
  <si>
    <t>屋　外　遊　戯　場</t>
    <rPh sb="0" eb="1">
      <t>ヤ</t>
    </rPh>
    <rPh sb="2" eb="3">
      <t>ソト</t>
    </rPh>
    <rPh sb="4" eb="5">
      <t>ユウ</t>
    </rPh>
    <rPh sb="6" eb="7">
      <t>ギ</t>
    </rPh>
    <rPh sb="8" eb="9">
      <t>ジョウ</t>
    </rPh>
    <phoneticPr fontId="1"/>
  </si>
  <si>
    <t>敷地内　・　隣接地　・　代替地　（公園　・　広場　・　寺社境内　・　その他）</t>
    <phoneticPr fontId="1"/>
  </si>
  <si>
    <t>敷地内・隣接地の場合</t>
    <phoneticPr fontId="1"/>
  </si>
  <si>
    <t>代替地の場合、施設名称</t>
    <rPh sb="4" eb="6">
      <t>バアイ</t>
    </rPh>
    <rPh sb="7" eb="9">
      <t>シセツ</t>
    </rPh>
    <rPh sb="9" eb="11">
      <t>メイショウ</t>
    </rPh>
    <phoneticPr fontId="1"/>
  </si>
  <si>
    <t>調　理　室　　・　　調　理　設　備</t>
    <phoneticPr fontId="1"/>
  </si>
  <si>
    <t>屋外遊戯場がある場合、面積を記載してください。</t>
    <rPh sb="0" eb="2">
      <t>オクガイ</t>
    </rPh>
    <rPh sb="2" eb="4">
      <t>ユウギ</t>
    </rPh>
    <rPh sb="4" eb="5">
      <t>バ</t>
    </rPh>
    <rPh sb="8" eb="10">
      <t>バアイ</t>
    </rPh>
    <rPh sb="11" eb="13">
      <t>メンセキ</t>
    </rPh>
    <rPh sb="14" eb="16">
      <t>キサイ</t>
    </rPh>
    <phoneticPr fontId="1"/>
  </si>
  <si>
    <t>保育従事者
（保育士資格有り）</t>
    <phoneticPr fontId="1"/>
  </si>
  <si>
    <t>医師(嘱託医)</t>
    <phoneticPr fontId="1"/>
  </si>
  <si>
    <t>直接雇用（有期）</t>
    <phoneticPr fontId="1"/>
  </si>
  <si>
    <t>うち保育従事者</t>
    <phoneticPr fontId="1"/>
  </si>
  <si>
    <t>直接雇用（無期)</t>
    <phoneticPr fontId="1"/>
  </si>
  <si>
    <t>うち保育従事者</t>
    <phoneticPr fontId="1"/>
  </si>
  <si>
    <t>事業所の面積</t>
    <rPh sb="0" eb="2">
      <t>ジギョウ</t>
    </rPh>
    <rPh sb="2" eb="3">
      <t>トコロ</t>
    </rPh>
    <rPh sb="4" eb="6">
      <t>メンセキ</t>
    </rPh>
    <phoneticPr fontId="1"/>
  </si>
  <si>
    <t>居室の面積</t>
    <rPh sb="0" eb="2">
      <t>キョシツ</t>
    </rPh>
    <rPh sb="3" eb="5">
      <t>メンセキ</t>
    </rPh>
    <phoneticPr fontId="1"/>
  </si>
  <si>
    <t>保育室</t>
    <phoneticPr fontId="1"/>
  </si>
  <si>
    <t>遊戯室</t>
    <phoneticPr fontId="1"/>
  </si>
  <si>
    <t>居室数／面積</t>
    <phoneticPr fontId="1"/>
  </si>
  <si>
    <t>１人当たりの面積</t>
    <phoneticPr fontId="1"/>
  </si>
  <si>
    <t>設　備</t>
    <phoneticPr fontId="1"/>
  </si>
  <si>
    <t>設置場所</t>
    <phoneticPr fontId="1"/>
  </si>
  <si>
    <t>敷地内・隣接地の場合</t>
    <phoneticPr fontId="1"/>
  </si>
  <si>
    <t>調　理　室　　・　　調　理　設　備</t>
    <phoneticPr fontId="1"/>
  </si>
  <si>
    <t>設置状況</t>
    <phoneticPr fontId="1"/>
  </si>
  <si>
    <t>調理室　　　・　　　調理設備</t>
    <phoneticPr fontId="1"/>
  </si>
  <si>
    <t>雇用する労働者の就学前子どもに係る利用定員</t>
    <phoneticPr fontId="1"/>
  </si>
  <si>
    <t>地域の就
学前子ど
もに係る
利用定員</t>
    <phoneticPr fontId="1"/>
  </si>
  <si>
    <t>保育従事者
（保育士資格有り）</t>
    <phoneticPr fontId="1"/>
  </si>
  <si>
    <t>兼　務</t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</si>
  <si>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</si>
  <si>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</si>
  <si>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</si>
  <si>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</si>
  <si>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付表５</t>
    <rPh sb="0" eb="2">
      <t>フヒョウ</t>
    </rPh>
    <phoneticPr fontId="1"/>
  </si>
  <si>
    <t xml:space="preserve">付表６ </t>
    <phoneticPr fontId="1"/>
  </si>
  <si>
    <t xml:space="preserve">付表７ </t>
    <phoneticPr fontId="1"/>
  </si>
  <si>
    <t xml:space="preserve">付表８ </t>
    <rPh sb="0" eb="2">
      <t>フヒョウ</t>
    </rPh>
    <phoneticPr fontId="1"/>
  </si>
  <si>
    <t>特定教育 ・ 保育施設等　確認の変更申請書</t>
    <rPh sb="11" eb="12">
      <t>トウ</t>
    </rPh>
    <rPh sb="16" eb="18">
      <t>ヘンコウ</t>
    </rPh>
    <phoneticPr fontId="1"/>
  </si>
  <si>
    <t>付表６　家庭的保育事業を行う事業所の確認に係る記載事項</t>
    <rPh sb="4" eb="7">
      <t>カテイテキ</t>
    </rPh>
    <phoneticPr fontId="1"/>
  </si>
  <si>
    <t>付表７　小規模保育事業を行う事業所の確認に係る記載事項</t>
    <phoneticPr fontId="1"/>
  </si>
  <si>
    <t>付表８　事業所内保育事業を行う事業所の確認に係る記載事項</t>
    <rPh sb="4" eb="7">
      <t>ジギョウショ</t>
    </rPh>
    <rPh sb="7" eb="8">
      <t>ナイ</t>
    </rPh>
    <phoneticPr fontId="1"/>
  </si>
  <si>
    <t>様式第６号(第７条関係)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</si>
  <si>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0</t>
  </si>
  <si>
    <t>0</t>
    <phoneticPr fontId="1"/>
  </si>
  <si>
    <t>2～5歳児計</t>
    <rPh sb="3" eb="5">
      <t>サイジ</t>
    </rPh>
    <rPh sb="5" eb="6">
      <t>ケイ</t>
    </rPh>
    <phoneticPr fontId="1"/>
  </si>
  <si>
    <t>2・3号計</t>
    <rPh sb="3" eb="4">
      <t>ゴウ</t>
    </rPh>
    <rPh sb="4" eb="5">
      <t>ケイ</t>
    </rPh>
    <phoneticPr fontId="1"/>
  </si>
  <si>
    <t>必要職員数</t>
    <rPh sb="0" eb="2">
      <t>ヒツヨウ</t>
    </rPh>
    <rPh sb="2" eb="5">
      <t>ショクインスウ</t>
    </rPh>
    <phoneticPr fontId="1"/>
  </si>
  <si>
    <t>0歳</t>
    <rPh sb="1" eb="2">
      <t>サイ</t>
    </rPh>
    <phoneticPr fontId="1"/>
  </si>
  <si>
    <t>1歳・2歳</t>
    <rPh sb="1" eb="2">
      <t>サイ</t>
    </rPh>
    <rPh sb="4" eb="5">
      <t>サイ</t>
    </rPh>
    <phoneticPr fontId="1"/>
  </si>
  <si>
    <t>3歳</t>
    <rPh sb="1" eb="2">
      <t>サイ</t>
    </rPh>
    <phoneticPr fontId="1"/>
  </si>
  <si>
    <t>4歳・5歳</t>
    <rPh sb="1" eb="2">
      <t>サイ</t>
    </rPh>
    <rPh sb="4" eb="5">
      <t>サイ</t>
    </rPh>
    <phoneticPr fontId="1"/>
  </si>
  <si>
    <t>計</t>
    <rPh sb="0" eb="1">
      <t>ケイ</t>
    </rPh>
    <phoneticPr fontId="1"/>
  </si>
  <si>
    <t>㎡/人</t>
    <phoneticPr fontId="1"/>
  </si>
  <si>
    <t>※水色のセルには式が入っていますので、入力しないでください。</t>
  </si>
  <si>
    <t>0</t>
    <phoneticPr fontId="1"/>
  </si>
  <si>
    <t>2～5歳児本園</t>
    <rPh sb="3" eb="5">
      <t>サイジ</t>
    </rPh>
    <rPh sb="5" eb="6">
      <t>ホン</t>
    </rPh>
    <rPh sb="6" eb="7">
      <t>エン</t>
    </rPh>
    <phoneticPr fontId="1"/>
  </si>
  <si>
    <t>2～5歳児分園</t>
    <rPh sb="3" eb="5">
      <t>サイジ</t>
    </rPh>
    <rPh sb="5" eb="7">
      <t>ブンエン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</si>
  <si>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</si>
  <si>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</si>
  <si>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認可にあたって市にご提出いただく場合、重ねてのご提出は不要です。</t>
    <rPh sb="0" eb="2">
      <t>ニンカ</t>
    </rPh>
    <rPh sb="7" eb="8">
      <t>シ</t>
    </rPh>
    <rPh sb="10" eb="12">
      <t>テイシュツ</t>
    </rPh>
    <rPh sb="16" eb="18">
      <t>バアイ</t>
    </rPh>
    <rPh sb="19" eb="20">
      <t>カサ</t>
    </rPh>
    <rPh sb="24" eb="26">
      <t>テイシュツ</t>
    </rPh>
    <rPh sb="27" eb="29">
      <t>フヨウ</t>
    </rPh>
    <phoneticPr fontId="1"/>
  </si>
  <si>
    <t>添付書類</t>
    <rPh sb="0" eb="2">
      <t>テンプ</t>
    </rPh>
    <rPh sb="2" eb="4">
      <t>ショルイ</t>
    </rPh>
    <phoneticPr fontId="1"/>
  </si>
  <si>
    <t>→</t>
    <phoneticPr fontId="1"/>
  </si>
  <si>
    <t>例：</t>
    <phoneticPr fontId="1"/>
  </si>
  <si>
    <t>セル内で選択していただく場合は、該当部分のみ残し、他は削除してください。</t>
    <rPh sb="2" eb="3">
      <t>ナイ</t>
    </rPh>
    <rPh sb="4" eb="6">
      <t>センタク</t>
    </rPh>
    <rPh sb="12" eb="14">
      <t>バアイ</t>
    </rPh>
    <rPh sb="16" eb="18">
      <t>ガイトウ</t>
    </rPh>
    <rPh sb="18" eb="20">
      <t>ブブン</t>
    </rPh>
    <rPh sb="22" eb="23">
      <t>ノコ</t>
    </rPh>
    <rPh sb="25" eb="26">
      <t>ホカ</t>
    </rPh>
    <rPh sb="27" eb="29">
      <t>サクジョ</t>
    </rPh>
    <phoneticPr fontId="1"/>
  </si>
  <si>
    <t>選択してご回答いただく場合</t>
    <rPh sb="0" eb="2">
      <t>センタク</t>
    </rPh>
    <rPh sb="5" eb="7">
      <t>カイトウ</t>
    </rPh>
    <rPh sb="11" eb="13">
      <t>バアイ</t>
    </rPh>
    <phoneticPr fontId="1"/>
  </si>
  <si>
    <t>「平均勤続年数」は現在の園に勤続している年数、「平均経験年数」は他園での勤務期間も含めた年数をカウントしてください（小数点第2位を切り捨て）。</t>
    <rPh sb="1" eb="3">
      <t>ヘイキン</t>
    </rPh>
    <rPh sb="3" eb="5">
      <t>キンゾク</t>
    </rPh>
    <rPh sb="5" eb="7">
      <t>ネンスウ</t>
    </rPh>
    <rPh sb="9" eb="11">
      <t>ゲンザイ</t>
    </rPh>
    <rPh sb="12" eb="13">
      <t>エン</t>
    </rPh>
    <rPh sb="14" eb="16">
      <t>キンゾク</t>
    </rPh>
    <rPh sb="20" eb="22">
      <t>ネンスウ</t>
    </rPh>
    <rPh sb="24" eb="26">
      <t>ヘイキン</t>
    </rPh>
    <rPh sb="26" eb="28">
      <t>ケイケン</t>
    </rPh>
    <rPh sb="28" eb="30">
      <t>ネンスウ</t>
    </rPh>
    <rPh sb="32" eb="33">
      <t>タ</t>
    </rPh>
    <rPh sb="33" eb="34">
      <t>エン</t>
    </rPh>
    <rPh sb="36" eb="38">
      <t>キンム</t>
    </rPh>
    <rPh sb="38" eb="40">
      <t>キカン</t>
    </rPh>
    <rPh sb="41" eb="42">
      <t>フク</t>
    </rPh>
    <rPh sb="44" eb="46">
      <t>ネンスウ</t>
    </rPh>
    <rPh sb="58" eb="61">
      <t>ショウスウテン</t>
    </rPh>
    <rPh sb="61" eb="62">
      <t>ダイ</t>
    </rPh>
    <rPh sb="63" eb="64">
      <t>イ</t>
    </rPh>
    <rPh sb="65" eb="66">
      <t>キ</t>
    </rPh>
    <rPh sb="67" eb="68">
      <t>ス</t>
    </rPh>
    <phoneticPr fontId="1"/>
  </si>
  <si>
    <t>短時間勤務の職員及び常勤職員以外の職員の1ヶ月の勤務時間数の合計／</t>
    <phoneticPr fontId="1"/>
  </si>
  <si>
    <t>「常勤換算後の人数」（小数点第1位を四捨五入）＝常勤職員の数＋</t>
    <rPh sb="1" eb="3">
      <t>ジョウキン</t>
    </rPh>
    <rPh sb="3" eb="5">
      <t>カンサン</t>
    </rPh>
    <rPh sb="5" eb="6">
      <t>ゴ</t>
    </rPh>
    <rPh sb="7" eb="9">
      <t>ニンズウ</t>
    </rPh>
    <rPh sb="24" eb="26">
      <t>ジョウキン</t>
    </rPh>
    <rPh sb="26" eb="28">
      <t>ショクイン</t>
    </rPh>
    <rPh sb="29" eb="30">
      <t>カズ</t>
    </rPh>
    <phoneticPr fontId="1"/>
  </si>
  <si>
    <t>産前産後休暇や育児休業中の者は、カウントしないでください。なお、代替として雇用した職員がいる場合は、当該代替職員はカウントしてください。</t>
    <rPh sb="0" eb="2">
      <t>サンゼン</t>
    </rPh>
    <rPh sb="2" eb="4">
      <t>サンゴ</t>
    </rPh>
    <rPh sb="4" eb="6">
      <t>キュウカ</t>
    </rPh>
    <rPh sb="7" eb="9">
      <t>イクジ</t>
    </rPh>
    <rPh sb="9" eb="12">
      <t>キュウギョウチュウ</t>
    </rPh>
    <rPh sb="13" eb="14">
      <t>モノ</t>
    </rPh>
    <rPh sb="32" eb="34">
      <t>ダイタイ</t>
    </rPh>
    <rPh sb="37" eb="39">
      <t>コヨウ</t>
    </rPh>
    <rPh sb="41" eb="43">
      <t>ショクイン</t>
    </rPh>
    <rPh sb="46" eb="48">
      <t>バアイ</t>
    </rPh>
    <rPh sb="50" eb="52">
      <t>トウガイ</t>
    </rPh>
    <rPh sb="52" eb="54">
      <t>ダイタイ</t>
    </rPh>
    <rPh sb="54" eb="56">
      <t>ショクイン</t>
    </rPh>
    <phoneticPr fontId="1"/>
  </si>
  <si>
    <t>付表</t>
    <rPh sb="0" eb="2">
      <t>フヒョウ</t>
    </rPh>
    <phoneticPr fontId="1"/>
  </si>
  <si>
    <t>水色のセルには式が入っていますので、入力しないでください。</t>
    <rPh sb="0" eb="1">
      <t>ミズ</t>
    </rPh>
    <rPh sb="1" eb="2">
      <t>イロ</t>
    </rPh>
    <rPh sb="7" eb="8">
      <t>シキ</t>
    </rPh>
    <rPh sb="9" eb="10">
      <t>ハイ</t>
    </rPh>
    <rPh sb="18" eb="20">
      <t>ニュウリョク</t>
    </rPh>
    <phoneticPr fontId="1"/>
  </si>
  <si>
    <t>共通</t>
    <rPh sb="0" eb="2">
      <t>キョウツウ</t>
    </rPh>
    <phoneticPr fontId="1"/>
  </si>
  <si>
    <t>【ご回答いただくにあたっての注意点】</t>
    <rPh sb="14" eb="17">
      <t>チュウイテン</t>
    </rPh>
    <phoneticPr fontId="1"/>
  </si>
  <si>
    <t>保育所の就業規則等で定めた常勤職員の1ヶ月の勤務時間数</t>
    <phoneticPr fontId="1"/>
  </si>
  <si>
    <t>確認を受けようとする月の状況をご記入ください。</t>
    <rPh sb="0" eb="2">
      <t>カクニン</t>
    </rPh>
    <rPh sb="3" eb="4">
      <t>ウ</t>
    </rPh>
    <rPh sb="10" eb="11">
      <t>ツキ</t>
    </rPh>
    <rPh sb="12" eb="14">
      <t>ジョウキョウ</t>
    </rPh>
    <rPh sb="16" eb="18">
      <t>キニュウ</t>
    </rPh>
    <phoneticPr fontId="1"/>
  </si>
  <si>
    <t>調理室　・　調理設備</t>
    <rPh sb="0" eb="3">
      <t>チョウリシツ</t>
    </rPh>
    <rPh sb="6" eb="8">
      <t>チョウリ</t>
    </rPh>
    <rPh sb="8" eb="10">
      <t>セツビ</t>
    </rPh>
    <phoneticPr fontId="1"/>
  </si>
  <si>
    <t>調理室</t>
    <rPh sb="0" eb="3">
      <t>チョウリシツ</t>
    </rPh>
    <phoneticPr fontId="1"/>
  </si>
  <si>
    <t>兼　務</t>
    <phoneticPr fontId="1"/>
  </si>
  <si>
    <t>兼　務</t>
    <phoneticPr fontId="1"/>
  </si>
  <si>
    <t>兼　務</t>
    <phoneticPr fontId="1"/>
  </si>
  <si>
    <t>専　従</t>
    <phoneticPr fontId="1"/>
  </si>
  <si>
    <t>兼　務</t>
    <phoneticPr fontId="1"/>
  </si>
  <si>
    <t>兼　務</t>
    <phoneticPr fontId="1"/>
  </si>
  <si>
    <t>専　従</t>
    <phoneticPr fontId="1"/>
  </si>
  <si>
    <t>㎡/人</t>
  </si>
  <si>
    <t>園舎</t>
    <phoneticPr fontId="1"/>
  </si>
  <si>
    <t>遊戯室</t>
    <phoneticPr fontId="1"/>
  </si>
  <si>
    <t>居室数／面積</t>
    <phoneticPr fontId="1"/>
  </si>
  <si>
    <t>合計</t>
    <rPh sb="0" eb="2">
      <t>ゴウケイ</t>
    </rPh>
    <phoneticPr fontId="1"/>
  </si>
  <si>
    <t>面　　　積</t>
    <phoneticPr fontId="1"/>
  </si>
  <si>
    <t>全体の面積</t>
    <phoneticPr fontId="1"/>
  </si>
  <si>
    <t>本園・分園ごとに職員配置されている場合、「配置職員数」「常勤換算後の人数」は、それぞれの欄に数字を入力してください。「平均勤続年数」「平均経験年数」は、全体（本園＋分園）欄に入力してください。</t>
    <rPh sb="0" eb="1">
      <t>ホン</t>
    </rPh>
    <rPh sb="1" eb="2">
      <t>エン</t>
    </rPh>
    <rPh sb="3" eb="5">
      <t>ブンエン</t>
    </rPh>
    <rPh sb="8" eb="10">
      <t>ショクイン</t>
    </rPh>
    <rPh sb="10" eb="12">
      <t>ハイチ</t>
    </rPh>
    <rPh sb="17" eb="19">
      <t>バアイ</t>
    </rPh>
    <rPh sb="21" eb="23">
      <t>ハイチ</t>
    </rPh>
    <rPh sb="23" eb="26">
      <t>ショクインスウ</t>
    </rPh>
    <rPh sb="28" eb="30">
      <t>ジョウキン</t>
    </rPh>
    <rPh sb="30" eb="32">
      <t>カンサン</t>
    </rPh>
    <rPh sb="32" eb="33">
      <t>ゴ</t>
    </rPh>
    <rPh sb="34" eb="36">
      <t>ニンズウ</t>
    </rPh>
    <rPh sb="44" eb="45">
      <t>ラン</t>
    </rPh>
    <rPh sb="46" eb="48">
      <t>スウジ</t>
    </rPh>
    <rPh sb="49" eb="51">
      <t>ニュウリョク</t>
    </rPh>
    <rPh sb="59" eb="61">
      <t>ヘイキン</t>
    </rPh>
    <rPh sb="61" eb="63">
      <t>キンゾク</t>
    </rPh>
    <rPh sb="63" eb="65">
      <t>ネンスウ</t>
    </rPh>
    <rPh sb="67" eb="69">
      <t>ヘイキン</t>
    </rPh>
    <rPh sb="69" eb="71">
      <t>ケイケン</t>
    </rPh>
    <rPh sb="71" eb="73">
      <t>ネンスウ</t>
    </rPh>
    <rPh sb="76" eb="78">
      <t>ゼンタイ</t>
    </rPh>
    <rPh sb="79" eb="80">
      <t>ホン</t>
    </rPh>
    <rPh sb="80" eb="81">
      <t>エン</t>
    </rPh>
    <rPh sb="82" eb="84">
      <t>ブンエン</t>
    </rPh>
    <rPh sb="85" eb="86">
      <t>ラン</t>
    </rPh>
    <phoneticPr fontId="1"/>
  </si>
  <si>
    <t>全体（本園＋分園）で職員配置されている場合は、全体（本園＋分園）欄に水色のセルも含めて入力し、本園・分園の欄は空白にしておいてください。</t>
    <rPh sb="10" eb="12">
      <t>ショクイン</t>
    </rPh>
    <rPh sb="12" eb="14">
      <t>ハイチ</t>
    </rPh>
    <rPh sb="19" eb="21">
      <t>バアイ</t>
    </rPh>
    <rPh sb="23" eb="25">
      <t>ゼンタイ</t>
    </rPh>
    <rPh sb="26" eb="27">
      <t>ホン</t>
    </rPh>
    <rPh sb="27" eb="28">
      <t>エン</t>
    </rPh>
    <rPh sb="29" eb="31">
      <t>ブンエン</t>
    </rPh>
    <rPh sb="32" eb="33">
      <t>ラン</t>
    </rPh>
    <rPh sb="47" eb="48">
      <t>ホン</t>
    </rPh>
    <rPh sb="48" eb="49">
      <t>エン</t>
    </rPh>
    <rPh sb="50" eb="52">
      <t>ブンエン</t>
    </rPh>
    <rPh sb="53" eb="54">
      <t>ラン</t>
    </rPh>
    <rPh sb="55" eb="57">
      <t>クウハク</t>
    </rPh>
    <phoneticPr fontId="1"/>
  </si>
  <si>
    <t>保育士
(教員を除く保育
士資格保有者)</t>
    <rPh sb="0" eb="2">
      <t>ホイク</t>
    </rPh>
    <rPh sb="2" eb="3">
      <t>シ</t>
    </rPh>
    <rPh sb="5" eb="7">
      <t>キョウイン</t>
    </rPh>
    <rPh sb="8" eb="9">
      <t>ノゾ</t>
    </rPh>
    <rPh sb="10" eb="12">
      <t>ホイク</t>
    </rPh>
    <rPh sb="13" eb="14">
      <t>シ</t>
    </rPh>
    <rPh sb="14" eb="16">
      <t>シカク</t>
    </rPh>
    <rPh sb="16" eb="19">
      <t>ホユウシャ</t>
    </rPh>
    <phoneticPr fontId="1"/>
  </si>
  <si>
    <t>うち教諭又は
保育士</t>
    <rPh sb="2" eb="4">
      <t>キョウユ</t>
    </rPh>
    <rPh sb="4" eb="5">
      <t>マタ</t>
    </rPh>
    <rPh sb="7" eb="9">
      <t>ホイク</t>
    </rPh>
    <rPh sb="9" eb="10">
      <t>シ</t>
    </rPh>
    <phoneticPr fontId="1"/>
  </si>
  <si>
    <t>令和　　年　　月　　日</t>
    <rPh sb="0" eb="2">
      <t>レイワ</t>
    </rPh>
    <phoneticPr fontId="1"/>
  </si>
  <si>
    <t>　(郵便番号　―　)</t>
    <rPh sb="2" eb="6">
      <t>ユウビンバンゴウ</t>
    </rPh>
    <phoneticPr fontId="1"/>
  </si>
  <si>
    <t>　(郵便番号　-　　)</t>
    <rPh sb="2" eb="6">
      <t>ユウビンバンゴウ</t>
    </rPh>
    <phoneticPr fontId="1"/>
  </si>
  <si>
    <t>送迎ステーションの調理室・調理設備</t>
    <rPh sb="0" eb="2">
      <t>ソウゲイ</t>
    </rPh>
    <phoneticPr fontId="1"/>
  </si>
  <si>
    <t>付表１－３　認定こども園（幼保連携型・保育送迎ステーションあり）の確認に係る記載事項</t>
    <rPh sb="19" eb="21">
      <t>ホイク</t>
    </rPh>
    <rPh sb="21" eb="23">
      <t>ソウゲイ</t>
    </rPh>
    <phoneticPr fontId="1"/>
  </si>
  <si>
    <t>保育送迎ステーション
の施設名称</t>
    <rPh sb="0" eb="2">
      <t>ホイク</t>
    </rPh>
    <rPh sb="2" eb="4">
      <t>ソウゲイ</t>
    </rPh>
    <rPh sb="12" eb="13">
      <t>シ</t>
    </rPh>
    <rPh sb="13" eb="14">
      <t>セツ</t>
    </rPh>
    <rPh sb="14" eb="15">
      <t>ナ</t>
    </rPh>
    <rPh sb="15" eb="16">
      <t>ショウ</t>
    </rPh>
    <phoneticPr fontId="1"/>
  </si>
  <si>
    <t>保育送迎ステーション（再掲）</t>
    <rPh sb="0" eb="2">
      <t>ホイク</t>
    </rPh>
    <rPh sb="2" eb="4">
      <t>ソウゲイ</t>
    </rPh>
    <rPh sb="11" eb="13">
      <t>サイケイ</t>
    </rPh>
    <phoneticPr fontId="1"/>
  </si>
  <si>
    <t>職員の状況(本園+保育送迎ステーション)</t>
    <rPh sb="0" eb="2">
      <t>ショクイン</t>
    </rPh>
    <rPh sb="3" eb="5">
      <t>ジョウキョウ</t>
    </rPh>
    <rPh sb="6" eb="7">
      <t>ホン</t>
    </rPh>
    <rPh sb="7" eb="8">
      <t>エン</t>
    </rPh>
    <rPh sb="9" eb="11">
      <t>ホイク</t>
    </rPh>
    <rPh sb="11" eb="13">
      <t>ソウゲイ</t>
    </rPh>
    <phoneticPr fontId="1"/>
  </si>
  <si>
    <t>職員の状況(保育送迎ステーション)</t>
    <rPh sb="0" eb="2">
      <t>ショクイン</t>
    </rPh>
    <rPh sb="3" eb="5">
      <t>ジョウキョウ</t>
    </rPh>
    <rPh sb="6" eb="8">
      <t>ホイク</t>
    </rPh>
    <rPh sb="8" eb="10">
      <t>ソウゲイ</t>
    </rPh>
    <phoneticPr fontId="1"/>
  </si>
  <si>
    <t>保育送迎ステーション</t>
    <rPh sb="0" eb="2">
      <t>ホイク</t>
    </rPh>
    <rPh sb="2" eb="4">
      <t>ソウゲイ</t>
    </rPh>
    <phoneticPr fontId="1"/>
  </si>
  <si>
    <t>本園の施設所在地</t>
    <rPh sb="0" eb="1">
      <t>ホン</t>
    </rPh>
    <rPh sb="1" eb="2">
      <t>エン</t>
    </rPh>
    <rPh sb="3" eb="5">
      <t>シセツ</t>
    </rPh>
    <phoneticPr fontId="1"/>
  </si>
  <si>
    <t>分園の施設所在地</t>
    <rPh sb="0" eb="2">
      <t>ブンエン</t>
    </rPh>
    <rPh sb="3" eb="5">
      <t>シセツ</t>
    </rPh>
    <phoneticPr fontId="1"/>
  </si>
  <si>
    <t>保育送迎ステーションの施設所在地</t>
    <rPh sb="0" eb="2">
      <t>ホイク</t>
    </rPh>
    <rPh sb="2" eb="4">
      <t>ソウゲイ</t>
    </rPh>
    <rPh sb="11" eb="13">
      <t>シセツ</t>
    </rPh>
    <phoneticPr fontId="1"/>
  </si>
  <si>
    <t>施設の所在地</t>
    <rPh sb="0" eb="2">
      <t>シセツ</t>
    </rPh>
    <rPh sb="3" eb="6">
      <t>ショザイチ</t>
    </rPh>
    <phoneticPr fontId="1"/>
  </si>
  <si>
    <t>本園の施設所在地</t>
    <rPh sb="3" eb="5">
      <t>シセツ</t>
    </rPh>
    <rPh sb="5" eb="8">
      <t>ショザイチ</t>
    </rPh>
    <phoneticPr fontId="1"/>
  </si>
  <si>
    <t>分園の施設所在地</t>
    <rPh sb="0" eb="1">
      <t>ブン</t>
    </rPh>
    <rPh sb="3" eb="5">
      <t>シセツ</t>
    </rPh>
    <rPh sb="5" eb="8">
      <t>ショザイチ</t>
    </rPh>
    <phoneticPr fontId="1"/>
  </si>
  <si>
    <t>保育送迎ステーション
の施設名称</t>
    <rPh sb="0" eb="4">
      <t>ホイクソウゲイ</t>
    </rPh>
    <phoneticPr fontId="1"/>
  </si>
  <si>
    <t>保育送迎ステーションの施設所在地</t>
    <rPh sb="0" eb="2">
      <t>ホイク</t>
    </rPh>
    <rPh sb="2" eb="4">
      <t>ソウゲイ</t>
    </rPh>
    <rPh sb="11" eb="13">
      <t>シセツ</t>
    </rPh>
    <rPh sb="13" eb="16">
      <t>ショザイチ</t>
    </rPh>
    <phoneticPr fontId="1"/>
  </si>
  <si>
    <t>付表５－３　保育所（保育送迎ステーションあり）の確認に係る記載事項</t>
    <rPh sb="6" eb="8">
      <t>ホイク</t>
    </rPh>
    <rPh sb="8" eb="9">
      <t>ショ</t>
    </rPh>
    <rPh sb="10" eb="14">
      <t>ホイクソウゲイ</t>
    </rPh>
    <phoneticPr fontId="1"/>
  </si>
  <si>
    <t>職員の状況(本園+保育送迎ステーション)</t>
    <rPh sb="0" eb="2">
      <t>ショクイン</t>
    </rPh>
    <rPh sb="3" eb="5">
      <t>ジョウキョウ</t>
    </rPh>
    <rPh sb="6" eb="7">
      <t>ホン</t>
    </rPh>
    <rPh sb="7" eb="8">
      <t>エン</t>
    </rPh>
    <rPh sb="9" eb="13">
      <t>ホイクソウゲイ</t>
    </rPh>
    <phoneticPr fontId="1"/>
  </si>
  <si>
    <t>職員の状況(送迎ST)</t>
    <rPh sb="0" eb="2">
      <t>ショクイン</t>
    </rPh>
    <rPh sb="3" eb="5">
      <t>ジョウキョウ</t>
    </rPh>
    <rPh sb="6" eb="8">
      <t>ソウゲイ</t>
    </rPh>
    <phoneticPr fontId="1"/>
  </si>
  <si>
    <t>保育送迎
ステーション</t>
    <rPh sb="0" eb="4">
      <t>ホイクソウゲイ</t>
    </rPh>
    <phoneticPr fontId="1"/>
  </si>
  <si>
    <t>2～5歳児</t>
    <rPh sb="3" eb="5">
      <t>サイジ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</si>
</sst>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#&quot;人&quot;"/>
    <numFmt numFmtId="177" formatCode="#,##0.00&quot;㎡&quot;\ "/>
    <numFmt numFmtId="178" formatCode="#,###.##&quot;㎡&quot;"/>
    <numFmt numFmtId="179" formatCode="##,##0.00&quot;㎡/人&quot;"/>
    <numFmt numFmtId="180" formatCode="##,##0.00&quot;㎡&quot;"/>
    <numFmt numFmtId="181" formatCode="###,##0.00&quot;㎡&quot;"/>
    <numFmt numFmtId="182" formatCode="###,##0.00&quot;㎡/人&quot;"/>
    <numFmt numFmtId="183" formatCode="###,##0.0&quot;年&quot;"/>
    <numFmt numFmtId="184" formatCode="0_ "/>
    <numFmt numFmtId="185" formatCode="0.0_ "/>
    <numFmt numFmtId="186" formatCode="#,##0_ "/>
    <numFmt numFmtId="187" formatCode="#,##0.00_ "/>
    <numFmt numFmtId="188" formatCode="0_);[Red]\(0\)"/>
    <numFmt numFmtId="189" formatCode="0.0_);[Red]\(0.0\)"/>
    <numFmt numFmtId="190" formatCode="0.00_);[Red]\(0.00\)"/>
    <numFmt numFmtId="191" formatCode="#,##0.0_ "/>
    <numFmt numFmtId="192" formatCode="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4" fillId="0" borderId="0"/>
  </cellStyleXfs>
  <cellXfs count="7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5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2" fontId="0" fillId="0" borderId="3" xfId="0" applyNumberFormat="1" applyBorder="1" applyAlignment="1">
      <alignment horizontal="right" vertical="center"/>
    </xf>
    <xf numFmtId="182" fontId="0" fillId="0" borderId="4" xfId="0" applyNumberFormat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8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186" fontId="0" fillId="0" borderId="1" xfId="0" applyNumberForma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84" fontId="11" fillId="0" borderId="1" xfId="0" applyNumberFormat="1" applyFont="1" applyBorder="1" applyAlignment="1">
      <alignment horizontal="right" vertical="center"/>
    </xf>
    <xf numFmtId="184" fontId="11" fillId="0" borderId="26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184" fontId="11" fillId="0" borderId="1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 shrinkToFit="1"/>
    </xf>
    <xf numFmtId="184" fontId="11" fillId="0" borderId="26" xfId="0" applyNumberFormat="1" applyFont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184" fontId="0" fillId="3" borderId="3" xfId="0" applyNumberFormat="1" applyFill="1" applyBorder="1" applyAlignment="1">
      <alignment horizontal="left" vertical="center"/>
    </xf>
    <xf numFmtId="184" fontId="0" fillId="3" borderId="4" xfId="0" applyNumberFormat="1" applyFill="1" applyBorder="1" applyAlignment="1">
      <alignment horizontal="left" vertical="center"/>
    </xf>
    <xf numFmtId="184" fontId="0" fillId="2" borderId="3" xfId="0" applyNumberFormat="1" applyFill="1" applyBorder="1" applyAlignment="1">
      <alignment horizontal="center" vertical="center"/>
    </xf>
    <xf numFmtId="184" fontId="0" fillId="2" borderId="4" xfId="0" applyNumberFormat="1" applyFill="1" applyBorder="1" applyAlignment="1">
      <alignment horizontal="center" vertical="center"/>
    </xf>
    <xf numFmtId="181" fontId="8" fillId="0" borderId="17" xfId="0" applyNumberFormat="1" applyFont="1" applyBorder="1" applyAlignment="1">
      <alignment horizontal="right" vertical="center"/>
    </xf>
    <xf numFmtId="186" fontId="0" fillId="0" borderId="3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184" fontId="11" fillId="0" borderId="1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Fill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90" fontId="11" fillId="0" borderId="16" xfId="0" applyNumberFormat="1" applyFont="1" applyBorder="1" applyAlignment="1">
      <alignment horizontal="right" vertical="center"/>
    </xf>
    <xf numFmtId="182" fontId="11" fillId="0" borderId="17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77" fontId="6" fillId="0" borderId="17" xfId="0" applyNumberFormat="1" applyFont="1" applyBorder="1" applyAlignment="1">
      <alignment horizontal="right" vertical="center"/>
    </xf>
    <xf numFmtId="179" fontId="0" fillId="0" borderId="17" xfId="0" applyNumberForma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84" fontId="0" fillId="0" borderId="1" xfId="0" applyNumberFormat="1" applyBorder="1" applyAlignment="1">
      <alignment horizontal="right" vertical="center"/>
    </xf>
    <xf numFmtId="184" fontId="0" fillId="0" borderId="26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4" fontId="0" fillId="0" borderId="1" xfId="0" applyNumberFormat="1" applyBorder="1" applyAlignment="1">
      <alignment horizontal="right" vertical="center"/>
    </xf>
    <xf numFmtId="184" fontId="0" fillId="0" borderId="26" xfId="0" applyNumberForma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88" fontId="0" fillId="8" borderId="1" xfId="0" applyNumberFormat="1" applyFill="1" applyBorder="1" applyAlignment="1">
      <alignment horizontal="right" vertical="center"/>
    </xf>
    <xf numFmtId="188" fontId="0" fillId="0" borderId="1" xfId="0" applyNumberFormat="1" applyBorder="1" applyAlignment="1">
      <alignment horizontal="right" vertical="center"/>
    </xf>
    <xf numFmtId="188" fontId="0" fillId="0" borderId="26" xfId="0" applyNumberForma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77" fontId="6" fillId="0" borderId="17" xfId="0" applyNumberFormat="1" applyFont="1" applyBorder="1" applyAlignment="1">
      <alignment horizontal="right" vertical="center" shrinkToFit="1"/>
    </xf>
    <xf numFmtId="0" fontId="0" fillId="8" borderId="0" xfId="0" applyFill="1" applyAlignment="1">
      <alignment vertical="center" shrinkToFit="1"/>
    </xf>
    <xf numFmtId="0" fontId="6" fillId="0" borderId="16" xfId="0" applyFont="1" applyBorder="1" applyAlignment="1">
      <alignment horizontal="right" vertical="center" shrinkToFit="1"/>
    </xf>
    <xf numFmtId="177" fontId="6" fillId="8" borderId="17" xfId="0" applyNumberFormat="1" applyFont="1" applyFill="1" applyBorder="1" applyAlignment="1">
      <alignment horizontal="right" vertical="center" shrinkToFit="1"/>
    </xf>
    <xf numFmtId="0" fontId="8" fillId="8" borderId="15" xfId="0" applyFont="1" applyFill="1" applyBorder="1" applyAlignment="1">
      <alignment horizontal="right" vertical="center" shrinkToFit="1"/>
    </xf>
    <xf numFmtId="190" fontId="6" fillId="0" borderId="17" xfId="0" applyNumberFormat="1" applyFont="1" applyBorder="1" applyAlignment="1">
      <alignment horizontal="right" vertical="center"/>
    </xf>
    <xf numFmtId="184" fontId="0" fillId="0" borderId="15" xfId="0" applyNumberFormat="1" applyBorder="1">
      <alignment vertical="center"/>
    </xf>
    <xf numFmtId="177" fontId="8" fillId="0" borderId="17" xfId="0" applyNumberFormat="1" applyFont="1" applyBorder="1" applyAlignment="1">
      <alignment horizontal="right" vertical="center"/>
    </xf>
    <xf numFmtId="186" fontId="8" fillId="0" borderId="15" xfId="0" applyNumberFormat="1" applyFont="1" applyBorder="1" applyAlignment="1">
      <alignment horizontal="right" vertical="center"/>
    </xf>
    <xf numFmtId="184" fontId="0" fillId="0" borderId="0" xfId="0" applyNumberFormat="1">
      <alignment vertical="center"/>
    </xf>
    <xf numFmtId="184" fontId="8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88" fontId="0" fillId="0" borderId="26" xfId="0" applyNumberFormat="1" applyBorder="1" applyAlignment="1">
      <alignment horizontal="right" vertical="center"/>
    </xf>
    <xf numFmtId="188" fontId="0" fillId="8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88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84" fontId="0" fillId="0" borderId="1" xfId="0" applyNumberFormat="1" applyBorder="1" applyAlignment="1">
      <alignment horizontal="right" vertical="center"/>
    </xf>
    <xf numFmtId="184" fontId="0" fillId="0" borderId="26" xfId="0" applyNumberFormat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 shrinkToFit="1"/>
    </xf>
    <xf numFmtId="186" fontId="8" fillId="0" borderId="15" xfId="0" applyNumberFormat="1" applyFont="1" applyBorder="1" applyAlignment="1">
      <alignment horizontal="right" vertical="center" shrinkToFit="1"/>
    </xf>
    <xf numFmtId="184" fontId="0" fillId="0" borderId="0" xfId="0" applyNumberFormat="1" applyFill="1">
      <alignment vertical="center"/>
    </xf>
    <xf numFmtId="177" fontId="8" fillId="0" borderId="17" xfId="0" applyNumberFormat="1" applyFont="1" applyFill="1" applyBorder="1" applyAlignment="1">
      <alignment horizontal="right" vertical="center"/>
    </xf>
    <xf numFmtId="184" fontId="8" fillId="0" borderId="15" xfId="0" applyNumberFormat="1" applyFont="1" applyFill="1" applyBorder="1" applyAlignment="1">
      <alignment horizontal="right" vertical="center" shrinkToFit="1"/>
    </xf>
    <xf numFmtId="180" fontId="0" fillId="0" borderId="17" xfId="0" applyNumberFormat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181" fontId="8" fillId="8" borderId="17" xfId="0" applyNumberFormat="1" applyFont="1" applyFill="1" applyBorder="1" applyAlignment="1">
      <alignment horizontal="right" vertical="center"/>
    </xf>
    <xf numFmtId="0" fontId="0" fillId="8" borderId="0" xfId="0" applyFill="1">
      <alignment vertical="center"/>
    </xf>
    <xf numFmtId="0" fontId="8" fillId="8" borderId="15" xfId="0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187" fontId="0" fillId="0" borderId="15" xfId="0" applyNumberFormat="1" applyBorder="1" applyAlignment="1">
      <alignment horizontal="right" vertical="center"/>
    </xf>
    <xf numFmtId="187" fontId="0" fillId="0" borderId="16" xfId="0" applyNumberFormat="1" applyBorder="1" applyAlignment="1">
      <alignment horizontal="right" vertical="center"/>
    </xf>
    <xf numFmtId="187" fontId="0" fillId="8" borderId="15" xfId="0" applyNumberFormat="1" applyFill="1" applyBorder="1" applyAlignment="1">
      <alignment horizontal="right" vertical="center"/>
    </xf>
    <xf numFmtId="187" fontId="0" fillId="8" borderId="16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185" fontId="8" fillId="0" borderId="15" xfId="0" applyNumberFormat="1" applyFont="1" applyBorder="1" applyAlignment="1">
      <alignment horizontal="right" vertical="center"/>
    </xf>
    <xf numFmtId="185" fontId="8" fillId="0" borderId="16" xfId="0" applyNumberFormat="1" applyFont="1" applyBorder="1" applyAlignment="1">
      <alignment horizontal="right" vertical="center"/>
    </xf>
    <xf numFmtId="185" fontId="8" fillId="0" borderId="17" xfId="0" applyNumberFormat="1" applyFont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8" borderId="1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center"/>
    </xf>
    <xf numFmtId="184" fontId="11" fillId="0" borderId="15" xfId="0" applyNumberFormat="1" applyFont="1" applyBorder="1" applyAlignment="1">
      <alignment horizontal="right" vertical="center"/>
    </xf>
    <xf numFmtId="184" fontId="11" fillId="0" borderId="17" xfId="0" applyNumberFormat="1" applyFont="1" applyBorder="1" applyAlignment="1">
      <alignment horizontal="right" vertical="center"/>
    </xf>
    <xf numFmtId="184" fontId="11" fillId="0" borderId="1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184" fontId="11" fillId="0" borderId="15" xfId="0" quotePrefix="1" applyNumberFormat="1" applyFont="1" applyBorder="1" applyAlignment="1">
      <alignment horizontal="right" vertical="center"/>
    </xf>
    <xf numFmtId="176" fontId="8" fillId="8" borderId="1" xfId="0" applyNumberFormat="1" applyFont="1" applyFill="1" applyBorder="1" applyAlignment="1">
      <alignment horizontal="right" vertical="center"/>
    </xf>
    <xf numFmtId="176" fontId="11" fillId="0" borderId="15" xfId="0" quotePrefix="1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184" fontId="11" fillId="0" borderId="27" xfId="0" applyNumberFormat="1" applyFont="1" applyBorder="1" applyAlignment="1">
      <alignment horizontal="right" vertical="center"/>
    </xf>
    <xf numFmtId="184" fontId="11" fillId="0" borderId="29" xfId="0" applyNumberFormat="1" applyFont="1" applyBorder="1" applyAlignment="1">
      <alignment horizontal="right" vertical="center"/>
    </xf>
    <xf numFmtId="184" fontId="11" fillId="0" borderId="28" xfId="0" applyNumberFormat="1" applyFont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85" fontId="8" fillId="0" borderId="1" xfId="0" applyNumberFormat="1" applyFont="1" applyBorder="1" applyAlignment="1">
      <alignment horizontal="right" vertical="center"/>
    </xf>
    <xf numFmtId="185" fontId="8" fillId="0" borderId="27" xfId="0" applyNumberFormat="1" applyFont="1" applyBorder="1" applyAlignment="1">
      <alignment horizontal="right" vertical="center"/>
    </xf>
    <xf numFmtId="185" fontId="8" fillId="0" borderId="29" xfId="0" applyNumberFormat="1" applyFont="1" applyBorder="1" applyAlignment="1">
      <alignment horizontal="right" vertical="center"/>
    </xf>
    <xf numFmtId="185" fontId="8" fillId="0" borderId="28" xfId="0" applyNumberFormat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88" fontId="8" fillId="0" borderId="1" xfId="0" applyNumberFormat="1" applyFont="1" applyBorder="1" applyAlignment="1">
      <alignment horizontal="right" vertical="center"/>
    </xf>
    <xf numFmtId="188" fontId="8" fillId="0" borderId="15" xfId="0" applyNumberFormat="1" applyFont="1" applyBorder="1" applyAlignment="1">
      <alignment horizontal="right"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176" fontId="11" fillId="8" borderId="1" xfId="0" applyNumberFormat="1" applyFont="1" applyFill="1" applyBorder="1" applyAlignment="1">
      <alignment horizontal="right" vertical="center"/>
    </xf>
    <xf numFmtId="186" fontId="0" fillId="0" borderId="1" xfId="0" applyNumberFormat="1" applyFill="1" applyBorder="1" applyAlignment="1">
      <alignment horizontal="right" vertical="center"/>
    </xf>
    <xf numFmtId="186" fontId="0" fillId="8" borderId="16" xfId="0" applyNumberFormat="1" applyFill="1" applyBorder="1" applyAlignment="1">
      <alignment horizontal="right" vertical="center"/>
    </xf>
    <xf numFmtId="186" fontId="0" fillId="8" borderId="17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7" fontId="8" fillId="8" borderId="1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 shrinkToFit="1"/>
    </xf>
    <xf numFmtId="190" fontId="7" fillId="0" borderId="15" xfId="0" applyNumberFormat="1" applyFont="1" applyBorder="1" applyAlignment="1">
      <alignment horizontal="right" vertical="center"/>
    </xf>
    <xf numFmtId="190" fontId="7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187" fontId="0" fillId="8" borderId="15" xfId="0" applyNumberFormat="1" applyFill="1" applyBorder="1" applyAlignment="1">
      <alignment horizontal="right" vertical="center" shrinkToFit="1"/>
    </xf>
    <xf numFmtId="187" fontId="0" fillId="8" borderId="16" xfId="0" applyNumberForma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88" fontId="0" fillId="0" borderId="26" xfId="0" applyNumberFormat="1" applyBorder="1" applyAlignment="1">
      <alignment horizontal="right" vertical="center"/>
    </xf>
    <xf numFmtId="188" fontId="0" fillId="0" borderId="27" xfId="0" applyNumberFormat="1" applyBorder="1" applyAlignment="1">
      <alignment horizontal="right" vertical="center"/>
    </xf>
    <xf numFmtId="188" fontId="0" fillId="0" borderId="28" xfId="0" applyNumberFormat="1" applyBorder="1" applyAlignment="1">
      <alignment horizontal="right" vertical="center"/>
    </xf>
    <xf numFmtId="188" fontId="0" fillId="0" borderId="29" xfId="0" applyNumberFormat="1" applyBorder="1" applyAlignment="1">
      <alignment horizontal="right" vertical="center"/>
    </xf>
    <xf numFmtId="188" fontId="0" fillId="0" borderId="15" xfId="0" applyNumberFormat="1" applyBorder="1" applyAlignment="1">
      <alignment horizontal="right" vertical="center"/>
    </xf>
    <xf numFmtId="188" fontId="0" fillId="0" borderId="17" xfId="0" applyNumberFormat="1" applyBorder="1" applyAlignment="1">
      <alignment horizontal="right" vertical="center"/>
    </xf>
    <xf numFmtId="185" fontId="0" fillId="0" borderId="1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7" xfId="0" applyNumberFormat="1" applyBorder="1" applyAlignment="1">
      <alignment horizontal="right" vertical="center"/>
    </xf>
    <xf numFmtId="184" fontId="0" fillId="0" borderId="15" xfId="0" applyNumberFormat="1" applyBorder="1" applyAlignment="1">
      <alignment horizontal="right" vertical="center"/>
    </xf>
    <xf numFmtId="184" fontId="0" fillId="0" borderId="16" xfId="0" applyNumberFormat="1" applyBorder="1" applyAlignment="1">
      <alignment horizontal="right" vertical="center"/>
    </xf>
    <xf numFmtId="184" fontId="0" fillId="0" borderId="17" xfId="0" applyNumberFormat="1" applyBorder="1" applyAlignment="1">
      <alignment horizontal="right" vertical="center"/>
    </xf>
    <xf numFmtId="188" fontId="0" fillId="0" borderId="16" xfId="0" applyNumberFormat="1" applyBorder="1" applyAlignment="1">
      <alignment horizontal="right" vertical="center"/>
    </xf>
    <xf numFmtId="188" fontId="0" fillId="8" borderId="1" xfId="0" applyNumberFormat="1" applyFill="1" applyBorder="1" applyAlignment="1">
      <alignment horizontal="right" vertical="center"/>
    </xf>
    <xf numFmtId="188" fontId="0" fillId="8" borderId="15" xfId="0" applyNumberFormat="1" applyFill="1" applyBorder="1" applyAlignment="1">
      <alignment horizontal="right" vertical="center"/>
    </xf>
    <xf numFmtId="188" fontId="0" fillId="8" borderId="17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8" fontId="0" fillId="8" borderId="16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88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88" fontId="0" fillId="0" borderId="1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quotePrefix="1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29" xfId="0" applyNumberForma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6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84" fontId="0" fillId="0" borderId="1" xfId="0" applyNumberFormat="1" applyBorder="1" applyAlignment="1">
      <alignment horizontal="right" vertical="center"/>
    </xf>
    <xf numFmtId="0" fontId="0" fillId="6" borderId="15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84" fontId="0" fillId="0" borderId="26" xfId="0" applyNumberFormat="1" applyBorder="1" applyAlignment="1">
      <alignment horizontal="right" vertical="center"/>
    </xf>
    <xf numFmtId="184" fontId="0" fillId="0" borderId="27" xfId="0" applyNumberFormat="1" applyBorder="1" applyAlignment="1">
      <alignment horizontal="right" vertical="center"/>
    </xf>
    <xf numFmtId="184" fontId="0" fillId="0" borderId="29" xfId="0" applyNumberFormat="1" applyBorder="1" applyAlignment="1">
      <alignment horizontal="right" vertical="center"/>
    </xf>
    <xf numFmtId="184" fontId="0" fillId="0" borderId="28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8" borderId="15" xfId="0" applyFont="1" applyFill="1" applyBorder="1" applyAlignment="1">
      <alignment horizontal="right" vertical="center" shrinkToFit="1"/>
    </xf>
    <xf numFmtId="0" fontId="7" fillId="8" borderId="16" xfId="0" applyFont="1" applyFill="1" applyBorder="1" applyAlignment="1">
      <alignment horizontal="right" vertical="center" shrinkToFit="1"/>
    </xf>
    <xf numFmtId="0" fontId="7" fillId="8" borderId="17" xfId="0" applyFont="1" applyFill="1" applyBorder="1" applyAlignment="1">
      <alignment horizontal="right" vertical="center" shrinkToFit="1"/>
    </xf>
    <xf numFmtId="187" fontId="0" fillId="8" borderId="15" xfId="0" applyNumberFormat="1" applyFont="1" applyFill="1" applyBorder="1" applyAlignment="1">
      <alignment horizontal="right" vertical="center" shrinkToFit="1"/>
    </xf>
    <xf numFmtId="187" fontId="0" fillId="8" borderId="16" xfId="0" applyNumberFormat="1" applyFont="1" applyFill="1" applyBorder="1" applyAlignment="1">
      <alignment horizontal="right" vertical="center" shrinkToFit="1"/>
    </xf>
    <xf numFmtId="187" fontId="7" fillId="8" borderId="15" xfId="0" applyNumberFormat="1" applyFont="1" applyFill="1" applyBorder="1" applyAlignment="1">
      <alignment horizontal="right" vertical="center" shrinkToFit="1"/>
    </xf>
    <xf numFmtId="187" fontId="7" fillId="8" borderId="16" xfId="0" applyNumberFormat="1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 shrinkToFit="1"/>
    </xf>
    <xf numFmtId="178" fontId="6" fillId="0" borderId="27" xfId="0" applyNumberFormat="1" applyFont="1" applyBorder="1" applyAlignment="1">
      <alignment horizontal="right" vertical="center" shrinkToFit="1"/>
    </xf>
    <xf numFmtId="178" fontId="6" fillId="0" borderId="29" xfId="0" applyNumberFormat="1" applyFont="1" applyBorder="1" applyAlignment="1">
      <alignment horizontal="right" vertical="center" shrinkToFit="1"/>
    </xf>
    <xf numFmtId="178" fontId="6" fillId="0" borderId="28" xfId="0" applyNumberFormat="1" applyFont="1" applyBorder="1" applyAlignment="1">
      <alignment horizontal="right" vertical="center" shrinkToFit="1"/>
    </xf>
    <xf numFmtId="0" fontId="0" fillId="3" borderId="1" xfId="0" applyFill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 shrinkToFit="1"/>
    </xf>
    <xf numFmtId="179" fontId="6" fillId="0" borderId="29" xfId="0" applyNumberFormat="1" applyFont="1" applyBorder="1" applyAlignment="1">
      <alignment horizontal="right" vertical="center" shrinkToFit="1"/>
    </xf>
    <xf numFmtId="179" fontId="6" fillId="0" borderId="28" xfId="0" applyNumberFormat="1" applyFont="1" applyBorder="1" applyAlignment="1">
      <alignment horizontal="right" vertical="center" shrinkToFit="1"/>
    </xf>
    <xf numFmtId="179" fontId="7" fillId="8" borderId="15" xfId="0" applyNumberFormat="1" applyFont="1" applyFill="1" applyBorder="1" applyAlignment="1">
      <alignment horizontal="right" vertical="center" shrinkToFit="1"/>
    </xf>
    <xf numFmtId="179" fontId="7" fillId="8" borderId="16" xfId="0" applyNumberFormat="1" applyFont="1" applyFill="1" applyBorder="1" applyAlignment="1">
      <alignment horizontal="right" vertical="center" shrinkToFit="1"/>
    </xf>
    <xf numFmtId="179" fontId="7" fillId="8" borderId="17" xfId="0" applyNumberFormat="1" applyFont="1" applyFill="1" applyBorder="1" applyAlignment="1">
      <alignment horizontal="right" vertical="center" shrinkToFit="1"/>
    </xf>
    <xf numFmtId="190" fontId="0" fillId="0" borderId="15" xfId="0" applyNumberFormat="1" applyFont="1" applyBorder="1" applyAlignment="1">
      <alignment horizontal="right" vertical="center"/>
    </xf>
    <xf numFmtId="190" fontId="0" fillId="0" borderId="1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184" fontId="0" fillId="0" borderId="15" xfId="0" applyNumberFormat="1" applyFill="1" applyBorder="1" applyAlignment="1">
      <alignment horizontal="right" vertical="center"/>
    </xf>
    <xf numFmtId="184" fontId="0" fillId="0" borderId="17" xfId="0" applyNumberFormat="1" applyFill="1" applyBorder="1" applyAlignment="1">
      <alignment horizontal="right" vertical="center"/>
    </xf>
    <xf numFmtId="190" fontId="0" fillId="0" borderId="15" xfId="0" applyNumberFormat="1" applyFont="1" applyFill="1" applyBorder="1" applyAlignment="1">
      <alignment horizontal="right" vertical="center"/>
    </xf>
    <xf numFmtId="190" fontId="0" fillId="0" borderId="16" xfId="0" applyNumberFormat="1" applyFont="1" applyFill="1" applyBorder="1" applyAlignment="1">
      <alignment horizontal="right" vertical="center"/>
    </xf>
    <xf numFmtId="190" fontId="7" fillId="0" borderId="15" xfId="0" applyNumberFormat="1" applyFont="1" applyFill="1" applyBorder="1" applyAlignment="1">
      <alignment horizontal="right" vertical="center"/>
    </xf>
    <xf numFmtId="190" fontId="7" fillId="0" borderId="16" xfId="0" applyNumberFormat="1" applyFon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184" fontId="0" fillId="0" borderId="16" xfId="0" applyNumberForma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185" fontId="0" fillId="0" borderId="15" xfId="0" applyNumberFormat="1" applyFill="1" applyBorder="1" applyAlignment="1">
      <alignment horizontal="right" vertical="center"/>
    </xf>
    <xf numFmtId="185" fontId="0" fillId="0" borderId="16" xfId="0" applyNumberFormat="1" applyFill="1" applyBorder="1" applyAlignment="1">
      <alignment horizontal="right" vertical="center"/>
    </xf>
    <xf numFmtId="185" fontId="0" fillId="0" borderId="17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82" fontId="8" fillId="8" borderId="1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176" fontId="0" fillId="8" borderId="1" xfId="0" applyNumberForma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84" fontId="0" fillId="2" borderId="2" xfId="0" applyNumberFormat="1" applyFill="1" applyBorder="1" applyAlignment="1">
      <alignment horizontal="center" vertical="center"/>
    </xf>
    <xf numFmtId="184" fontId="0" fillId="2" borderId="3" xfId="0" applyNumberFormat="1" applyFill="1" applyBorder="1" applyAlignment="1">
      <alignment horizontal="center" vertical="center"/>
    </xf>
    <xf numFmtId="184" fontId="0" fillId="2" borderId="4" xfId="0" applyNumberFormat="1" applyFill="1" applyBorder="1" applyAlignment="1">
      <alignment horizontal="center" vertical="center"/>
    </xf>
    <xf numFmtId="184" fontId="0" fillId="2" borderId="7" xfId="0" applyNumberFormat="1" applyFill="1" applyBorder="1" applyAlignment="1">
      <alignment horizontal="center" vertical="center"/>
    </xf>
    <xf numFmtId="184" fontId="0" fillId="2" borderId="8" xfId="0" applyNumberFormat="1" applyFill="1" applyBorder="1" applyAlignment="1">
      <alignment horizontal="center" vertical="center"/>
    </xf>
    <xf numFmtId="184" fontId="0" fillId="2" borderId="9" xfId="0" applyNumberFormat="1" applyFill="1" applyBorder="1" applyAlignment="1">
      <alignment horizontal="center" vertical="center"/>
    </xf>
    <xf numFmtId="184" fontId="11" fillId="8" borderId="1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184" fontId="0" fillId="3" borderId="2" xfId="0" applyNumberFormat="1" applyFill="1" applyBorder="1" applyAlignment="1">
      <alignment horizontal="center" vertical="center"/>
    </xf>
    <xf numFmtId="184" fontId="0" fillId="3" borderId="3" xfId="0" applyNumberFormat="1" applyFill="1" applyBorder="1" applyAlignment="1">
      <alignment horizontal="center" vertical="center"/>
    </xf>
    <xf numFmtId="184" fontId="0" fillId="3" borderId="4" xfId="0" applyNumberFormat="1" applyFill="1" applyBorder="1" applyAlignment="1">
      <alignment horizontal="center" vertical="center"/>
    </xf>
    <xf numFmtId="184" fontId="0" fillId="3" borderId="5" xfId="0" applyNumberFormat="1" applyFill="1" applyBorder="1" applyAlignment="1">
      <alignment horizontal="center" vertical="top"/>
    </xf>
    <xf numFmtId="184" fontId="0" fillId="3" borderId="0" xfId="0" applyNumberFormat="1" applyFill="1" applyBorder="1" applyAlignment="1">
      <alignment horizontal="center" vertical="top"/>
    </xf>
    <xf numFmtId="184" fontId="0" fillId="3" borderId="6" xfId="0" applyNumberFormat="1" applyFill="1" applyBorder="1" applyAlignment="1">
      <alignment horizontal="center" vertical="top"/>
    </xf>
    <xf numFmtId="184" fontId="0" fillId="3" borderId="7" xfId="0" applyNumberFormat="1" applyFill="1" applyBorder="1" applyAlignment="1">
      <alignment horizontal="center" vertical="top"/>
    </xf>
    <xf numFmtId="184" fontId="0" fillId="3" borderId="8" xfId="0" applyNumberFormat="1" applyFill="1" applyBorder="1" applyAlignment="1">
      <alignment horizontal="center" vertical="top"/>
    </xf>
    <xf numFmtId="184" fontId="0" fillId="3" borderId="9" xfId="0" applyNumberFormat="1" applyFill="1" applyBorder="1" applyAlignment="1">
      <alignment horizontal="center" vertical="top"/>
    </xf>
    <xf numFmtId="184" fontId="0" fillId="8" borderId="15" xfId="0" applyNumberFormat="1" applyFill="1" applyBorder="1" applyAlignment="1">
      <alignment horizontal="right" vertical="center"/>
    </xf>
    <xf numFmtId="184" fontId="0" fillId="8" borderId="16" xfId="0" applyNumberFormat="1" applyFill="1" applyBorder="1" applyAlignment="1">
      <alignment horizontal="right" vertical="center"/>
    </xf>
    <xf numFmtId="184" fontId="0" fillId="8" borderId="17" xfId="0" applyNumberFormat="1" applyFill="1" applyBorder="1" applyAlignment="1">
      <alignment horizontal="right" vertical="center"/>
    </xf>
    <xf numFmtId="184" fontId="0" fillId="8" borderId="1" xfId="0" applyNumberFormat="1" applyFill="1" applyBorder="1" applyAlignment="1">
      <alignment horizontal="right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6" xfId="0" applyNumberFormat="1" applyFill="1" applyBorder="1" applyAlignment="1">
      <alignment horizontal="center" vertical="center"/>
    </xf>
    <xf numFmtId="184" fontId="0" fillId="2" borderId="17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84" fontId="0" fillId="2" borderId="7" xfId="0" applyNumberFormat="1" applyFill="1" applyBorder="1" applyAlignment="1">
      <alignment horizontal="center" vertical="top"/>
    </xf>
    <xf numFmtId="184" fontId="0" fillId="2" borderId="8" xfId="0" applyNumberFormat="1" applyFill="1" applyBorder="1" applyAlignment="1">
      <alignment horizontal="center" vertical="top"/>
    </xf>
    <xf numFmtId="184" fontId="0" fillId="2" borderId="9" xfId="0" applyNumberFormat="1" applyFill="1" applyBorder="1" applyAlignment="1">
      <alignment horizontal="center" vertical="top"/>
    </xf>
    <xf numFmtId="184" fontId="0" fillId="0" borderId="3" xfId="0" applyNumberFormat="1" applyBorder="1" applyAlignment="1">
      <alignment vertical="center"/>
    </xf>
    <xf numFmtId="184" fontId="0" fillId="0" borderId="5" xfId="0" applyNumberFormat="1" applyBorder="1" applyAlignment="1">
      <alignment vertical="center"/>
    </xf>
    <xf numFmtId="184" fontId="0" fillId="0" borderId="0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184" fontId="0" fillId="0" borderId="8" xfId="0" applyNumberFormat="1" applyBorder="1" applyAlignment="1">
      <alignment vertical="center"/>
    </xf>
    <xf numFmtId="184" fontId="0" fillId="0" borderId="3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184" fontId="0" fillId="0" borderId="8" xfId="0" applyNumberForma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4" fontId="0" fillId="5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 vertical="center"/>
    </xf>
    <xf numFmtId="184" fontId="11" fillId="0" borderId="1" xfId="0" applyNumberFormat="1" applyFont="1" applyBorder="1" applyAlignment="1">
      <alignment horizontal="right" vertical="center"/>
    </xf>
    <xf numFmtId="184" fontId="11" fillId="5" borderId="15" xfId="0" applyNumberFormat="1" applyFont="1" applyFill="1" applyBorder="1" applyAlignment="1">
      <alignment horizontal="right" vertical="center"/>
    </xf>
    <xf numFmtId="184" fontId="11" fillId="5" borderId="16" xfId="0" applyNumberFormat="1" applyFont="1" applyFill="1" applyBorder="1" applyAlignment="1">
      <alignment horizontal="right" vertical="center"/>
    </xf>
    <xf numFmtId="184" fontId="11" fillId="5" borderId="17" xfId="0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 wrapText="1"/>
    </xf>
    <xf numFmtId="185" fontId="11" fillId="0" borderId="1" xfId="0" applyNumberFormat="1" applyFont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85" fontId="11" fillId="0" borderId="26" xfId="0" applyNumberFormat="1" applyFont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85" fontId="11" fillId="0" borderId="15" xfId="0" applyNumberFormat="1" applyFont="1" applyBorder="1" applyAlignment="1">
      <alignment horizontal="right" vertical="center"/>
    </xf>
    <xf numFmtId="185" fontId="11" fillId="0" borderId="16" xfId="0" applyNumberFormat="1" applyFont="1" applyBorder="1" applyAlignment="1">
      <alignment horizontal="right" vertical="center"/>
    </xf>
    <xf numFmtId="185" fontId="11" fillId="0" borderId="17" xfId="0" applyNumberFormat="1" applyFont="1" applyBorder="1" applyAlignment="1">
      <alignment horizontal="right" vertical="center"/>
    </xf>
    <xf numFmtId="184" fontId="11" fillId="0" borderId="26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84" fontId="11" fillId="0" borderId="1" xfId="0" quotePrefix="1" applyNumberFormat="1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81" fontId="8" fillId="8" borderId="1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180" fontId="6" fillId="0" borderId="15" xfId="0" applyNumberFormat="1" applyFont="1" applyBorder="1" applyAlignment="1">
      <alignment horizontal="right" vertical="center"/>
    </xf>
    <xf numFmtId="180" fontId="6" fillId="0" borderId="16" xfId="0" applyNumberFormat="1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11" fillId="8" borderId="16" xfId="0" applyFont="1" applyFill="1" applyBorder="1" applyAlignment="1">
      <alignment horizontal="right" vertical="center"/>
    </xf>
    <xf numFmtId="180" fontId="6" fillId="8" borderId="15" xfId="0" applyNumberFormat="1" applyFont="1" applyFill="1" applyBorder="1" applyAlignment="1">
      <alignment horizontal="right" vertical="center"/>
    </xf>
    <xf numFmtId="180" fontId="6" fillId="8" borderId="16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186" fontId="11" fillId="8" borderId="15" xfId="0" applyNumberFormat="1" applyFont="1" applyFill="1" applyBorder="1" applyAlignment="1">
      <alignment horizontal="right" vertical="center" wrapText="1"/>
    </xf>
    <xf numFmtId="186" fontId="11" fillId="8" borderId="16" xfId="0" applyNumberFormat="1" applyFont="1" applyFill="1" applyBorder="1" applyAlignment="1">
      <alignment horizontal="right" vertical="center" wrapText="1"/>
    </xf>
    <xf numFmtId="186" fontId="11" fillId="8" borderId="17" xfId="0" applyNumberFormat="1" applyFont="1" applyFill="1" applyBorder="1" applyAlignment="1">
      <alignment horizontal="right" vertical="center" wrapText="1"/>
    </xf>
    <xf numFmtId="186" fontId="11" fillId="8" borderId="15" xfId="0" applyNumberFormat="1" applyFont="1" applyFill="1" applyBorder="1" applyAlignment="1">
      <alignment vertical="center"/>
    </xf>
    <xf numFmtId="186" fontId="11" fillId="8" borderId="16" xfId="0" applyNumberFormat="1" applyFont="1" applyFill="1" applyBorder="1" applyAlignment="1">
      <alignment vertical="center"/>
    </xf>
    <xf numFmtId="186" fontId="11" fillId="8" borderId="17" xfId="0" applyNumberFormat="1" applyFont="1" applyFill="1" applyBorder="1" applyAlignment="1">
      <alignment vertical="center"/>
    </xf>
    <xf numFmtId="186" fontId="11" fillId="8" borderId="15" xfId="0" applyNumberFormat="1" applyFont="1" applyFill="1" applyBorder="1" applyAlignment="1">
      <alignment horizontal="right" vertical="center"/>
    </xf>
    <xf numFmtId="186" fontId="11" fillId="8" borderId="16" xfId="0" applyNumberFormat="1" applyFont="1" applyFill="1" applyBorder="1" applyAlignment="1">
      <alignment horizontal="right" vertical="center"/>
    </xf>
    <xf numFmtId="186" fontId="11" fillId="8" borderId="17" xfId="0" applyNumberFormat="1" applyFont="1" applyFill="1" applyBorder="1" applyAlignment="1">
      <alignment horizontal="right" vertical="center"/>
    </xf>
    <xf numFmtId="186" fontId="11" fillId="0" borderId="15" xfId="0" applyNumberFormat="1" applyFont="1" applyBorder="1" applyAlignment="1">
      <alignment horizontal="right" vertical="center" wrapText="1"/>
    </xf>
    <xf numFmtId="186" fontId="11" fillId="0" borderId="16" xfId="0" applyNumberFormat="1" applyFont="1" applyBorder="1" applyAlignment="1">
      <alignment horizontal="right" vertical="center" wrapText="1"/>
    </xf>
    <xf numFmtId="186" fontId="11" fillId="0" borderId="17" xfId="0" applyNumberFormat="1" applyFont="1" applyBorder="1" applyAlignment="1">
      <alignment horizontal="right" vertical="center" wrapText="1"/>
    </xf>
    <xf numFmtId="176" fontId="11" fillId="0" borderId="15" xfId="0" applyNumberFormat="1" applyFont="1" applyBorder="1" applyAlignment="1">
      <alignment horizontal="right" vertical="center" wrapText="1"/>
    </xf>
    <xf numFmtId="176" fontId="11" fillId="0" borderId="16" xfId="0" applyNumberFormat="1" applyFont="1" applyBorder="1" applyAlignment="1">
      <alignment horizontal="right" vertical="center" wrapText="1"/>
    </xf>
    <xf numFmtId="176" fontId="11" fillId="0" borderId="17" xfId="0" applyNumberFormat="1" applyFont="1" applyBorder="1" applyAlignment="1">
      <alignment horizontal="right" vertical="center" wrapText="1"/>
    </xf>
    <xf numFmtId="0" fontId="0" fillId="0" borderId="1" xfId="0" quotePrefix="1" applyNumberFormat="1" applyBorder="1" applyAlignment="1">
      <alignment horizontal="right" vertical="center"/>
    </xf>
    <xf numFmtId="188" fontId="0" fillId="5" borderId="15" xfId="0" applyNumberFormat="1" applyFill="1" applyBorder="1" applyAlignment="1">
      <alignment horizontal="right" vertical="center"/>
    </xf>
    <xf numFmtId="188" fontId="0" fillId="5" borderId="16" xfId="0" applyNumberFormat="1" applyFill="1" applyBorder="1" applyAlignment="1">
      <alignment horizontal="right" vertical="center"/>
    </xf>
    <xf numFmtId="188" fontId="0" fillId="5" borderId="17" xfId="0" applyNumberForma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188" fontId="11" fillId="0" borderId="2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0" fontId="3" fillId="7" borderId="15" xfId="0" applyNumberFormat="1" applyFont="1" applyFill="1" applyBorder="1" applyAlignment="1">
      <alignment horizontal="right" vertical="center"/>
    </xf>
    <xf numFmtId="180" fontId="3" fillId="7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186" fontId="0" fillId="0" borderId="1" xfId="0" applyNumberForma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wrapText="1"/>
    </xf>
    <xf numFmtId="184" fontId="11" fillId="8" borderId="1" xfId="0" applyNumberFormat="1" applyFont="1" applyFill="1" applyBorder="1" applyAlignment="1">
      <alignment horizontal="right" vertical="center" wrapText="1"/>
    </xf>
    <xf numFmtId="184" fontId="11" fillId="0" borderId="1" xfId="0" applyNumberFormat="1" applyFont="1" applyBorder="1" applyAlignment="1">
      <alignment horizontal="right" vertical="center" wrapText="1"/>
    </xf>
    <xf numFmtId="184" fontId="11" fillId="0" borderId="15" xfId="0" applyNumberFormat="1" applyFont="1" applyBorder="1" applyAlignment="1">
      <alignment horizontal="right" vertical="center" wrapText="1"/>
    </xf>
    <xf numFmtId="184" fontId="11" fillId="0" borderId="16" xfId="0" applyNumberFormat="1" applyFont="1" applyBorder="1" applyAlignment="1">
      <alignment horizontal="right" vertical="center" wrapText="1"/>
    </xf>
    <xf numFmtId="184" fontId="11" fillId="0" borderId="17" xfId="0" applyNumberFormat="1" applyFont="1" applyBorder="1" applyAlignment="1">
      <alignment horizontal="right" vertical="center" wrapText="1"/>
    </xf>
    <xf numFmtId="184" fontId="11" fillId="8" borderId="15" xfId="0" applyNumberFormat="1" applyFont="1" applyFill="1" applyBorder="1" applyAlignment="1">
      <alignment horizontal="right" vertical="center"/>
    </xf>
    <xf numFmtId="184" fontId="11" fillId="8" borderId="16" xfId="0" applyNumberFormat="1" applyFont="1" applyFill="1" applyBorder="1" applyAlignment="1">
      <alignment horizontal="right" vertical="center"/>
    </xf>
    <xf numFmtId="184" fontId="11" fillId="8" borderId="17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84" fontId="11" fillId="0" borderId="2" xfId="0" applyNumberFormat="1" applyFont="1" applyBorder="1" applyAlignment="1">
      <alignment horizontal="right" vertical="center"/>
    </xf>
    <xf numFmtId="184" fontId="11" fillId="0" borderId="4" xfId="0" applyNumberFormat="1" applyFont="1" applyBorder="1" applyAlignment="1">
      <alignment horizontal="right" vertical="center"/>
    </xf>
    <xf numFmtId="184" fontId="11" fillId="0" borderId="7" xfId="0" applyNumberFormat="1" applyFont="1" applyBorder="1" applyAlignment="1">
      <alignment horizontal="right" vertical="center"/>
    </xf>
    <xf numFmtId="184" fontId="11" fillId="0" borderId="9" xfId="0" applyNumberFormat="1" applyFont="1" applyBorder="1" applyAlignment="1">
      <alignment horizontal="right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85" fontId="8" fillId="0" borderId="26" xfId="0" applyNumberFormat="1" applyFont="1" applyBorder="1" applyAlignment="1">
      <alignment horizontal="righ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90" fontId="3" fillId="2" borderId="1" xfId="0" applyNumberFormat="1" applyFont="1" applyFill="1" applyBorder="1" applyAlignment="1">
      <alignment horizontal="center" vertical="center" wrapText="1"/>
    </xf>
    <xf numFmtId="190" fontId="4" fillId="2" borderId="1" xfId="0" applyNumberFormat="1" applyFont="1" applyFill="1" applyBorder="1" applyAlignment="1">
      <alignment horizontal="center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8" fillId="8" borderId="15" xfId="0" applyNumberFormat="1" applyFont="1" applyFill="1" applyBorder="1">
      <alignment vertical="center"/>
    </xf>
    <xf numFmtId="187" fontId="8" fillId="8" borderId="16" xfId="0" applyNumberFormat="1" applyFont="1" applyFill="1" applyBorder="1">
      <alignment vertical="center"/>
    </xf>
    <xf numFmtId="190" fontId="11" fillId="0" borderId="15" xfId="0" applyNumberFormat="1" applyFont="1" applyBorder="1" applyAlignment="1">
      <alignment horizontal="right" vertical="center"/>
    </xf>
    <xf numFmtId="190" fontId="11" fillId="0" borderId="16" xfId="0" applyNumberFormat="1" applyFont="1" applyBorder="1" applyAlignment="1">
      <alignment horizontal="right" vertical="center"/>
    </xf>
    <xf numFmtId="190" fontId="11" fillId="8" borderId="15" xfId="0" applyNumberFormat="1" applyFont="1" applyFill="1" applyBorder="1" applyAlignment="1">
      <alignment horizontal="right" vertical="center" shrinkToFit="1"/>
    </xf>
    <xf numFmtId="190" fontId="11" fillId="8" borderId="16" xfId="0" applyNumberFormat="1" applyFont="1" applyFill="1" applyBorder="1" applyAlignment="1">
      <alignment horizontal="right" vertical="center" shrinkToFit="1"/>
    </xf>
    <xf numFmtId="192" fontId="11" fillId="0" borderId="15" xfId="0" applyNumberFormat="1" applyFont="1" applyBorder="1" applyAlignment="1">
      <alignment horizontal="right" vertical="center"/>
    </xf>
    <xf numFmtId="192" fontId="11" fillId="0" borderId="16" xfId="0" applyNumberFormat="1" applyFont="1" applyBorder="1" applyAlignment="1">
      <alignment horizontal="right" vertical="center"/>
    </xf>
    <xf numFmtId="187" fontId="11" fillId="8" borderId="15" xfId="0" applyNumberFormat="1" applyFont="1" applyFill="1" applyBorder="1" applyAlignment="1">
      <alignment horizontal="right" vertical="center" shrinkToFit="1"/>
    </xf>
    <xf numFmtId="187" fontId="11" fillId="8" borderId="16" xfId="0" applyNumberFormat="1" applyFont="1" applyFill="1" applyBorder="1" applyAlignment="1">
      <alignment horizontal="right" vertical="center" shrinkToFit="1"/>
    </xf>
    <xf numFmtId="0" fontId="11" fillId="8" borderId="15" xfId="0" applyFont="1" applyFill="1" applyBorder="1" applyAlignment="1">
      <alignment horizontal="right" vertical="center" wrapText="1"/>
    </xf>
    <xf numFmtId="0" fontId="11" fillId="8" borderId="16" xfId="0" applyFont="1" applyFill="1" applyBorder="1" applyAlignment="1">
      <alignment horizontal="right" vertical="center" wrapText="1"/>
    </xf>
    <xf numFmtId="0" fontId="11" fillId="8" borderId="17" xfId="0" applyFont="1" applyFill="1" applyBorder="1" applyAlignment="1">
      <alignment horizontal="right" vertical="center" wrapText="1"/>
    </xf>
    <xf numFmtId="184" fontId="0" fillId="0" borderId="10" xfId="0" applyNumberFormat="1" applyBorder="1" applyAlignment="1">
      <alignment horizontal="right" vertical="center" wrapText="1"/>
    </xf>
    <xf numFmtId="184" fontId="0" fillId="0" borderId="10" xfId="0" applyNumberFormat="1" applyBorder="1" applyAlignment="1">
      <alignment horizontal="right" vertical="center"/>
    </xf>
    <xf numFmtId="184" fontId="0" fillId="0" borderId="2" xfId="0" applyNumberFormat="1" applyBorder="1" applyAlignment="1">
      <alignment horizontal="right" vertical="center" wrapText="1"/>
    </xf>
    <xf numFmtId="184" fontId="0" fillId="0" borderId="3" xfId="0" applyNumberFormat="1" applyBorder="1" applyAlignment="1">
      <alignment horizontal="right" vertical="center" wrapText="1"/>
    </xf>
    <xf numFmtId="184" fontId="0" fillId="0" borderId="4" xfId="0" applyNumberForma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189" fontId="11" fillId="0" borderId="1" xfId="0" applyNumberFormat="1" applyFont="1" applyBorder="1" applyAlignment="1">
      <alignment horizontal="right" vertical="center"/>
    </xf>
    <xf numFmtId="183" fontId="11" fillId="0" borderId="26" xfId="0" applyNumberFormat="1" applyFont="1" applyBorder="1" applyAlignment="1">
      <alignment horizontal="right" vertical="center"/>
    </xf>
    <xf numFmtId="188" fontId="11" fillId="8" borderId="1" xfId="0" applyNumberFormat="1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right" vertical="center" wrapText="1"/>
    </xf>
    <xf numFmtId="189" fontId="8" fillId="0" borderId="1" xfId="0" applyNumberFormat="1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188" fontId="11" fillId="0" borderId="1" xfId="0" quotePrefix="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191" fontId="11" fillId="0" borderId="1" xfId="0" applyNumberFormat="1" applyFont="1" applyBorder="1" applyAlignment="1">
      <alignment horizontal="right" vertical="center"/>
    </xf>
    <xf numFmtId="191" fontId="11" fillId="0" borderId="26" xfId="0" applyNumberFormat="1" applyFont="1" applyBorder="1" applyAlignment="1">
      <alignment horizontal="right" vertical="center"/>
    </xf>
    <xf numFmtId="191" fontId="8" fillId="0" borderId="1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4" sqref="B4:B9"/>
    </sheetView>
  </sheetViews>
  <sheetFormatPr defaultRowHeight="13.5" x14ac:dyDescent="0.15"/>
  <cols>
    <col min="1" max="1" width="4.75" style="125" customWidth="1"/>
    <col min="2" max="2" width="3.75" style="125" customWidth="1"/>
    <col min="3" max="3" width="14.125" style="125" customWidth="1"/>
    <col min="4" max="16384" width="9" style="125"/>
  </cols>
  <sheetData>
    <row r="1" spans="1:11" ht="33.75" customHeight="1" x14ac:dyDescent="0.15">
      <c r="A1" s="126" t="s">
        <v>327</v>
      </c>
    </row>
    <row r="2" spans="1:11" ht="10.5" customHeight="1" x14ac:dyDescent="0.15"/>
    <row r="3" spans="1:11" ht="27.95" customHeight="1" x14ac:dyDescent="0.15">
      <c r="A3" s="135" t="s">
        <v>326</v>
      </c>
      <c r="B3" s="131">
        <v>1</v>
      </c>
      <c r="C3" s="243" t="s">
        <v>325</v>
      </c>
      <c r="D3" s="244"/>
      <c r="E3" s="244"/>
      <c r="F3" s="244"/>
      <c r="G3" s="244"/>
      <c r="H3" s="244"/>
      <c r="I3" s="244"/>
      <c r="J3" s="244"/>
      <c r="K3" s="245"/>
    </row>
    <row r="4" spans="1:11" ht="27.95" customHeight="1" x14ac:dyDescent="0.15">
      <c r="A4" s="259" t="s">
        <v>324</v>
      </c>
      <c r="B4" s="257">
        <v>2</v>
      </c>
      <c r="C4" s="259" t="s">
        <v>38</v>
      </c>
      <c r="D4" s="138" t="s">
        <v>329</v>
      </c>
      <c r="E4" s="133"/>
      <c r="F4" s="133"/>
      <c r="G4" s="133"/>
      <c r="H4" s="133"/>
      <c r="I4" s="133"/>
      <c r="J4" s="133"/>
      <c r="K4" s="139"/>
    </row>
    <row r="5" spans="1:11" ht="35.1" customHeight="1" x14ac:dyDescent="0.15">
      <c r="A5" s="260"/>
      <c r="B5" s="261"/>
      <c r="C5" s="260"/>
      <c r="D5" s="246" t="s">
        <v>323</v>
      </c>
      <c r="E5" s="247"/>
      <c r="F5" s="247"/>
      <c r="G5" s="247"/>
      <c r="H5" s="247"/>
      <c r="I5" s="247"/>
      <c r="J5" s="247"/>
      <c r="K5" s="248"/>
    </row>
    <row r="6" spans="1:11" ht="19.5" customHeight="1" x14ac:dyDescent="0.15">
      <c r="A6" s="260"/>
      <c r="B6" s="261"/>
      <c r="C6" s="260"/>
      <c r="D6" s="262" t="s">
        <v>322</v>
      </c>
      <c r="E6" s="263"/>
      <c r="F6" s="263"/>
      <c r="G6" s="263"/>
      <c r="H6" s="263"/>
      <c r="I6" s="263"/>
      <c r="J6" s="263"/>
      <c r="K6" s="264"/>
    </row>
    <row r="7" spans="1:11" ht="20.25" customHeight="1" x14ac:dyDescent="0.15">
      <c r="A7" s="260"/>
      <c r="B7" s="261"/>
      <c r="C7" s="260"/>
      <c r="D7" s="265" t="s">
        <v>321</v>
      </c>
      <c r="E7" s="266"/>
      <c r="F7" s="266"/>
      <c r="G7" s="266"/>
      <c r="H7" s="266"/>
      <c r="I7" s="266"/>
      <c r="J7" s="266"/>
      <c r="K7" s="267"/>
    </row>
    <row r="8" spans="1:11" ht="20.25" customHeight="1" x14ac:dyDescent="0.15">
      <c r="A8" s="260"/>
      <c r="B8" s="261"/>
      <c r="C8" s="260"/>
      <c r="D8" s="268" t="s">
        <v>328</v>
      </c>
      <c r="E8" s="269"/>
      <c r="F8" s="269"/>
      <c r="G8" s="269"/>
      <c r="H8" s="269"/>
      <c r="I8" s="269"/>
      <c r="J8" s="269"/>
      <c r="K8" s="270"/>
    </row>
    <row r="9" spans="1:11" ht="35.1" customHeight="1" x14ac:dyDescent="0.15">
      <c r="A9" s="260"/>
      <c r="B9" s="261"/>
      <c r="C9" s="260"/>
      <c r="D9" s="246" t="s">
        <v>320</v>
      </c>
      <c r="E9" s="247"/>
      <c r="F9" s="247"/>
      <c r="G9" s="247"/>
      <c r="H9" s="247"/>
      <c r="I9" s="247"/>
      <c r="J9" s="247"/>
      <c r="K9" s="248"/>
    </row>
    <row r="10" spans="1:11" ht="24.95" customHeight="1" x14ac:dyDescent="0.15">
      <c r="A10" s="260"/>
      <c r="B10" s="257">
        <v>3</v>
      </c>
      <c r="C10" s="249" t="s">
        <v>319</v>
      </c>
      <c r="D10" s="251" t="s">
        <v>318</v>
      </c>
      <c r="E10" s="244"/>
      <c r="F10" s="244"/>
      <c r="G10" s="252"/>
      <c r="H10" s="252"/>
      <c r="I10" s="244"/>
      <c r="J10" s="244"/>
      <c r="K10" s="253"/>
    </row>
    <row r="11" spans="1:11" ht="24.95" customHeight="1" x14ac:dyDescent="0.15">
      <c r="A11" s="260"/>
      <c r="B11" s="258"/>
      <c r="C11" s="250"/>
      <c r="D11" s="140" t="s">
        <v>317</v>
      </c>
      <c r="E11" s="254" t="s">
        <v>330</v>
      </c>
      <c r="F11" s="255"/>
      <c r="G11" s="256"/>
      <c r="H11" s="132" t="s">
        <v>316</v>
      </c>
      <c r="I11" s="254" t="s">
        <v>331</v>
      </c>
      <c r="J11" s="255"/>
      <c r="K11" s="256"/>
    </row>
    <row r="12" spans="1:11" ht="27.95" customHeight="1" x14ac:dyDescent="0.15">
      <c r="A12" s="250"/>
      <c r="B12" s="131">
        <v>4</v>
      </c>
      <c r="C12" s="135" t="s">
        <v>315</v>
      </c>
      <c r="D12" s="243" t="s">
        <v>314</v>
      </c>
      <c r="E12" s="244"/>
      <c r="F12" s="244"/>
      <c r="G12" s="244"/>
      <c r="H12" s="244"/>
      <c r="I12" s="244"/>
      <c r="J12" s="244"/>
      <c r="K12" s="245"/>
    </row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</sheetData>
  <mergeCells count="15">
    <mergeCell ref="B10:B11"/>
    <mergeCell ref="A4:A12"/>
    <mergeCell ref="B4:B9"/>
    <mergeCell ref="C4:C9"/>
    <mergeCell ref="D5:K5"/>
    <mergeCell ref="D6:K6"/>
    <mergeCell ref="D7:K7"/>
    <mergeCell ref="D8:K8"/>
    <mergeCell ref="C3:K3"/>
    <mergeCell ref="D12:K12"/>
    <mergeCell ref="D9:K9"/>
    <mergeCell ref="C10:C11"/>
    <mergeCell ref="D10:K10"/>
    <mergeCell ref="E11:G11"/>
    <mergeCell ref="I11:K11"/>
  </mergeCells>
  <phoneticPr fontId="1"/>
  <pageMargins left="0.51181102362204722" right="0" top="0.74803149606299213" bottom="0.74803149606299213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9" sqref="M9"/>
    </sheetView>
  </sheetViews>
  <sheetFormatPr defaultRowHeight="13.5" x14ac:dyDescent="0.15"/>
  <cols>
    <col min="1" max="1" width="4.75" style="125" customWidth="1"/>
    <col min="2" max="2" width="3.75" style="125" customWidth="1"/>
    <col min="3" max="3" width="14.125" style="125" customWidth="1"/>
    <col min="4" max="16384" width="9" style="125"/>
  </cols>
  <sheetData>
    <row r="1" spans="1:11" ht="33.75" customHeight="1" x14ac:dyDescent="0.15">
      <c r="A1" s="126" t="s">
        <v>327</v>
      </c>
    </row>
    <row r="2" spans="1:11" ht="10.5" customHeight="1" x14ac:dyDescent="0.15"/>
    <row r="3" spans="1:11" ht="27.95" customHeight="1" x14ac:dyDescent="0.15">
      <c r="A3" s="135" t="s">
        <v>326</v>
      </c>
      <c r="B3" s="159">
        <v>1</v>
      </c>
      <c r="C3" s="243" t="s">
        <v>325</v>
      </c>
      <c r="D3" s="244"/>
      <c r="E3" s="244"/>
      <c r="F3" s="244"/>
      <c r="G3" s="244"/>
      <c r="H3" s="244"/>
      <c r="I3" s="244"/>
      <c r="J3" s="244"/>
      <c r="K3" s="245"/>
    </row>
    <row r="4" spans="1:11" ht="27.95" customHeight="1" x14ac:dyDescent="0.15">
      <c r="A4" s="259" t="s">
        <v>324</v>
      </c>
      <c r="B4" s="257">
        <v>2</v>
      </c>
      <c r="C4" s="259" t="s">
        <v>38</v>
      </c>
      <c r="D4" s="152" t="s">
        <v>329</v>
      </c>
      <c r="E4" s="153"/>
      <c r="F4" s="153"/>
      <c r="G4" s="153"/>
      <c r="H4" s="153"/>
      <c r="I4" s="153"/>
      <c r="J4" s="153"/>
      <c r="K4" s="154"/>
    </row>
    <row r="5" spans="1:11" ht="46.5" customHeight="1" x14ac:dyDescent="0.15">
      <c r="A5" s="260"/>
      <c r="B5" s="261"/>
      <c r="C5" s="260"/>
      <c r="D5" s="271" t="s">
        <v>346</v>
      </c>
      <c r="E5" s="272"/>
      <c r="F5" s="272"/>
      <c r="G5" s="272"/>
      <c r="H5" s="272"/>
      <c r="I5" s="272"/>
      <c r="J5" s="272"/>
      <c r="K5" s="273"/>
    </row>
    <row r="6" spans="1:11" ht="36" customHeight="1" x14ac:dyDescent="0.15">
      <c r="A6" s="260"/>
      <c r="B6" s="261"/>
      <c r="C6" s="260"/>
      <c r="D6" s="274" t="s">
        <v>347</v>
      </c>
      <c r="E6" s="275"/>
      <c r="F6" s="275"/>
      <c r="G6" s="275"/>
      <c r="H6" s="275"/>
      <c r="I6" s="275"/>
      <c r="J6" s="275"/>
      <c r="K6" s="276"/>
    </row>
    <row r="7" spans="1:11" ht="35.1" customHeight="1" x14ac:dyDescent="0.15">
      <c r="A7" s="260"/>
      <c r="B7" s="261"/>
      <c r="C7" s="260"/>
      <c r="D7" s="246" t="s">
        <v>323</v>
      </c>
      <c r="E7" s="247"/>
      <c r="F7" s="247"/>
      <c r="G7" s="247"/>
      <c r="H7" s="247"/>
      <c r="I7" s="247"/>
      <c r="J7" s="247"/>
      <c r="K7" s="248"/>
    </row>
    <row r="8" spans="1:11" ht="19.5" customHeight="1" x14ac:dyDescent="0.15">
      <c r="A8" s="260"/>
      <c r="B8" s="261"/>
      <c r="C8" s="260"/>
      <c r="D8" s="262" t="s">
        <v>322</v>
      </c>
      <c r="E8" s="263"/>
      <c r="F8" s="263"/>
      <c r="G8" s="263"/>
      <c r="H8" s="263"/>
      <c r="I8" s="263"/>
      <c r="J8" s="263"/>
      <c r="K8" s="264"/>
    </row>
    <row r="9" spans="1:11" ht="20.25" customHeight="1" x14ac:dyDescent="0.15">
      <c r="A9" s="260"/>
      <c r="B9" s="261"/>
      <c r="C9" s="260"/>
      <c r="D9" s="265" t="s">
        <v>321</v>
      </c>
      <c r="E9" s="266"/>
      <c r="F9" s="266"/>
      <c r="G9" s="266"/>
      <c r="H9" s="266"/>
      <c r="I9" s="266"/>
      <c r="J9" s="266"/>
      <c r="K9" s="267"/>
    </row>
    <row r="10" spans="1:11" ht="20.25" customHeight="1" x14ac:dyDescent="0.15">
      <c r="A10" s="260"/>
      <c r="B10" s="261"/>
      <c r="C10" s="260"/>
      <c r="D10" s="268" t="s">
        <v>328</v>
      </c>
      <c r="E10" s="269"/>
      <c r="F10" s="269"/>
      <c r="G10" s="269"/>
      <c r="H10" s="269"/>
      <c r="I10" s="269"/>
      <c r="J10" s="269"/>
      <c r="K10" s="270"/>
    </row>
    <row r="11" spans="1:11" ht="35.1" customHeight="1" x14ac:dyDescent="0.15">
      <c r="A11" s="260"/>
      <c r="B11" s="261"/>
      <c r="C11" s="260"/>
      <c r="D11" s="246" t="s">
        <v>320</v>
      </c>
      <c r="E11" s="247"/>
      <c r="F11" s="247"/>
      <c r="G11" s="247"/>
      <c r="H11" s="247"/>
      <c r="I11" s="247"/>
      <c r="J11" s="247"/>
      <c r="K11" s="248"/>
    </row>
    <row r="12" spans="1:11" ht="24.95" customHeight="1" x14ac:dyDescent="0.15">
      <c r="A12" s="260"/>
      <c r="B12" s="257">
        <v>3</v>
      </c>
      <c r="C12" s="249" t="s">
        <v>319</v>
      </c>
      <c r="D12" s="251" t="s">
        <v>318</v>
      </c>
      <c r="E12" s="244"/>
      <c r="F12" s="244"/>
      <c r="G12" s="252"/>
      <c r="H12" s="252"/>
      <c r="I12" s="244"/>
      <c r="J12" s="244"/>
      <c r="K12" s="253"/>
    </row>
    <row r="13" spans="1:11" ht="24.95" customHeight="1" x14ac:dyDescent="0.15">
      <c r="A13" s="260"/>
      <c r="B13" s="258"/>
      <c r="C13" s="250"/>
      <c r="D13" s="140" t="s">
        <v>317</v>
      </c>
      <c r="E13" s="254" t="s">
        <v>330</v>
      </c>
      <c r="F13" s="255"/>
      <c r="G13" s="256"/>
      <c r="H13" s="151" t="s">
        <v>316</v>
      </c>
      <c r="I13" s="254" t="s">
        <v>331</v>
      </c>
      <c r="J13" s="255"/>
      <c r="K13" s="256"/>
    </row>
    <row r="14" spans="1:11" ht="27.95" customHeight="1" x14ac:dyDescent="0.15">
      <c r="A14" s="250"/>
      <c r="B14" s="159">
        <v>4</v>
      </c>
      <c r="C14" s="135" t="s">
        <v>315</v>
      </c>
      <c r="D14" s="243" t="s">
        <v>314</v>
      </c>
      <c r="E14" s="244"/>
      <c r="F14" s="244"/>
      <c r="G14" s="244"/>
      <c r="H14" s="244"/>
      <c r="I14" s="244"/>
      <c r="J14" s="244"/>
      <c r="K14" s="245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</sheetData>
  <mergeCells count="17">
    <mergeCell ref="I13:K13"/>
    <mergeCell ref="D14:K14"/>
    <mergeCell ref="D5:K5"/>
    <mergeCell ref="D6:K6"/>
    <mergeCell ref="C3:K3"/>
    <mergeCell ref="A4:A14"/>
    <mergeCell ref="B4:B11"/>
    <mergeCell ref="C4:C11"/>
    <mergeCell ref="D7:K7"/>
    <mergeCell ref="D8:K8"/>
    <mergeCell ref="D9:K9"/>
    <mergeCell ref="D10:K10"/>
    <mergeCell ref="D11:K11"/>
    <mergeCell ref="B12:B13"/>
    <mergeCell ref="C12:C13"/>
    <mergeCell ref="D12:K12"/>
    <mergeCell ref="E13:G13"/>
  </mergeCells>
  <phoneticPr fontId="1"/>
  <pageMargins left="0.51181102362204722" right="0" top="0.74803149606299213" bottom="0.74803149606299213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BreakPreview" topLeftCell="A4" zoomScaleNormal="100" zoomScaleSheetLayoutView="100" workbookViewId="0">
      <selection activeCell="R7" sqref="R7"/>
    </sheetView>
  </sheetViews>
  <sheetFormatPr defaultRowHeight="13.5" x14ac:dyDescent="0.15"/>
  <cols>
    <col min="1" max="1" width="3.625" customWidth="1"/>
    <col min="2" max="2" width="4.25" customWidth="1"/>
    <col min="3" max="3" width="17.375" customWidth="1"/>
    <col min="4" max="16" width="2.625" customWidth="1"/>
    <col min="17" max="17" width="3.75" customWidth="1"/>
    <col min="18" max="19" width="4.875" customWidth="1"/>
    <col min="20" max="20" width="12" customWidth="1"/>
    <col min="21" max="21" width="10.625" customWidth="1"/>
    <col min="22" max="22" width="3.625" customWidth="1"/>
  </cols>
  <sheetData>
    <row r="1" spans="1:22" ht="20.100000000000001" customHeight="1" x14ac:dyDescent="0.15">
      <c r="A1" t="s">
        <v>296</v>
      </c>
    </row>
    <row r="2" spans="1:22" ht="15" customHeight="1" x14ac:dyDescent="0.15"/>
    <row r="3" spans="1:22" ht="20.100000000000001" customHeight="1" x14ac:dyDescent="0.15">
      <c r="B3" s="299" t="s">
        <v>292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</row>
    <row r="4" spans="1:22" ht="20.100000000000001" customHeight="1" x14ac:dyDescent="0.1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</row>
    <row r="5" spans="1:22" ht="17.25" customHeight="1" x14ac:dyDescent="0.15"/>
    <row r="6" spans="1:22" ht="24.95" customHeight="1" x14ac:dyDescent="0.15">
      <c r="R6" s="300" t="s">
        <v>350</v>
      </c>
      <c r="S6" s="300"/>
      <c r="T6" s="300"/>
      <c r="U6" s="300"/>
      <c r="V6" s="300"/>
    </row>
    <row r="7" spans="1:22" ht="24.95" customHeight="1" x14ac:dyDescent="0.15">
      <c r="A7" s="301" t="s">
        <v>91</v>
      </c>
      <c r="B7" s="302"/>
      <c r="C7" s="3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2" ht="24.95" customHeight="1" x14ac:dyDescent="0.15">
      <c r="Q8" t="s">
        <v>3</v>
      </c>
    </row>
    <row r="9" spans="1:22" ht="24.95" customHeight="1" x14ac:dyDescent="0.15">
      <c r="M9" s="303" t="s">
        <v>5</v>
      </c>
      <c r="N9" s="303"/>
      <c r="O9" s="303"/>
      <c r="P9" s="303"/>
      <c r="Q9" t="s">
        <v>4</v>
      </c>
    </row>
    <row r="10" spans="1:22" ht="24.95" customHeight="1" x14ac:dyDescent="0.15">
      <c r="Q10" t="s">
        <v>0</v>
      </c>
      <c r="V10" s="59"/>
    </row>
    <row r="11" spans="1:22" ht="24.95" customHeight="1" x14ac:dyDescent="0.15">
      <c r="Q11" s="5" t="s">
        <v>101</v>
      </c>
    </row>
    <row r="12" spans="1:22" ht="15.75" customHeight="1" x14ac:dyDescent="0.15"/>
    <row r="13" spans="1:22" ht="20.100000000000001" customHeight="1" x14ac:dyDescent="0.15">
      <c r="B13" s="316" t="s">
        <v>102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</row>
    <row r="14" spans="1:22" ht="20.100000000000001" customHeight="1" x14ac:dyDescent="0.15">
      <c r="B14" s="6" t="s">
        <v>103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 ht="13.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2" s="7" customFormat="1" ht="20.100000000000001" customHeight="1" x14ac:dyDescent="0.15">
      <c r="B16" s="317" t="s">
        <v>224</v>
      </c>
      <c r="C16" s="318"/>
      <c r="D16" s="307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9"/>
    </row>
    <row r="17" spans="1:22" s="7" customFormat="1" ht="36" customHeight="1" x14ac:dyDescent="0.15">
      <c r="B17" s="280" t="s">
        <v>225</v>
      </c>
      <c r="C17" s="281"/>
      <c r="D17" s="304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6"/>
    </row>
    <row r="18" spans="1:22" s="7" customFormat="1" ht="24.75" customHeight="1" x14ac:dyDescent="0.15">
      <c r="B18" s="319" t="s">
        <v>226</v>
      </c>
      <c r="C18" s="319"/>
      <c r="D18" s="310" t="s">
        <v>92</v>
      </c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2"/>
    </row>
    <row r="19" spans="1:22" s="7" customFormat="1" ht="30.75" customHeight="1" x14ac:dyDescent="0.15">
      <c r="B19" s="319"/>
      <c r="C19" s="319"/>
      <c r="D19" s="320" t="s">
        <v>227</v>
      </c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2"/>
    </row>
    <row r="20" spans="1:22" s="7" customFormat="1" ht="19.5" customHeight="1" x14ac:dyDescent="0.15">
      <c r="B20" s="319"/>
      <c r="C20" s="319"/>
      <c r="D20" s="313" t="s">
        <v>66</v>
      </c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5"/>
    </row>
    <row r="21" spans="1:22" s="7" customFormat="1" ht="24.95" customHeight="1" x14ac:dyDescent="0.15">
      <c r="B21" s="319"/>
      <c r="C21" s="319"/>
      <c r="D21" s="284" t="s">
        <v>1</v>
      </c>
      <c r="E21" s="285"/>
      <c r="F21" s="285"/>
      <c r="G21" s="286"/>
      <c r="H21" s="254"/>
      <c r="I21" s="255"/>
      <c r="J21" s="255"/>
      <c r="K21" s="255"/>
      <c r="L21" s="255"/>
      <c r="M21" s="255"/>
      <c r="N21" s="255"/>
      <c r="O21" s="255"/>
      <c r="P21" s="255"/>
      <c r="Q21" s="256"/>
      <c r="R21" s="284" t="s">
        <v>2</v>
      </c>
      <c r="S21" s="286"/>
      <c r="T21" s="254"/>
      <c r="U21" s="256"/>
    </row>
    <row r="22" spans="1:22" s="7" customFormat="1" ht="24.95" customHeight="1" x14ac:dyDescent="0.15">
      <c r="B22" s="319"/>
      <c r="C22" s="319"/>
      <c r="D22" s="323" t="s">
        <v>228</v>
      </c>
      <c r="E22" s="324"/>
      <c r="F22" s="324"/>
      <c r="G22" s="325"/>
      <c r="H22" s="329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1"/>
    </row>
    <row r="23" spans="1:22" s="7" customFormat="1" ht="30" customHeight="1" x14ac:dyDescent="0.15">
      <c r="A23" s="60"/>
      <c r="B23" s="282" t="s">
        <v>229</v>
      </c>
      <c r="C23" s="283"/>
      <c r="D23" s="61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2"/>
      <c r="Q23" s="326"/>
      <c r="R23" s="327"/>
      <c r="S23" s="327"/>
      <c r="T23" s="327"/>
      <c r="U23" s="328"/>
      <c r="V23" s="60"/>
    </row>
    <row r="24" spans="1:22" s="7" customFormat="1" ht="30" customHeight="1" x14ac:dyDescent="0.15">
      <c r="B24" s="293" t="s">
        <v>181</v>
      </c>
      <c r="C24" s="294"/>
      <c r="D24" s="295" t="s">
        <v>230</v>
      </c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7"/>
      <c r="Q24" s="254"/>
      <c r="R24" s="255"/>
      <c r="S24" s="255"/>
      <c r="T24" s="255"/>
      <c r="U24" s="256"/>
    </row>
    <row r="25" spans="1:22" s="7" customFormat="1" ht="21.95" customHeight="1" x14ac:dyDescent="0.15">
      <c r="B25" s="278" t="s">
        <v>231</v>
      </c>
      <c r="C25" s="279"/>
      <c r="D25" s="284" t="s">
        <v>104</v>
      </c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6"/>
    </row>
    <row r="26" spans="1:22" s="7" customFormat="1" ht="23.1" customHeight="1" x14ac:dyDescent="0.15">
      <c r="B26" s="280"/>
      <c r="C26" s="281"/>
      <c r="D26" s="64" t="s">
        <v>232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80"/>
      <c r="P26" s="65" t="s">
        <v>284</v>
      </c>
      <c r="Q26" s="81"/>
      <c r="R26" s="64" t="s">
        <v>233</v>
      </c>
      <c r="S26" s="65"/>
      <c r="T26" s="65"/>
      <c r="U26" s="51" t="s">
        <v>289</v>
      </c>
    </row>
    <row r="27" spans="1:22" s="7" customFormat="1" ht="23.1" customHeight="1" x14ac:dyDescent="0.15">
      <c r="B27" s="280"/>
      <c r="C27" s="281"/>
      <c r="D27" s="64" t="s">
        <v>234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80"/>
      <c r="P27" s="65" t="s">
        <v>285</v>
      </c>
      <c r="Q27" s="81"/>
      <c r="R27" s="64" t="s">
        <v>235</v>
      </c>
      <c r="S27" s="65"/>
      <c r="T27" s="65"/>
      <c r="U27" s="51" t="s">
        <v>290</v>
      </c>
    </row>
    <row r="28" spans="1:22" s="7" customFormat="1" ht="23.1" customHeight="1" x14ac:dyDescent="0.15">
      <c r="B28" s="280"/>
      <c r="C28" s="281"/>
      <c r="D28" s="64" t="s">
        <v>236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80"/>
      <c r="P28" s="65" t="s">
        <v>286</v>
      </c>
      <c r="Q28" s="81"/>
      <c r="R28" s="64" t="s">
        <v>237</v>
      </c>
      <c r="S28" s="65"/>
      <c r="T28" s="65"/>
      <c r="U28" s="51" t="s">
        <v>291</v>
      </c>
    </row>
    <row r="29" spans="1:22" s="7" customFormat="1" ht="23.1" customHeight="1" x14ac:dyDescent="0.15">
      <c r="B29" s="280"/>
      <c r="C29" s="281"/>
      <c r="D29" s="64" t="s">
        <v>238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80"/>
      <c r="P29" s="65" t="s">
        <v>287</v>
      </c>
      <c r="Q29" s="66"/>
      <c r="R29" s="287"/>
      <c r="S29" s="288"/>
      <c r="T29" s="288"/>
      <c r="U29" s="289"/>
    </row>
    <row r="30" spans="1:22" s="7" customFormat="1" ht="23.1" customHeight="1" x14ac:dyDescent="0.15">
      <c r="B30" s="282"/>
      <c r="C30" s="283"/>
      <c r="D30" s="64" t="s">
        <v>239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80"/>
      <c r="P30" s="65" t="s">
        <v>288</v>
      </c>
      <c r="Q30" s="66"/>
      <c r="R30" s="290"/>
      <c r="S30" s="291"/>
      <c r="T30" s="291"/>
      <c r="U30" s="292"/>
    </row>
    <row r="31" spans="1:22" s="7" customFormat="1" ht="197.25" customHeight="1" x14ac:dyDescent="0.15">
      <c r="B31" s="277" t="s">
        <v>100</v>
      </c>
      <c r="C31" s="27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</row>
    <row r="34" spans="14:14" x14ac:dyDescent="0.15">
      <c r="N34" s="4"/>
    </row>
  </sheetData>
  <mergeCells count="29">
    <mergeCell ref="D22:G22"/>
    <mergeCell ref="Q23:U23"/>
    <mergeCell ref="B23:C23"/>
    <mergeCell ref="R21:S21"/>
    <mergeCell ref="H22:U22"/>
    <mergeCell ref="B3:U4"/>
    <mergeCell ref="R6:V6"/>
    <mergeCell ref="A7:C7"/>
    <mergeCell ref="H21:Q21"/>
    <mergeCell ref="T21:U21"/>
    <mergeCell ref="M9:P9"/>
    <mergeCell ref="D21:G21"/>
    <mergeCell ref="D17:U17"/>
    <mergeCell ref="D16:U16"/>
    <mergeCell ref="D18:U18"/>
    <mergeCell ref="D20:U20"/>
    <mergeCell ref="B13:U13"/>
    <mergeCell ref="B16:C16"/>
    <mergeCell ref="B17:C17"/>
    <mergeCell ref="B18:C22"/>
    <mergeCell ref="D19:U19"/>
    <mergeCell ref="B31:C31"/>
    <mergeCell ref="B25:C30"/>
    <mergeCell ref="D25:U25"/>
    <mergeCell ref="R29:U30"/>
    <mergeCell ref="B24:C24"/>
    <mergeCell ref="D24:P24"/>
    <mergeCell ref="Q24:U24"/>
    <mergeCell ref="D31:U31"/>
  </mergeCells>
  <phoneticPr fontId="1"/>
  <pageMargins left="0.70866141732283472" right="0.70866141732283472" top="0.55118110236220474" bottom="0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1"/>
  <sheetViews>
    <sheetView view="pageBreakPreview" topLeftCell="A48" zoomScaleNormal="100" zoomScaleSheetLayoutView="100" workbookViewId="0">
      <selection activeCell="E50" sqref="E50:Z50"/>
    </sheetView>
  </sheetViews>
  <sheetFormatPr defaultRowHeight="13.5" x14ac:dyDescent="0.15"/>
  <cols>
    <col min="1" max="1" width="3.625" customWidth="1"/>
    <col min="2" max="2" width="3.5" customWidth="1"/>
    <col min="3" max="3" width="7" customWidth="1"/>
    <col min="4" max="4" width="7.625" customWidth="1"/>
    <col min="5" max="17" width="2.625" customWidth="1"/>
    <col min="18" max="18" width="4.625" customWidth="1"/>
    <col min="19" max="19" width="6.625" customWidth="1"/>
    <col min="20" max="22" width="2.625" customWidth="1"/>
    <col min="23" max="23" width="6.625" customWidth="1"/>
    <col min="24" max="24" width="2.625" customWidth="1"/>
    <col min="25" max="25" width="4.625" customWidth="1"/>
    <col min="26" max="26" width="6.625" customWidth="1"/>
    <col min="27" max="27" width="3.625" customWidth="1"/>
  </cols>
  <sheetData>
    <row r="1" spans="2:29" ht="25.5" customHeight="1" x14ac:dyDescent="0.15">
      <c r="B1" s="303" t="s">
        <v>95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2:29" s="60" customFormat="1" ht="20.100000000000001" customHeight="1" x14ac:dyDescent="0.15">
      <c r="B2" s="100" t="s">
        <v>308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9" ht="12.95" customHeight="1" x14ac:dyDescent="0.15">
      <c r="B3" s="278" t="s">
        <v>67</v>
      </c>
      <c r="C3" s="355"/>
      <c r="D3" s="356"/>
      <c r="E3" s="371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3"/>
    </row>
    <row r="4" spans="2:29" ht="12.95" customHeight="1" x14ac:dyDescent="0.15">
      <c r="B4" s="357"/>
      <c r="C4" s="358"/>
      <c r="D4" s="359"/>
      <c r="E4" s="374" t="s">
        <v>7</v>
      </c>
      <c r="F4" s="375"/>
      <c r="G4" s="375"/>
      <c r="H4" s="375"/>
      <c r="I4" s="375"/>
      <c r="J4" s="376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0" t="s">
        <v>11</v>
      </c>
      <c r="Y4" s="381"/>
      <c r="Z4" s="382"/>
    </row>
    <row r="5" spans="2:29" ht="20.100000000000001" customHeight="1" x14ac:dyDescent="0.15">
      <c r="B5" s="357"/>
      <c r="C5" s="358"/>
      <c r="D5" s="359"/>
      <c r="E5" s="377"/>
      <c r="F5" s="378"/>
      <c r="G5" s="378"/>
      <c r="H5" s="378"/>
      <c r="I5" s="378"/>
      <c r="J5" s="379"/>
      <c r="K5" s="386" t="s">
        <v>8</v>
      </c>
      <c r="L5" s="387"/>
      <c r="M5" s="387"/>
      <c r="N5" s="387"/>
      <c r="O5" s="387"/>
      <c r="P5" s="388"/>
      <c r="Q5" s="353" t="s">
        <v>9</v>
      </c>
      <c r="R5" s="389"/>
      <c r="S5" s="354"/>
      <c r="T5" s="353" t="s">
        <v>10</v>
      </c>
      <c r="U5" s="389"/>
      <c r="V5" s="389"/>
      <c r="W5" s="354"/>
      <c r="X5" s="383"/>
      <c r="Y5" s="384"/>
      <c r="Z5" s="385"/>
    </row>
    <row r="6" spans="2:29" ht="20.100000000000001" customHeight="1" x14ac:dyDescent="0.15">
      <c r="B6" s="357"/>
      <c r="C6" s="358"/>
      <c r="D6" s="359"/>
      <c r="E6" s="370">
        <f>K6+X6</f>
        <v>0</v>
      </c>
      <c r="F6" s="370"/>
      <c r="G6" s="370"/>
      <c r="H6" s="370"/>
      <c r="I6" s="370"/>
      <c r="J6" s="370"/>
      <c r="K6" s="370">
        <f>Q6+T6</f>
        <v>0</v>
      </c>
      <c r="L6" s="370"/>
      <c r="M6" s="370"/>
      <c r="N6" s="370"/>
      <c r="O6" s="370"/>
      <c r="P6" s="370"/>
      <c r="Q6" s="393"/>
      <c r="R6" s="393"/>
      <c r="S6" s="393"/>
      <c r="T6" s="335"/>
      <c r="U6" s="336"/>
      <c r="V6" s="336"/>
      <c r="W6" s="394"/>
      <c r="X6" s="335"/>
      <c r="Y6" s="336"/>
      <c r="Z6" s="394"/>
    </row>
    <row r="7" spans="2:29" ht="12.95" customHeight="1" x14ac:dyDescent="0.15">
      <c r="B7" s="357"/>
      <c r="C7" s="358"/>
      <c r="D7" s="359"/>
      <c r="E7" s="368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279"/>
    </row>
    <row r="8" spans="2:29" ht="12.95" customHeight="1" x14ac:dyDescent="0.15">
      <c r="B8" s="357"/>
      <c r="C8" s="358"/>
      <c r="D8" s="359"/>
      <c r="E8" s="374" t="s">
        <v>12</v>
      </c>
      <c r="F8" s="375"/>
      <c r="G8" s="375"/>
      <c r="H8" s="375"/>
      <c r="I8" s="375"/>
      <c r="J8" s="376"/>
      <c r="K8" s="380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2"/>
      <c r="X8" s="380" t="s">
        <v>11</v>
      </c>
      <c r="Y8" s="381"/>
      <c r="Z8" s="382"/>
    </row>
    <row r="9" spans="2:29" ht="20.100000000000001" customHeight="1" x14ac:dyDescent="0.15">
      <c r="B9" s="357"/>
      <c r="C9" s="358"/>
      <c r="D9" s="359"/>
      <c r="E9" s="377"/>
      <c r="F9" s="378"/>
      <c r="G9" s="378"/>
      <c r="H9" s="378"/>
      <c r="I9" s="378"/>
      <c r="J9" s="379"/>
      <c r="K9" s="386" t="s">
        <v>8</v>
      </c>
      <c r="L9" s="387"/>
      <c r="M9" s="387"/>
      <c r="N9" s="387"/>
      <c r="O9" s="387"/>
      <c r="P9" s="388"/>
      <c r="Q9" s="353" t="s">
        <v>9</v>
      </c>
      <c r="R9" s="389"/>
      <c r="S9" s="354"/>
      <c r="T9" s="353" t="s">
        <v>10</v>
      </c>
      <c r="U9" s="389"/>
      <c r="V9" s="389"/>
      <c r="W9" s="354"/>
      <c r="X9" s="383"/>
      <c r="Y9" s="384"/>
      <c r="Z9" s="385"/>
    </row>
    <row r="10" spans="2:29" ht="20.100000000000001" customHeight="1" x14ac:dyDescent="0.15">
      <c r="B10" s="357"/>
      <c r="C10" s="358"/>
      <c r="D10" s="359"/>
      <c r="E10" s="370">
        <f>K10+X10</f>
        <v>0</v>
      </c>
      <c r="F10" s="370"/>
      <c r="G10" s="370"/>
      <c r="H10" s="370"/>
      <c r="I10" s="370"/>
      <c r="J10" s="370"/>
      <c r="K10" s="370">
        <f>Q10+T10</f>
        <v>0</v>
      </c>
      <c r="L10" s="370"/>
      <c r="M10" s="370"/>
      <c r="N10" s="370"/>
      <c r="O10" s="370"/>
      <c r="P10" s="370"/>
      <c r="Q10" s="365"/>
      <c r="R10" s="366"/>
      <c r="S10" s="367"/>
      <c r="T10" s="365"/>
      <c r="U10" s="366"/>
      <c r="V10" s="366"/>
      <c r="W10" s="367"/>
      <c r="X10" s="365"/>
      <c r="Y10" s="366"/>
      <c r="Z10" s="367"/>
      <c r="AA10" s="3"/>
    </row>
    <row r="11" spans="2:29" ht="12.95" customHeight="1" x14ac:dyDescent="0.15">
      <c r="B11" s="357"/>
      <c r="C11" s="358"/>
      <c r="D11" s="359"/>
      <c r="E11" s="368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279"/>
    </row>
    <row r="12" spans="2:29" ht="12.95" customHeight="1" x14ac:dyDescent="0.15">
      <c r="B12" s="357"/>
      <c r="C12" s="358"/>
      <c r="D12" s="359"/>
      <c r="E12" s="374" t="s">
        <v>13</v>
      </c>
      <c r="F12" s="375"/>
      <c r="G12" s="375"/>
      <c r="H12" s="375"/>
      <c r="I12" s="375"/>
      <c r="J12" s="376"/>
      <c r="K12" s="380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2"/>
      <c r="X12" s="380" t="s">
        <v>17</v>
      </c>
      <c r="Y12" s="381"/>
      <c r="Z12" s="382"/>
    </row>
    <row r="13" spans="2:29" ht="20.100000000000001" customHeight="1" x14ac:dyDescent="0.15">
      <c r="B13" s="357"/>
      <c r="C13" s="358"/>
      <c r="D13" s="359"/>
      <c r="E13" s="377"/>
      <c r="F13" s="378"/>
      <c r="G13" s="378"/>
      <c r="H13" s="378"/>
      <c r="I13" s="378"/>
      <c r="J13" s="379"/>
      <c r="K13" s="386" t="s">
        <v>14</v>
      </c>
      <c r="L13" s="387"/>
      <c r="M13" s="387"/>
      <c r="N13" s="387"/>
      <c r="O13" s="387"/>
      <c r="P13" s="388"/>
      <c r="Q13" s="353" t="s">
        <v>15</v>
      </c>
      <c r="R13" s="389"/>
      <c r="S13" s="354"/>
      <c r="T13" s="353" t="s">
        <v>16</v>
      </c>
      <c r="U13" s="389"/>
      <c r="V13" s="389"/>
      <c r="W13" s="354"/>
      <c r="X13" s="383"/>
      <c r="Y13" s="384"/>
      <c r="Z13" s="385"/>
      <c r="AB13" s="89" t="s">
        <v>299</v>
      </c>
      <c r="AC13" s="90">
        <f>Q14+E10+E6</f>
        <v>0</v>
      </c>
    </row>
    <row r="14" spans="2:29" ht="20.100000000000001" customHeight="1" x14ac:dyDescent="0.15">
      <c r="B14" s="360"/>
      <c r="C14" s="361"/>
      <c r="D14" s="362"/>
      <c r="E14" s="370">
        <f>K14+X14</f>
        <v>0</v>
      </c>
      <c r="F14" s="370"/>
      <c r="G14" s="370"/>
      <c r="H14" s="370"/>
      <c r="I14" s="370"/>
      <c r="J14" s="370"/>
      <c r="K14" s="370">
        <f>Q14+T14</f>
        <v>0</v>
      </c>
      <c r="L14" s="370"/>
      <c r="M14" s="370"/>
      <c r="N14" s="370"/>
      <c r="O14" s="370"/>
      <c r="P14" s="370"/>
      <c r="Q14" s="365"/>
      <c r="R14" s="366"/>
      <c r="S14" s="367"/>
      <c r="T14" s="365"/>
      <c r="U14" s="366"/>
      <c r="V14" s="366"/>
      <c r="W14" s="367"/>
      <c r="X14" s="365"/>
      <c r="Y14" s="366"/>
      <c r="Z14" s="367"/>
      <c r="AA14" s="2"/>
      <c r="AB14" s="89" t="s">
        <v>300</v>
      </c>
      <c r="AC14" s="90">
        <f>E10+E14</f>
        <v>0</v>
      </c>
    </row>
    <row r="15" spans="2:29" s="7" customFormat="1" ht="24" customHeight="1" x14ac:dyDescent="0.15">
      <c r="B15" s="341" t="s">
        <v>38</v>
      </c>
      <c r="C15" s="397" t="s">
        <v>21</v>
      </c>
      <c r="D15" s="398"/>
      <c r="E15" s="284" t="s">
        <v>22</v>
      </c>
      <c r="F15" s="285"/>
      <c r="G15" s="285"/>
      <c r="H15" s="285"/>
      <c r="I15" s="285"/>
      <c r="J15" s="286"/>
      <c r="K15" s="284" t="s">
        <v>27</v>
      </c>
      <c r="L15" s="285"/>
      <c r="M15" s="285"/>
      <c r="N15" s="285"/>
      <c r="O15" s="285"/>
      <c r="P15" s="286"/>
      <c r="Q15" s="284" t="s">
        <v>28</v>
      </c>
      <c r="R15" s="285"/>
      <c r="S15" s="286"/>
      <c r="T15" s="284" t="s">
        <v>29</v>
      </c>
      <c r="U15" s="285"/>
      <c r="V15" s="285"/>
      <c r="W15" s="286"/>
      <c r="X15" s="284" t="s">
        <v>30</v>
      </c>
      <c r="Y15" s="285"/>
      <c r="Z15" s="286"/>
    </row>
    <row r="16" spans="2:29" s="7" customFormat="1" ht="24" customHeight="1" x14ac:dyDescent="0.15">
      <c r="B16" s="342"/>
      <c r="C16" s="399"/>
      <c r="D16" s="400"/>
      <c r="E16" s="284" t="s">
        <v>23</v>
      </c>
      <c r="F16" s="285"/>
      <c r="G16" s="286"/>
      <c r="H16" s="284" t="s">
        <v>24</v>
      </c>
      <c r="I16" s="285"/>
      <c r="J16" s="286"/>
      <c r="K16" s="284" t="s">
        <v>23</v>
      </c>
      <c r="L16" s="285"/>
      <c r="M16" s="286"/>
      <c r="N16" s="284" t="s">
        <v>26</v>
      </c>
      <c r="O16" s="285"/>
      <c r="P16" s="286"/>
      <c r="Q16" s="284" t="s">
        <v>23</v>
      </c>
      <c r="R16" s="286"/>
      <c r="S16" s="10" t="s">
        <v>26</v>
      </c>
      <c r="T16" s="284" t="s">
        <v>25</v>
      </c>
      <c r="U16" s="285"/>
      <c r="V16" s="286"/>
      <c r="W16" s="10" t="s">
        <v>26</v>
      </c>
      <c r="X16" s="284" t="s">
        <v>25</v>
      </c>
      <c r="Y16" s="286"/>
      <c r="Z16" s="10" t="s">
        <v>26</v>
      </c>
      <c r="AB16" s="333" t="s">
        <v>301</v>
      </c>
      <c r="AC16" s="334"/>
    </row>
    <row r="17" spans="2:29" s="7" customFormat="1" ht="24" customHeight="1" x14ac:dyDescent="0.15">
      <c r="B17" s="342"/>
      <c r="C17" s="395" t="s">
        <v>83</v>
      </c>
      <c r="D17" s="11" t="s">
        <v>19</v>
      </c>
      <c r="E17" s="390"/>
      <c r="F17" s="392"/>
      <c r="G17" s="391"/>
      <c r="H17" s="390"/>
      <c r="I17" s="392"/>
      <c r="J17" s="391"/>
      <c r="K17" s="390"/>
      <c r="L17" s="392"/>
      <c r="M17" s="391"/>
      <c r="N17" s="390"/>
      <c r="O17" s="392"/>
      <c r="P17" s="391"/>
      <c r="Q17" s="390"/>
      <c r="R17" s="391"/>
      <c r="S17" s="93"/>
      <c r="T17" s="390"/>
      <c r="U17" s="392"/>
      <c r="V17" s="391"/>
      <c r="W17" s="93"/>
      <c r="X17" s="390"/>
      <c r="Y17" s="391"/>
      <c r="Z17" s="93"/>
      <c r="AB17" s="91" t="s">
        <v>302</v>
      </c>
      <c r="AC17" s="92">
        <f>ROUNDDOWN(X14/3,1)</f>
        <v>0</v>
      </c>
    </row>
    <row r="18" spans="2:29" s="7" customFormat="1" ht="24" customHeight="1" x14ac:dyDescent="0.15">
      <c r="B18" s="342"/>
      <c r="C18" s="396"/>
      <c r="D18" s="11" t="s">
        <v>20</v>
      </c>
      <c r="E18" s="390"/>
      <c r="F18" s="392"/>
      <c r="G18" s="391"/>
      <c r="H18" s="390"/>
      <c r="I18" s="392"/>
      <c r="J18" s="391"/>
      <c r="K18" s="390"/>
      <c r="L18" s="392"/>
      <c r="M18" s="391"/>
      <c r="N18" s="390"/>
      <c r="O18" s="392"/>
      <c r="P18" s="391"/>
      <c r="Q18" s="390"/>
      <c r="R18" s="391"/>
      <c r="S18" s="93"/>
      <c r="T18" s="390"/>
      <c r="U18" s="392"/>
      <c r="V18" s="391"/>
      <c r="W18" s="93"/>
      <c r="X18" s="390"/>
      <c r="Y18" s="391"/>
      <c r="Z18" s="93"/>
      <c r="AB18" s="91" t="s">
        <v>303</v>
      </c>
      <c r="AC18" s="92">
        <f>ROUNDDOWN(K14/6,1)</f>
        <v>0</v>
      </c>
    </row>
    <row r="19" spans="2:29" s="7" customFormat="1" ht="24" customHeight="1" x14ac:dyDescent="0.15">
      <c r="B19" s="342"/>
      <c r="C19" s="363" t="s">
        <v>31</v>
      </c>
      <c r="D19" s="364"/>
      <c r="E19" s="390"/>
      <c r="F19" s="392"/>
      <c r="G19" s="392"/>
      <c r="H19" s="392"/>
      <c r="I19" s="392"/>
      <c r="J19" s="391"/>
      <c r="K19" s="390"/>
      <c r="L19" s="392"/>
      <c r="M19" s="392"/>
      <c r="N19" s="392"/>
      <c r="O19" s="392"/>
      <c r="P19" s="391"/>
      <c r="Q19" s="390"/>
      <c r="R19" s="392"/>
      <c r="S19" s="391"/>
      <c r="T19" s="390"/>
      <c r="U19" s="392"/>
      <c r="V19" s="392"/>
      <c r="W19" s="391"/>
      <c r="X19" s="390"/>
      <c r="Y19" s="392"/>
      <c r="Z19" s="391"/>
      <c r="AB19" s="91" t="s">
        <v>304</v>
      </c>
      <c r="AC19" s="92">
        <f>ROUNDDOWN((X6+X10)/20,1)</f>
        <v>0</v>
      </c>
    </row>
    <row r="20" spans="2:29" s="7" customFormat="1" ht="24" customHeight="1" x14ac:dyDescent="0.15">
      <c r="B20" s="342"/>
      <c r="C20" s="363" t="s">
        <v>32</v>
      </c>
      <c r="D20" s="364"/>
      <c r="E20" s="401" t="s">
        <v>298</v>
      </c>
      <c r="F20" s="392"/>
      <c r="G20" s="392"/>
      <c r="H20" s="392"/>
      <c r="I20" s="392"/>
      <c r="J20" s="391"/>
      <c r="K20" s="401" t="s">
        <v>298</v>
      </c>
      <c r="L20" s="392"/>
      <c r="M20" s="392"/>
      <c r="N20" s="392"/>
      <c r="O20" s="392"/>
      <c r="P20" s="391"/>
      <c r="Q20" s="402" t="str">
        <f>IF($E$6&gt;0,"2","1")</f>
        <v>1</v>
      </c>
      <c r="R20" s="402"/>
      <c r="S20" s="402"/>
      <c r="T20" s="432">
        <v>0</v>
      </c>
      <c r="U20" s="432"/>
      <c r="V20" s="432"/>
      <c r="W20" s="432"/>
      <c r="X20" s="433">
        <f>ROUND(AC21,0)+1-Q20</f>
        <v>0</v>
      </c>
      <c r="Y20" s="433"/>
      <c r="Z20" s="434"/>
      <c r="AB20" s="91" t="s">
        <v>305</v>
      </c>
      <c r="AC20" s="92">
        <f>ROUNDDOWN((K6+K10)/30,1)</f>
        <v>0</v>
      </c>
    </row>
    <row r="21" spans="2:29" s="7" customFormat="1" ht="24" customHeight="1" x14ac:dyDescent="0.15">
      <c r="B21" s="342"/>
      <c r="C21" s="353" t="s">
        <v>105</v>
      </c>
      <c r="D21" s="354"/>
      <c r="E21" s="350"/>
      <c r="F21" s="351"/>
      <c r="G21" s="351"/>
      <c r="H21" s="351"/>
      <c r="I21" s="351"/>
      <c r="J21" s="352"/>
      <c r="K21" s="350"/>
      <c r="L21" s="351"/>
      <c r="M21" s="351"/>
      <c r="N21" s="351"/>
      <c r="O21" s="351"/>
      <c r="P21" s="352"/>
      <c r="Q21" s="350"/>
      <c r="R21" s="351"/>
      <c r="S21" s="352"/>
      <c r="T21" s="350"/>
      <c r="U21" s="351"/>
      <c r="V21" s="351"/>
      <c r="W21" s="352"/>
      <c r="X21" s="350"/>
      <c r="Y21" s="351"/>
      <c r="Z21" s="352"/>
      <c r="AB21" s="84" t="s">
        <v>306</v>
      </c>
      <c r="AC21" s="92">
        <f>SUM(AC17:AC20)</f>
        <v>0</v>
      </c>
    </row>
    <row r="22" spans="2:29" s="7" customFormat="1" ht="24" customHeight="1" x14ac:dyDescent="0.15">
      <c r="B22" s="342"/>
      <c r="C22" s="353" t="s">
        <v>33</v>
      </c>
      <c r="D22" s="354"/>
      <c r="E22" s="350"/>
      <c r="F22" s="351"/>
      <c r="G22" s="351"/>
      <c r="H22" s="351"/>
      <c r="I22" s="351"/>
      <c r="J22" s="352"/>
      <c r="K22" s="350"/>
      <c r="L22" s="351"/>
      <c r="M22" s="351"/>
      <c r="N22" s="351"/>
      <c r="O22" s="351"/>
      <c r="P22" s="352"/>
      <c r="Q22" s="350"/>
      <c r="R22" s="351"/>
      <c r="S22" s="352"/>
      <c r="T22" s="350"/>
      <c r="U22" s="351"/>
      <c r="V22" s="351"/>
      <c r="W22" s="352"/>
      <c r="X22" s="350"/>
      <c r="Y22" s="351"/>
      <c r="Z22" s="352"/>
    </row>
    <row r="23" spans="2:29" s="7" customFormat="1" ht="24" customHeight="1" x14ac:dyDescent="0.15">
      <c r="B23" s="342"/>
      <c r="C23" s="397" t="s">
        <v>21</v>
      </c>
      <c r="D23" s="398"/>
      <c r="E23" s="284" t="s">
        <v>34</v>
      </c>
      <c r="F23" s="285"/>
      <c r="G23" s="285"/>
      <c r="H23" s="285"/>
      <c r="I23" s="285"/>
      <c r="J23" s="286"/>
      <c r="K23" s="284" t="s">
        <v>35</v>
      </c>
      <c r="L23" s="285"/>
      <c r="M23" s="285"/>
      <c r="N23" s="285"/>
      <c r="O23" s="285"/>
      <c r="P23" s="286"/>
      <c r="Q23" s="284" t="s">
        <v>36</v>
      </c>
      <c r="R23" s="285"/>
      <c r="S23" s="286"/>
      <c r="T23" s="284" t="s">
        <v>37</v>
      </c>
      <c r="U23" s="285"/>
      <c r="V23" s="285"/>
      <c r="W23" s="286"/>
      <c r="X23" s="284" t="s">
        <v>77</v>
      </c>
      <c r="Y23" s="285"/>
      <c r="Z23" s="286"/>
    </row>
    <row r="24" spans="2:29" s="7" customFormat="1" ht="24" customHeight="1" x14ac:dyDescent="0.15">
      <c r="B24" s="342"/>
      <c r="C24" s="399"/>
      <c r="D24" s="400"/>
      <c r="E24" s="284" t="s">
        <v>23</v>
      </c>
      <c r="F24" s="285"/>
      <c r="G24" s="286"/>
      <c r="H24" s="284" t="s">
        <v>24</v>
      </c>
      <c r="I24" s="285"/>
      <c r="J24" s="286"/>
      <c r="K24" s="284" t="s">
        <v>23</v>
      </c>
      <c r="L24" s="285"/>
      <c r="M24" s="286"/>
      <c r="N24" s="284" t="s">
        <v>106</v>
      </c>
      <c r="O24" s="285"/>
      <c r="P24" s="286"/>
      <c r="Q24" s="284" t="s">
        <v>23</v>
      </c>
      <c r="R24" s="286"/>
      <c r="S24" s="39" t="s">
        <v>106</v>
      </c>
      <c r="T24" s="284" t="s">
        <v>107</v>
      </c>
      <c r="U24" s="285"/>
      <c r="V24" s="286"/>
      <c r="W24" s="39" t="s">
        <v>106</v>
      </c>
      <c r="X24" s="284" t="s">
        <v>107</v>
      </c>
      <c r="Y24" s="286"/>
      <c r="Z24" s="39" t="s">
        <v>106</v>
      </c>
    </row>
    <row r="25" spans="2:29" s="7" customFormat="1" ht="24" customHeight="1" x14ac:dyDescent="0.15">
      <c r="B25" s="342"/>
      <c r="C25" s="395" t="s">
        <v>83</v>
      </c>
      <c r="D25" s="11" t="s">
        <v>19</v>
      </c>
      <c r="E25" s="390"/>
      <c r="F25" s="392"/>
      <c r="G25" s="391"/>
      <c r="H25" s="390"/>
      <c r="I25" s="392"/>
      <c r="J25" s="391"/>
      <c r="K25" s="390"/>
      <c r="L25" s="392"/>
      <c r="M25" s="391"/>
      <c r="N25" s="390"/>
      <c r="O25" s="392"/>
      <c r="P25" s="391"/>
      <c r="Q25" s="390"/>
      <c r="R25" s="391"/>
      <c r="S25" s="93"/>
      <c r="T25" s="390"/>
      <c r="U25" s="392"/>
      <c r="V25" s="391"/>
      <c r="W25" s="93"/>
      <c r="X25" s="390"/>
      <c r="Y25" s="391"/>
      <c r="Z25" s="93"/>
    </row>
    <row r="26" spans="2:29" s="7" customFormat="1" ht="24" customHeight="1" x14ac:dyDescent="0.15">
      <c r="B26" s="342"/>
      <c r="C26" s="396"/>
      <c r="D26" s="11" t="s">
        <v>20</v>
      </c>
      <c r="E26" s="390"/>
      <c r="F26" s="392"/>
      <c r="G26" s="391"/>
      <c r="H26" s="390"/>
      <c r="I26" s="392"/>
      <c r="J26" s="391"/>
      <c r="K26" s="390"/>
      <c r="L26" s="392"/>
      <c r="M26" s="391"/>
      <c r="N26" s="390"/>
      <c r="O26" s="392"/>
      <c r="P26" s="391"/>
      <c r="Q26" s="390"/>
      <c r="R26" s="391"/>
      <c r="S26" s="93"/>
      <c r="T26" s="390"/>
      <c r="U26" s="392"/>
      <c r="V26" s="391"/>
      <c r="W26" s="93"/>
      <c r="X26" s="390"/>
      <c r="Y26" s="391"/>
      <c r="Z26" s="93"/>
    </row>
    <row r="27" spans="2:29" s="7" customFormat="1" ht="24" customHeight="1" x14ac:dyDescent="0.15">
      <c r="B27" s="342"/>
      <c r="C27" s="363" t="s">
        <v>31</v>
      </c>
      <c r="D27" s="364"/>
      <c r="E27" s="390"/>
      <c r="F27" s="392"/>
      <c r="G27" s="392"/>
      <c r="H27" s="392"/>
      <c r="I27" s="392"/>
      <c r="J27" s="391"/>
      <c r="K27" s="390"/>
      <c r="L27" s="392"/>
      <c r="M27" s="392"/>
      <c r="N27" s="392"/>
      <c r="O27" s="392"/>
      <c r="P27" s="391"/>
      <c r="Q27" s="390"/>
      <c r="R27" s="392"/>
      <c r="S27" s="391"/>
      <c r="T27" s="390"/>
      <c r="U27" s="392"/>
      <c r="V27" s="392"/>
      <c r="W27" s="391"/>
      <c r="X27" s="390"/>
      <c r="Y27" s="392"/>
      <c r="Z27" s="391"/>
    </row>
    <row r="28" spans="2:29" s="7" customFormat="1" ht="24" customHeight="1" x14ac:dyDescent="0.15">
      <c r="B28" s="342"/>
      <c r="C28" s="363" t="s">
        <v>32</v>
      </c>
      <c r="D28" s="364"/>
      <c r="E28" s="403" t="s">
        <v>298</v>
      </c>
      <c r="F28" s="404"/>
      <c r="G28" s="404"/>
      <c r="H28" s="404"/>
      <c r="I28" s="404"/>
      <c r="J28" s="405"/>
      <c r="K28" s="403" t="s">
        <v>298</v>
      </c>
      <c r="L28" s="404"/>
      <c r="M28" s="404"/>
      <c r="N28" s="404"/>
      <c r="O28" s="404"/>
      <c r="P28" s="405"/>
      <c r="Q28" s="406" t="s">
        <v>297</v>
      </c>
      <c r="R28" s="406"/>
      <c r="S28" s="406"/>
      <c r="T28" s="407" t="s">
        <v>297</v>
      </c>
      <c r="U28" s="408"/>
      <c r="V28" s="408"/>
      <c r="W28" s="409"/>
      <c r="X28" s="407" t="s">
        <v>297</v>
      </c>
      <c r="Y28" s="408"/>
      <c r="Z28" s="409"/>
    </row>
    <row r="29" spans="2:29" s="7" customFormat="1" ht="24" customHeight="1" x14ac:dyDescent="0.15">
      <c r="B29" s="342"/>
      <c r="C29" s="353" t="s">
        <v>105</v>
      </c>
      <c r="D29" s="354"/>
      <c r="E29" s="350"/>
      <c r="F29" s="351"/>
      <c r="G29" s="351"/>
      <c r="H29" s="351"/>
      <c r="I29" s="351"/>
      <c r="J29" s="352"/>
      <c r="K29" s="350"/>
      <c r="L29" s="351"/>
      <c r="M29" s="351"/>
      <c r="N29" s="351"/>
      <c r="O29" s="351"/>
      <c r="P29" s="352"/>
      <c r="Q29" s="350"/>
      <c r="R29" s="351"/>
      <c r="S29" s="352"/>
      <c r="T29" s="350"/>
      <c r="U29" s="351"/>
      <c r="V29" s="351"/>
      <c r="W29" s="352"/>
      <c r="X29" s="350"/>
      <c r="Y29" s="351"/>
      <c r="Z29" s="352"/>
    </row>
    <row r="30" spans="2:29" s="7" customFormat="1" ht="24" customHeight="1" x14ac:dyDescent="0.15">
      <c r="B30" s="342"/>
      <c r="C30" s="353" t="s">
        <v>33</v>
      </c>
      <c r="D30" s="354"/>
      <c r="E30" s="350"/>
      <c r="F30" s="351"/>
      <c r="G30" s="351"/>
      <c r="H30" s="351"/>
      <c r="I30" s="351"/>
      <c r="J30" s="352"/>
      <c r="K30" s="350"/>
      <c r="L30" s="351"/>
      <c r="M30" s="351"/>
      <c r="N30" s="351"/>
      <c r="O30" s="351"/>
      <c r="P30" s="352"/>
      <c r="Q30" s="350"/>
      <c r="R30" s="351"/>
      <c r="S30" s="352"/>
      <c r="T30" s="350"/>
      <c r="U30" s="351"/>
      <c r="V30" s="351"/>
      <c r="W30" s="352"/>
      <c r="X30" s="350"/>
      <c r="Y30" s="351"/>
      <c r="Z30" s="352"/>
    </row>
    <row r="31" spans="2:29" s="7" customFormat="1" ht="24" customHeight="1" x14ac:dyDescent="0.15">
      <c r="B31" s="342"/>
      <c r="C31" s="397" t="s">
        <v>21</v>
      </c>
      <c r="D31" s="398"/>
      <c r="E31" s="284" t="s">
        <v>39</v>
      </c>
      <c r="F31" s="285"/>
      <c r="G31" s="285"/>
      <c r="H31" s="285"/>
      <c r="I31" s="285"/>
      <c r="J31" s="286"/>
      <c r="K31" s="284" t="s">
        <v>40</v>
      </c>
      <c r="L31" s="285"/>
      <c r="M31" s="285"/>
      <c r="N31" s="285"/>
      <c r="O31" s="285"/>
      <c r="P31" s="286"/>
      <c r="Q31" s="284" t="s">
        <v>41</v>
      </c>
      <c r="R31" s="285"/>
      <c r="S31" s="286"/>
      <c r="T31" s="284" t="s">
        <v>42</v>
      </c>
      <c r="U31" s="285"/>
      <c r="V31" s="285"/>
      <c r="W31" s="286"/>
      <c r="X31" s="284" t="s">
        <v>43</v>
      </c>
      <c r="Y31" s="285"/>
      <c r="Z31" s="286"/>
    </row>
    <row r="32" spans="2:29" s="7" customFormat="1" ht="24" customHeight="1" x14ac:dyDescent="0.15">
      <c r="B32" s="342"/>
      <c r="C32" s="399"/>
      <c r="D32" s="400"/>
      <c r="E32" s="284" t="s">
        <v>23</v>
      </c>
      <c r="F32" s="285"/>
      <c r="G32" s="286"/>
      <c r="H32" s="284" t="s">
        <v>24</v>
      </c>
      <c r="I32" s="285"/>
      <c r="J32" s="286"/>
      <c r="K32" s="284" t="s">
        <v>23</v>
      </c>
      <c r="L32" s="285"/>
      <c r="M32" s="286"/>
      <c r="N32" s="284" t="s">
        <v>106</v>
      </c>
      <c r="O32" s="285"/>
      <c r="P32" s="286"/>
      <c r="Q32" s="284" t="s">
        <v>23</v>
      </c>
      <c r="R32" s="286"/>
      <c r="S32" s="39" t="s">
        <v>106</v>
      </c>
      <c r="T32" s="284" t="s">
        <v>107</v>
      </c>
      <c r="U32" s="285"/>
      <c r="V32" s="286"/>
      <c r="W32" s="39" t="s">
        <v>106</v>
      </c>
      <c r="X32" s="284" t="s">
        <v>107</v>
      </c>
      <c r="Y32" s="286"/>
      <c r="Z32" s="39" t="s">
        <v>106</v>
      </c>
    </row>
    <row r="33" spans="2:26" s="7" customFormat="1" ht="24" customHeight="1" x14ac:dyDescent="0.15">
      <c r="B33" s="342"/>
      <c r="C33" s="395" t="s">
        <v>83</v>
      </c>
      <c r="D33" s="11" t="s">
        <v>19</v>
      </c>
      <c r="E33" s="390"/>
      <c r="F33" s="392"/>
      <c r="G33" s="391"/>
      <c r="H33" s="390"/>
      <c r="I33" s="392"/>
      <c r="J33" s="391"/>
      <c r="K33" s="410"/>
      <c r="L33" s="411"/>
      <c r="M33" s="412"/>
      <c r="N33" s="410"/>
      <c r="O33" s="411"/>
      <c r="P33" s="412"/>
      <c r="Q33" s="410"/>
      <c r="R33" s="412"/>
      <c r="S33" s="94"/>
      <c r="T33" s="410"/>
      <c r="U33" s="411"/>
      <c r="V33" s="412"/>
      <c r="W33" s="94"/>
      <c r="X33" s="390"/>
      <c r="Y33" s="391"/>
      <c r="Z33" s="93"/>
    </row>
    <row r="34" spans="2:26" s="7" customFormat="1" ht="24" customHeight="1" x14ac:dyDescent="0.15">
      <c r="B34" s="342"/>
      <c r="C34" s="396"/>
      <c r="D34" s="11" t="s">
        <v>20</v>
      </c>
      <c r="E34" s="390"/>
      <c r="F34" s="392"/>
      <c r="G34" s="391"/>
      <c r="H34" s="390"/>
      <c r="I34" s="392"/>
      <c r="J34" s="391"/>
      <c r="K34" s="410"/>
      <c r="L34" s="411"/>
      <c r="M34" s="412"/>
      <c r="N34" s="390"/>
      <c r="O34" s="392"/>
      <c r="P34" s="391"/>
      <c r="Q34" s="410"/>
      <c r="R34" s="412"/>
      <c r="S34" s="93"/>
      <c r="T34" s="410"/>
      <c r="U34" s="411"/>
      <c r="V34" s="412"/>
      <c r="W34" s="93"/>
      <c r="X34" s="390"/>
      <c r="Y34" s="391"/>
      <c r="Z34" s="93"/>
    </row>
    <row r="35" spans="2:26" s="7" customFormat="1" ht="24" customHeight="1" x14ac:dyDescent="0.15">
      <c r="B35" s="342"/>
      <c r="C35" s="363" t="s">
        <v>31</v>
      </c>
      <c r="D35" s="364"/>
      <c r="E35" s="390"/>
      <c r="F35" s="392"/>
      <c r="G35" s="392"/>
      <c r="H35" s="392"/>
      <c r="I35" s="392"/>
      <c r="J35" s="391"/>
      <c r="K35" s="410"/>
      <c r="L35" s="411"/>
      <c r="M35" s="411"/>
      <c r="N35" s="411"/>
      <c r="O35" s="411"/>
      <c r="P35" s="412"/>
      <c r="Q35" s="410"/>
      <c r="R35" s="411"/>
      <c r="S35" s="412"/>
      <c r="T35" s="410"/>
      <c r="U35" s="411"/>
      <c r="V35" s="411"/>
      <c r="W35" s="412"/>
      <c r="X35" s="390"/>
      <c r="Y35" s="392"/>
      <c r="Z35" s="391"/>
    </row>
    <row r="36" spans="2:26" s="7" customFormat="1" ht="24" customHeight="1" x14ac:dyDescent="0.15">
      <c r="B36" s="342"/>
      <c r="C36" s="363" t="s">
        <v>32</v>
      </c>
      <c r="D36" s="364"/>
      <c r="E36" s="403" t="s">
        <v>298</v>
      </c>
      <c r="F36" s="404"/>
      <c r="G36" s="404"/>
      <c r="H36" s="404"/>
      <c r="I36" s="404"/>
      <c r="J36" s="405"/>
      <c r="K36" s="422">
        <v>1</v>
      </c>
      <c r="L36" s="422"/>
      <c r="M36" s="422"/>
      <c r="N36" s="422"/>
      <c r="O36" s="422"/>
      <c r="P36" s="422"/>
      <c r="Q36" s="422">
        <v>1</v>
      </c>
      <c r="R36" s="422"/>
      <c r="S36" s="422"/>
      <c r="T36" s="423">
        <v>1</v>
      </c>
      <c r="U36" s="424"/>
      <c r="V36" s="424"/>
      <c r="W36" s="425"/>
      <c r="X36" s="423">
        <v>2</v>
      </c>
      <c r="Y36" s="424"/>
      <c r="Z36" s="425"/>
    </row>
    <row r="37" spans="2:26" s="7" customFormat="1" ht="24" customHeight="1" x14ac:dyDescent="0.15">
      <c r="B37" s="342"/>
      <c r="C37" s="353" t="s">
        <v>105</v>
      </c>
      <c r="D37" s="354"/>
      <c r="E37" s="350"/>
      <c r="F37" s="351"/>
      <c r="G37" s="351"/>
      <c r="H37" s="351"/>
      <c r="I37" s="351"/>
      <c r="J37" s="352"/>
      <c r="K37" s="417"/>
      <c r="L37" s="417"/>
      <c r="M37" s="417"/>
      <c r="N37" s="417"/>
      <c r="O37" s="417"/>
      <c r="P37" s="417"/>
      <c r="Q37" s="417"/>
      <c r="R37" s="417"/>
      <c r="S37" s="417"/>
      <c r="T37" s="350"/>
      <c r="U37" s="351"/>
      <c r="V37" s="351"/>
      <c r="W37" s="352"/>
      <c r="X37" s="350"/>
      <c r="Y37" s="351"/>
      <c r="Z37" s="352"/>
    </row>
    <row r="38" spans="2:26" s="7" customFormat="1" ht="24" customHeight="1" x14ac:dyDescent="0.15">
      <c r="B38" s="343"/>
      <c r="C38" s="353" t="s">
        <v>33</v>
      </c>
      <c r="D38" s="354"/>
      <c r="E38" s="350"/>
      <c r="F38" s="351"/>
      <c r="G38" s="351"/>
      <c r="H38" s="351"/>
      <c r="I38" s="351"/>
      <c r="J38" s="352"/>
      <c r="K38" s="418"/>
      <c r="L38" s="419"/>
      <c r="M38" s="419"/>
      <c r="N38" s="419"/>
      <c r="O38" s="419"/>
      <c r="P38" s="420"/>
      <c r="Q38" s="418"/>
      <c r="R38" s="419"/>
      <c r="S38" s="420"/>
      <c r="T38" s="418"/>
      <c r="U38" s="419"/>
      <c r="V38" s="419"/>
      <c r="W38" s="420"/>
      <c r="X38" s="350"/>
      <c r="Y38" s="351"/>
      <c r="Z38" s="352"/>
    </row>
    <row r="39" spans="2:26" s="7" customFormat="1" ht="24" customHeight="1" x14ac:dyDescent="0.15">
      <c r="B39" s="341" t="s">
        <v>135</v>
      </c>
      <c r="C39" s="397" t="s">
        <v>21</v>
      </c>
      <c r="D39" s="398"/>
      <c r="E39" s="284" t="s">
        <v>44</v>
      </c>
      <c r="F39" s="285"/>
      <c r="G39" s="285"/>
      <c r="H39" s="285"/>
      <c r="I39" s="285"/>
      <c r="J39" s="286"/>
      <c r="K39" s="426" t="s">
        <v>45</v>
      </c>
      <c r="L39" s="427"/>
      <c r="M39" s="427"/>
      <c r="N39" s="427"/>
      <c r="O39" s="427"/>
      <c r="P39" s="428"/>
      <c r="Q39" s="284" t="s">
        <v>46</v>
      </c>
      <c r="R39" s="285"/>
      <c r="S39" s="286"/>
      <c r="T39" s="368" t="s">
        <v>47</v>
      </c>
      <c r="U39" s="369"/>
      <c r="V39" s="369"/>
      <c r="W39" s="369"/>
      <c r="X39" s="369"/>
      <c r="Y39" s="369"/>
      <c r="Z39" s="279"/>
    </row>
    <row r="40" spans="2:26" s="7" customFormat="1" ht="24" customHeight="1" x14ac:dyDescent="0.15">
      <c r="B40" s="342"/>
      <c r="C40" s="399"/>
      <c r="D40" s="400"/>
      <c r="E40" s="284" t="s">
        <v>23</v>
      </c>
      <c r="F40" s="285"/>
      <c r="G40" s="286"/>
      <c r="H40" s="284" t="s">
        <v>24</v>
      </c>
      <c r="I40" s="285"/>
      <c r="J40" s="286"/>
      <c r="K40" s="284" t="s">
        <v>23</v>
      </c>
      <c r="L40" s="285"/>
      <c r="M40" s="286"/>
      <c r="N40" s="284" t="s">
        <v>106</v>
      </c>
      <c r="O40" s="285"/>
      <c r="P40" s="286"/>
      <c r="Q40" s="284" t="s">
        <v>23</v>
      </c>
      <c r="R40" s="286"/>
      <c r="S40" s="39" t="s">
        <v>106</v>
      </c>
      <c r="T40" s="282"/>
      <c r="U40" s="413"/>
      <c r="V40" s="413"/>
      <c r="W40" s="413"/>
      <c r="X40" s="413"/>
      <c r="Y40" s="413"/>
      <c r="Z40" s="283"/>
    </row>
    <row r="41" spans="2:26" s="7" customFormat="1" ht="24" customHeight="1" x14ac:dyDescent="0.15">
      <c r="B41" s="342"/>
      <c r="C41" s="395" t="s">
        <v>83</v>
      </c>
      <c r="D41" s="11" t="s">
        <v>19</v>
      </c>
      <c r="E41" s="390"/>
      <c r="F41" s="392"/>
      <c r="G41" s="391"/>
      <c r="H41" s="390"/>
      <c r="I41" s="392"/>
      <c r="J41" s="391"/>
      <c r="K41" s="390"/>
      <c r="L41" s="392"/>
      <c r="M41" s="391"/>
      <c r="N41" s="390"/>
      <c r="O41" s="392"/>
      <c r="P41" s="391"/>
      <c r="Q41" s="390"/>
      <c r="R41" s="391"/>
      <c r="S41" s="93"/>
      <c r="T41" s="414" t="s">
        <v>48</v>
      </c>
      <c r="U41" s="415"/>
      <c r="V41" s="415"/>
      <c r="W41" s="416"/>
      <c r="X41" s="390"/>
      <c r="Y41" s="392"/>
      <c r="Z41" s="391"/>
    </row>
    <row r="42" spans="2:26" s="7" customFormat="1" ht="24" customHeight="1" x14ac:dyDescent="0.15">
      <c r="B42" s="342"/>
      <c r="C42" s="396"/>
      <c r="D42" s="11" t="s">
        <v>20</v>
      </c>
      <c r="E42" s="390"/>
      <c r="F42" s="392"/>
      <c r="G42" s="391"/>
      <c r="H42" s="390"/>
      <c r="I42" s="392"/>
      <c r="J42" s="391"/>
      <c r="K42" s="390"/>
      <c r="L42" s="392"/>
      <c r="M42" s="391"/>
      <c r="N42" s="390"/>
      <c r="O42" s="392"/>
      <c r="P42" s="391"/>
      <c r="Q42" s="390"/>
      <c r="R42" s="391"/>
      <c r="S42" s="93"/>
      <c r="T42" s="40"/>
      <c r="U42" s="363" t="s">
        <v>49</v>
      </c>
      <c r="V42" s="421"/>
      <c r="W42" s="364"/>
      <c r="X42" s="390"/>
      <c r="Y42" s="392"/>
      <c r="Z42" s="391"/>
    </row>
    <row r="43" spans="2:26" s="7" customFormat="1" ht="24" customHeight="1" x14ac:dyDescent="0.15">
      <c r="B43" s="342"/>
      <c r="C43" s="363" t="s">
        <v>31</v>
      </c>
      <c r="D43" s="364"/>
      <c r="E43" s="390"/>
      <c r="F43" s="392"/>
      <c r="G43" s="392"/>
      <c r="H43" s="392"/>
      <c r="I43" s="392"/>
      <c r="J43" s="391"/>
      <c r="K43" s="390"/>
      <c r="L43" s="392"/>
      <c r="M43" s="392"/>
      <c r="N43" s="392"/>
      <c r="O43" s="392"/>
      <c r="P43" s="391"/>
      <c r="Q43" s="390"/>
      <c r="R43" s="392"/>
      <c r="S43" s="391"/>
      <c r="T43" s="36" t="s">
        <v>50</v>
      </c>
      <c r="U43" s="37"/>
      <c r="V43" s="37"/>
      <c r="W43" s="38"/>
      <c r="X43" s="390"/>
      <c r="Y43" s="392"/>
      <c r="Z43" s="391"/>
    </row>
    <row r="44" spans="2:26" s="7" customFormat="1" ht="24" customHeight="1" x14ac:dyDescent="0.15">
      <c r="B44" s="342"/>
      <c r="C44" s="363" t="s">
        <v>32</v>
      </c>
      <c r="D44" s="364"/>
      <c r="E44" s="431" t="str">
        <f>IF($AC$40&lt;=150,"2","3")</f>
        <v>2</v>
      </c>
      <c r="F44" s="431"/>
      <c r="G44" s="431"/>
      <c r="H44" s="431"/>
      <c r="I44" s="431"/>
      <c r="J44" s="431"/>
      <c r="K44" s="403" t="s">
        <v>298</v>
      </c>
      <c r="L44" s="404"/>
      <c r="M44" s="404"/>
      <c r="N44" s="404"/>
      <c r="O44" s="404"/>
      <c r="P44" s="405"/>
      <c r="Q44" s="406" t="s">
        <v>297</v>
      </c>
      <c r="R44" s="406"/>
      <c r="S44" s="406"/>
      <c r="T44" s="40"/>
      <c r="U44" s="353" t="s">
        <v>49</v>
      </c>
      <c r="V44" s="389"/>
      <c r="W44" s="354"/>
      <c r="X44" s="390"/>
      <c r="Y44" s="392"/>
      <c r="Z44" s="391"/>
    </row>
    <row r="45" spans="2:26" s="7" customFormat="1" ht="24" customHeight="1" x14ac:dyDescent="0.15">
      <c r="B45" s="342"/>
      <c r="C45" s="353" t="s">
        <v>105</v>
      </c>
      <c r="D45" s="354"/>
      <c r="E45" s="350"/>
      <c r="F45" s="351"/>
      <c r="G45" s="351"/>
      <c r="H45" s="351"/>
      <c r="I45" s="351"/>
      <c r="J45" s="352"/>
      <c r="K45" s="350"/>
      <c r="L45" s="351"/>
      <c r="M45" s="351"/>
      <c r="N45" s="351"/>
      <c r="O45" s="351"/>
      <c r="P45" s="352"/>
      <c r="Q45" s="350"/>
      <c r="R45" s="351"/>
      <c r="S45" s="352"/>
      <c r="T45" s="36" t="s">
        <v>51</v>
      </c>
      <c r="U45" s="37"/>
      <c r="V45" s="37"/>
      <c r="W45" s="38"/>
      <c r="X45" s="390"/>
      <c r="Y45" s="392"/>
      <c r="Z45" s="391"/>
    </row>
    <row r="46" spans="2:26" s="7" customFormat="1" ht="24" customHeight="1" x14ac:dyDescent="0.15">
      <c r="B46" s="343"/>
      <c r="C46" s="353" t="s">
        <v>33</v>
      </c>
      <c r="D46" s="354"/>
      <c r="E46" s="350"/>
      <c r="F46" s="351"/>
      <c r="G46" s="351"/>
      <c r="H46" s="351"/>
      <c r="I46" s="351"/>
      <c r="J46" s="352"/>
      <c r="K46" s="350"/>
      <c r="L46" s="351"/>
      <c r="M46" s="351"/>
      <c r="N46" s="351"/>
      <c r="O46" s="351"/>
      <c r="P46" s="352"/>
      <c r="Q46" s="350"/>
      <c r="R46" s="351"/>
      <c r="S46" s="352"/>
      <c r="T46" s="40"/>
      <c r="U46" s="353" t="s">
        <v>49</v>
      </c>
      <c r="V46" s="389"/>
      <c r="W46" s="354"/>
      <c r="X46" s="390"/>
      <c r="Y46" s="392"/>
      <c r="Z46" s="391"/>
    </row>
    <row r="47" spans="2:26" s="7" customFormat="1" ht="24.95" customHeight="1" x14ac:dyDescent="0.15">
      <c r="B47" s="341" t="s">
        <v>89</v>
      </c>
      <c r="C47" s="429" t="s">
        <v>52</v>
      </c>
      <c r="D47" s="430"/>
      <c r="E47" s="284" t="s">
        <v>108</v>
      </c>
      <c r="F47" s="285"/>
      <c r="G47" s="285"/>
      <c r="H47" s="285"/>
      <c r="I47" s="285"/>
      <c r="J47" s="286"/>
      <c r="K47" s="284" t="s">
        <v>110</v>
      </c>
      <c r="L47" s="285"/>
      <c r="M47" s="285"/>
      <c r="N47" s="285"/>
      <c r="O47" s="285"/>
      <c r="P47" s="286"/>
      <c r="Q47" s="293" t="s">
        <v>111</v>
      </c>
      <c r="R47" s="438"/>
      <c r="S47" s="294"/>
      <c r="T47" s="284" t="s">
        <v>113</v>
      </c>
      <c r="U47" s="285"/>
      <c r="V47" s="285"/>
      <c r="W47" s="286"/>
      <c r="X47" s="284" t="s">
        <v>114</v>
      </c>
      <c r="Y47" s="285"/>
      <c r="Z47" s="286"/>
    </row>
    <row r="48" spans="2:26" s="7" customFormat="1" ht="24.95" customHeight="1" x14ac:dyDescent="0.15">
      <c r="B48" s="342"/>
      <c r="C48" s="353" t="s">
        <v>115</v>
      </c>
      <c r="D48" s="354"/>
      <c r="E48" s="335"/>
      <c r="F48" s="336"/>
      <c r="G48" s="336"/>
      <c r="H48" s="336"/>
      <c r="I48" s="336"/>
      <c r="J48" s="95" t="s">
        <v>146</v>
      </c>
      <c r="K48" s="335"/>
      <c r="L48" s="336"/>
      <c r="M48" s="336"/>
      <c r="N48" s="336"/>
      <c r="O48" s="336"/>
      <c r="P48" s="95" t="s">
        <v>146</v>
      </c>
      <c r="Q48" s="60"/>
      <c r="R48" s="83" t="s">
        <v>182</v>
      </c>
      <c r="S48" s="192"/>
      <c r="T48" s="96"/>
      <c r="U48" s="97" t="s">
        <v>182</v>
      </c>
      <c r="V48" s="83"/>
      <c r="W48" s="192"/>
      <c r="X48" s="96"/>
      <c r="Y48" s="83" t="s">
        <v>182</v>
      </c>
      <c r="Z48" s="192"/>
    </row>
    <row r="49" spans="2:26" s="7" customFormat="1" ht="24.95" customHeight="1" x14ac:dyDescent="0.15">
      <c r="B49" s="342"/>
      <c r="C49" s="363" t="s">
        <v>116</v>
      </c>
      <c r="D49" s="364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437" t="e">
        <f>ROUNDDOWN(S48/(T14+X14),2)</f>
        <v>#DIV/0!</v>
      </c>
      <c r="R49" s="437"/>
      <c r="S49" s="437"/>
      <c r="T49" s="437" t="e">
        <f>ROUNDDOWN(W48/AC13,2)</f>
        <v>#DIV/0!</v>
      </c>
      <c r="U49" s="437"/>
      <c r="V49" s="437"/>
      <c r="W49" s="437"/>
      <c r="X49" s="437" t="e">
        <f>ROUNDDOWN(Z48/AC13,2)</f>
        <v>#DIV/0!</v>
      </c>
      <c r="Y49" s="437"/>
      <c r="Z49" s="437"/>
    </row>
    <row r="50" spans="2:26" s="7" customFormat="1" ht="24.95" customHeight="1" x14ac:dyDescent="0.15">
      <c r="B50" s="342"/>
      <c r="C50" s="429" t="s">
        <v>118</v>
      </c>
      <c r="D50" s="430"/>
      <c r="E50" s="284" t="s">
        <v>119</v>
      </c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6"/>
    </row>
    <row r="51" spans="2:26" s="7" customFormat="1" ht="24.95" customHeight="1" x14ac:dyDescent="0.15">
      <c r="B51" s="342"/>
      <c r="C51" s="353" t="s">
        <v>120</v>
      </c>
      <c r="D51" s="354"/>
      <c r="E51" s="254" t="s">
        <v>122</v>
      </c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6"/>
    </row>
    <row r="52" spans="2:26" s="7" customFormat="1" ht="24.95" customHeight="1" x14ac:dyDescent="0.15">
      <c r="B52" s="342"/>
      <c r="C52" s="353" t="s">
        <v>123</v>
      </c>
      <c r="D52" s="354"/>
      <c r="E52" s="353" t="s">
        <v>124</v>
      </c>
      <c r="F52" s="389"/>
      <c r="G52" s="389"/>
      <c r="H52" s="389"/>
      <c r="I52" s="389"/>
      <c r="J52" s="389"/>
      <c r="K52" s="354"/>
      <c r="L52" s="337"/>
      <c r="M52" s="338"/>
      <c r="N52" s="338"/>
      <c r="O52" s="338"/>
      <c r="P52" s="338"/>
      <c r="Q52" s="338"/>
      <c r="R52" s="86" t="s">
        <v>146</v>
      </c>
      <c r="S52" s="435" t="s">
        <v>63</v>
      </c>
      <c r="T52" s="436"/>
      <c r="U52" s="436"/>
      <c r="V52" s="436"/>
      <c r="W52" s="436"/>
      <c r="X52" s="339" t="e">
        <f>ROUNDDOWN((L52/AC13),2)</f>
        <v>#DIV/0!</v>
      </c>
      <c r="Y52" s="340"/>
      <c r="Z52" s="85" t="s">
        <v>307</v>
      </c>
    </row>
    <row r="53" spans="2:26" s="7" customFormat="1" ht="24.95" customHeight="1" x14ac:dyDescent="0.15">
      <c r="B53" s="342"/>
      <c r="C53" s="429" t="s">
        <v>118</v>
      </c>
      <c r="D53" s="430"/>
      <c r="E53" s="284" t="s">
        <v>125</v>
      </c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6"/>
      <c r="S53" s="287"/>
      <c r="T53" s="288"/>
      <c r="U53" s="288"/>
      <c r="V53" s="288"/>
      <c r="W53" s="288"/>
      <c r="X53" s="288"/>
      <c r="Y53" s="288"/>
      <c r="Z53" s="289"/>
    </row>
    <row r="54" spans="2:26" s="7" customFormat="1" ht="24.95" customHeight="1" x14ac:dyDescent="0.15">
      <c r="B54" s="343"/>
      <c r="C54" s="353" t="s">
        <v>126</v>
      </c>
      <c r="D54" s="354"/>
      <c r="E54" s="254" t="s">
        <v>128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6"/>
      <c r="S54" s="290"/>
      <c r="T54" s="291"/>
      <c r="U54" s="291"/>
      <c r="V54" s="291"/>
      <c r="W54" s="291"/>
      <c r="X54" s="291"/>
      <c r="Y54" s="291"/>
      <c r="Z54" s="292"/>
    </row>
    <row r="55" spans="2:26" s="60" customFormat="1" ht="23.25" customHeight="1" x14ac:dyDescent="0.15">
      <c r="B55" s="68" t="s">
        <v>241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0.5" customHeight="1" x14ac:dyDescent="0.15">
      <c r="B56" s="6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2:26" s="7" customFormat="1" ht="24.95" customHeight="1" x14ac:dyDescent="0.15">
      <c r="B57" s="341" t="s">
        <v>96</v>
      </c>
      <c r="C57" s="310" t="s">
        <v>221</v>
      </c>
      <c r="D57" s="312"/>
      <c r="E57" s="346" t="s">
        <v>97</v>
      </c>
      <c r="F57" s="347"/>
      <c r="G57" s="347"/>
      <c r="H57" s="347"/>
      <c r="I57" s="347"/>
      <c r="J57" s="347"/>
      <c r="K57" s="347"/>
      <c r="L57" s="347"/>
      <c r="M57" s="347"/>
      <c r="N57" s="347"/>
      <c r="O57" s="348"/>
      <c r="P57" s="346" t="s">
        <v>94</v>
      </c>
      <c r="Q57" s="347"/>
      <c r="R57" s="347"/>
      <c r="S57" s="347"/>
      <c r="T57" s="347"/>
      <c r="U57" s="347"/>
      <c r="V57" s="347"/>
      <c r="W57" s="347"/>
      <c r="X57" s="347"/>
      <c r="Y57" s="347"/>
      <c r="Z57" s="348"/>
    </row>
    <row r="58" spans="2:26" s="7" customFormat="1" ht="48" customHeight="1" x14ac:dyDescent="0.15">
      <c r="B58" s="342"/>
      <c r="C58" s="344"/>
      <c r="D58" s="345"/>
      <c r="E58" s="346" t="s">
        <v>98</v>
      </c>
      <c r="F58" s="347"/>
      <c r="G58" s="347"/>
      <c r="H58" s="347"/>
      <c r="I58" s="347"/>
      <c r="J58" s="347"/>
      <c r="K58" s="347"/>
      <c r="L58" s="347"/>
      <c r="M58" s="347"/>
      <c r="N58" s="347"/>
      <c r="O58" s="348"/>
      <c r="P58" s="346" t="s">
        <v>151</v>
      </c>
      <c r="Q58" s="347"/>
      <c r="R58" s="347"/>
      <c r="S58" s="347"/>
      <c r="T58" s="347"/>
      <c r="U58" s="347"/>
      <c r="V58" s="347"/>
      <c r="W58" s="347"/>
      <c r="X58" s="347"/>
      <c r="Y58" s="347"/>
      <c r="Z58" s="348"/>
    </row>
    <row r="59" spans="2:26" s="7" customFormat="1" ht="24.95" customHeight="1" x14ac:dyDescent="0.15">
      <c r="B59" s="343"/>
      <c r="C59" s="254"/>
      <c r="D59" s="256"/>
      <c r="E59" s="346" t="s">
        <v>99</v>
      </c>
      <c r="F59" s="347"/>
      <c r="G59" s="347"/>
      <c r="H59" s="347"/>
      <c r="I59" s="347"/>
      <c r="J59" s="347"/>
      <c r="K59" s="347"/>
      <c r="L59" s="347"/>
      <c r="M59" s="347"/>
      <c r="N59" s="347"/>
      <c r="O59" s="348"/>
      <c r="P59" s="349" t="s">
        <v>240</v>
      </c>
      <c r="Q59" s="296"/>
      <c r="R59" s="296"/>
      <c r="S59" s="296"/>
      <c r="T59" s="296"/>
      <c r="U59" s="296"/>
      <c r="V59" s="296"/>
      <c r="W59" s="296"/>
      <c r="X59" s="296"/>
      <c r="Y59" s="296"/>
      <c r="Z59" s="297"/>
    </row>
    <row r="60" spans="2:26" s="7" customFormat="1" ht="24.95" customHeight="1" x14ac:dyDescent="0.15">
      <c r="B60" s="7" t="s">
        <v>222</v>
      </c>
    </row>
    <row r="61" spans="2:26" ht="24.95" customHeight="1" x14ac:dyDescent="0.15">
      <c r="B61" s="60"/>
    </row>
  </sheetData>
  <mergeCells count="284">
    <mergeCell ref="C51:D51"/>
    <mergeCell ref="C54:D54"/>
    <mergeCell ref="B47:B54"/>
    <mergeCell ref="C47:D47"/>
    <mergeCell ref="C53:D53"/>
    <mergeCell ref="C46:D46"/>
    <mergeCell ref="E46:J46"/>
    <mergeCell ref="K46:P46"/>
    <mergeCell ref="Q46:S46"/>
    <mergeCell ref="C52:D52"/>
    <mergeCell ref="S52:W52"/>
    <mergeCell ref="C49:D49"/>
    <mergeCell ref="E51:Z51"/>
    <mergeCell ref="C48:D48"/>
    <mergeCell ref="E47:J47"/>
    <mergeCell ref="Q49:S49"/>
    <mergeCell ref="T49:W49"/>
    <mergeCell ref="X49:Z49"/>
    <mergeCell ref="E52:K52"/>
    <mergeCell ref="E53:R53"/>
    <mergeCell ref="S53:Z53"/>
    <mergeCell ref="K47:P47"/>
    <mergeCell ref="Q47:S47"/>
    <mergeCell ref="T47:W47"/>
    <mergeCell ref="U44:W44"/>
    <mergeCell ref="C45:D45"/>
    <mergeCell ref="U46:W46"/>
    <mergeCell ref="X46:Z46"/>
    <mergeCell ref="X47:Z47"/>
    <mergeCell ref="B39:B46"/>
    <mergeCell ref="B15:B38"/>
    <mergeCell ref="C50:D50"/>
    <mergeCell ref="E50:Z50"/>
    <mergeCell ref="C44:D44"/>
    <mergeCell ref="E44:J44"/>
    <mergeCell ref="K44:P44"/>
    <mergeCell ref="Q44:S44"/>
    <mergeCell ref="X44:Z44"/>
    <mergeCell ref="E45:J45"/>
    <mergeCell ref="T20:W20"/>
    <mergeCell ref="X20:Z20"/>
    <mergeCell ref="Q42:R42"/>
    <mergeCell ref="C41:C42"/>
    <mergeCell ref="E41:G41"/>
    <mergeCell ref="H41:J41"/>
    <mergeCell ref="K41:M41"/>
    <mergeCell ref="N41:P41"/>
    <mergeCell ref="K45:P45"/>
    <mergeCell ref="Q45:S45"/>
    <mergeCell ref="X45:Z45"/>
    <mergeCell ref="C36:D36"/>
    <mergeCell ref="E36:J36"/>
    <mergeCell ref="K36:P36"/>
    <mergeCell ref="Q36:S36"/>
    <mergeCell ref="T36:W36"/>
    <mergeCell ref="X36:Z36"/>
    <mergeCell ref="C43:D43"/>
    <mergeCell ref="E43:J43"/>
    <mergeCell ref="K43:P43"/>
    <mergeCell ref="Q43:S43"/>
    <mergeCell ref="X43:Z43"/>
    <mergeCell ref="E39:J39"/>
    <mergeCell ref="K39:P39"/>
    <mergeCell ref="Q39:S39"/>
    <mergeCell ref="E40:G40"/>
    <mergeCell ref="H40:J40"/>
    <mergeCell ref="K40:M40"/>
    <mergeCell ref="N40:P40"/>
    <mergeCell ref="Q40:R40"/>
    <mergeCell ref="X42:Z42"/>
    <mergeCell ref="E42:G42"/>
    <mergeCell ref="H42:J42"/>
    <mergeCell ref="K42:M42"/>
    <mergeCell ref="N42:P42"/>
    <mergeCell ref="T37:W37"/>
    <mergeCell ref="X37:Z37"/>
    <mergeCell ref="T39:Z40"/>
    <mergeCell ref="T41:W41"/>
    <mergeCell ref="C37:D37"/>
    <mergeCell ref="E37:J37"/>
    <mergeCell ref="K37:P37"/>
    <mergeCell ref="Q37:S37"/>
    <mergeCell ref="C38:D38"/>
    <mergeCell ref="E38:J38"/>
    <mergeCell ref="K38:P38"/>
    <mergeCell ref="Q38:S38"/>
    <mergeCell ref="T38:W38"/>
    <mergeCell ref="X38:Z38"/>
    <mergeCell ref="Q41:R41"/>
    <mergeCell ref="X41:Z41"/>
    <mergeCell ref="C39:D40"/>
    <mergeCell ref="U42:W42"/>
    <mergeCell ref="C33:C34"/>
    <mergeCell ref="E33:G33"/>
    <mergeCell ref="H33:J33"/>
    <mergeCell ref="K33:M33"/>
    <mergeCell ref="X34:Y34"/>
    <mergeCell ref="C35:D35"/>
    <mergeCell ref="E35:J35"/>
    <mergeCell ref="K35:P35"/>
    <mergeCell ref="Q35:S35"/>
    <mergeCell ref="T35:W35"/>
    <mergeCell ref="N33:P33"/>
    <mergeCell ref="Q33:R33"/>
    <mergeCell ref="T33:V33"/>
    <mergeCell ref="X33:Y33"/>
    <mergeCell ref="E34:G34"/>
    <mergeCell ref="H34:J34"/>
    <mergeCell ref="K34:M34"/>
    <mergeCell ref="N34:P34"/>
    <mergeCell ref="Q34:R34"/>
    <mergeCell ref="T34:V34"/>
    <mergeCell ref="X35:Z35"/>
    <mergeCell ref="X31:Z31"/>
    <mergeCell ref="E32:G32"/>
    <mergeCell ref="H32:J32"/>
    <mergeCell ref="K32:M32"/>
    <mergeCell ref="N32:P32"/>
    <mergeCell ref="Q32:R32"/>
    <mergeCell ref="T32:V32"/>
    <mergeCell ref="X32:Y32"/>
    <mergeCell ref="C31:D32"/>
    <mergeCell ref="E31:J31"/>
    <mergeCell ref="K31:P31"/>
    <mergeCell ref="Q31:S31"/>
    <mergeCell ref="T31:W31"/>
    <mergeCell ref="C30:D30"/>
    <mergeCell ref="E30:J30"/>
    <mergeCell ref="K30:P30"/>
    <mergeCell ref="Q30:S30"/>
    <mergeCell ref="T30:W30"/>
    <mergeCell ref="X30:Z30"/>
    <mergeCell ref="K26:M26"/>
    <mergeCell ref="N26:P26"/>
    <mergeCell ref="Q26:R26"/>
    <mergeCell ref="T26:V26"/>
    <mergeCell ref="X26:Y26"/>
    <mergeCell ref="C28:D28"/>
    <mergeCell ref="E28:J28"/>
    <mergeCell ref="K28:P28"/>
    <mergeCell ref="Q28:S28"/>
    <mergeCell ref="X29:Z29"/>
    <mergeCell ref="T28:W28"/>
    <mergeCell ref="X28:Z28"/>
    <mergeCell ref="E27:J27"/>
    <mergeCell ref="K27:P27"/>
    <mergeCell ref="Q27:S27"/>
    <mergeCell ref="T27:W27"/>
    <mergeCell ref="X27:Z27"/>
    <mergeCell ref="X17:Y17"/>
    <mergeCell ref="E18:G18"/>
    <mergeCell ref="H18:J18"/>
    <mergeCell ref="K18:M18"/>
    <mergeCell ref="N18:P18"/>
    <mergeCell ref="Q18:R18"/>
    <mergeCell ref="T18:V18"/>
    <mergeCell ref="X18:Y18"/>
    <mergeCell ref="X19:Z19"/>
    <mergeCell ref="T17:V17"/>
    <mergeCell ref="C19:D19"/>
    <mergeCell ref="E19:J19"/>
    <mergeCell ref="K19:P19"/>
    <mergeCell ref="Q19:S19"/>
    <mergeCell ref="T19:W19"/>
    <mergeCell ref="C20:D20"/>
    <mergeCell ref="E20:J20"/>
    <mergeCell ref="K20:P20"/>
    <mergeCell ref="Q20:S20"/>
    <mergeCell ref="E10:J10"/>
    <mergeCell ref="K10:P10"/>
    <mergeCell ref="C22:D22"/>
    <mergeCell ref="C25:C26"/>
    <mergeCell ref="E25:G25"/>
    <mergeCell ref="H25:J25"/>
    <mergeCell ref="K25:M25"/>
    <mergeCell ref="N25:P25"/>
    <mergeCell ref="Q25:R25"/>
    <mergeCell ref="C23:D24"/>
    <mergeCell ref="E26:G26"/>
    <mergeCell ref="H26:J26"/>
    <mergeCell ref="C15:D16"/>
    <mergeCell ref="E15:J15"/>
    <mergeCell ref="K15:P15"/>
    <mergeCell ref="Q15:S15"/>
    <mergeCell ref="C17:C18"/>
    <mergeCell ref="E17:G17"/>
    <mergeCell ref="H17:J17"/>
    <mergeCell ref="K17:M17"/>
    <mergeCell ref="N17:P17"/>
    <mergeCell ref="Q17:R17"/>
    <mergeCell ref="E21:J21"/>
    <mergeCell ref="K21:P21"/>
    <mergeCell ref="X15:Z15"/>
    <mergeCell ref="E16:G16"/>
    <mergeCell ref="H16:J16"/>
    <mergeCell ref="K16:M16"/>
    <mergeCell ref="N16:P16"/>
    <mergeCell ref="Q16:R16"/>
    <mergeCell ref="T16:V16"/>
    <mergeCell ref="X16:Y16"/>
    <mergeCell ref="X12:Z13"/>
    <mergeCell ref="E12:J13"/>
    <mergeCell ref="K12:W12"/>
    <mergeCell ref="X14:Z14"/>
    <mergeCell ref="K13:P13"/>
    <mergeCell ref="Q13:S13"/>
    <mergeCell ref="T13:W13"/>
    <mergeCell ref="E14:J14"/>
    <mergeCell ref="K14:P14"/>
    <mergeCell ref="Q14:S14"/>
    <mergeCell ref="T14:W14"/>
    <mergeCell ref="T15:W15"/>
    <mergeCell ref="T5:W5"/>
    <mergeCell ref="Q6:S6"/>
    <mergeCell ref="T6:W6"/>
    <mergeCell ref="X6:Z6"/>
    <mergeCell ref="E7:Z7"/>
    <mergeCell ref="E8:J9"/>
    <mergeCell ref="K8:W8"/>
    <mergeCell ref="X8:Z9"/>
    <mergeCell ref="K9:P9"/>
    <mergeCell ref="Q9:S9"/>
    <mergeCell ref="T9:W9"/>
    <mergeCell ref="T25:V25"/>
    <mergeCell ref="X23:Z23"/>
    <mergeCell ref="E24:G24"/>
    <mergeCell ref="H24:J24"/>
    <mergeCell ref="K24:M24"/>
    <mergeCell ref="N24:P24"/>
    <mergeCell ref="E23:J23"/>
    <mergeCell ref="K23:P23"/>
    <mergeCell ref="Q23:S23"/>
    <mergeCell ref="T23:W23"/>
    <mergeCell ref="Q24:R24"/>
    <mergeCell ref="T24:V24"/>
    <mergeCell ref="X24:Y24"/>
    <mergeCell ref="B1:Z1"/>
    <mergeCell ref="B3:D14"/>
    <mergeCell ref="C21:D21"/>
    <mergeCell ref="C27:D27"/>
    <mergeCell ref="Q10:S10"/>
    <mergeCell ref="T10:W10"/>
    <mergeCell ref="X10:Z10"/>
    <mergeCell ref="E11:Z11"/>
    <mergeCell ref="E6:J6"/>
    <mergeCell ref="K6:P6"/>
    <mergeCell ref="E3:Z3"/>
    <mergeCell ref="E4:J5"/>
    <mergeCell ref="K4:W4"/>
    <mergeCell ref="X4:Z5"/>
    <mergeCell ref="K5:P5"/>
    <mergeCell ref="Q5:S5"/>
    <mergeCell ref="X25:Y25"/>
    <mergeCell ref="Q21:S21"/>
    <mergeCell ref="T21:W21"/>
    <mergeCell ref="E22:J22"/>
    <mergeCell ref="K22:P22"/>
    <mergeCell ref="Q22:S22"/>
    <mergeCell ref="T22:W22"/>
    <mergeCell ref="X22:Z22"/>
    <mergeCell ref="E49:J49"/>
    <mergeCell ref="K49:P49"/>
    <mergeCell ref="AB16:AC16"/>
    <mergeCell ref="E48:I48"/>
    <mergeCell ref="K48:O48"/>
    <mergeCell ref="L52:Q52"/>
    <mergeCell ref="X52:Y52"/>
    <mergeCell ref="B57:B59"/>
    <mergeCell ref="C57:D58"/>
    <mergeCell ref="E57:O57"/>
    <mergeCell ref="P57:Z57"/>
    <mergeCell ref="E58:O58"/>
    <mergeCell ref="P58:Z58"/>
    <mergeCell ref="C59:D59"/>
    <mergeCell ref="E59:O59"/>
    <mergeCell ref="P59:Z59"/>
    <mergeCell ref="E54:R54"/>
    <mergeCell ref="S54:Z54"/>
    <mergeCell ref="X21:Z21"/>
    <mergeCell ref="C29:D29"/>
    <mergeCell ref="E29:J29"/>
    <mergeCell ref="K29:P29"/>
    <mergeCell ref="Q29:S29"/>
    <mergeCell ref="T29:W29"/>
  </mergeCells>
  <phoneticPr fontId="1"/>
  <pageMargins left="0.23622047244094491" right="0.23622047244094491" top="0.55118110236220474" bottom="0.59055118110236227" header="0.31496062992125984" footer="0.31496062992125984"/>
  <pageSetup paperSize="9" fitToHeight="0" orientation="portrait" r:id="rId1"/>
  <headerFooter>
    <oddFooter>&amp;C&amp;P</oddFooter>
  </headerFooter>
  <rowBreaks count="1" manualBreakCount="1">
    <brk id="38" max="26" man="1"/>
  </rowBreaks>
  <colBreaks count="1" manualBreakCount="1">
    <brk id="4" max="58" man="1"/>
  </colBreaks>
  <ignoredErrors>
    <ignoredError sqref="E20:P20 E28:Z28 E36 K44:S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0"/>
  <sheetViews>
    <sheetView view="pageBreakPreview" topLeftCell="A101" zoomScaleNormal="100" zoomScaleSheetLayoutView="100" workbookViewId="0">
      <selection activeCell="F107" sqref="F107:Z107"/>
    </sheetView>
  </sheetViews>
  <sheetFormatPr defaultRowHeight="13.5" x14ac:dyDescent="0.15"/>
  <cols>
    <col min="1" max="1" width="3.625" style="7" customWidth="1"/>
    <col min="2" max="2" width="3.5" style="7" customWidth="1"/>
    <col min="3" max="3" width="7" style="7" customWidth="1"/>
    <col min="4" max="4" width="7.625" style="7" customWidth="1"/>
    <col min="5" max="17" width="2.625" style="7" customWidth="1"/>
    <col min="18" max="18" width="4.625" style="7" customWidth="1"/>
    <col min="19" max="19" width="6.625" style="7" customWidth="1"/>
    <col min="20" max="22" width="2.625" style="7" customWidth="1"/>
    <col min="23" max="23" width="6.625" style="7" customWidth="1"/>
    <col min="24" max="24" width="2.625" style="7" customWidth="1"/>
    <col min="25" max="25" width="4.625" style="7" customWidth="1"/>
    <col min="26" max="26" width="6.625" style="7" customWidth="1"/>
    <col min="27" max="27" width="9.375" style="7" customWidth="1"/>
    <col min="28" max="28" width="9" style="7" customWidth="1"/>
    <col min="29" max="16384" width="9" style="7"/>
  </cols>
  <sheetData>
    <row r="1" spans="2:26" ht="20.100000000000001" customHeight="1" x14ac:dyDescent="0.15">
      <c r="B1" s="101" t="s">
        <v>183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2:26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6" ht="18" customHeight="1" x14ac:dyDescent="0.15">
      <c r="B3" s="317" t="s">
        <v>6</v>
      </c>
      <c r="C3" s="471"/>
      <c r="D3" s="318"/>
      <c r="E3" s="307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9"/>
    </row>
    <row r="4" spans="2:26" ht="29.25" customHeight="1" x14ac:dyDescent="0.15">
      <c r="B4" s="472" t="s">
        <v>156</v>
      </c>
      <c r="C4" s="473"/>
      <c r="D4" s="474"/>
      <c r="E4" s="304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</row>
    <row r="5" spans="2:26" ht="20.25" customHeight="1" x14ac:dyDescent="0.15">
      <c r="B5" s="278" t="s">
        <v>360</v>
      </c>
      <c r="C5" s="355"/>
      <c r="D5" s="356"/>
      <c r="E5" s="310" t="s">
        <v>92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2"/>
    </row>
    <row r="6" spans="2:26" ht="22.5" customHeight="1" x14ac:dyDescent="0.15">
      <c r="B6" s="357"/>
      <c r="C6" s="358"/>
      <c r="D6" s="359"/>
      <c r="E6" s="475" t="s">
        <v>93</v>
      </c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7"/>
    </row>
    <row r="7" spans="2:26" ht="20.100000000000001" customHeight="1" x14ac:dyDescent="0.15">
      <c r="B7" s="357"/>
      <c r="C7" s="358"/>
      <c r="D7" s="359"/>
      <c r="E7" s="478" t="s">
        <v>66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80"/>
    </row>
    <row r="8" spans="2:26" ht="18" customHeight="1" x14ac:dyDescent="0.15">
      <c r="B8" s="317" t="s">
        <v>6</v>
      </c>
      <c r="C8" s="471"/>
      <c r="D8" s="318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</row>
    <row r="9" spans="2:26" ht="29.25" customHeight="1" x14ac:dyDescent="0.15">
      <c r="B9" s="472" t="s">
        <v>157</v>
      </c>
      <c r="C9" s="473"/>
      <c r="D9" s="474"/>
      <c r="E9" s="304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6"/>
    </row>
    <row r="10" spans="2:26" ht="20.25" customHeight="1" x14ac:dyDescent="0.15">
      <c r="B10" s="278" t="s">
        <v>361</v>
      </c>
      <c r="C10" s="355"/>
      <c r="D10" s="356"/>
      <c r="E10" s="310" t="s">
        <v>92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2"/>
    </row>
    <row r="11" spans="2:26" ht="22.5" customHeight="1" x14ac:dyDescent="0.15">
      <c r="B11" s="357"/>
      <c r="C11" s="358"/>
      <c r="D11" s="359"/>
      <c r="E11" s="475" t="s">
        <v>93</v>
      </c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7"/>
    </row>
    <row r="12" spans="2:26" ht="20.100000000000001" customHeight="1" x14ac:dyDescent="0.15">
      <c r="B12" s="357"/>
      <c r="C12" s="358"/>
      <c r="D12" s="359"/>
      <c r="E12" s="478" t="s">
        <v>66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80"/>
    </row>
    <row r="13" spans="2:26" ht="12.95" customHeight="1" x14ac:dyDescent="0.15">
      <c r="B13" s="483" t="s">
        <v>158</v>
      </c>
      <c r="C13" s="484"/>
      <c r="D13" s="469" t="s">
        <v>7</v>
      </c>
      <c r="E13" s="481"/>
      <c r="F13" s="481"/>
      <c r="G13" s="481"/>
      <c r="H13" s="481"/>
      <c r="I13" s="481"/>
      <c r="J13" s="481"/>
      <c r="K13" s="380" t="s">
        <v>8</v>
      </c>
      <c r="L13" s="288"/>
      <c r="M13" s="288"/>
      <c r="N13" s="288"/>
      <c r="O13" s="288"/>
      <c r="P13" s="288"/>
      <c r="Q13" s="20"/>
      <c r="R13" s="20"/>
      <c r="S13" s="20"/>
      <c r="T13" s="20"/>
      <c r="U13" s="20"/>
      <c r="V13" s="20"/>
      <c r="W13" s="21"/>
      <c r="X13" s="380" t="s">
        <v>11</v>
      </c>
      <c r="Y13" s="381"/>
      <c r="Z13" s="382"/>
    </row>
    <row r="14" spans="2:26" ht="18" customHeight="1" x14ac:dyDescent="0.15">
      <c r="B14" s="485"/>
      <c r="C14" s="486"/>
      <c r="D14" s="481"/>
      <c r="E14" s="481"/>
      <c r="F14" s="481"/>
      <c r="G14" s="481"/>
      <c r="H14" s="481"/>
      <c r="I14" s="481"/>
      <c r="J14" s="481"/>
      <c r="K14" s="290"/>
      <c r="L14" s="291"/>
      <c r="M14" s="291"/>
      <c r="N14" s="291"/>
      <c r="O14" s="291"/>
      <c r="P14" s="291"/>
      <c r="Q14" s="353" t="s">
        <v>9</v>
      </c>
      <c r="R14" s="389"/>
      <c r="S14" s="354"/>
      <c r="T14" s="353" t="s">
        <v>10</v>
      </c>
      <c r="U14" s="389"/>
      <c r="V14" s="389"/>
      <c r="W14" s="354"/>
      <c r="X14" s="383"/>
      <c r="Y14" s="384"/>
      <c r="Z14" s="385"/>
    </row>
    <row r="15" spans="2:26" ht="20.100000000000001" customHeight="1" x14ac:dyDescent="0.15">
      <c r="B15" s="485"/>
      <c r="C15" s="486"/>
      <c r="D15" s="24" t="s">
        <v>159</v>
      </c>
      <c r="E15" s="460">
        <f>E16+E17</f>
        <v>0</v>
      </c>
      <c r="F15" s="460"/>
      <c r="G15" s="460"/>
      <c r="H15" s="460"/>
      <c r="I15" s="460"/>
      <c r="J15" s="460"/>
      <c r="K15" s="460">
        <f>K16+K17</f>
        <v>0</v>
      </c>
      <c r="L15" s="460"/>
      <c r="M15" s="460"/>
      <c r="N15" s="460"/>
      <c r="O15" s="460"/>
      <c r="P15" s="460"/>
      <c r="Q15" s="460">
        <f>Q16+Q17</f>
        <v>0</v>
      </c>
      <c r="R15" s="460"/>
      <c r="S15" s="460"/>
      <c r="T15" s="461">
        <f>T16+T17</f>
        <v>0</v>
      </c>
      <c r="U15" s="465"/>
      <c r="V15" s="465"/>
      <c r="W15" s="462"/>
      <c r="X15" s="461">
        <f>X16+X17</f>
        <v>0</v>
      </c>
      <c r="Y15" s="465"/>
      <c r="Z15" s="462"/>
    </row>
    <row r="16" spans="2:26" ht="20.100000000000001" customHeight="1" x14ac:dyDescent="0.15">
      <c r="B16" s="485"/>
      <c r="C16" s="486"/>
      <c r="D16" s="25" t="s">
        <v>160</v>
      </c>
      <c r="E16" s="460">
        <f>K16+X16</f>
        <v>0</v>
      </c>
      <c r="F16" s="460"/>
      <c r="G16" s="460"/>
      <c r="H16" s="460"/>
      <c r="I16" s="460"/>
      <c r="J16" s="460"/>
      <c r="K16" s="460">
        <f>Q16+T16</f>
        <v>0</v>
      </c>
      <c r="L16" s="460"/>
      <c r="M16" s="460"/>
      <c r="N16" s="460"/>
      <c r="O16" s="460"/>
      <c r="P16" s="460"/>
      <c r="Q16" s="468"/>
      <c r="R16" s="468"/>
      <c r="S16" s="468"/>
      <c r="T16" s="450"/>
      <c r="U16" s="459"/>
      <c r="V16" s="459"/>
      <c r="W16" s="451"/>
      <c r="X16" s="450"/>
      <c r="Y16" s="459"/>
      <c r="Z16" s="451"/>
    </row>
    <row r="17" spans="2:28" ht="20.100000000000001" customHeight="1" x14ac:dyDescent="0.15">
      <c r="B17" s="485"/>
      <c r="C17" s="486"/>
      <c r="D17" s="26" t="s">
        <v>161</v>
      </c>
      <c r="E17" s="460">
        <f>K17+X17</f>
        <v>0</v>
      </c>
      <c r="F17" s="460"/>
      <c r="G17" s="460"/>
      <c r="H17" s="460"/>
      <c r="I17" s="460"/>
      <c r="J17" s="460"/>
      <c r="K17" s="460">
        <f>Q17+T17</f>
        <v>0</v>
      </c>
      <c r="L17" s="460"/>
      <c r="M17" s="460"/>
      <c r="N17" s="460"/>
      <c r="O17" s="460"/>
      <c r="P17" s="460"/>
      <c r="Q17" s="468"/>
      <c r="R17" s="468"/>
      <c r="S17" s="468"/>
      <c r="T17" s="450"/>
      <c r="U17" s="459"/>
      <c r="V17" s="459"/>
      <c r="W17" s="451"/>
      <c r="X17" s="450"/>
      <c r="Y17" s="459"/>
      <c r="Z17" s="451"/>
    </row>
    <row r="18" spans="2:28" ht="12.95" customHeight="1" x14ac:dyDescent="0.15">
      <c r="B18" s="487"/>
      <c r="C18" s="488"/>
      <c r="D18" s="469" t="s">
        <v>12</v>
      </c>
      <c r="E18" s="481"/>
      <c r="F18" s="481"/>
      <c r="G18" s="481"/>
      <c r="H18" s="481"/>
      <c r="I18" s="481"/>
      <c r="J18" s="481"/>
      <c r="K18" s="380" t="s">
        <v>8</v>
      </c>
      <c r="L18" s="288"/>
      <c r="M18" s="288"/>
      <c r="N18" s="288"/>
      <c r="O18" s="288"/>
      <c r="P18" s="288"/>
      <c r="Q18" s="20"/>
      <c r="R18" s="20"/>
      <c r="S18" s="20"/>
      <c r="T18" s="20"/>
      <c r="U18" s="20"/>
      <c r="V18" s="20"/>
      <c r="W18" s="21"/>
      <c r="X18" s="380" t="s">
        <v>11</v>
      </c>
      <c r="Y18" s="381"/>
      <c r="Z18" s="382"/>
    </row>
    <row r="19" spans="2:28" ht="18" customHeight="1" x14ac:dyDescent="0.15">
      <c r="B19" s="487"/>
      <c r="C19" s="488"/>
      <c r="D19" s="481"/>
      <c r="E19" s="481"/>
      <c r="F19" s="481"/>
      <c r="G19" s="481"/>
      <c r="H19" s="481"/>
      <c r="I19" s="481"/>
      <c r="J19" s="481"/>
      <c r="K19" s="290"/>
      <c r="L19" s="291"/>
      <c r="M19" s="291"/>
      <c r="N19" s="291"/>
      <c r="O19" s="291"/>
      <c r="P19" s="291"/>
      <c r="Q19" s="353" t="s">
        <v>9</v>
      </c>
      <c r="R19" s="389"/>
      <c r="S19" s="354"/>
      <c r="T19" s="353" t="s">
        <v>10</v>
      </c>
      <c r="U19" s="389"/>
      <c r="V19" s="389"/>
      <c r="W19" s="354"/>
      <c r="X19" s="383"/>
      <c r="Y19" s="384"/>
      <c r="Z19" s="385"/>
    </row>
    <row r="20" spans="2:28" ht="20.100000000000001" customHeight="1" x14ac:dyDescent="0.15">
      <c r="B20" s="487"/>
      <c r="C20" s="488"/>
      <c r="D20" s="24" t="s">
        <v>159</v>
      </c>
      <c r="E20" s="460">
        <f>E21+E22</f>
        <v>0</v>
      </c>
      <c r="F20" s="460"/>
      <c r="G20" s="460"/>
      <c r="H20" s="460"/>
      <c r="I20" s="460"/>
      <c r="J20" s="460"/>
      <c r="K20" s="460">
        <f>K21+K22</f>
        <v>0</v>
      </c>
      <c r="L20" s="460"/>
      <c r="M20" s="460"/>
      <c r="N20" s="460"/>
      <c r="O20" s="460"/>
      <c r="P20" s="460"/>
      <c r="Q20" s="460">
        <f>Q21+Q22</f>
        <v>0</v>
      </c>
      <c r="R20" s="460"/>
      <c r="S20" s="460"/>
      <c r="T20" s="461">
        <f>T21+T22</f>
        <v>0</v>
      </c>
      <c r="U20" s="465"/>
      <c r="V20" s="465"/>
      <c r="W20" s="462"/>
      <c r="X20" s="461">
        <f>X21+X22</f>
        <v>0</v>
      </c>
      <c r="Y20" s="465"/>
      <c r="Z20" s="462"/>
      <c r="AA20" s="9"/>
    </row>
    <row r="21" spans="2:28" ht="20.100000000000001" customHeight="1" x14ac:dyDescent="0.15">
      <c r="B21" s="487"/>
      <c r="C21" s="488"/>
      <c r="D21" s="24" t="s">
        <v>162</v>
      </c>
      <c r="E21" s="460">
        <f>K21+X21</f>
        <v>0</v>
      </c>
      <c r="F21" s="460"/>
      <c r="G21" s="460"/>
      <c r="H21" s="460"/>
      <c r="I21" s="460"/>
      <c r="J21" s="460"/>
      <c r="K21" s="460">
        <f>Q21+T21</f>
        <v>0</v>
      </c>
      <c r="L21" s="460"/>
      <c r="M21" s="460"/>
      <c r="N21" s="460"/>
      <c r="O21" s="460"/>
      <c r="P21" s="460"/>
      <c r="Q21" s="468"/>
      <c r="R21" s="468"/>
      <c r="S21" s="468"/>
      <c r="T21" s="450"/>
      <c r="U21" s="459"/>
      <c r="V21" s="459"/>
      <c r="W21" s="451"/>
      <c r="X21" s="450"/>
      <c r="Y21" s="459"/>
      <c r="Z21" s="451"/>
      <c r="AA21" s="27"/>
    </row>
    <row r="22" spans="2:28" ht="20.100000000000001" customHeight="1" x14ac:dyDescent="0.15">
      <c r="B22" s="487"/>
      <c r="C22" s="488"/>
      <c r="D22" s="24" t="s">
        <v>163</v>
      </c>
      <c r="E22" s="460">
        <f>K22+X22</f>
        <v>0</v>
      </c>
      <c r="F22" s="460"/>
      <c r="G22" s="460"/>
      <c r="H22" s="460"/>
      <c r="I22" s="460"/>
      <c r="J22" s="460"/>
      <c r="K22" s="460">
        <f>Q22+T22</f>
        <v>0</v>
      </c>
      <c r="L22" s="460"/>
      <c r="M22" s="460"/>
      <c r="N22" s="460"/>
      <c r="O22" s="460"/>
      <c r="P22" s="460"/>
      <c r="Q22" s="468"/>
      <c r="R22" s="468"/>
      <c r="S22" s="468"/>
      <c r="T22" s="450"/>
      <c r="U22" s="459"/>
      <c r="V22" s="459"/>
      <c r="W22" s="451"/>
      <c r="X22" s="450"/>
      <c r="Y22" s="459"/>
      <c r="Z22" s="451"/>
      <c r="AA22" s="27"/>
    </row>
    <row r="23" spans="2:28" ht="12.95" customHeight="1" x14ac:dyDescent="0.15">
      <c r="B23" s="487"/>
      <c r="C23" s="488"/>
      <c r="D23" s="469" t="s">
        <v>13</v>
      </c>
      <c r="E23" s="481"/>
      <c r="F23" s="481"/>
      <c r="G23" s="481"/>
      <c r="H23" s="481"/>
      <c r="I23" s="481"/>
      <c r="J23" s="481"/>
      <c r="K23" s="380" t="s">
        <v>14</v>
      </c>
      <c r="L23" s="288"/>
      <c r="M23" s="288"/>
      <c r="N23" s="288"/>
      <c r="O23" s="288"/>
      <c r="P23" s="288"/>
      <c r="Q23" s="20"/>
      <c r="R23" s="20"/>
      <c r="S23" s="20"/>
      <c r="T23" s="20"/>
      <c r="U23" s="20"/>
      <c r="V23" s="20"/>
      <c r="W23" s="21"/>
      <c r="X23" s="380" t="s">
        <v>17</v>
      </c>
      <c r="Y23" s="381"/>
      <c r="Z23" s="382"/>
    </row>
    <row r="24" spans="2:28" ht="18" customHeight="1" x14ac:dyDescent="0.15">
      <c r="B24" s="487"/>
      <c r="C24" s="488"/>
      <c r="D24" s="481"/>
      <c r="E24" s="481"/>
      <c r="F24" s="481"/>
      <c r="G24" s="481"/>
      <c r="H24" s="481"/>
      <c r="I24" s="481"/>
      <c r="J24" s="481"/>
      <c r="K24" s="290"/>
      <c r="L24" s="291"/>
      <c r="M24" s="291"/>
      <c r="N24" s="291"/>
      <c r="O24" s="291"/>
      <c r="P24" s="291"/>
      <c r="Q24" s="353" t="s">
        <v>15</v>
      </c>
      <c r="R24" s="389"/>
      <c r="S24" s="354"/>
      <c r="T24" s="353" t="s">
        <v>16</v>
      </c>
      <c r="U24" s="389"/>
      <c r="V24" s="389"/>
      <c r="W24" s="354"/>
      <c r="X24" s="383"/>
      <c r="Y24" s="384"/>
      <c r="Z24" s="385"/>
    </row>
    <row r="25" spans="2:28" ht="20.100000000000001" customHeight="1" x14ac:dyDescent="0.15">
      <c r="B25" s="487"/>
      <c r="C25" s="488"/>
      <c r="D25" s="24" t="s">
        <v>159</v>
      </c>
      <c r="E25" s="460">
        <f>E26+E27</f>
        <v>0</v>
      </c>
      <c r="F25" s="460"/>
      <c r="G25" s="460"/>
      <c r="H25" s="460"/>
      <c r="I25" s="460"/>
      <c r="J25" s="460"/>
      <c r="K25" s="460">
        <f>K26+K27</f>
        <v>0</v>
      </c>
      <c r="L25" s="460"/>
      <c r="M25" s="460"/>
      <c r="N25" s="460"/>
      <c r="O25" s="460"/>
      <c r="P25" s="460"/>
      <c r="Q25" s="460">
        <f>Q26+Q27</f>
        <v>0</v>
      </c>
      <c r="R25" s="460"/>
      <c r="S25" s="460"/>
      <c r="T25" s="461">
        <f>T26+T27</f>
        <v>0</v>
      </c>
      <c r="U25" s="465"/>
      <c r="V25" s="465"/>
      <c r="W25" s="462"/>
      <c r="X25" s="461">
        <f>X26+X27</f>
        <v>0</v>
      </c>
      <c r="Y25" s="465"/>
      <c r="Z25" s="462"/>
      <c r="AA25" s="89" t="s">
        <v>299</v>
      </c>
      <c r="AB25" s="90">
        <f>Q25+E20+E15</f>
        <v>0</v>
      </c>
    </row>
    <row r="26" spans="2:28" ht="20.100000000000001" customHeight="1" x14ac:dyDescent="0.15">
      <c r="B26" s="487"/>
      <c r="C26" s="488"/>
      <c r="D26" s="24" t="s">
        <v>162</v>
      </c>
      <c r="E26" s="460">
        <f>K26+X26</f>
        <v>0</v>
      </c>
      <c r="F26" s="460"/>
      <c r="G26" s="460"/>
      <c r="H26" s="460"/>
      <c r="I26" s="460"/>
      <c r="J26" s="460"/>
      <c r="K26" s="460">
        <f>Q26+T26</f>
        <v>0</v>
      </c>
      <c r="L26" s="460"/>
      <c r="M26" s="460"/>
      <c r="N26" s="460"/>
      <c r="O26" s="460"/>
      <c r="P26" s="460"/>
      <c r="Q26" s="468"/>
      <c r="R26" s="468"/>
      <c r="S26" s="468"/>
      <c r="T26" s="450"/>
      <c r="U26" s="459"/>
      <c r="V26" s="459"/>
      <c r="W26" s="451"/>
      <c r="X26" s="450"/>
      <c r="Y26" s="459"/>
      <c r="Z26" s="451"/>
      <c r="AA26" s="89" t="s">
        <v>300</v>
      </c>
      <c r="AB26" s="90">
        <f>E20+E25</f>
        <v>0</v>
      </c>
    </row>
    <row r="27" spans="2:28" ht="20.100000000000001" customHeight="1" x14ac:dyDescent="0.15">
      <c r="B27" s="274"/>
      <c r="C27" s="276"/>
      <c r="D27" s="24" t="s">
        <v>163</v>
      </c>
      <c r="E27" s="460">
        <f>K27+X27</f>
        <v>0</v>
      </c>
      <c r="F27" s="460"/>
      <c r="G27" s="460"/>
      <c r="H27" s="460"/>
      <c r="I27" s="460"/>
      <c r="J27" s="460"/>
      <c r="K27" s="460">
        <f>Q27+T27</f>
        <v>0</v>
      </c>
      <c r="L27" s="460"/>
      <c r="M27" s="460"/>
      <c r="N27" s="460"/>
      <c r="O27" s="460"/>
      <c r="P27" s="460"/>
      <c r="Q27" s="468"/>
      <c r="R27" s="468"/>
      <c r="S27" s="468"/>
      <c r="T27" s="450"/>
      <c r="U27" s="459"/>
      <c r="V27" s="459"/>
      <c r="W27" s="451"/>
      <c r="X27" s="450"/>
      <c r="Y27" s="459"/>
      <c r="Z27" s="451"/>
      <c r="AA27" s="8"/>
    </row>
    <row r="28" spans="2:28" ht="24" customHeight="1" x14ac:dyDescent="0.15">
      <c r="B28" s="341" t="s">
        <v>164</v>
      </c>
      <c r="C28" s="397" t="s">
        <v>21</v>
      </c>
      <c r="D28" s="398"/>
      <c r="E28" s="469" t="s">
        <v>22</v>
      </c>
      <c r="F28" s="469"/>
      <c r="G28" s="469"/>
      <c r="H28" s="469"/>
      <c r="I28" s="469"/>
      <c r="J28" s="469"/>
      <c r="K28" s="469" t="s">
        <v>27</v>
      </c>
      <c r="L28" s="469"/>
      <c r="M28" s="469"/>
      <c r="N28" s="469"/>
      <c r="O28" s="469"/>
      <c r="P28" s="469"/>
      <c r="Q28" s="469" t="s">
        <v>28</v>
      </c>
      <c r="R28" s="469"/>
      <c r="S28" s="469"/>
      <c r="T28" s="284" t="s">
        <v>29</v>
      </c>
      <c r="U28" s="285"/>
      <c r="V28" s="285"/>
      <c r="W28" s="286"/>
      <c r="X28" s="284" t="s">
        <v>30</v>
      </c>
      <c r="Y28" s="285"/>
      <c r="Z28" s="286"/>
      <c r="AA28" s="125"/>
      <c r="AB28" s="125"/>
    </row>
    <row r="29" spans="2:28" ht="24" customHeight="1" x14ac:dyDescent="0.15">
      <c r="B29" s="342"/>
      <c r="C29" s="399"/>
      <c r="D29" s="400"/>
      <c r="E29" s="469" t="s">
        <v>23</v>
      </c>
      <c r="F29" s="469"/>
      <c r="G29" s="469"/>
      <c r="H29" s="469" t="s">
        <v>24</v>
      </c>
      <c r="I29" s="469"/>
      <c r="J29" s="469"/>
      <c r="K29" s="469" t="s">
        <v>23</v>
      </c>
      <c r="L29" s="469"/>
      <c r="M29" s="469"/>
      <c r="N29" s="469" t="s">
        <v>26</v>
      </c>
      <c r="O29" s="469"/>
      <c r="P29" s="469"/>
      <c r="Q29" s="469" t="s">
        <v>23</v>
      </c>
      <c r="R29" s="469"/>
      <c r="S29" s="158" t="s">
        <v>332</v>
      </c>
      <c r="T29" s="284" t="s">
        <v>25</v>
      </c>
      <c r="U29" s="285"/>
      <c r="V29" s="286"/>
      <c r="W29" s="158" t="s">
        <v>332</v>
      </c>
      <c r="X29" s="284" t="s">
        <v>25</v>
      </c>
      <c r="Y29" s="286"/>
      <c r="Z29" s="158" t="s">
        <v>332</v>
      </c>
      <c r="AA29" s="333" t="s">
        <v>301</v>
      </c>
      <c r="AB29" s="334"/>
    </row>
    <row r="30" spans="2:28" ht="24" customHeight="1" x14ac:dyDescent="0.15">
      <c r="B30" s="342"/>
      <c r="C30" s="466" t="s">
        <v>83</v>
      </c>
      <c r="D30" s="161" t="s">
        <v>19</v>
      </c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61">
        <f>Q64+Q84</f>
        <v>0</v>
      </c>
      <c r="R30" s="462"/>
      <c r="S30" s="181">
        <f>S64+S84</f>
        <v>0</v>
      </c>
      <c r="T30" s="461">
        <f>T64+T84</f>
        <v>0</v>
      </c>
      <c r="U30" s="465"/>
      <c r="V30" s="462"/>
      <c r="W30" s="181">
        <f>W64+W84</f>
        <v>0</v>
      </c>
      <c r="X30" s="461">
        <f>X64+X84</f>
        <v>0</v>
      </c>
      <c r="Y30" s="462"/>
      <c r="Z30" s="181">
        <f>Z64+Z84</f>
        <v>0</v>
      </c>
      <c r="AA30" s="134" t="s">
        <v>302</v>
      </c>
      <c r="AB30" s="135">
        <f>ROUNDDOWN(X25/3,1)</f>
        <v>0</v>
      </c>
    </row>
    <row r="31" spans="2:28" ht="24" customHeight="1" x14ac:dyDescent="0.15">
      <c r="B31" s="342"/>
      <c r="C31" s="467"/>
      <c r="D31" s="161" t="s">
        <v>20</v>
      </c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61">
        <f>Q65+Q85</f>
        <v>0</v>
      </c>
      <c r="R31" s="462"/>
      <c r="S31" s="181">
        <f>S65+S85</f>
        <v>0</v>
      </c>
      <c r="T31" s="461">
        <f>T65+T85</f>
        <v>0</v>
      </c>
      <c r="U31" s="465"/>
      <c r="V31" s="462"/>
      <c r="W31" s="181">
        <f>W65+W85</f>
        <v>0</v>
      </c>
      <c r="X31" s="461">
        <f>X65+X85</f>
        <v>0</v>
      </c>
      <c r="Y31" s="462"/>
      <c r="Z31" s="181">
        <f>Z65+Z85</f>
        <v>0</v>
      </c>
      <c r="AA31" s="134" t="s">
        <v>303</v>
      </c>
      <c r="AB31" s="135">
        <f>ROUNDDOWN(K25/6,1)</f>
        <v>0</v>
      </c>
    </row>
    <row r="32" spans="2:28" ht="24" customHeight="1" x14ac:dyDescent="0.15">
      <c r="B32" s="342"/>
      <c r="C32" s="463" t="s">
        <v>31</v>
      </c>
      <c r="D32" s="464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60">
        <f>Q66+Q86</f>
        <v>0</v>
      </c>
      <c r="R32" s="460"/>
      <c r="S32" s="460"/>
      <c r="T32" s="461">
        <f>T66+T86</f>
        <v>0</v>
      </c>
      <c r="U32" s="465"/>
      <c r="V32" s="465"/>
      <c r="W32" s="462"/>
      <c r="X32" s="461">
        <f>X66+X86</f>
        <v>0</v>
      </c>
      <c r="Y32" s="465"/>
      <c r="Z32" s="462"/>
      <c r="AA32" s="134" t="s">
        <v>304</v>
      </c>
      <c r="AB32" s="135">
        <f>ROUNDDOWN((X15+X20)/20,1)</f>
        <v>0</v>
      </c>
    </row>
    <row r="33" spans="2:28" ht="24" customHeight="1" x14ac:dyDescent="0.15">
      <c r="B33" s="342"/>
      <c r="C33" s="463" t="s">
        <v>32</v>
      </c>
      <c r="D33" s="464"/>
      <c r="E33" s="489">
        <v>0</v>
      </c>
      <c r="F33" s="459"/>
      <c r="G33" s="459"/>
      <c r="H33" s="459"/>
      <c r="I33" s="459"/>
      <c r="J33" s="451"/>
      <c r="K33" s="489">
        <v>0</v>
      </c>
      <c r="L33" s="459"/>
      <c r="M33" s="459"/>
      <c r="N33" s="459"/>
      <c r="O33" s="459"/>
      <c r="P33" s="451"/>
      <c r="Q33" s="460" t="str">
        <f>IF($E$33&gt;0,"2","1")</f>
        <v>1</v>
      </c>
      <c r="R33" s="460"/>
      <c r="S33" s="460"/>
      <c r="T33" s="432">
        <v>0</v>
      </c>
      <c r="U33" s="432"/>
      <c r="V33" s="432"/>
      <c r="W33" s="432"/>
      <c r="X33" s="433">
        <f>ROUND(AB34,0)+1-Q33</f>
        <v>0</v>
      </c>
      <c r="Y33" s="433"/>
      <c r="Z33" s="434"/>
      <c r="AA33" s="134" t="s">
        <v>305</v>
      </c>
      <c r="AB33" s="135">
        <f>ROUNDDOWN((K15+K20)/30,1)</f>
        <v>0</v>
      </c>
    </row>
    <row r="34" spans="2:28" ht="24" customHeight="1" x14ac:dyDescent="0.15">
      <c r="B34" s="342"/>
      <c r="C34" s="467" t="s">
        <v>105</v>
      </c>
      <c r="D34" s="467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3"/>
      <c r="U34" s="454"/>
      <c r="V34" s="454"/>
      <c r="W34" s="455"/>
      <c r="X34" s="453"/>
      <c r="Y34" s="454"/>
      <c r="Z34" s="455"/>
      <c r="AA34" s="159" t="s">
        <v>306</v>
      </c>
      <c r="AB34" s="135">
        <f>SUM(AB30:AB33)</f>
        <v>0</v>
      </c>
    </row>
    <row r="35" spans="2:28" ht="24" customHeight="1" x14ac:dyDescent="0.15">
      <c r="B35" s="342"/>
      <c r="C35" s="467" t="s">
        <v>33</v>
      </c>
      <c r="D35" s="467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3"/>
      <c r="U35" s="454"/>
      <c r="V35" s="454"/>
      <c r="W35" s="455"/>
      <c r="X35" s="453"/>
      <c r="Y35" s="454"/>
      <c r="Z35" s="455"/>
      <c r="AA35" s="125"/>
      <c r="AB35" s="125"/>
    </row>
    <row r="36" spans="2:28" s="125" customFormat="1" ht="24" customHeight="1" x14ac:dyDescent="0.15">
      <c r="B36" s="342"/>
      <c r="C36" s="397" t="s">
        <v>21</v>
      </c>
      <c r="D36" s="398"/>
      <c r="E36" s="469" t="s">
        <v>34</v>
      </c>
      <c r="F36" s="469"/>
      <c r="G36" s="469"/>
      <c r="H36" s="469"/>
      <c r="I36" s="469"/>
      <c r="J36" s="469"/>
      <c r="K36" s="469" t="s">
        <v>35</v>
      </c>
      <c r="L36" s="469"/>
      <c r="M36" s="469"/>
      <c r="N36" s="469"/>
      <c r="O36" s="469"/>
      <c r="P36" s="469"/>
      <c r="Q36" s="469" t="s">
        <v>36</v>
      </c>
      <c r="R36" s="469"/>
      <c r="S36" s="469"/>
      <c r="T36" s="284" t="s">
        <v>37</v>
      </c>
      <c r="U36" s="285"/>
      <c r="V36" s="285"/>
      <c r="W36" s="286"/>
      <c r="X36" s="284" t="s">
        <v>77</v>
      </c>
      <c r="Y36" s="285"/>
      <c r="Z36" s="286"/>
    </row>
    <row r="37" spans="2:28" s="125" customFormat="1" ht="24" customHeight="1" x14ac:dyDescent="0.15">
      <c r="B37" s="342"/>
      <c r="C37" s="399"/>
      <c r="D37" s="400"/>
      <c r="E37" s="469" t="s">
        <v>23</v>
      </c>
      <c r="F37" s="469"/>
      <c r="G37" s="469"/>
      <c r="H37" s="469" t="s">
        <v>24</v>
      </c>
      <c r="I37" s="469"/>
      <c r="J37" s="469"/>
      <c r="K37" s="469" t="s">
        <v>23</v>
      </c>
      <c r="L37" s="469"/>
      <c r="M37" s="469"/>
      <c r="N37" s="469" t="s">
        <v>333</v>
      </c>
      <c r="O37" s="469"/>
      <c r="P37" s="469"/>
      <c r="Q37" s="469" t="s">
        <v>23</v>
      </c>
      <c r="R37" s="469"/>
      <c r="S37" s="158" t="s">
        <v>334</v>
      </c>
      <c r="T37" s="284" t="s">
        <v>335</v>
      </c>
      <c r="U37" s="285"/>
      <c r="V37" s="286"/>
      <c r="W37" s="158" t="s">
        <v>334</v>
      </c>
      <c r="X37" s="284" t="s">
        <v>335</v>
      </c>
      <c r="Y37" s="286"/>
      <c r="Z37" s="158" t="s">
        <v>336</v>
      </c>
    </row>
    <row r="38" spans="2:28" ht="24" customHeight="1" x14ac:dyDescent="0.15">
      <c r="B38" s="342"/>
      <c r="C38" s="466" t="s">
        <v>83</v>
      </c>
      <c r="D38" s="161" t="s">
        <v>19</v>
      </c>
      <c r="E38" s="460">
        <f>E69+E89</f>
        <v>0</v>
      </c>
      <c r="F38" s="460"/>
      <c r="G38" s="460"/>
      <c r="H38" s="460">
        <f>H69+H89</f>
        <v>0</v>
      </c>
      <c r="I38" s="460"/>
      <c r="J38" s="460"/>
      <c r="K38" s="460">
        <f>K69+K89</f>
        <v>0</v>
      </c>
      <c r="L38" s="460"/>
      <c r="M38" s="460"/>
      <c r="N38" s="460">
        <f>N69+N89</f>
        <v>0</v>
      </c>
      <c r="O38" s="460"/>
      <c r="P38" s="460"/>
      <c r="Q38" s="461">
        <f>Q69+Q89</f>
        <v>0</v>
      </c>
      <c r="R38" s="462"/>
      <c r="S38" s="181">
        <f>S69+S89</f>
        <v>0</v>
      </c>
      <c r="T38" s="461">
        <f>T69+T89</f>
        <v>0</v>
      </c>
      <c r="U38" s="465"/>
      <c r="V38" s="462"/>
      <c r="W38" s="181">
        <f>W69+W89</f>
        <v>0</v>
      </c>
      <c r="X38" s="461">
        <f>X69+X89</f>
        <v>0</v>
      </c>
      <c r="Y38" s="462"/>
      <c r="Z38" s="181">
        <f>Z69+Z89</f>
        <v>0</v>
      </c>
      <c r="AA38" s="125"/>
      <c r="AB38" s="125"/>
    </row>
    <row r="39" spans="2:28" ht="24" customHeight="1" x14ac:dyDescent="0.15">
      <c r="B39" s="342"/>
      <c r="C39" s="467"/>
      <c r="D39" s="161" t="s">
        <v>20</v>
      </c>
      <c r="E39" s="460">
        <f>E70+E90</f>
        <v>0</v>
      </c>
      <c r="F39" s="460"/>
      <c r="G39" s="460"/>
      <c r="H39" s="460">
        <f>H70+H90</f>
        <v>0</v>
      </c>
      <c r="I39" s="460"/>
      <c r="J39" s="460"/>
      <c r="K39" s="460">
        <f>K70+K90</f>
        <v>0</v>
      </c>
      <c r="L39" s="460"/>
      <c r="M39" s="460"/>
      <c r="N39" s="460">
        <f>N70+N90</f>
        <v>0</v>
      </c>
      <c r="O39" s="460"/>
      <c r="P39" s="460"/>
      <c r="Q39" s="461">
        <f>Q70+Q90</f>
        <v>0</v>
      </c>
      <c r="R39" s="462"/>
      <c r="S39" s="181">
        <f>S70+S90</f>
        <v>0</v>
      </c>
      <c r="T39" s="461">
        <f>T70+T90</f>
        <v>0</v>
      </c>
      <c r="U39" s="465"/>
      <c r="V39" s="462"/>
      <c r="W39" s="181">
        <f>W70+W90</f>
        <v>0</v>
      </c>
      <c r="X39" s="461">
        <f>X70+X90</f>
        <v>0</v>
      </c>
      <c r="Y39" s="462"/>
      <c r="Z39" s="181">
        <f>Z70+Z90</f>
        <v>0</v>
      </c>
      <c r="AA39" s="125"/>
      <c r="AB39" s="125"/>
    </row>
    <row r="40" spans="2:28" ht="24" customHeight="1" x14ac:dyDescent="0.15">
      <c r="B40" s="342"/>
      <c r="C40" s="463" t="s">
        <v>31</v>
      </c>
      <c r="D40" s="464"/>
      <c r="E40" s="460">
        <f>E71+E91</f>
        <v>0</v>
      </c>
      <c r="F40" s="460"/>
      <c r="G40" s="460"/>
      <c r="H40" s="460"/>
      <c r="I40" s="460"/>
      <c r="J40" s="460"/>
      <c r="K40" s="460">
        <f>K71+K91</f>
        <v>0</v>
      </c>
      <c r="L40" s="460"/>
      <c r="M40" s="460"/>
      <c r="N40" s="460"/>
      <c r="O40" s="460"/>
      <c r="P40" s="460"/>
      <c r="Q40" s="460">
        <f>Q71+Q91</f>
        <v>0</v>
      </c>
      <c r="R40" s="460"/>
      <c r="S40" s="460"/>
      <c r="T40" s="461">
        <f>T71+T91</f>
        <v>0</v>
      </c>
      <c r="U40" s="465"/>
      <c r="V40" s="465"/>
      <c r="W40" s="462"/>
      <c r="X40" s="461">
        <f>X71+X91</f>
        <v>0</v>
      </c>
      <c r="Y40" s="465"/>
      <c r="Z40" s="462"/>
      <c r="AA40" s="125"/>
      <c r="AB40" s="125"/>
    </row>
    <row r="41" spans="2:28" ht="24" customHeight="1" x14ac:dyDescent="0.15">
      <c r="B41" s="342"/>
      <c r="C41" s="463" t="s">
        <v>32</v>
      </c>
      <c r="D41" s="464"/>
      <c r="E41" s="489">
        <v>0</v>
      </c>
      <c r="F41" s="490"/>
      <c r="G41" s="490"/>
      <c r="H41" s="490"/>
      <c r="I41" s="490"/>
      <c r="J41" s="491"/>
      <c r="K41" s="489">
        <v>0</v>
      </c>
      <c r="L41" s="490"/>
      <c r="M41" s="490"/>
      <c r="N41" s="490"/>
      <c r="O41" s="490"/>
      <c r="P41" s="491"/>
      <c r="Q41" s="492">
        <v>0</v>
      </c>
      <c r="R41" s="493"/>
      <c r="S41" s="493"/>
      <c r="T41" s="494">
        <v>0</v>
      </c>
      <c r="U41" s="495"/>
      <c r="V41" s="495"/>
      <c r="W41" s="496"/>
      <c r="X41" s="494">
        <v>0</v>
      </c>
      <c r="Y41" s="495"/>
      <c r="Z41" s="496"/>
      <c r="AA41" s="125"/>
      <c r="AB41" s="125"/>
    </row>
    <row r="42" spans="2:28" ht="24" customHeight="1" x14ac:dyDescent="0.15">
      <c r="B42" s="342"/>
      <c r="C42" s="467" t="s">
        <v>105</v>
      </c>
      <c r="D42" s="467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3"/>
      <c r="U42" s="454"/>
      <c r="V42" s="454"/>
      <c r="W42" s="455"/>
      <c r="X42" s="453"/>
      <c r="Y42" s="454"/>
      <c r="Z42" s="455"/>
      <c r="AA42" s="125"/>
      <c r="AB42" s="125"/>
    </row>
    <row r="43" spans="2:28" ht="24" customHeight="1" x14ac:dyDescent="0.15">
      <c r="B43" s="342"/>
      <c r="C43" s="467" t="s">
        <v>33</v>
      </c>
      <c r="D43" s="467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3"/>
      <c r="U43" s="454"/>
      <c r="V43" s="454"/>
      <c r="W43" s="455"/>
      <c r="X43" s="453"/>
      <c r="Y43" s="454"/>
      <c r="Z43" s="455"/>
      <c r="AA43" s="125"/>
      <c r="AB43" s="125"/>
    </row>
    <row r="44" spans="2:28" ht="24" customHeight="1" x14ac:dyDescent="0.15">
      <c r="B44" s="342"/>
      <c r="C44" s="397" t="s">
        <v>21</v>
      </c>
      <c r="D44" s="398"/>
      <c r="E44" s="469" t="s">
        <v>39</v>
      </c>
      <c r="F44" s="469"/>
      <c r="G44" s="469"/>
      <c r="H44" s="469"/>
      <c r="I44" s="469"/>
      <c r="J44" s="469"/>
      <c r="K44" s="469" t="s">
        <v>40</v>
      </c>
      <c r="L44" s="469"/>
      <c r="M44" s="469"/>
      <c r="N44" s="469"/>
      <c r="O44" s="469"/>
      <c r="P44" s="469"/>
      <c r="Q44" s="469" t="s">
        <v>41</v>
      </c>
      <c r="R44" s="469"/>
      <c r="S44" s="469"/>
      <c r="T44" s="284" t="s">
        <v>42</v>
      </c>
      <c r="U44" s="285"/>
      <c r="V44" s="285"/>
      <c r="W44" s="286"/>
      <c r="X44" s="284" t="s">
        <v>43</v>
      </c>
      <c r="Y44" s="285"/>
      <c r="Z44" s="286"/>
      <c r="AA44" s="125"/>
      <c r="AB44" s="125"/>
    </row>
    <row r="45" spans="2:28" ht="24" customHeight="1" x14ac:dyDescent="0.15">
      <c r="B45" s="342"/>
      <c r="C45" s="399"/>
      <c r="D45" s="400"/>
      <c r="E45" s="469" t="s">
        <v>23</v>
      </c>
      <c r="F45" s="469"/>
      <c r="G45" s="469"/>
      <c r="H45" s="469" t="s">
        <v>24</v>
      </c>
      <c r="I45" s="469"/>
      <c r="J45" s="469"/>
      <c r="K45" s="469" t="s">
        <v>23</v>
      </c>
      <c r="L45" s="469"/>
      <c r="M45" s="469"/>
      <c r="N45" s="469" t="s">
        <v>337</v>
      </c>
      <c r="O45" s="469"/>
      <c r="P45" s="469"/>
      <c r="Q45" s="469" t="s">
        <v>23</v>
      </c>
      <c r="R45" s="469"/>
      <c r="S45" s="158" t="s">
        <v>336</v>
      </c>
      <c r="T45" s="284" t="s">
        <v>338</v>
      </c>
      <c r="U45" s="285"/>
      <c r="V45" s="286"/>
      <c r="W45" s="158" t="s">
        <v>26</v>
      </c>
      <c r="X45" s="284" t="s">
        <v>338</v>
      </c>
      <c r="Y45" s="286"/>
      <c r="Z45" s="158" t="s">
        <v>26</v>
      </c>
      <c r="AA45" s="125"/>
      <c r="AB45" s="125"/>
    </row>
    <row r="46" spans="2:28" ht="24" customHeight="1" x14ac:dyDescent="0.15">
      <c r="B46" s="482"/>
      <c r="C46" s="466" t="s">
        <v>83</v>
      </c>
      <c r="D46" s="161" t="s">
        <v>19</v>
      </c>
      <c r="E46" s="460">
        <f>E74+E94</f>
        <v>0</v>
      </c>
      <c r="F46" s="460"/>
      <c r="G46" s="460"/>
      <c r="H46" s="460">
        <f>H74+H94</f>
        <v>0</v>
      </c>
      <c r="I46" s="460"/>
      <c r="J46" s="460"/>
      <c r="K46" s="446"/>
      <c r="L46" s="446"/>
      <c r="M46" s="446"/>
      <c r="N46" s="446"/>
      <c r="O46" s="446"/>
      <c r="P46" s="446"/>
      <c r="Q46" s="447"/>
      <c r="R46" s="448"/>
      <c r="S46" s="183"/>
      <c r="T46" s="447"/>
      <c r="U46" s="449"/>
      <c r="V46" s="448"/>
      <c r="W46" s="183"/>
      <c r="X46" s="450"/>
      <c r="Y46" s="451"/>
      <c r="Z46" s="182"/>
      <c r="AA46" s="125"/>
      <c r="AB46" s="125"/>
    </row>
    <row r="47" spans="2:28" ht="24" customHeight="1" x14ac:dyDescent="0.15">
      <c r="B47" s="482"/>
      <c r="C47" s="467"/>
      <c r="D47" s="161" t="s">
        <v>20</v>
      </c>
      <c r="E47" s="460">
        <f>E75+E95</f>
        <v>0</v>
      </c>
      <c r="F47" s="460"/>
      <c r="G47" s="460"/>
      <c r="H47" s="460">
        <f>H75+H95</f>
        <v>0</v>
      </c>
      <c r="I47" s="460"/>
      <c r="J47" s="460"/>
      <c r="K47" s="446"/>
      <c r="L47" s="446"/>
      <c r="M47" s="446"/>
      <c r="N47" s="468"/>
      <c r="O47" s="468"/>
      <c r="P47" s="468"/>
      <c r="Q47" s="447"/>
      <c r="R47" s="448"/>
      <c r="S47" s="182"/>
      <c r="T47" s="447"/>
      <c r="U47" s="449"/>
      <c r="V47" s="448"/>
      <c r="W47" s="182"/>
      <c r="X47" s="450"/>
      <c r="Y47" s="451"/>
      <c r="Z47" s="182"/>
      <c r="AA47" s="125"/>
      <c r="AB47" s="125"/>
    </row>
    <row r="48" spans="2:28" ht="24" customHeight="1" x14ac:dyDescent="0.15">
      <c r="B48" s="482"/>
      <c r="C48" s="463" t="s">
        <v>31</v>
      </c>
      <c r="D48" s="464"/>
      <c r="E48" s="460">
        <f>E76+E96</f>
        <v>0</v>
      </c>
      <c r="F48" s="460"/>
      <c r="G48" s="460"/>
      <c r="H48" s="460"/>
      <c r="I48" s="460"/>
      <c r="J48" s="460"/>
      <c r="K48" s="446"/>
      <c r="L48" s="446"/>
      <c r="M48" s="446"/>
      <c r="N48" s="446"/>
      <c r="O48" s="446"/>
      <c r="P48" s="446"/>
      <c r="Q48" s="446"/>
      <c r="R48" s="446"/>
      <c r="S48" s="446"/>
      <c r="T48" s="447"/>
      <c r="U48" s="449"/>
      <c r="V48" s="449"/>
      <c r="W48" s="448"/>
      <c r="X48" s="461">
        <f>X76+X96</f>
        <v>0</v>
      </c>
      <c r="Y48" s="465"/>
      <c r="Z48" s="462"/>
      <c r="AA48" s="125"/>
      <c r="AB48" s="125"/>
    </row>
    <row r="49" spans="2:28" ht="24" customHeight="1" x14ac:dyDescent="0.15">
      <c r="B49" s="482"/>
      <c r="C49" s="463" t="s">
        <v>32</v>
      </c>
      <c r="D49" s="464"/>
      <c r="E49" s="489">
        <v>0</v>
      </c>
      <c r="F49" s="490"/>
      <c r="G49" s="490"/>
      <c r="H49" s="490"/>
      <c r="I49" s="490"/>
      <c r="J49" s="491"/>
      <c r="K49" s="468">
        <v>1</v>
      </c>
      <c r="L49" s="468"/>
      <c r="M49" s="468"/>
      <c r="N49" s="468"/>
      <c r="O49" s="468"/>
      <c r="P49" s="468"/>
      <c r="Q49" s="468">
        <v>1</v>
      </c>
      <c r="R49" s="468"/>
      <c r="S49" s="468"/>
      <c r="T49" s="450">
        <v>1</v>
      </c>
      <c r="U49" s="459"/>
      <c r="V49" s="459"/>
      <c r="W49" s="451"/>
      <c r="X49" s="450">
        <v>2</v>
      </c>
      <c r="Y49" s="459"/>
      <c r="Z49" s="451"/>
      <c r="AA49" s="125"/>
      <c r="AB49" s="125"/>
    </row>
    <row r="50" spans="2:28" ht="24" customHeight="1" x14ac:dyDescent="0.15">
      <c r="B50" s="482"/>
      <c r="C50" s="467" t="s">
        <v>105</v>
      </c>
      <c r="D50" s="467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3"/>
      <c r="U50" s="454"/>
      <c r="V50" s="454"/>
      <c r="W50" s="455"/>
      <c r="X50" s="453"/>
      <c r="Y50" s="454"/>
      <c r="Z50" s="455"/>
      <c r="AA50" s="125"/>
      <c r="AB50" s="125"/>
    </row>
    <row r="51" spans="2:28" ht="24" customHeight="1" x14ac:dyDescent="0.15">
      <c r="B51" s="482"/>
      <c r="C51" s="467" t="s">
        <v>33</v>
      </c>
      <c r="D51" s="467"/>
      <c r="E51" s="452"/>
      <c r="F51" s="452"/>
      <c r="G51" s="452"/>
      <c r="H51" s="452"/>
      <c r="I51" s="452"/>
      <c r="J51" s="452"/>
      <c r="K51" s="500"/>
      <c r="L51" s="500"/>
      <c r="M51" s="500"/>
      <c r="N51" s="500"/>
      <c r="O51" s="500"/>
      <c r="P51" s="500"/>
      <c r="Q51" s="500"/>
      <c r="R51" s="500"/>
      <c r="S51" s="500"/>
      <c r="T51" s="497"/>
      <c r="U51" s="498"/>
      <c r="V51" s="498"/>
      <c r="W51" s="499"/>
      <c r="X51" s="453"/>
      <c r="Y51" s="454"/>
      <c r="Z51" s="455"/>
      <c r="AA51" s="125"/>
      <c r="AB51" s="125"/>
    </row>
    <row r="52" spans="2:28" ht="24" customHeight="1" x14ac:dyDescent="0.15">
      <c r="B52" s="482"/>
      <c r="C52" s="397" t="s">
        <v>21</v>
      </c>
      <c r="D52" s="398"/>
      <c r="E52" s="469" t="s">
        <v>44</v>
      </c>
      <c r="F52" s="469"/>
      <c r="G52" s="469"/>
      <c r="H52" s="469"/>
      <c r="I52" s="469"/>
      <c r="J52" s="469"/>
      <c r="K52" s="501" t="s">
        <v>45</v>
      </c>
      <c r="L52" s="502"/>
      <c r="M52" s="502"/>
      <c r="N52" s="502"/>
      <c r="O52" s="502"/>
      <c r="P52" s="502"/>
      <c r="Q52" s="469" t="s">
        <v>46</v>
      </c>
      <c r="R52" s="469"/>
      <c r="S52" s="469"/>
      <c r="T52" s="469" t="s">
        <v>47</v>
      </c>
      <c r="U52" s="469"/>
      <c r="V52" s="469"/>
      <c r="W52" s="469"/>
      <c r="X52" s="469"/>
      <c r="Y52" s="469"/>
      <c r="Z52" s="469"/>
      <c r="AA52" s="125"/>
      <c r="AB52" s="125"/>
    </row>
    <row r="53" spans="2:28" ht="24" customHeight="1" x14ac:dyDescent="0.15">
      <c r="B53" s="482"/>
      <c r="C53" s="399"/>
      <c r="D53" s="400"/>
      <c r="E53" s="469" t="s">
        <v>23</v>
      </c>
      <c r="F53" s="469"/>
      <c r="G53" s="469"/>
      <c r="H53" s="469" t="s">
        <v>24</v>
      </c>
      <c r="I53" s="469"/>
      <c r="J53" s="469"/>
      <c r="K53" s="469" t="s">
        <v>23</v>
      </c>
      <c r="L53" s="469"/>
      <c r="M53" s="469"/>
      <c r="N53" s="469" t="s">
        <v>337</v>
      </c>
      <c r="O53" s="469"/>
      <c r="P53" s="469"/>
      <c r="Q53" s="469" t="s">
        <v>23</v>
      </c>
      <c r="R53" s="469"/>
      <c r="S53" s="158" t="s">
        <v>26</v>
      </c>
      <c r="T53" s="298"/>
      <c r="U53" s="298"/>
      <c r="V53" s="298"/>
      <c r="W53" s="298"/>
      <c r="X53" s="298"/>
      <c r="Y53" s="298"/>
      <c r="Z53" s="298"/>
      <c r="AA53" s="125"/>
      <c r="AB53" s="125"/>
    </row>
    <row r="54" spans="2:28" ht="24" customHeight="1" x14ac:dyDescent="0.15">
      <c r="B54" s="482"/>
      <c r="C54" s="466" t="s">
        <v>83</v>
      </c>
      <c r="D54" s="184" t="s">
        <v>19</v>
      </c>
      <c r="E54" s="450"/>
      <c r="F54" s="459"/>
      <c r="G54" s="451"/>
      <c r="H54" s="450"/>
      <c r="I54" s="459"/>
      <c r="J54" s="451"/>
      <c r="K54" s="460">
        <f>K79+K99</f>
        <v>0</v>
      </c>
      <c r="L54" s="460"/>
      <c r="M54" s="460"/>
      <c r="N54" s="460">
        <f>N79+N99</f>
        <v>0</v>
      </c>
      <c r="O54" s="460"/>
      <c r="P54" s="460"/>
      <c r="Q54" s="461">
        <f>Q79+Q99</f>
        <v>0</v>
      </c>
      <c r="R54" s="462"/>
      <c r="S54" s="181">
        <f>S79+S99</f>
        <v>0</v>
      </c>
      <c r="T54" s="414" t="s">
        <v>48</v>
      </c>
      <c r="U54" s="415"/>
      <c r="V54" s="415"/>
      <c r="W54" s="416"/>
      <c r="X54" s="456"/>
      <c r="Y54" s="457"/>
      <c r="Z54" s="458"/>
      <c r="AA54" s="125"/>
      <c r="AB54" s="125"/>
    </row>
    <row r="55" spans="2:28" ht="24" customHeight="1" x14ac:dyDescent="0.15">
      <c r="B55" s="482"/>
      <c r="C55" s="467"/>
      <c r="D55" s="184" t="s">
        <v>20</v>
      </c>
      <c r="E55" s="450"/>
      <c r="F55" s="459"/>
      <c r="G55" s="451"/>
      <c r="H55" s="450"/>
      <c r="I55" s="459"/>
      <c r="J55" s="451"/>
      <c r="K55" s="460">
        <f>K80+K100</f>
        <v>0</v>
      </c>
      <c r="L55" s="460"/>
      <c r="M55" s="460"/>
      <c r="N55" s="460">
        <f>N80+N100</f>
        <v>0</v>
      </c>
      <c r="O55" s="460"/>
      <c r="P55" s="460"/>
      <c r="Q55" s="461">
        <f>Q80+Q100</f>
        <v>0</v>
      </c>
      <c r="R55" s="462"/>
      <c r="S55" s="181">
        <f>S80+S100</f>
        <v>0</v>
      </c>
      <c r="T55" s="42"/>
      <c r="U55" s="363" t="s">
        <v>49</v>
      </c>
      <c r="V55" s="255"/>
      <c r="W55" s="256"/>
      <c r="X55" s="456"/>
      <c r="Y55" s="457"/>
      <c r="Z55" s="458"/>
      <c r="AA55" s="125"/>
      <c r="AB55" s="125"/>
    </row>
    <row r="56" spans="2:28" ht="24" customHeight="1" x14ac:dyDescent="0.15">
      <c r="B56" s="482"/>
      <c r="C56" s="463" t="s">
        <v>31</v>
      </c>
      <c r="D56" s="464"/>
      <c r="E56" s="460">
        <f>E81+E101</f>
        <v>0</v>
      </c>
      <c r="F56" s="460"/>
      <c r="G56" s="460"/>
      <c r="H56" s="460"/>
      <c r="I56" s="460"/>
      <c r="J56" s="460"/>
      <c r="K56" s="460">
        <f>K81+K101</f>
        <v>0</v>
      </c>
      <c r="L56" s="460"/>
      <c r="M56" s="460"/>
      <c r="N56" s="460"/>
      <c r="O56" s="460"/>
      <c r="P56" s="460"/>
      <c r="Q56" s="460">
        <f>Q81+Q101</f>
        <v>0</v>
      </c>
      <c r="R56" s="460"/>
      <c r="S56" s="460"/>
      <c r="T56" s="155" t="s">
        <v>50</v>
      </c>
      <c r="U56" s="156"/>
      <c r="V56" s="156"/>
      <c r="W56" s="157"/>
      <c r="X56" s="456"/>
      <c r="Y56" s="457"/>
      <c r="Z56" s="458"/>
      <c r="AA56" s="125"/>
      <c r="AB56" s="125"/>
    </row>
    <row r="57" spans="2:28" ht="24" customHeight="1" x14ac:dyDescent="0.15">
      <c r="B57" s="482"/>
      <c r="C57" s="463" t="s">
        <v>32</v>
      </c>
      <c r="D57" s="464"/>
      <c r="E57" s="460" t="str">
        <f>IF($AC$35&lt;=150,"2","3")</f>
        <v>2</v>
      </c>
      <c r="F57" s="460"/>
      <c r="G57" s="460"/>
      <c r="H57" s="460"/>
      <c r="I57" s="460"/>
      <c r="J57" s="460"/>
      <c r="K57" s="489">
        <v>0</v>
      </c>
      <c r="L57" s="490"/>
      <c r="M57" s="490"/>
      <c r="N57" s="490"/>
      <c r="O57" s="490"/>
      <c r="P57" s="491"/>
      <c r="Q57" s="492">
        <v>0</v>
      </c>
      <c r="R57" s="493"/>
      <c r="S57" s="493"/>
      <c r="T57" s="42"/>
      <c r="U57" s="353" t="s">
        <v>49</v>
      </c>
      <c r="V57" s="255"/>
      <c r="W57" s="256"/>
      <c r="X57" s="456"/>
      <c r="Y57" s="457"/>
      <c r="Z57" s="458"/>
      <c r="AA57" s="125"/>
      <c r="AB57" s="125"/>
    </row>
    <row r="58" spans="2:28" ht="24" customHeight="1" x14ac:dyDescent="0.15">
      <c r="B58" s="482"/>
      <c r="C58" s="467" t="s">
        <v>105</v>
      </c>
      <c r="D58" s="467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155" t="s">
        <v>51</v>
      </c>
      <c r="U58" s="156"/>
      <c r="V58" s="156"/>
      <c r="W58" s="157"/>
      <c r="X58" s="456"/>
      <c r="Y58" s="457"/>
      <c r="Z58" s="458"/>
      <c r="AA58" s="125"/>
      <c r="AB58" s="125"/>
    </row>
    <row r="59" spans="2:28" ht="24" customHeight="1" x14ac:dyDescent="0.15">
      <c r="B59" s="482"/>
      <c r="C59" s="467" t="s">
        <v>33</v>
      </c>
      <c r="D59" s="467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2"/>
      <c r="U59" s="353" t="s">
        <v>49</v>
      </c>
      <c r="V59" s="389"/>
      <c r="W59" s="354"/>
      <c r="X59" s="456"/>
      <c r="Y59" s="457"/>
      <c r="Z59" s="458"/>
      <c r="AA59" s="125"/>
      <c r="AB59" s="125"/>
    </row>
    <row r="60" spans="2:28" ht="24" customHeight="1" x14ac:dyDescent="0.15">
      <c r="B60" s="482"/>
      <c r="C60" s="504" t="s">
        <v>165</v>
      </c>
      <c r="D60" s="255"/>
      <c r="E60" s="255"/>
      <c r="F60" s="255"/>
      <c r="G60" s="255"/>
      <c r="H60" s="255"/>
      <c r="I60" s="255"/>
      <c r="J60" s="255"/>
      <c r="K60" s="503"/>
      <c r="L60" s="503"/>
      <c r="M60" s="503"/>
      <c r="N60" s="503"/>
      <c r="O60" s="503"/>
      <c r="P60" s="503"/>
      <c r="Q60" s="504" t="s">
        <v>166</v>
      </c>
      <c r="R60" s="255"/>
      <c r="S60" s="255"/>
      <c r="T60" s="255"/>
      <c r="U60" s="255"/>
      <c r="V60" s="255"/>
      <c r="W60" s="255"/>
      <c r="X60" s="456"/>
      <c r="Y60" s="457"/>
      <c r="Z60" s="458"/>
      <c r="AA60" s="125"/>
      <c r="AB60" s="125"/>
    </row>
    <row r="61" spans="2:28" ht="24" customHeight="1" x14ac:dyDescent="0.15">
      <c r="B61" s="482"/>
      <c r="C61" s="504" t="s">
        <v>167</v>
      </c>
      <c r="D61" s="255"/>
      <c r="E61" s="255"/>
      <c r="F61" s="255"/>
      <c r="G61" s="255"/>
      <c r="H61" s="255"/>
      <c r="I61" s="255"/>
      <c r="J61" s="255"/>
      <c r="K61" s="503"/>
      <c r="L61" s="503"/>
      <c r="M61" s="503"/>
      <c r="N61" s="503"/>
      <c r="O61" s="503"/>
      <c r="P61" s="503"/>
      <c r="Q61" s="505"/>
      <c r="R61" s="506"/>
      <c r="S61" s="506"/>
      <c r="T61" s="506"/>
      <c r="U61" s="506"/>
      <c r="V61" s="506"/>
      <c r="W61" s="506"/>
      <c r="X61" s="507"/>
      <c r="Y61" s="507"/>
      <c r="Z61" s="508"/>
      <c r="AA61" s="125"/>
      <c r="AB61" s="125"/>
    </row>
    <row r="62" spans="2:28" ht="24" customHeight="1" x14ac:dyDescent="0.15">
      <c r="B62" s="341" t="s">
        <v>168</v>
      </c>
      <c r="C62" s="397" t="s">
        <v>21</v>
      </c>
      <c r="D62" s="398"/>
      <c r="E62" s="284" t="s">
        <v>22</v>
      </c>
      <c r="F62" s="285"/>
      <c r="G62" s="285"/>
      <c r="H62" s="285"/>
      <c r="I62" s="285"/>
      <c r="J62" s="286"/>
      <c r="K62" s="284" t="s">
        <v>27</v>
      </c>
      <c r="L62" s="285"/>
      <c r="M62" s="285"/>
      <c r="N62" s="285"/>
      <c r="O62" s="285"/>
      <c r="P62" s="286"/>
      <c r="Q62" s="284" t="s">
        <v>28</v>
      </c>
      <c r="R62" s="285"/>
      <c r="S62" s="286"/>
      <c r="T62" s="284" t="s">
        <v>29</v>
      </c>
      <c r="U62" s="285"/>
      <c r="V62" s="285"/>
      <c r="W62" s="286"/>
      <c r="X62" s="284" t="s">
        <v>30</v>
      </c>
      <c r="Y62" s="285"/>
      <c r="Z62" s="286"/>
      <c r="AA62" s="125"/>
    </row>
    <row r="63" spans="2:28" ht="24" customHeight="1" x14ac:dyDescent="0.15">
      <c r="B63" s="342"/>
      <c r="C63" s="399"/>
      <c r="D63" s="400"/>
      <c r="E63" s="284" t="s">
        <v>23</v>
      </c>
      <c r="F63" s="285"/>
      <c r="G63" s="286"/>
      <c r="H63" s="284" t="s">
        <v>24</v>
      </c>
      <c r="I63" s="285"/>
      <c r="J63" s="286"/>
      <c r="K63" s="284" t="s">
        <v>23</v>
      </c>
      <c r="L63" s="285"/>
      <c r="M63" s="286"/>
      <c r="N63" s="284" t="s">
        <v>26</v>
      </c>
      <c r="O63" s="285"/>
      <c r="P63" s="286"/>
      <c r="Q63" s="284" t="s">
        <v>23</v>
      </c>
      <c r="R63" s="286"/>
      <c r="S63" s="158" t="s">
        <v>26</v>
      </c>
      <c r="T63" s="284" t="s">
        <v>25</v>
      </c>
      <c r="U63" s="285"/>
      <c r="V63" s="286"/>
      <c r="W63" s="158" t="s">
        <v>26</v>
      </c>
      <c r="X63" s="284" t="s">
        <v>25</v>
      </c>
      <c r="Y63" s="286"/>
      <c r="Z63" s="158" t="s">
        <v>26</v>
      </c>
      <c r="AA63" s="125"/>
      <c r="AB63" s="125"/>
    </row>
    <row r="64" spans="2:28" ht="24" customHeight="1" x14ac:dyDescent="0.15">
      <c r="B64" s="342"/>
      <c r="C64" s="466" t="s">
        <v>83</v>
      </c>
      <c r="D64" s="23" t="s">
        <v>19</v>
      </c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15"/>
      <c r="R64" s="496"/>
      <c r="S64" s="160"/>
      <c r="T64" s="515"/>
      <c r="U64" s="495"/>
      <c r="V64" s="496"/>
      <c r="W64" s="160"/>
      <c r="X64" s="515"/>
      <c r="Y64" s="496"/>
      <c r="Z64" s="160"/>
    </row>
    <row r="65" spans="2:26" ht="24" customHeight="1" x14ac:dyDescent="0.15">
      <c r="B65" s="342"/>
      <c r="C65" s="467"/>
      <c r="D65" s="23" t="s">
        <v>20</v>
      </c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15"/>
      <c r="R65" s="496"/>
      <c r="S65" s="160"/>
      <c r="T65" s="515"/>
      <c r="U65" s="495"/>
      <c r="V65" s="496"/>
      <c r="W65" s="160"/>
      <c r="X65" s="515"/>
      <c r="Y65" s="496"/>
      <c r="Z65" s="160"/>
    </row>
    <row r="66" spans="2:26" ht="24" customHeight="1" x14ac:dyDescent="0.15">
      <c r="B66" s="342"/>
      <c r="C66" s="463" t="s">
        <v>31</v>
      </c>
      <c r="D66" s="464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493"/>
      <c r="R66" s="493"/>
      <c r="S66" s="493"/>
      <c r="T66" s="515"/>
      <c r="U66" s="495"/>
      <c r="V66" s="495"/>
      <c r="W66" s="496"/>
      <c r="X66" s="515"/>
      <c r="Y66" s="495"/>
      <c r="Z66" s="496"/>
    </row>
    <row r="67" spans="2:26" ht="24" customHeight="1" x14ac:dyDescent="0.15">
      <c r="B67" s="342"/>
      <c r="C67" s="397" t="s">
        <v>21</v>
      </c>
      <c r="D67" s="398"/>
      <c r="E67" s="469" t="s">
        <v>34</v>
      </c>
      <c r="F67" s="469"/>
      <c r="G67" s="469"/>
      <c r="H67" s="469"/>
      <c r="I67" s="469"/>
      <c r="J67" s="469"/>
      <c r="K67" s="469" t="s">
        <v>35</v>
      </c>
      <c r="L67" s="469"/>
      <c r="M67" s="469"/>
      <c r="N67" s="469"/>
      <c r="O67" s="469"/>
      <c r="P67" s="469"/>
      <c r="Q67" s="469" t="s">
        <v>36</v>
      </c>
      <c r="R67" s="469"/>
      <c r="S67" s="469"/>
      <c r="T67" s="284" t="s">
        <v>37</v>
      </c>
      <c r="U67" s="285"/>
      <c r="V67" s="285"/>
      <c r="W67" s="286"/>
      <c r="X67" s="284" t="s">
        <v>77</v>
      </c>
      <c r="Y67" s="285"/>
      <c r="Z67" s="286"/>
    </row>
    <row r="68" spans="2:26" ht="24" customHeight="1" x14ac:dyDescent="0.15">
      <c r="B68" s="342"/>
      <c r="C68" s="399"/>
      <c r="D68" s="400"/>
      <c r="E68" s="469" t="s">
        <v>23</v>
      </c>
      <c r="F68" s="469"/>
      <c r="G68" s="469"/>
      <c r="H68" s="469" t="s">
        <v>24</v>
      </c>
      <c r="I68" s="469"/>
      <c r="J68" s="469"/>
      <c r="K68" s="469" t="s">
        <v>23</v>
      </c>
      <c r="L68" s="469"/>
      <c r="M68" s="469"/>
      <c r="N68" s="469" t="s">
        <v>26</v>
      </c>
      <c r="O68" s="469"/>
      <c r="P68" s="469"/>
      <c r="Q68" s="469" t="s">
        <v>23</v>
      </c>
      <c r="R68" s="469"/>
      <c r="S68" s="56" t="s">
        <v>26</v>
      </c>
      <c r="T68" s="284" t="s">
        <v>25</v>
      </c>
      <c r="U68" s="285"/>
      <c r="V68" s="286"/>
      <c r="W68" s="56" t="s">
        <v>26</v>
      </c>
      <c r="X68" s="284" t="s">
        <v>25</v>
      </c>
      <c r="Y68" s="286"/>
      <c r="Z68" s="56" t="s">
        <v>26</v>
      </c>
    </row>
    <row r="69" spans="2:26" ht="24" customHeight="1" x14ac:dyDescent="0.15">
      <c r="B69" s="342"/>
      <c r="C69" s="466" t="s">
        <v>83</v>
      </c>
      <c r="D69" s="23" t="s">
        <v>19</v>
      </c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456"/>
      <c r="R69" s="458"/>
      <c r="S69" s="166"/>
      <c r="T69" s="456"/>
      <c r="U69" s="457"/>
      <c r="V69" s="458"/>
      <c r="W69" s="166"/>
      <c r="X69" s="456"/>
      <c r="Y69" s="458"/>
      <c r="Z69" s="166"/>
    </row>
    <row r="70" spans="2:26" ht="24" customHeight="1" x14ac:dyDescent="0.15">
      <c r="B70" s="342"/>
      <c r="C70" s="467"/>
      <c r="D70" s="23" t="s">
        <v>20</v>
      </c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456"/>
      <c r="R70" s="458"/>
      <c r="S70" s="166"/>
      <c r="T70" s="456"/>
      <c r="U70" s="457"/>
      <c r="V70" s="458"/>
      <c r="W70" s="166"/>
      <c r="X70" s="456"/>
      <c r="Y70" s="458"/>
      <c r="Z70" s="166"/>
    </row>
    <row r="71" spans="2:26" ht="24" customHeight="1" x14ac:dyDescent="0.15">
      <c r="B71" s="342"/>
      <c r="C71" s="463" t="s">
        <v>31</v>
      </c>
      <c r="D71" s="464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456"/>
      <c r="U71" s="457"/>
      <c r="V71" s="457"/>
      <c r="W71" s="458"/>
      <c r="X71" s="456"/>
      <c r="Y71" s="457"/>
      <c r="Z71" s="458"/>
    </row>
    <row r="72" spans="2:26" ht="24" customHeight="1" x14ac:dyDescent="0.15">
      <c r="B72" s="482"/>
      <c r="C72" s="397" t="s">
        <v>21</v>
      </c>
      <c r="D72" s="398"/>
      <c r="E72" s="469" t="s">
        <v>39</v>
      </c>
      <c r="F72" s="469"/>
      <c r="G72" s="469"/>
      <c r="H72" s="469"/>
      <c r="I72" s="469"/>
      <c r="J72" s="469"/>
      <c r="K72" s="469" t="s">
        <v>40</v>
      </c>
      <c r="L72" s="469"/>
      <c r="M72" s="469"/>
      <c r="N72" s="469"/>
      <c r="O72" s="469"/>
      <c r="P72" s="469"/>
      <c r="Q72" s="469" t="s">
        <v>41</v>
      </c>
      <c r="R72" s="469"/>
      <c r="S72" s="469"/>
      <c r="T72" s="284" t="s">
        <v>42</v>
      </c>
      <c r="U72" s="285"/>
      <c r="V72" s="285"/>
      <c r="W72" s="286"/>
      <c r="X72" s="284" t="s">
        <v>43</v>
      </c>
      <c r="Y72" s="285"/>
      <c r="Z72" s="286"/>
    </row>
    <row r="73" spans="2:26" ht="24" customHeight="1" x14ac:dyDescent="0.15">
      <c r="B73" s="482"/>
      <c r="C73" s="399"/>
      <c r="D73" s="400"/>
      <c r="E73" s="469" t="s">
        <v>23</v>
      </c>
      <c r="F73" s="469"/>
      <c r="G73" s="469"/>
      <c r="H73" s="469" t="s">
        <v>24</v>
      </c>
      <c r="I73" s="469"/>
      <c r="J73" s="469"/>
      <c r="K73" s="469" t="s">
        <v>23</v>
      </c>
      <c r="L73" s="469"/>
      <c r="M73" s="469"/>
      <c r="N73" s="469" t="s">
        <v>26</v>
      </c>
      <c r="O73" s="469"/>
      <c r="P73" s="469"/>
      <c r="Q73" s="469" t="s">
        <v>23</v>
      </c>
      <c r="R73" s="469"/>
      <c r="S73" s="56" t="s">
        <v>26</v>
      </c>
      <c r="T73" s="284" t="s">
        <v>25</v>
      </c>
      <c r="U73" s="285"/>
      <c r="V73" s="286"/>
      <c r="W73" s="56" t="s">
        <v>26</v>
      </c>
      <c r="X73" s="284" t="s">
        <v>25</v>
      </c>
      <c r="Y73" s="286"/>
      <c r="Z73" s="56" t="s">
        <v>26</v>
      </c>
    </row>
    <row r="74" spans="2:26" ht="24" customHeight="1" x14ac:dyDescent="0.15">
      <c r="B74" s="482"/>
      <c r="C74" s="466" t="s">
        <v>83</v>
      </c>
      <c r="D74" s="23" t="s">
        <v>19</v>
      </c>
      <c r="E74" s="503"/>
      <c r="F74" s="503"/>
      <c r="G74" s="503"/>
      <c r="H74" s="503"/>
      <c r="I74" s="503"/>
      <c r="J74" s="503"/>
      <c r="K74" s="510"/>
      <c r="L74" s="510"/>
      <c r="M74" s="510"/>
      <c r="N74" s="510"/>
      <c r="O74" s="510"/>
      <c r="P74" s="510"/>
      <c r="Q74" s="511"/>
      <c r="R74" s="513"/>
      <c r="S74" s="167"/>
      <c r="T74" s="511"/>
      <c r="U74" s="512"/>
      <c r="V74" s="513"/>
      <c r="W74" s="167"/>
      <c r="X74" s="456"/>
      <c r="Y74" s="458"/>
      <c r="Z74" s="166"/>
    </row>
    <row r="75" spans="2:26" ht="24" customHeight="1" x14ac:dyDescent="0.15">
      <c r="B75" s="482"/>
      <c r="C75" s="467"/>
      <c r="D75" s="23" t="s">
        <v>20</v>
      </c>
      <c r="E75" s="503"/>
      <c r="F75" s="503"/>
      <c r="G75" s="503"/>
      <c r="H75" s="503"/>
      <c r="I75" s="503"/>
      <c r="J75" s="503"/>
      <c r="K75" s="510"/>
      <c r="L75" s="510"/>
      <c r="M75" s="510"/>
      <c r="N75" s="510"/>
      <c r="O75" s="510"/>
      <c r="P75" s="510"/>
      <c r="Q75" s="511"/>
      <c r="R75" s="513"/>
      <c r="S75" s="178"/>
      <c r="T75" s="511"/>
      <c r="U75" s="512"/>
      <c r="V75" s="513"/>
      <c r="W75" s="178"/>
      <c r="X75" s="456"/>
      <c r="Y75" s="458"/>
      <c r="Z75" s="166"/>
    </row>
    <row r="76" spans="2:26" ht="24" customHeight="1" x14ac:dyDescent="0.15">
      <c r="B76" s="482"/>
      <c r="C76" s="463" t="s">
        <v>31</v>
      </c>
      <c r="D76" s="464"/>
      <c r="E76" s="503"/>
      <c r="F76" s="503"/>
      <c r="G76" s="503"/>
      <c r="H76" s="503"/>
      <c r="I76" s="503"/>
      <c r="J76" s="503"/>
      <c r="K76" s="510"/>
      <c r="L76" s="510"/>
      <c r="M76" s="510"/>
      <c r="N76" s="510"/>
      <c r="O76" s="510"/>
      <c r="P76" s="510"/>
      <c r="Q76" s="510"/>
      <c r="R76" s="510"/>
      <c r="S76" s="510"/>
      <c r="T76" s="511"/>
      <c r="U76" s="512"/>
      <c r="V76" s="512"/>
      <c r="W76" s="513"/>
      <c r="X76" s="456"/>
      <c r="Y76" s="457"/>
      <c r="Z76" s="458"/>
    </row>
    <row r="77" spans="2:26" ht="24" customHeight="1" x14ac:dyDescent="0.15">
      <c r="B77" s="482"/>
      <c r="C77" s="397" t="s">
        <v>21</v>
      </c>
      <c r="D77" s="398"/>
      <c r="E77" s="469" t="s">
        <v>44</v>
      </c>
      <c r="F77" s="469"/>
      <c r="G77" s="469"/>
      <c r="H77" s="469"/>
      <c r="I77" s="469"/>
      <c r="J77" s="469"/>
      <c r="K77" s="501" t="s">
        <v>45</v>
      </c>
      <c r="L77" s="502"/>
      <c r="M77" s="502"/>
      <c r="N77" s="502"/>
      <c r="O77" s="502"/>
      <c r="P77" s="502"/>
      <c r="Q77" s="469" t="s">
        <v>46</v>
      </c>
      <c r="R77" s="469"/>
      <c r="S77" s="469"/>
      <c r="T77" s="514"/>
      <c r="U77" s="514"/>
      <c r="V77" s="514"/>
      <c r="W77" s="514"/>
      <c r="X77" s="514"/>
      <c r="Y77" s="514"/>
      <c r="Z77" s="514"/>
    </row>
    <row r="78" spans="2:26" ht="24" customHeight="1" x14ac:dyDescent="0.15">
      <c r="B78" s="482"/>
      <c r="C78" s="399"/>
      <c r="D78" s="400"/>
      <c r="E78" s="469" t="s">
        <v>23</v>
      </c>
      <c r="F78" s="469"/>
      <c r="G78" s="469"/>
      <c r="H78" s="469" t="s">
        <v>24</v>
      </c>
      <c r="I78" s="469"/>
      <c r="J78" s="469"/>
      <c r="K78" s="469" t="s">
        <v>23</v>
      </c>
      <c r="L78" s="469"/>
      <c r="M78" s="469"/>
      <c r="N78" s="469" t="s">
        <v>26</v>
      </c>
      <c r="O78" s="469"/>
      <c r="P78" s="469"/>
      <c r="Q78" s="469" t="s">
        <v>23</v>
      </c>
      <c r="R78" s="469"/>
      <c r="S78" s="56" t="s">
        <v>26</v>
      </c>
      <c r="T78" s="514"/>
      <c r="U78" s="514"/>
      <c r="V78" s="514"/>
      <c r="W78" s="514"/>
      <c r="X78" s="514"/>
      <c r="Y78" s="514"/>
      <c r="Z78" s="514"/>
    </row>
    <row r="79" spans="2:26" ht="24" customHeight="1" x14ac:dyDescent="0.15">
      <c r="B79" s="482"/>
      <c r="C79" s="466" t="s">
        <v>83</v>
      </c>
      <c r="D79" s="23" t="s">
        <v>19</v>
      </c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456"/>
      <c r="R79" s="458"/>
      <c r="S79" s="166"/>
      <c r="T79" s="514"/>
      <c r="U79" s="514"/>
      <c r="V79" s="514"/>
      <c r="W79" s="514"/>
      <c r="X79" s="514"/>
      <c r="Y79" s="514"/>
      <c r="Z79" s="514"/>
    </row>
    <row r="80" spans="2:26" ht="24" customHeight="1" x14ac:dyDescent="0.15">
      <c r="B80" s="482"/>
      <c r="C80" s="467"/>
      <c r="D80" s="23" t="s">
        <v>20</v>
      </c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456"/>
      <c r="R80" s="458"/>
      <c r="S80" s="166"/>
      <c r="T80" s="514"/>
      <c r="U80" s="514"/>
      <c r="V80" s="514"/>
      <c r="W80" s="514"/>
      <c r="X80" s="514"/>
      <c r="Y80" s="514"/>
      <c r="Z80" s="514"/>
    </row>
    <row r="81" spans="2:26" ht="24" customHeight="1" x14ac:dyDescent="0.15">
      <c r="B81" s="482"/>
      <c r="C81" s="463" t="s">
        <v>31</v>
      </c>
      <c r="D81" s="464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14"/>
      <c r="U81" s="514"/>
      <c r="V81" s="514"/>
      <c r="W81" s="514"/>
      <c r="X81" s="514"/>
      <c r="Y81" s="514"/>
      <c r="Z81" s="514"/>
    </row>
    <row r="82" spans="2:26" ht="24" customHeight="1" x14ac:dyDescent="0.15">
      <c r="B82" s="341" t="s">
        <v>169</v>
      </c>
      <c r="C82" s="397" t="s">
        <v>21</v>
      </c>
      <c r="D82" s="398"/>
      <c r="E82" s="469" t="s">
        <v>22</v>
      </c>
      <c r="F82" s="469"/>
      <c r="G82" s="469"/>
      <c r="H82" s="469"/>
      <c r="I82" s="469"/>
      <c r="J82" s="469"/>
      <c r="K82" s="469" t="s">
        <v>27</v>
      </c>
      <c r="L82" s="469"/>
      <c r="M82" s="469"/>
      <c r="N82" s="469"/>
      <c r="O82" s="469"/>
      <c r="P82" s="469"/>
      <c r="Q82" s="469" t="s">
        <v>28</v>
      </c>
      <c r="R82" s="469"/>
      <c r="S82" s="469"/>
      <c r="T82" s="284" t="s">
        <v>29</v>
      </c>
      <c r="U82" s="285"/>
      <c r="V82" s="285"/>
      <c r="W82" s="286"/>
      <c r="X82" s="284" t="s">
        <v>30</v>
      </c>
      <c r="Y82" s="285"/>
      <c r="Z82" s="286"/>
    </row>
    <row r="83" spans="2:26" ht="24" customHeight="1" x14ac:dyDescent="0.15">
      <c r="B83" s="342"/>
      <c r="C83" s="399"/>
      <c r="D83" s="400"/>
      <c r="E83" s="469" t="s">
        <v>23</v>
      </c>
      <c r="F83" s="469"/>
      <c r="G83" s="469"/>
      <c r="H83" s="469" t="s">
        <v>24</v>
      </c>
      <c r="I83" s="469"/>
      <c r="J83" s="469"/>
      <c r="K83" s="469" t="s">
        <v>23</v>
      </c>
      <c r="L83" s="469"/>
      <c r="M83" s="469"/>
      <c r="N83" s="469" t="s">
        <v>26</v>
      </c>
      <c r="O83" s="469"/>
      <c r="P83" s="469"/>
      <c r="Q83" s="469" t="s">
        <v>23</v>
      </c>
      <c r="R83" s="469"/>
      <c r="S83" s="22" t="s">
        <v>26</v>
      </c>
      <c r="T83" s="284" t="s">
        <v>25</v>
      </c>
      <c r="U83" s="285"/>
      <c r="V83" s="286"/>
      <c r="W83" s="22" t="s">
        <v>26</v>
      </c>
      <c r="X83" s="284" t="s">
        <v>25</v>
      </c>
      <c r="Y83" s="286"/>
      <c r="Z83" s="22" t="s">
        <v>26</v>
      </c>
    </row>
    <row r="84" spans="2:26" ht="24" customHeight="1" x14ac:dyDescent="0.15">
      <c r="B84" s="342"/>
      <c r="C84" s="466" t="s">
        <v>83</v>
      </c>
      <c r="D84" s="23" t="s">
        <v>19</v>
      </c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456"/>
      <c r="R84" s="458"/>
      <c r="S84" s="166"/>
      <c r="T84" s="456"/>
      <c r="U84" s="457"/>
      <c r="V84" s="458"/>
      <c r="W84" s="166"/>
      <c r="X84" s="456"/>
      <c r="Y84" s="458"/>
      <c r="Z84" s="166"/>
    </row>
    <row r="85" spans="2:26" ht="24" customHeight="1" x14ac:dyDescent="0.15">
      <c r="B85" s="342"/>
      <c r="C85" s="467"/>
      <c r="D85" s="23" t="s">
        <v>20</v>
      </c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456"/>
      <c r="R85" s="458"/>
      <c r="S85" s="166"/>
      <c r="T85" s="456"/>
      <c r="U85" s="457"/>
      <c r="V85" s="458"/>
      <c r="W85" s="166"/>
      <c r="X85" s="456"/>
      <c r="Y85" s="458"/>
      <c r="Z85" s="166"/>
    </row>
    <row r="86" spans="2:26" ht="24" customHeight="1" x14ac:dyDescent="0.15">
      <c r="B86" s="342"/>
      <c r="C86" s="463" t="s">
        <v>31</v>
      </c>
      <c r="D86" s="464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3"/>
      <c r="R86" s="503"/>
      <c r="S86" s="503"/>
      <c r="T86" s="456"/>
      <c r="U86" s="457"/>
      <c r="V86" s="457"/>
      <c r="W86" s="458"/>
      <c r="X86" s="456"/>
      <c r="Y86" s="457"/>
      <c r="Z86" s="458"/>
    </row>
    <row r="87" spans="2:26" ht="24" customHeight="1" x14ac:dyDescent="0.15">
      <c r="B87" s="342"/>
      <c r="C87" s="397" t="s">
        <v>21</v>
      </c>
      <c r="D87" s="398"/>
      <c r="E87" s="469" t="s">
        <v>34</v>
      </c>
      <c r="F87" s="469"/>
      <c r="G87" s="469"/>
      <c r="H87" s="469"/>
      <c r="I87" s="469"/>
      <c r="J87" s="469"/>
      <c r="K87" s="469" t="s">
        <v>35</v>
      </c>
      <c r="L87" s="469"/>
      <c r="M87" s="469"/>
      <c r="N87" s="469"/>
      <c r="O87" s="469"/>
      <c r="P87" s="469"/>
      <c r="Q87" s="469" t="s">
        <v>36</v>
      </c>
      <c r="R87" s="469"/>
      <c r="S87" s="469"/>
      <c r="T87" s="284" t="s">
        <v>37</v>
      </c>
      <c r="U87" s="285"/>
      <c r="V87" s="285"/>
      <c r="W87" s="286"/>
      <c r="X87" s="284" t="s">
        <v>77</v>
      </c>
      <c r="Y87" s="285"/>
      <c r="Z87" s="286"/>
    </row>
    <row r="88" spans="2:26" ht="24" customHeight="1" x14ac:dyDescent="0.15">
      <c r="B88" s="342"/>
      <c r="C88" s="399"/>
      <c r="D88" s="400"/>
      <c r="E88" s="469" t="s">
        <v>23</v>
      </c>
      <c r="F88" s="469"/>
      <c r="G88" s="469"/>
      <c r="H88" s="469" t="s">
        <v>24</v>
      </c>
      <c r="I88" s="469"/>
      <c r="J88" s="469"/>
      <c r="K88" s="469" t="s">
        <v>23</v>
      </c>
      <c r="L88" s="469"/>
      <c r="M88" s="469"/>
      <c r="N88" s="469" t="s">
        <v>26</v>
      </c>
      <c r="O88" s="469"/>
      <c r="P88" s="469"/>
      <c r="Q88" s="469" t="s">
        <v>23</v>
      </c>
      <c r="R88" s="469"/>
      <c r="S88" s="56" t="s">
        <v>26</v>
      </c>
      <c r="T88" s="284" t="s">
        <v>25</v>
      </c>
      <c r="U88" s="285"/>
      <c r="V88" s="286"/>
      <c r="W88" s="56" t="s">
        <v>26</v>
      </c>
      <c r="X88" s="284" t="s">
        <v>25</v>
      </c>
      <c r="Y88" s="286"/>
      <c r="Z88" s="56" t="s">
        <v>26</v>
      </c>
    </row>
    <row r="89" spans="2:26" ht="24" customHeight="1" x14ac:dyDescent="0.15">
      <c r="B89" s="342"/>
      <c r="C89" s="466" t="s">
        <v>83</v>
      </c>
      <c r="D89" s="23" t="s">
        <v>19</v>
      </c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456"/>
      <c r="R89" s="458"/>
      <c r="S89" s="166"/>
      <c r="T89" s="456"/>
      <c r="U89" s="457"/>
      <c r="V89" s="458"/>
      <c r="W89" s="166"/>
      <c r="X89" s="456"/>
      <c r="Y89" s="458"/>
      <c r="Z89" s="166"/>
    </row>
    <row r="90" spans="2:26" ht="24" customHeight="1" x14ac:dyDescent="0.15">
      <c r="B90" s="342"/>
      <c r="C90" s="467"/>
      <c r="D90" s="23" t="s">
        <v>20</v>
      </c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456"/>
      <c r="R90" s="458"/>
      <c r="S90" s="166"/>
      <c r="T90" s="456"/>
      <c r="U90" s="457"/>
      <c r="V90" s="458"/>
      <c r="W90" s="166"/>
      <c r="X90" s="456"/>
      <c r="Y90" s="458"/>
      <c r="Z90" s="166"/>
    </row>
    <row r="91" spans="2:26" ht="24" customHeight="1" x14ac:dyDescent="0.15">
      <c r="B91" s="342"/>
      <c r="C91" s="463" t="s">
        <v>31</v>
      </c>
      <c r="D91" s="464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456"/>
      <c r="U91" s="457"/>
      <c r="V91" s="457"/>
      <c r="W91" s="458"/>
      <c r="X91" s="456"/>
      <c r="Y91" s="457"/>
      <c r="Z91" s="458"/>
    </row>
    <row r="92" spans="2:26" ht="24" customHeight="1" x14ac:dyDescent="0.15">
      <c r="B92" s="482"/>
      <c r="C92" s="397" t="s">
        <v>21</v>
      </c>
      <c r="D92" s="398"/>
      <c r="E92" s="469" t="s">
        <v>39</v>
      </c>
      <c r="F92" s="469"/>
      <c r="G92" s="469"/>
      <c r="H92" s="469"/>
      <c r="I92" s="469"/>
      <c r="J92" s="469"/>
      <c r="K92" s="469" t="s">
        <v>40</v>
      </c>
      <c r="L92" s="469"/>
      <c r="M92" s="469"/>
      <c r="N92" s="469"/>
      <c r="O92" s="469"/>
      <c r="P92" s="469"/>
      <c r="Q92" s="469" t="s">
        <v>41</v>
      </c>
      <c r="R92" s="469"/>
      <c r="S92" s="469"/>
      <c r="T92" s="284" t="s">
        <v>42</v>
      </c>
      <c r="U92" s="285"/>
      <c r="V92" s="285"/>
      <c r="W92" s="286"/>
      <c r="X92" s="284" t="s">
        <v>43</v>
      </c>
      <c r="Y92" s="285"/>
      <c r="Z92" s="286"/>
    </row>
    <row r="93" spans="2:26" ht="24" customHeight="1" x14ac:dyDescent="0.15">
      <c r="B93" s="482"/>
      <c r="C93" s="399"/>
      <c r="D93" s="400"/>
      <c r="E93" s="469" t="s">
        <v>23</v>
      </c>
      <c r="F93" s="469"/>
      <c r="G93" s="469"/>
      <c r="H93" s="469" t="s">
        <v>24</v>
      </c>
      <c r="I93" s="469"/>
      <c r="J93" s="469"/>
      <c r="K93" s="469" t="s">
        <v>23</v>
      </c>
      <c r="L93" s="469"/>
      <c r="M93" s="469"/>
      <c r="N93" s="469" t="s">
        <v>26</v>
      </c>
      <c r="O93" s="469"/>
      <c r="P93" s="469"/>
      <c r="Q93" s="469" t="s">
        <v>23</v>
      </c>
      <c r="R93" s="469"/>
      <c r="S93" s="56" t="s">
        <v>26</v>
      </c>
      <c r="T93" s="284" t="s">
        <v>25</v>
      </c>
      <c r="U93" s="285"/>
      <c r="V93" s="286"/>
      <c r="W93" s="56" t="s">
        <v>26</v>
      </c>
      <c r="X93" s="284" t="s">
        <v>25</v>
      </c>
      <c r="Y93" s="286"/>
      <c r="Z93" s="56" t="s">
        <v>26</v>
      </c>
    </row>
    <row r="94" spans="2:26" ht="24" customHeight="1" x14ac:dyDescent="0.15">
      <c r="B94" s="482"/>
      <c r="C94" s="466" t="s">
        <v>83</v>
      </c>
      <c r="D94" s="23" t="s">
        <v>19</v>
      </c>
      <c r="E94" s="503"/>
      <c r="F94" s="503"/>
      <c r="G94" s="503"/>
      <c r="H94" s="503"/>
      <c r="I94" s="503"/>
      <c r="J94" s="503"/>
      <c r="K94" s="510"/>
      <c r="L94" s="510"/>
      <c r="M94" s="510"/>
      <c r="N94" s="510"/>
      <c r="O94" s="510"/>
      <c r="P94" s="510"/>
      <c r="Q94" s="511"/>
      <c r="R94" s="513"/>
      <c r="S94" s="178"/>
      <c r="T94" s="511"/>
      <c r="U94" s="512"/>
      <c r="V94" s="513"/>
      <c r="W94" s="178"/>
      <c r="X94" s="456"/>
      <c r="Y94" s="458"/>
      <c r="Z94" s="166"/>
    </row>
    <row r="95" spans="2:26" ht="24" customHeight="1" x14ac:dyDescent="0.15">
      <c r="B95" s="482"/>
      <c r="C95" s="467"/>
      <c r="D95" s="23" t="s">
        <v>20</v>
      </c>
      <c r="E95" s="503"/>
      <c r="F95" s="503"/>
      <c r="G95" s="503"/>
      <c r="H95" s="503"/>
      <c r="I95" s="503"/>
      <c r="J95" s="503"/>
      <c r="K95" s="510"/>
      <c r="L95" s="510"/>
      <c r="M95" s="510"/>
      <c r="N95" s="510"/>
      <c r="O95" s="510"/>
      <c r="P95" s="510"/>
      <c r="Q95" s="511"/>
      <c r="R95" s="513"/>
      <c r="S95" s="178"/>
      <c r="T95" s="511"/>
      <c r="U95" s="512"/>
      <c r="V95" s="513"/>
      <c r="W95" s="178"/>
      <c r="X95" s="456"/>
      <c r="Y95" s="458"/>
      <c r="Z95" s="166"/>
    </row>
    <row r="96" spans="2:26" ht="24" customHeight="1" x14ac:dyDescent="0.15">
      <c r="B96" s="482"/>
      <c r="C96" s="463" t="s">
        <v>31</v>
      </c>
      <c r="D96" s="464"/>
      <c r="E96" s="503"/>
      <c r="F96" s="503"/>
      <c r="G96" s="503"/>
      <c r="H96" s="503"/>
      <c r="I96" s="503"/>
      <c r="J96" s="503"/>
      <c r="K96" s="510"/>
      <c r="L96" s="510"/>
      <c r="M96" s="510"/>
      <c r="N96" s="510"/>
      <c r="O96" s="510"/>
      <c r="P96" s="510"/>
      <c r="Q96" s="510"/>
      <c r="R96" s="510"/>
      <c r="S96" s="510"/>
      <c r="T96" s="511"/>
      <c r="U96" s="512"/>
      <c r="V96" s="512"/>
      <c r="W96" s="513"/>
      <c r="X96" s="456"/>
      <c r="Y96" s="457"/>
      <c r="Z96" s="458"/>
    </row>
    <row r="97" spans="2:26" ht="24" customHeight="1" x14ac:dyDescent="0.15">
      <c r="B97" s="482"/>
      <c r="C97" s="397" t="s">
        <v>21</v>
      </c>
      <c r="D97" s="398"/>
      <c r="E97" s="469" t="s">
        <v>44</v>
      </c>
      <c r="F97" s="469"/>
      <c r="G97" s="469"/>
      <c r="H97" s="469"/>
      <c r="I97" s="469"/>
      <c r="J97" s="469"/>
      <c r="K97" s="501" t="s">
        <v>45</v>
      </c>
      <c r="L97" s="502"/>
      <c r="M97" s="502"/>
      <c r="N97" s="502"/>
      <c r="O97" s="502"/>
      <c r="P97" s="502"/>
      <c r="Q97" s="469" t="s">
        <v>46</v>
      </c>
      <c r="R97" s="469"/>
      <c r="S97" s="469"/>
      <c r="T97" s="516"/>
      <c r="U97" s="517"/>
      <c r="V97" s="517"/>
      <c r="W97" s="517"/>
      <c r="X97" s="517"/>
      <c r="Y97" s="517"/>
      <c r="Z97" s="518"/>
    </row>
    <row r="98" spans="2:26" ht="24" customHeight="1" x14ac:dyDescent="0.15">
      <c r="B98" s="482"/>
      <c r="C98" s="399"/>
      <c r="D98" s="400"/>
      <c r="E98" s="469" t="s">
        <v>23</v>
      </c>
      <c r="F98" s="469"/>
      <c r="G98" s="469"/>
      <c r="H98" s="469" t="s">
        <v>24</v>
      </c>
      <c r="I98" s="469"/>
      <c r="J98" s="469"/>
      <c r="K98" s="469" t="s">
        <v>23</v>
      </c>
      <c r="L98" s="469"/>
      <c r="M98" s="469"/>
      <c r="N98" s="469" t="s">
        <v>26</v>
      </c>
      <c r="O98" s="469"/>
      <c r="P98" s="469"/>
      <c r="Q98" s="469" t="s">
        <v>23</v>
      </c>
      <c r="R98" s="469"/>
      <c r="S98" s="56" t="s">
        <v>26</v>
      </c>
      <c r="T98" s="519"/>
      <c r="U98" s="520"/>
      <c r="V98" s="520"/>
      <c r="W98" s="520"/>
      <c r="X98" s="520"/>
      <c r="Y98" s="520"/>
      <c r="Z98" s="521"/>
    </row>
    <row r="99" spans="2:26" ht="24" customHeight="1" x14ac:dyDescent="0.15">
      <c r="B99" s="482"/>
      <c r="C99" s="466" t="s">
        <v>83</v>
      </c>
      <c r="D99" s="23" t="s">
        <v>19</v>
      </c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456"/>
      <c r="R99" s="458"/>
      <c r="S99" s="166"/>
      <c r="T99" s="519"/>
      <c r="U99" s="520"/>
      <c r="V99" s="520"/>
      <c r="W99" s="520"/>
      <c r="X99" s="520"/>
      <c r="Y99" s="520"/>
      <c r="Z99" s="521"/>
    </row>
    <row r="100" spans="2:26" ht="24" customHeight="1" x14ac:dyDescent="0.15">
      <c r="B100" s="482"/>
      <c r="C100" s="467"/>
      <c r="D100" s="23" t="s">
        <v>20</v>
      </c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456"/>
      <c r="R100" s="458"/>
      <c r="S100" s="166"/>
      <c r="T100" s="519"/>
      <c r="U100" s="520"/>
      <c r="V100" s="520"/>
      <c r="W100" s="520"/>
      <c r="X100" s="520"/>
      <c r="Y100" s="520"/>
      <c r="Z100" s="521"/>
    </row>
    <row r="101" spans="2:26" ht="24" customHeight="1" x14ac:dyDescent="0.15">
      <c r="B101" s="482"/>
      <c r="C101" s="463" t="s">
        <v>31</v>
      </c>
      <c r="D101" s="464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22"/>
      <c r="U101" s="523"/>
      <c r="V101" s="523"/>
      <c r="W101" s="523"/>
      <c r="X101" s="523"/>
      <c r="Y101" s="523"/>
      <c r="Z101" s="524"/>
    </row>
    <row r="102" spans="2:26" ht="24.95" customHeight="1" x14ac:dyDescent="0.15">
      <c r="B102" s="341" t="s">
        <v>89</v>
      </c>
      <c r="C102" s="541" t="s">
        <v>52</v>
      </c>
      <c r="D102" s="541"/>
      <c r="E102" s="541"/>
      <c r="F102" s="469" t="s">
        <v>170</v>
      </c>
      <c r="G102" s="469"/>
      <c r="H102" s="469"/>
      <c r="I102" s="469"/>
      <c r="J102" s="469"/>
      <c r="K102" s="469"/>
      <c r="L102" s="469" t="s">
        <v>340</v>
      </c>
      <c r="M102" s="469"/>
      <c r="N102" s="469"/>
      <c r="O102" s="469"/>
      <c r="P102" s="469"/>
      <c r="Q102" s="293" t="s">
        <v>111</v>
      </c>
      <c r="R102" s="438"/>
      <c r="S102" s="294"/>
      <c r="T102" s="284" t="s">
        <v>112</v>
      </c>
      <c r="U102" s="285"/>
      <c r="V102" s="285"/>
      <c r="W102" s="286"/>
      <c r="X102" s="284" t="s">
        <v>341</v>
      </c>
      <c r="Y102" s="285"/>
      <c r="Z102" s="286"/>
    </row>
    <row r="103" spans="2:26" ht="24.95" customHeight="1" x14ac:dyDescent="0.15">
      <c r="B103" s="342"/>
      <c r="C103" s="533" t="s">
        <v>159</v>
      </c>
      <c r="D103" s="535" t="s">
        <v>342</v>
      </c>
      <c r="E103" s="536"/>
      <c r="F103" s="528">
        <f>F105+F106</f>
        <v>0</v>
      </c>
      <c r="G103" s="529"/>
      <c r="H103" s="529"/>
      <c r="I103" s="529"/>
      <c r="J103" s="529"/>
      <c r="K103" s="185" t="s">
        <v>146</v>
      </c>
      <c r="L103" s="530">
        <f>L105+L106</f>
        <v>0</v>
      </c>
      <c r="M103" s="531"/>
      <c r="N103" s="531"/>
      <c r="O103" s="531"/>
      <c r="P103" s="185" t="s">
        <v>146</v>
      </c>
      <c r="Q103" s="186">
        <f>Q105+Q106</f>
        <v>0</v>
      </c>
      <c r="R103" s="187" t="s">
        <v>182</v>
      </c>
      <c r="S103" s="188">
        <f>S105+S106</f>
        <v>0</v>
      </c>
      <c r="T103" s="189">
        <f>T105+T106</f>
        <v>0</v>
      </c>
      <c r="U103" s="532" t="s">
        <v>182</v>
      </c>
      <c r="V103" s="532"/>
      <c r="W103" s="188">
        <f>W105+W106</f>
        <v>0</v>
      </c>
      <c r="X103" s="189">
        <f>X105+X106</f>
        <v>0</v>
      </c>
      <c r="Y103" s="187" t="s">
        <v>182</v>
      </c>
      <c r="Z103" s="188">
        <f>Z105+Z106</f>
        <v>0</v>
      </c>
    </row>
    <row r="104" spans="2:26" ht="24.95" customHeight="1" x14ac:dyDescent="0.15">
      <c r="B104" s="342"/>
      <c r="C104" s="534"/>
      <c r="D104" s="537" t="s">
        <v>54</v>
      </c>
      <c r="E104" s="536"/>
      <c r="F104" s="538"/>
      <c r="G104" s="539"/>
      <c r="H104" s="539"/>
      <c r="I104" s="539"/>
      <c r="J104" s="539"/>
      <c r="K104" s="540"/>
      <c r="L104" s="542"/>
      <c r="M104" s="543"/>
      <c r="N104" s="543"/>
      <c r="O104" s="543"/>
      <c r="P104" s="544"/>
      <c r="Q104" s="545" t="e">
        <f>ROUNDDOWN((S103/(X25+T25)),2)</f>
        <v>#DIV/0!</v>
      </c>
      <c r="R104" s="546"/>
      <c r="S104" s="547"/>
      <c r="T104" s="545" t="e">
        <f>ROUNDDOWN((W103/AB25),2)</f>
        <v>#DIV/0!</v>
      </c>
      <c r="U104" s="546"/>
      <c r="V104" s="546"/>
      <c r="W104" s="547"/>
      <c r="X104" s="525" t="e">
        <f>ROUNDDOWN((Z103/AB25),2)</f>
        <v>#DIV/0!</v>
      </c>
      <c r="Y104" s="526"/>
      <c r="Z104" s="527"/>
    </row>
    <row r="105" spans="2:26" ht="24.95" customHeight="1" x14ac:dyDescent="0.15">
      <c r="B105" s="342"/>
      <c r="C105" s="162" t="s">
        <v>160</v>
      </c>
      <c r="D105" s="535" t="s">
        <v>53</v>
      </c>
      <c r="E105" s="536"/>
      <c r="F105" s="548"/>
      <c r="G105" s="549"/>
      <c r="H105" s="549"/>
      <c r="I105" s="549"/>
      <c r="J105" s="549"/>
      <c r="K105" s="190" t="s">
        <v>146</v>
      </c>
      <c r="L105" s="439"/>
      <c r="M105" s="440"/>
      <c r="N105" s="440"/>
      <c r="O105" s="440"/>
      <c r="P105" s="190" t="s">
        <v>146</v>
      </c>
      <c r="Q105" s="191"/>
      <c r="R105" s="165" t="s">
        <v>182</v>
      </c>
      <c r="S105" s="192"/>
      <c r="T105" s="193"/>
      <c r="U105" s="441" t="s">
        <v>182</v>
      </c>
      <c r="V105" s="441"/>
      <c r="W105" s="192"/>
      <c r="X105" s="191"/>
      <c r="Y105" s="165" t="s">
        <v>182</v>
      </c>
      <c r="Z105" s="192"/>
    </row>
    <row r="106" spans="2:26" ht="24.95" customHeight="1" x14ac:dyDescent="0.15">
      <c r="B106" s="342"/>
      <c r="C106" s="162" t="s">
        <v>171</v>
      </c>
      <c r="D106" s="535" t="s">
        <v>53</v>
      </c>
      <c r="E106" s="536"/>
      <c r="F106" s="548"/>
      <c r="G106" s="549"/>
      <c r="H106" s="549"/>
      <c r="I106" s="549"/>
      <c r="J106" s="549"/>
      <c r="K106" s="190" t="s">
        <v>146</v>
      </c>
      <c r="L106" s="439"/>
      <c r="M106" s="440"/>
      <c r="N106" s="440"/>
      <c r="O106" s="440"/>
      <c r="P106" s="190" t="s">
        <v>146</v>
      </c>
      <c r="Q106" s="194"/>
      <c r="R106" s="165" t="s">
        <v>182</v>
      </c>
      <c r="S106" s="192"/>
      <c r="T106" s="195"/>
      <c r="U106" s="441" t="s">
        <v>182</v>
      </c>
      <c r="V106" s="441"/>
      <c r="W106" s="192"/>
      <c r="X106" s="194"/>
      <c r="Y106" s="165" t="s">
        <v>182</v>
      </c>
      <c r="Z106" s="192"/>
    </row>
    <row r="107" spans="2:26" ht="24.95" customHeight="1" x14ac:dyDescent="0.15">
      <c r="B107" s="342"/>
      <c r="C107" s="429" t="s">
        <v>55</v>
      </c>
      <c r="D107" s="244"/>
      <c r="E107" s="245"/>
      <c r="F107" s="284" t="s">
        <v>61</v>
      </c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6"/>
    </row>
    <row r="108" spans="2:26" s="125" customFormat="1" ht="24.95" customHeight="1" x14ac:dyDescent="0.15">
      <c r="B108" s="342"/>
      <c r="C108" s="25" t="s">
        <v>343</v>
      </c>
      <c r="D108" s="389" t="s">
        <v>344</v>
      </c>
      <c r="E108" s="245"/>
      <c r="F108" s="353" t="s">
        <v>345</v>
      </c>
      <c r="G108" s="255"/>
      <c r="H108" s="255"/>
      <c r="I108" s="255"/>
      <c r="J108" s="255"/>
      <c r="K108" s="256"/>
      <c r="L108" s="442">
        <f>L110+L112</f>
        <v>0</v>
      </c>
      <c r="M108" s="443"/>
      <c r="N108" s="443"/>
      <c r="O108" s="443"/>
      <c r="P108" s="443"/>
      <c r="Q108" s="443"/>
      <c r="R108" s="185" t="s">
        <v>146</v>
      </c>
      <c r="S108" s="444" t="s">
        <v>63</v>
      </c>
      <c r="T108" s="445"/>
      <c r="U108" s="445"/>
      <c r="V108" s="445"/>
      <c r="W108" s="445"/>
      <c r="X108" s="442" t="e">
        <f>ROUNDDOWN((L108/AB25),2)</f>
        <v>#DIV/0!</v>
      </c>
      <c r="Y108" s="443"/>
      <c r="Z108" s="164" t="s">
        <v>339</v>
      </c>
    </row>
    <row r="109" spans="2:26" ht="24.95" customHeight="1" x14ac:dyDescent="0.15">
      <c r="B109" s="342"/>
      <c r="C109" s="533" t="s">
        <v>160</v>
      </c>
      <c r="D109" s="354" t="s">
        <v>173</v>
      </c>
      <c r="E109" s="298"/>
      <c r="F109" s="254" t="s">
        <v>174</v>
      </c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6"/>
    </row>
    <row r="110" spans="2:26" ht="24.95" customHeight="1" x14ac:dyDescent="0.15">
      <c r="B110" s="342"/>
      <c r="C110" s="534"/>
      <c r="D110" s="389" t="s">
        <v>175</v>
      </c>
      <c r="E110" s="245"/>
      <c r="F110" s="353" t="s">
        <v>62</v>
      </c>
      <c r="G110" s="255"/>
      <c r="H110" s="255"/>
      <c r="I110" s="255"/>
      <c r="J110" s="255"/>
      <c r="K110" s="256"/>
      <c r="L110" s="337"/>
      <c r="M110" s="338"/>
      <c r="N110" s="338"/>
      <c r="O110" s="338"/>
      <c r="P110" s="338"/>
      <c r="Q110" s="338"/>
      <c r="R110" s="163" t="s">
        <v>146</v>
      </c>
      <c r="S110" s="444" t="s">
        <v>63</v>
      </c>
      <c r="T110" s="445"/>
      <c r="U110" s="445"/>
      <c r="V110" s="445"/>
      <c r="W110" s="445"/>
      <c r="X110" s="442" t="e">
        <f>ROUNDDOWN((L110/(Q26+E21+E16)),2)</f>
        <v>#DIV/0!</v>
      </c>
      <c r="Y110" s="443"/>
      <c r="Z110" s="164" t="s">
        <v>339</v>
      </c>
    </row>
    <row r="111" spans="2:26" ht="24.95" customHeight="1" x14ac:dyDescent="0.15">
      <c r="B111" s="342"/>
      <c r="C111" s="533" t="s">
        <v>171</v>
      </c>
      <c r="D111" s="354" t="s">
        <v>173</v>
      </c>
      <c r="E111" s="298"/>
      <c r="F111" s="254" t="s">
        <v>121</v>
      </c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6"/>
    </row>
    <row r="112" spans="2:26" ht="24.95" customHeight="1" x14ac:dyDescent="0.15">
      <c r="B112" s="342"/>
      <c r="C112" s="534"/>
      <c r="D112" s="389" t="s">
        <v>175</v>
      </c>
      <c r="E112" s="245"/>
      <c r="F112" s="353" t="s">
        <v>62</v>
      </c>
      <c r="G112" s="255"/>
      <c r="H112" s="255"/>
      <c r="I112" s="255"/>
      <c r="J112" s="255"/>
      <c r="K112" s="256"/>
      <c r="L112" s="337"/>
      <c r="M112" s="338"/>
      <c r="N112" s="338"/>
      <c r="O112" s="338"/>
      <c r="P112" s="338"/>
      <c r="Q112" s="338"/>
      <c r="R112" s="163" t="s">
        <v>146</v>
      </c>
      <c r="S112" s="444" t="s">
        <v>63</v>
      </c>
      <c r="T112" s="445"/>
      <c r="U112" s="445"/>
      <c r="V112" s="445"/>
      <c r="W112" s="445"/>
      <c r="X112" s="442" t="e">
        <f>ROUNDDOWN((L112/(Q27+E22+E17)),2)</f>
        <v>#DIV/0!</v>
      </c>
      <c r="Y112" s="443"/>
      <c r="Z112" s="164" t="s">
        <v>339</v>
      </c>
    </row>
    <row r="113" spans="2:26" ht="24.95" customHeight="1" x14ac:dyDescent="0.15">
      <c r="B113" s="342"/>
      <c r="C113" s="429" t="s">
        <v>172</v>
      </c>
      <c r="D113" s="430"/>
      <c r="E113" s="469" t="s">
        <v>176</v>
      </c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551" t="s">
        <v>177</v>
      </c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</row>
    <row r="114" spans="2:26" ht="24.95" customHeight="1" x14ac:dyDescent="0.15">
      <c r="B114" s="343"/>
      <c r="C114" s="353" t="s">
        <v>178</v>
      </c>
      <c r="D114" s="354"/>
      <c r="E114" s="481" t="s">
        <v>179</v>
      </c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550" t="s">
        <v>180</v>
      </c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</row>
    <row r="115" spans="2:26" s="60" customFormat="1" ht="23.25" customHeight="1" x14ac:dyDescent="0.15">
      <c r="B115" s="68" t="s">
        <v>241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2:26" s="60" customFormat="1" ht="10.5" customHeight="1" x14ac:dyDescent="0.1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2:26" s="60" customFormat="1" ht="24.95" customHeight="1" x14ac:dyDescent="0.15">
      <c r="B117" s="341" t="s">
        <v>96</v>
      </c>
      <c r="C117" s="310" t="s">
        <v>221</v>
      </c>
      <c r="D117" s="312"/>
      <c r="E117" s="346" t="s">
        <v>97</v>
      </c>
      <c r="F117" s="347"/>
      <c r="G117" s="347"/>
      <c r="H117" s="347"/>
      <c r="I117" s="347"/>
      <c r="J117" s="347"/>
      <c r="K117" s="347"/>
      <c r="L117" s="347"/>
      <c r="M117" s="347"/>
      <c r="N117" s="347"/>
      <c r="O117" s="348"/>
      <c r="P117" s="346" t="s">
        <v>94</v>
      </c>
      <c r="Q117" s="347"/>
      <c r="R117" s="347"/>
      <c r="S117" s="347"/>
      <c r="T117" s="347"/>
      <c r="U117" s="347"/>
      <c r="V117" s="347"/>
      <c r="W117" s="347"/>
      <c r="X117" s="347"/>
      <c r="Y117" s="347"/>
      <c r="Z117" s="348"/>
    </row>
    <row r="118" spans="2:26" s="60" customFormat="1" ht="48" customHeight="1" x14ac:dyDescent="0.15">
      <c r="B118" s="342"/>
      <c r="C118" s="344"/>
      <c r="D118" s="345"/>
      <c r="E118" s="346" t="s">
        <v>98</v>
      </c>
      <c r="F118" s="347"/>
      <c r="G118" s="347"/>
      <c r="H118" s="347"/>
      <c r="I118" s="347"/>
      <c r="J118" s="347"/>
      <c r="K118" s="347"/>
      <c r="L118" s="347"/>
      <c r="M118" s="347"/>
      <c r="N118" s="347"/>
      <c r="O118" s="348"/>
      <c r="P118" s="346" t="s">
        <v>151</v>
      </c>
      <c r="Q118" s="347"/>
      <c r="R118" s="347"/>
      <c r="S118" s="347"/>
      <c r="T118" s="347"/>
      <c r="U118" s="347"/>
      <c r="V118" s="347"/>
      <c r="W118" s="347"/>
      <c r="X118" s="347"/>
      <c r="Y118" s="347"/>
      <c r="Z118" s="348"/>
    </row>
    <row r="119" spans="2:26" s="60" customFormat="1" ht="24.95" customHeight="1" x14ac:dyDescent="0.15">
      <c r="B119" s="343"/>
      <c r="C119" s="254"/>
      <c r="D119" s="256"/>
      <c r="E119" s="346" t="s">
        <v>99</v>
      </c>
      <c r="F119" s="347"/>
      <c r="G119" s="347"/>
      <c r="H119" s="347"/>
      <c r="I119" s="347"/>
      <c r="J119" s="347"/>
      <c r="K119" s="347"/>
      <c r="L119" s="347"/>
      <c r="M119" s="347"/>
      <c r="N119" s="347"/>
      <c r="O119" s="348"/>
      <c r="P119" s="349" t="s">
        <v>240</v>
      </c>
      <c r="Q119" s="296"/>
      <c r="R119" s="296"/>
      <c r="S119" s="296"/>
      <c r="T119" s="296"/>
      <c r="U119" s="296"/>
      <c r="V119" s="296"/>
      <c r="W119" s="296"/>
      <c r="X119" s="296"/>
      <c r="Y119" s="296"/>
      <c r="Z119" s="297"/>
    </row>
    <row r="120" spans="2:26" s="60" customFormat="1" ht="24.95" customHeight="1" x14ac:dyDescent="0.15">
      <c r="B120" s="60" t="s">
        <v>222</v>
      </c>
    </row>
  </sheetData>
  <mergeCells count="610">
    <mergeCell ref="S110:W110"/>
    <mergeCell ref="X110:Y110"/>
    <mergeCell ref="S112:W112"/>
    <mergeCell ref="X112:Y112"/>
    <mergeCell ref="C114:D114"/>
    <mergeCell ref="E114:O114"/>
    <mergeCell ref="P114:Z114"/>
    <mergeCell ref="B102:B114"/>
    <mergeCell ref="C113:D113"/>
    <mergeCell ref="E113:O113"/>
    <mergeCell ref="P113:Z113"/>
    <mergeCell ref="C111:C112"/>
    <mergeCell ref="D111:E111"/>
    <mergeCell ref="D105:E105"/>
    <mergeCell ref="D106:E106"/>
    <mergeCell ref="F105:J105"/>
    <mergeCell ref="L105:O105"/>
    <mergeCell ref="F111:Z111"/>
    <mergeCell ref="D112:E112"/>
    <mergeCell ref="F112:K112"/>
    <mergeCell ref="C107:E107"/>
    <mergeCell ref="F107:Z107"/>
    <mergeCell ref="C109:C110"/>
    <mergeCell ref="D109:E109"/>
    <mergeCell ref="F109:Z109"/>
    <mergeCell ref="D110:E110"/>
    <mergeCell ref="D108:E108"/>
    <mergeCell ref="L112:Q112"/>
    <mergeCell ref="Q102:S102"/>
    <mergeCell ref="X104:Z104"/>
    <mergeCell ref="X102:Z102"/>
    <mergeCell ref="F103:J103"/>
    <mergeCell ref="L103:O103"/>
    <mergeCell ref="U103:V103"/>
    <mergeCell ref="C103:C104"/>
    <mergeCell ref="D103:E103"/>
    <mergeCell ref="D104:E104"/>
    <mergeCell ref="F104:K104"/>
    <mergeCell ref="C102:E102"/>
    <mergeCell ref="F102:K102"/>
    <mergeCell ref="L102:P102"/>
    <mergeCell ref="T102:W102"/>
    <mergeCell ref="L104:P104"/>
    <mergeCell ref="Q104:S104"/>
    <mergeCell ref="T104:W104"/>
    <mergeCell ref="X108:Y108"/>
    <mergeCell ref="U105:V105"/>
    <mergeCell ref="F110:K110"/>
    <mergeCell ref="L110:Q110"/>
    <mergeCell ref="F106:J106"/>
    <mergeCell ref="E100:G100"/>
    <mergeCell ref="H100:J100"/>
    <mergeCell ref="K100:M100"/>
    <mergeCell ref="N100:P100"/>
    <mergeCell ref="Q100:R100"/>
    <mergeCell ref="C101:D101"/>
    <mergeCell ref="E101:J101"/>
    <mergeCell ref="K101:P101"/>
    <mergeCell ref="Q101:S101"/>
    <mergeCell ref="E99:G99"/>
    <mergeCell ref="H99:J99"/>
    <mergeCell ref="K99:M99"/>
    <mergeCell ref="N99:P99"/>
    <mergeCell ref="Q99:R99"/>
    <mergeCell ref="C97:D98"/>
    <mergeCell ref="E97:J97"/>
    <mergeCell ref="K97:P97"/>
    <mergeCell ref="Q97:S97"/>
    <mergeCell ref="X96:Z96"/>
    <mergeCell ref="X94:Y94"/>
    <mergeCell ref="E95:G95"/>
    <mergeCell ref="H95:J95"/>
    <mergeCell ref="K95:M95"/>
    <mergeCell ref="N95:P95"/>
    <mergeCell ref="Q95:R95"/>
    <mergeCell ref="T95:V95"/>
    <mergeCell ref="X95:Y95"/>
    <mergeCell ref="X93:Y93"/>
    <mergeCell ref="C94:C95"/>
    <mergeCell ref="E94:G94"/>
    <mergeCell ref="H94:J94"/>
    <mergeCell ref="K94:M94"/>
    <mergeCell ref="N94:P94"/>
    <mergeCell ref="Q94:R94"/>
    <mergeCell ref="T94:V94"/>
    <mergeCell ref="C92:D93"/>
    <mergeCell ref="E92:J92"/>
    <mergeCell ref="K92:P92"/>
    <mergeCell ref="Q92:S92"/>
    <mergeCell ref="T92:W92"/>
    <mergeCell ref="X92:Z92"/>
    <mergeCell ref="E93:G93"/>
    <mergeCell ref="H93:J93"/>
    <mergeCell ref="K93:M93"/>
    <mergeCell ref="N93:P93"/>
    <mergeCell ref="X90:Y90"/>
    <mergeCell ref="Q88:R88"/>
    <mergeCell ref="T88:V88"/>
    <mergeCell ref="X88:Y88"/>
    <mergeCell ref="C91:D91"/>
    <mergeCell ref="E91:J91"/>
    <mergeCell ref="K91:P91"/>
    <mergeCell ref="Q91:S91"/>
    <mergeCell ref="T91:W91"/>
    <mergeCell ref="X91:Z91"/>
    <mergeCell ref="X87:Z87"/>
    <mergeCell ref="E88:G88"/>
    <mergeCell ref="H88:J88"/>
    <mergeCell ref="K88:M88"/>
    <mergeCell ref="N88:P88"/>
    <mergeCell ref="C89:C90"/>
    <mergeCell ref="E89:G89"/>
    <mergeCell ref="H89:J89"/>
    <mergeCell ref="K89:M89"/>
    <mergeCell ref="N89:P89"/>
    <mergeCell ref="Q89:R89"/>
    <mergeCell ref="T89:V89"/>
    <mergeCell ref="C87:D88"/>
    <mergeCell ref="E87:J87"/>
    <mergeCell ref="K87:P87"/>
    <mergeCell ref="Q87:S87"/>
    <mergeCell ref="T87:W87"/>
    <mergeCell ref="X89:Y89"/>
    <mergeCell ref="E90:G90"/>
    <mergeCell ref="H90:J90"/>
    <mergeCell ref="K90:M90"/>
    <mergeCell ref="N90:P90"/>
    <mergeCell ref="Q90:R90"/>
    <mergeCell ref="T90:V90"/>
    <mergeCell ref="X85:Y85"/>
    <mergeCell ref="C86:D86"/>
    <mergeCell ref="E86:J86"/>
    <mergeCell ref="K86:P86"/>
    <mergeCell ref="Q86:S86"/>
    <mergeCell ref="T86:W86"/>
    <mergeCell ref="X86:Z86"/>
    <mergeCell ref="N84:P84"/>
    <mergeCell ref="Q84:R84"/>
    <mergeCell ref="T84:V84"/>
    <mergeCell ref="X84:Y84"/>
    <mergeCell ref="E85:G85"/>
    <mergeCell ref="H85:J85"/>
    <mergeCell ref="K85:M85"/>
    <mergeCell ref="N85:P85"/>
    <mergeCell ref="Q85:R85"/>
    <mergeCell ref="T85:V85"/>
    <mergeCell ref="B82:B101"/>
    <mergeCell ref="C82:D83"/>
    <mergeCell ref="E82:J82"/>
    <mergeCell ref="K82:P82"/>
    <mergeCell ref="Q82:S82"/>
    <mergeCell ref="T82:W82"/>
    <mergeCell ref="C84:C85"/>
    <mergeCell ref="E84:G84"/>
    <mergeCell ref="H84:J84"/>
    <mergeCell ref="K84:M84"/>
    <mergeCell ref="Q93:R93"/>
    <mergeCell ref="T93:V93"/>
    <mergeCell ref="C96:D96"/>
    <mergeCell ref="E96:J96"/>
    <mergeCell ref="K96:P96"/>
    <mergeCell ref="Q96:S96"/>
    <mergeCell ref="T96:W96"/>
    <mergeCell ref="T97:Z101"/>
    <mergeCell ref="E98:G98"/>
    <mergeCell ref="H98:J98"/>
    <mergeCell ref="K98:M98"/>
    <mergeCell ref="N98:P98"/>
    <mergeCell ref="Q98:R98"/>
    <mergeCell ref="C99:C100"/>
    <mergeCell ref="C81:D81"/>
    <mergeCell ref="E81:J81"/>
    <mergeCell ref="K81:P81"/>
    <mergeCell ref="Q81:S81"/>
    <mergeCell ref="X82:Z82"/>
    <mergeCell ref="E83:G83"/>
    <mergeCell ref="H83:J83"/>
    <mergeCell ref="K83:M83"/>
    <mergeCell ref="N83:P83"/>
    <mergeCell ref="Q83:R83"/>
    <mergeCell ref="T83:V83"/>
    <mergeCell ref="X83:Y83"/>
    <mergeCell ref="H79:J79"/>
    <mergeCell ref="K79:M79"/>
    <mergeCell ref="N79:P79"/>
    <mergeCell ref="Q79:R79"/>
    <mergeCell ref="C77:D78"/>
    <mergeCell ref="E77:J77"/>
    <mergeCell ref="K77:P77"/>
    <mergeCell ref="Q77:S77"/>
    <mergeCell ref="E80:G80"/>
    <mergeCell ref="H80:J80"/>
    <mergeCell ref="K80:M80"/>
    <mergeCell ref="N80:P80"/>
    <mergeCell ref="Q80:R80"/>
    <mergeCell ref="X76:Z76"/>
    <mergeCell ref="X74:Y74"/>
    <mergeCell ref="E75:G75"/>
    <mergeCell ref="H75:J75"/>
    <mergeCell ref="K75:M75"/>
    <mergeCell ref="N75:P75"/>
    <mergeCell ref="Q75:R75"/>
    <mergeCell ref="T75:V75"/>
    <mergeCell ref="X75:Y75"/>
    <mergeCell ref="X73:Y73"/>
    <mergeCell ref="C74:C75"/>
    <mergeCell ref="E74:G74"/>
    <mergeCell ref="H74:J74"/>
    <mergeCell ref="K74:M74"/>
    <mergeCell ref="N74:P74"/>
    <mergeCell ref="Q74:R74"/>
    <mergeCell ref="T74:V74"/>
    <mergeCell ref="C72:D73"/>
    <mergeCell ref="E72:J72"/>
    <mergeCell ref="K72:P72"/>
    <mergeCell ref="Q72:S72"/>
    <mergeCell ref="T72:W72"/>
    <mergeCell ref="X72:Z72"/>
    <mergeCell ref="E73:G73"/>
    <mergeCell ref="H73:J73"/>
    <mergeCell ref="K73:M73"/>
    <mergeCell ref="N73:P73"/>
    <mergeCell ref="X70:Y70"/>
    <mergeCell ref="Q68:R68"/>
    <mergeCell ref="T68:V68"/>
    <mergeCell ref="X68:Y68"/>
    <mergeCell ref="C71:D71"/>
    <mergeCell ref="E71:J71"/>
    <mergeCell ref="K71:P71"/>
    <mergeCell ref="Q71:S71"/>
    <mergeCell ref="T71:W71"/>
    <mergeCell ref="X71:Z71"/>
    <mergeCell ref="X67:Z67"/>
    <mergeCell ref="E68:G68"/>
    <mergeCell ref="H68:J68"/>
    <mergeCell ref="K68:M68"/>
    <mergeCell ref="N68:P68"/>
    <mergeCell ref="C69:C70"/>
    <mergeCell ref="E69:G69"/>
    <mergeCell ref="H69:J69"/>
    <mergeCell ref="K69:M69"/>
    <mergeCell ref="N69:P69"/>
    <mergeCell ref="Q69:R69"/>
    <mergeCell ref="T69:V69"/>
    <mergeCell ref="C67:D68"/>
    <mergeCell ref="E67:J67"/>
    <mergeCell ref="K67:P67"/>
    <mergeCell ref="Q67:S67"/>
    <mergeCell ref="T67:W67"/>
    <mergeCell ref="X69:Y69"/>
    <mergeCell ref="E70:G70"/>
    <mergeCell ref="H70:J70"/>
    <mergeCell ref="K70:M70"/>
    <mergeCell ref="N70:P70"/>
    <mergeCell ref="Q70:R70"/>
    <mergeCell ref="T70:V70"/>
    <mergeCell ref="X65:Y65"/>
    <mergeCell ref="C66:D66"/>
    <mergeCell ref="E66:J66"/>
    <mergeCell ref="K66:P66"/>
    <mergeCell ref="Q66:S66"/>
    <mergeCell ref="T66:W66"/>
    <mergeCell ref="X66:Z66"/>
    <mergeCell ref="N64:P64"/>
    <mergeCell ref="Q64:R64"/>
    <mergeCell ref="T64:V64"/>
    <mergeCell ref="X64:Y64"/>
    <mergeCell ref="E65:G65"/>
    <mergeCell ref="H65:J65"/>
    <mergeCell ref="K65:M65"/>
    <mergeCell ref="N65:P65"/>
    <mergeCell ref="Q65:R65"/>
    <mergeCell ref="T65:V65"/>
    <mergeCell ref="B62:B81"/>
    <mergeCell ref="C62:D63"/>
    <mergeCell ref="E62:J62"/>
    <mergeCell ref="Q62:S62"/>
    <mergeCell ref="T62:W62"/>
    <mergeCell ref="C64:C65"/>
    <mergeCell ref="E64:G64"/>
    <mergeCell ref="H64:J64"/>
    <mergeCell ref="K64:M64"/>
    <mergeCell ref="Q73:R73"/>
    <mergeCell ref="T73:V73"/>
    <mergeCell ref="C76:D76"/>
    <mergeCell ref="E76:J76"/>
    <mergeCell ref="K76:P76"/>
    <mergeCell ref="Q76:S76"/>
    <mergeCell ref="T76:W76"/>
    <mergeCell ref="T77:Z81"/>
    <mergeCell ref="E78:G78"/>
    <mergeCell ref="H78:J78"/>
    <mergeCell ref="K78:M78"/>
    <mergeCell ref="N78:P78"/>
    <mergeCell ref="Q78:R78"/>
    <mergeCell ref="C79:C80"/>
    <mergeCell ref="E79:G79"/>
    <mergeCell ref="C61:J61"/>
    <mergeCell ref="K61:P61"/>
    <mergeCell ref="Q61:W61"/>
    <mergeCell ref="X61:Z61"/>
    <mergeCell ref="E63:G63"/>
    <mergeCell ref="H63:J63"/>
    <mergeCell ref="K63:M63"/>
    <mergeCell ref="N63:P63"/>
    <mergeCell ref="Q63:R63"/>
    <mergeCell ref="T63:V63"/>
    <mergeCell ref="X63:Y63"/>
    <mergeCell ref="C58:D58"/>
    <mergeCell ref="E58:J58"/>
    <mergeCell ref="K60:P60"/>
    <mergeCell ref="Q58:S58"/>
    <mergeCell ref="X60:Z60"/>
    <mergeCell ref="K58:P58"/>
    <mergeCell ref="X58:Z58"/>
    <mergeCell ref="C59:D59"/>
    <mergeCell ref="E59:J59"/>
    <mergeCell ref="K59:P59"/>
    <mergeCell ref="Q59:S59"/>
    <mergeCell ref="U59:W59"/>
    <mergeCell ref="C60:J60"/>
    <mergeCell ref="Q60:W60"/>
    <mergeCell ref="C56:D56"/>
    <mergeCell ref="E56:J56"/>
    <mergeCell ref="K56:P56"/>
    <mergeCell ref="Q56:S56"/>
    <mergeCell ref="C57:D57"/>
    <mergeCell ref="E57:J57"/>
    <mergeCell ref="K57:P57"/>
    <mergeCell ref="Q57:S57"/>
    <mergeCell ref="X56:Z56"/>
    <mergeCell ref="U57:W57"/>
    <mergeCell ref="X57:Z57"/>
    <mergeCell ref="C52:D53"/>
    <mergeCell ref="T52:Z53"/>
    <mergeCell ref="E53:G53"/>
    <mergeCell ref="H53:J53"/>
    <mergeCell ref="K53:M53"/>
    <mergeCell ref="N53:P53"/>
    <mergeCell ref="Q53:R53"/>
    <mergeCell ref="N54:P54"/>
    <mergeCell ref="Q54:R54"/>
    <mergeCell ref="E52:J52"/>
    <mergeCell ref="K52:P52"/>
    <mergeCell ref="Q52:S52"/>
    <mergeCell ref="T54:W54"/>
    <mergeCell ref="X54:Z54"/>
    <mergeCell ref="C54:C55"/>
    <mergeCell ref="E54:G54"/>
    <mergeCell ref="H54:J54"/>
    <mergeCell ref="K54:M54"/>
    <mergeCell ref="C49:D49"/>
    <mergeCell ref="E49:J49"/>
    <mergeCell ref="K49:P49"/>
    <mergeCell ref="Q49:S49"/>
    <mergeCell ref="T49:W49"/>
    <mergeCell ref="X49:Z49"/>
    <mergeCell ref="C50:D50"/>
    <mergeCell ref="T51:W51"/>
    <mergeCell ref="X51:Z51"/>
    <mergeCell ref="C51:D51"/>
    <mergeCell ref="E51:J51"/>
    <mergeCell ref="K51:P51"/>
    <mergeCell ref="Q51:S51"/>
    <mergeCell ref="E44:J44"/>
    <mergeCell ref="K44:P44"/>
    <mergeCell ref="Q44:S44"/>
    <mergeCell ref="T44:W44"/>
    <mergeCell ref="X44:Z44"/>
    <mergeCell ref="C44:D45"/>
    <mergeCell ref="E45:G45"/>
    <mergeCell ref="H45:J45"/>
    <mergeCell ref="K45:M45"/>
    <mergeCell ref="N45:P45"/>
    <mergeCell ref="Q45:R45"/>
    <mergeCell ref="T45:V45"/>
    <mergeCell ref="X45:Y45"/>
    <mergeCell ref="X39:Y39"/>
    <mergeCell ref="X40:Z40"/>
    <mergeCell ref="Q41:S41"/>
    <mergeCell ref="T41:W41"/>
    <mergeCell ref="X41:Z41"/>
    <mergeCell ref="C43:D43"/>
    <mergeCell ref="E43:J43"/>
    <mergeCell ref="K43:P43"/>
    <mergeCell ref="Q43:S43"/>
    <mergeCell ref="T43:W43"/>
    <mergeCell ref="X43:Z43"/>
    <mergeCell ref="C42:D42"/>
    <mergeCell ref="E42:J42"/>
    <mergeCell ref="K42:P42"/>
    <mergeCell ref="Q42:S42"/>
    <mergeCell ref="T42:W42"/>
    <mergeCell ref="X42:Z42"/>
    <mergeCell ref="C40:D40"/>
    <mergeCell ref="E40:J40"/>
    <mergeCell ref="K40:P40"/>
    <mergeCell ref="Q40:S40"/>
    <mergeCell ref="T40:W40"/>
    <mergeCell ref="C41:D41"/>
    <mergeCell ref="E41:J41"/>
    <mergeCell ref="K41:P41"/>
    <mergeCell ref="Q39:R39"/>
    <mergeCell ref="T39:V39"/>
    <mergeCell ref="C36:D37"/>
    <mergeCell ref="E36:J36"/>
    <mergeCell ref="K36:P36"/>
    <mergeCell ref="Q36:S36"/>
    <mergeCell ref="T36:W36"/>
    <mergeCell ref="E39:G39"/>
    <mergeCell ref="H39:J39"/>
    <mergeCell ref="K39:M39"/>
    <mergeCell ref="N39:P39"/>
    <mergeCell ref="C35:D35"/>
    <mergeCell ref="E35:J35"/>
    <mergeCell ref="K35:P35"/>
    <mergeCell ref="Q35:S35"/>
    <mergeCell ref="T35:W35"/>
    <mergeCell ref="T34:W34"/>
    <mergeCell ref="X34:Z34"/>
    <mergeCell ref="C33:D33"/>
    <mergeCell ref="E33:J33"/>
    <mergeCell ref="K33:P33"/>
    <mergeCell ref="Q33:S33"/>
    <mergeCell ref="T33:W33"/>
    <mergeCell ref="X33:Z33"/>
    <mergeCell ref="C34:D34"/>
    <mergeCell ref="E34:J34"/>
    <mergeCell ref="K34:P34"/>
    <mergeCell ref="Q34:S34"/>
    <mergeCell ref="T32:W32"/>
    <mergeCell ref="X32:Z32"/>
    <mergeCell ref="T30:V30"/>
    <mergeCell ref="X30:Y30"/>
    <mergeCell ref="E31:G31"/>
    <mergeCell ref="H31:J31"/>
    <mergeCell ref="K31:M31"/>
    <mergeCell ref="N31:P31"/>
    <mergeCell ref="Q31:R31"/>
    <mergeCell ref="T31:V31"/>
    <mergeCell ref="X31:Y31"/>
    <mergeCell ref="E27:J27"/>
    <mergeCell ref="K27:P27"/>
    <mergeCell ref="Q27:S27"/>
    <mergeCell ref="T27:W27"/>
    <mergeCell ref="X27:Z27"/>
    <mergeCell ref="B28:B61"/>
    <mergeCell ref="C28:D29"/>
    <mergeCell ref="E28:J28"/>
    <mergeCell ref="K28:P28"/>
    <mergeCell ref="Q28:S28"/>
    <mergeCell ref="B13:C27"/>
    <mergeCell ref="T28:W28"/>
    <mergeCell ref="X28:Z28"/>
    <mergeCell ref="E29:G29"/>
    <mergeCell ref="H29:J29"/>
    <mergeCell ref="K29:M29"/>
    <mergeCell ref="N29:P29"/>
    <mergeCell ref="Q29:R29"/>
    <mergeCell ref="T29:V29"/>
    <mergeCell ref="X29:Y29"/>
    <mergeCell ref="C32:D32"/>
    <mergeCell ref="E32:J32"/>
    <mergeCell ref="K32:P32"/>
    <mergeCell ref="Q32:S32"/>
    <mergeCell ref="E25:J25"/>
    <mergeCell ref="K25:P25"/>
    <mergeCell ref="Q25:S25"/>
    <mergeCell ref="T25:W25"/>
    <mergeCell ref="X25:Z25"/>
    <mergeCell ref="E26:J26"/>
    <mergeCell ref="K26:P26"/>
    <mergeCell ref="Q26:S26"/>
    <mergeCell ref="T26:W26"/>
    <mergeCell ref="X26:Z26"/>
    <mergeCell ref="E22:J22"/>
    <mergeCell ref="K22:P22"/>
    <mergeCell ref="Q22:S22"/>
    <mergeCell ref="T22:W22"/>
    <mergeCell ref="X22:Z22"/>
    <mergeCell ref="D23:J24"/>
    <mergeCell ref="K23:P24"/>
    <mergeCell ref="X23:Z24"/>
    <mergeCell ref="Q24:S24"/>
    <mergeCell ref="T24:W24"/>
    <mergeCell ref="E20:J20"/>
    <mergeCell ref="K20:P20"/>
    <mergeCell ref="Q20:S20"/>
    <mergeCell ref="T20:W20"/>
    <mergeCell ref="X20:Z20"/>
    <mergeCell ref="E21:J21"/>
    <mergeCell ref="K21:P21"/>
    <mergeCell ref="Q21:S21"/>
    <mergeCell ref="T21:W21"/>
    <mergeCell ref="X21:Z21"/>
    <mergeCell ref="E17:J17"/>
    <mergeCell ref="K17:P17"/>
    <mergeCell ref="Q17:S17"/>
    <mergeCell ref="T17:W17"/>
    <mergeCell ref="X17:Z17"/>
    <mergeCell ref="D18:J19"/>
    <mergeCell ref="K18:P19"/>
    <mergeCell ref="X18:Z19"/>
    <mergeCell ref="Q19:S19"/>
    <mergeCell ref="T19:W19"/>
    <mergeCell ref="E16:J16"/>
    <mergeCell ref="K16:P16"/>
    <mergeCell ref="Q16:S16"/>
    <mergeCell ref="T16:W16"/>
    <mergeCell ref="X16:Z16"/>
    <mergeCell ref="D13:J14"/>
    <mergeCell ref="K13:P14"/>
    <mergeCell ref="X13:Z14"/>
    <mergeCell ref="Q14:S14"/>
    <mergeCell ref="T14:W14"/>
    <mergeCell ref="E15:J15"/>
    <mergeCell ref="K15:P15"/>
    <mergeCell ref="B9:D9"/>
    <mergeCell ref="E9:Z9"/>
    <mergeCell ref="B10:D12"/>
    <mergeCell ref="E10:Z10"/>
    <mergeCell ref="E11:Z11"/>
    <mergeCell ref="E12:Z12"/>
    <mergeCell ref="Q15:S15"/>
    <mergeCell ref="T15:W15"/>
    <mergeCell ref="X15:Z15"/>
    <mergeCell ref="B8:D8"/>
    <mergeCell ref="E8:Z8"/>
    <mergeCell ref="B3:D3"/>
    <mergeCell ref="E3:Z3"/>
    <mergeCell ref="B4:D4"/>
    <mergeCell ref="E4:Z4"/>
    <mergeCell ref="B5:D7"/>
    <mergeCell ref="E5:Z5"/>
    <mergeCell ref="E6:Z6"/>
    <mergeCell ref="E7:Z7"/>
    <mergeCell ref="E117:O117"/>
    <mergeCell ref="P117:Z117"/>
    <mergeCell ref="E118:O118"/>
    <mergeCell ref="P118:Z118"/>
    <mergeCell ref="B117:B119"/>
    <mergeCell ref="C117:D118"/>
    <mergeCell ref="C119:D119"/>
    <mergeCell ref="E119:O119"/>
    <mergeCell ref="P119:Z119"/>
    <mergeCell ref="AA29:AB29"/>
    <mergeCell ref="C38:C39"/>
    <mergeCell ref="E38:G38"/>
    <mergeCell ref="H38:J38"/>
    <mergeCell ref="K38:M38"/>
    <mergeCell ref="N38:P38"/>
    <mergeCell ref="Q38:R38"/>
    <mergeCell ref="T38:V38"/>
    <mergeCell ref="X38:Y38"/>
    <mergeCell ref="E37:G37"/>
    <mergeCell ref="H37:J37"/>
    <mergeCell ref="K37:M37"/>
    <mergeCell ref="N37:P37"/>
    <mergeCell ref="Q37:R37"/>
    <mergeCell ref="T37:V37"/>
    <mergeCell ref="X37:Y37"/>
    <mergeCell ref="X36:Z36"/>
    <mergeCell ref="X35:Z35"/>
    <mergeCell ref="C30:C31"/>
    <mergeCell ref="E30:G30"/>
    <mergeCell ref="H30:J30"/>
    <mergeCell ref="K30:M30"/>
    <mergeCell ref="N30:P30"/>
    <mergeCell ref="Q30:R30"/>
    <mergeCell ref="C48:D48"/>
    <mergeCell ref="E48:J48"/>
    <mergeCell ref="K48:P48"/>
    <mergeCell ref="Q48:S48"/>
    <mergeCell ref="T48:W48"/>
    <mergeCell ref="X48:Z48"/>
    <mergeCell ref="C46:C47"/>
    <mergeCell ref="E46:G46"/>
    <mergeCell ref="H46:J46"/>
    <mergeCell ref="K46:M46"/>
    <mergeCell ref="Q47:R47"/>
    <mergeCell ref="T47:V47"/>
    <mergeCell ref="X47:Y47"/>
    <mergeCell ref="E47:G47"/>
    <mergeCell ref="H47:J47"/>
    <mergeCell ref="K47:M47"/>
    <mergeCell ref="N47:P47"/>
    <mergeCell ref="L106:O106"/>
    <mergeCell ref="U106:V106"/>
    <mergeCell ref="F108:K108"/>
    <mergeCell ref="L108:Q108"/>
    <mergeCell ref="S108:W108"/>
    <mergeCell ref="N46:P46"/>
    <mergeCell ref="Q46:R46"/>
    <mergeCell ref="T46:V46"/>
    <mergeCell ref="X46:Y46"/>
    <mergeCell ref="E50:J50"/>
    <mergeCell ref="K50:P50"/>
    <mergeCell ref="Q50:S50"/>
    <mergeCell ref="T50:W50"/>
    <mergeCell ref="X50:Z50"/>
    <mergeCell ref="U55:W55"/>
    <mergeCell ref="X55:Z55"/>
    <mergeCell ref="E55:G55"/>
    <mergeCell ref="H55:J55"/>
    <mergeCell ref="K55:M55"/>
    <mergeCell ref="N55:P55"/>
    <mergeCell ref="Q55:R55"/>
    <mergeCell ref="X59:Z59"/>
    <mergeCell ref="K62:P62"/>
    <mergeCell ref="X62:Z62"/>
  </mergeCells>
  <phoneticPr fontId="1"/>
  <pageMargins left="0.23622047244094491" right="0.23622047244094491" top="0.74803149606299213" bottom="0" header="0.31496062992125984" footer="0.19685039370078741"/>
  <pageSetup paperSize="9" fitToHeight="0" orientation="portrait" r:id="rId1"/>
  <headerFooter>
    <oddFooter>&amp;C&amp;12&amp;P</oddFooter>
  </headerFooter>
  <rowBreaks count="4" manualBreakCount="4">
    <brk id="27" max="25" man="1"/>
    <brk id="61" max="25" man="1"/>
    <brk id="81" max="25" man="1"/>
    <brk id="101" max="25" man="1"/>
  </rowBreaks>
  <colBreaks count="1" manualBreakCount="1">
    <brk id="4" max="1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5"/>
  <sheetViews>
    <sheetView view="pageBreakPreview" topLeftCell="A98" zoomScaleNormal="100" zoomScaleSheetLayoutView="100" workbookViewId="0">
      <selection activeCell="X107" sqref="X107:Y107"/>
    </sheetView>
  </sheetViews>
  <sheetFormatPr defaultColWidth="9" defaultRowHeight="13.5" x14ac:dyDescent="0.15"/>
  <cols>
    <col min="1" max="1" width="3.625" style="125" customWidth="1"/>
    <col min="2" max="2" width="3.5" style="125" customWidth="1"/>
    <col min="3" max="3" width="7" style="125" customWidth="1"/>
    <col min="4" max="4" width="7.625" style="125" customWidth="1"/>
    <col min="5" max="17" width="2.625" style="125" customWidth="1"/>
    <col min="18" max="18" width="4.625" style="125" customWidth="1"/>
    <col min="19" max="19" width="9.5" style="125" customWidth="1"/>
    <col min="20" max="22" width="2.625" style="125" customWidth="1"/>
    <col min="23" max="23" width="9" style="125" customWidth="1"/>
    <col min="24" max="24" width="2.625" style="125" customWidth="1"/>
    <col min="25" max="25" width="4.625" style="125" customWidth="1"/>
    <col min="26" max="26" width="9" style="125" customWidth="1"/>
    <col min="27" max="27" width="9.375" style="125" customWidth="1"/>
    <col min="28" max="28" width="9" style="125" customWidth="1"/>
    <col min="29" max="16384" width="9" style="125"/>
  </cols>
  <sheetData>
    <row r="1" spans="2:26" ht="20.100000000000001" customHeight="1" x14ac:dyDescent="0.15">
      <c r="B1" s="196" t="s">
        <v>354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2:26" ht="20.100000000000001" customHeight="1" x14ac:dyDescent="0.15">
      <c r="B2" s="126" t="s">
        <v>308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2:26" ht="18" customHeight="1" x14ac:dyDescent="0.15">
      <c r="B3" s="317" t="s">
        <v>6</v>
      </c>
      <c r="C3" s="471"/>
      <c r="D3" s="318"/>
      <c r="E3" s="307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9"/>
    </row>
    <row r="4" spans="2:26" ht="29.25" customHeight="1" x14ac:dyDescent="0.15">
      <c r="B4" s="282" t="s">
        <v>156</v>
      </c>
      <c r="C4" s="413"/>
      <c r="D4" s="283"/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2"/>
    </row>
    <row r="5" spans="2:26" ht="20.25" customHeight="1" x14ac:dyDescent="0.15">
      <c r="B5" s="569" t="s">
        <v>360</v>
      </c>
      <c r="C5" s="570"/>
      <c r="D5" s="571"/>
      <c r="E5" s="310" t="s">
        <v>351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2"/>
    </row>
    <row r="6" spans="2:26" ht="22.5" customHeight="1" x14ac:dyDescent="0.15">
      <c r="B6" s="569"/>
      <c r="C6" s="570"/>
      <c r="D6" s="571"/>
      <c r="E6" s="475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3"/>
    </row>
    <row r="7" spans="2:26" ht="20.100000000000001" customHeight="1" x14ac:dyDescent="0.15">
      <c r="B7" s="569"/>
      <c r="C7" s="570"/>
      <c r="D7" s="571"/>
      <c r="E7" s="478" t="s">
        <v>66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80"/>
    </row>
    <row r="8" spans="2:26" ht="18" customHeight="1" x14ac:dyDescent="0.15">
      <c r="B8" s="317" t="s">
        <v>6</v>
      </c>
      <c r="C8" s="471"/>
      <c r="D8" s="318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</row>
    <row r="9" spans="2:26" ht="29.25" customHeight="1" x14ac:dyDescent="0.15">
      <c r="B9" s="360" t="s">
        <v>355</v>
      </c>
      <c r="C9" s="413"/>
      <c r="D9" s="283"/>
      <c r="E9" s="290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2"/>
    </row>
    <row r="10" spans="2:26" ht="20.25" customHeight="1" x14ac:dyDescent="0.15">
      <c r="B10" s="569" t="s">
        <v>362</v>
      </c>
      <c r="C10" s="570"/>
      <c r="D10" s="571"/>
      <c r="E10" s="310" t="s">
        <v>352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2"/>
    </row>
    <row r="11" spans="2:26" ht="22.5" customHeight="1" x14ac:dyDescent="0.15">
      <c r="B11" s="569"/>
      <c r="C11" s="570"/>
      <c r="D11" s="571"/>
      <c r="E11" s="475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3"/>
    </row>
    <row r="12" spans="2:26" ht="20.100000000000001" customHeight="1" x14ac:dyDescent="0.15">
      <c r="B12" s="569"/>
      <c r="C12" s="570"/>
      <c r="D12" s="571"/>
      <c r="E12" s="478" t="s">
        <v>66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80"/>
    </row>
    <row r="13" spans="2:26" ht="12.95" customHeight="1" x14ac:dyDescent="0.15">
      <c r="B13" s="483" t="s">
        <v>158</v>
      </c>
      <c r="C13" s="484"/>
      <c r="D13" s="469" t="s">
        <v>7</v>
      </c>
      <c r="E13" s="481"/>
      <c r="F13" s="481"/>
      <c r="G13" s="481"/>
      <c r="H13" s="481"/>
      <c r="I13" s="481"/>
      <c r="J13" s="481"/>
      <c r="K13" s="380" t="s">
        <v>8</v>
      </c>
      <c r="L13" s="288"/>
      <c r="M13" s="288"/>
      <c r="N13" s="288"/>
      <c r="O13" s="288"/>
      <c r="P13" s="288"/>
      <c r="Q13" s="197"/>
      <c r="R13" s="197"/>
      <c r="S13" s="197"/>
      <c r="T13" s="197"/>
      <c r="U13" s="197"/>
      <c r="V13" s="197"/>
      <c r="W13" s="198"/>
      <c r="X13" s="380" t="s">
        <v>11</v>
      </c>
      <c r="Y13" s="381"/>
      <c r="Z13" s="382"/>
    </row>
    <row r="14" spans="2:26" ht="18" customHeight="1" x14ac:dyDescent="0.15">
      <c r="B14" s="485"/>
      <c r="C14" s="486"/>
      <c r="D14" s="481"/>
      <c r="E14" s="481"/>
      <c r="F14" s="481"/>
      <c r="G14" s="481"/>
      <c r="H14" s="481"/>
      <c r="I14" s="481"/>
      <c r="J14" s="481"/>
      <c r="K14" s="290"/>
      <c r="L14" s="291"/>
      <c r="M14" s="291"/>
      <c r="N14" s="291"/>
      <c r="O14" s="291"/>
      <c r="P14" s="291"/>
      <c r="Q14" s="353" t="s">
        <v>9</v>
      </c>
      <c r="R14" s="389"/>
      <c r="S14" s="354"/>
      <c r="T14" s="353" t="s">
        <v>10</v>
      </c>
      <c r="U14" s="389"/>
      <c r="V14" s="389"/>
      <c r="W14" s="354"/>
      <c r="X14" s="383"/>
      <c r="Y14" s="384"/>
      <c r="Z14" s="385"/>
    </row>
    <row r="15" spans="2:26" ht="20.100000000000001" customHeight="1" x14ac:dyDescent="0.15">
      <c r="B15" s="485"/>
      <c r="C15" s="486"/>
      <c r="D15" s="25" t="s">
        <v>160</v>
      </c>
      <c r="E15" s="460">
        <f>K15+X15</f>
        <v>0</v>
      </c>
      <c r="F15" s="460"/>
      <c r="G15" s="460"/>
      <c r="H15" s="460"/>
      <c r="I15" s="460"/>
      <c r="J15" s="460"/>
      <c r="K15" s="460">
        <f>Q15+T15</f>
        <v>0</v>
      </c>
      <c r="L15" s="460"/>
      <c r="M15" s="460"/>
      <c r="N15" s="460"/>
      <c r="O15" s="460"/>
      <c r="P15" s="460"/>
      <c r="Q15" s="468"/>
      <c r="R15" s="468"/>
      <c r="S15" s="468"/>
      <c r="T15" s="450"/>
      <c r="U15" s="459"/>
      <c r="V15" s="459"/>
      <c r="W15" s="451"/>
      <c r="X15" s="450"/>
      <c r="Y15" s="459"/>
      <c r="Z15" s="451"/>
    </row>
    <row r="16" spans="2:26" ht="12.95" customHeight="1" x14ac:dyDescent="0.15">
      <c r="B16" s="487"/>
      <c r="C16" s="488"/>
      <c r="D16" s="469" t="s">
        <v>12</v>
      </c>
      <c r="E16" s="481"/>
      <c r="F16" s="481"/>
      <c r="G16" s="481"/>
      <c r="H16" s="481"/>
      <c r="I16" s="481"/>
      <c r="J16" s="481"/>
      <c r="K16" s="380" t="s">
        <v>8</v>
      </c>
      <c r="L16" s="288"/>
      <c r="M16" s="288"/>
      <c r="N16" s="288"/>
      <c r="O16" s="288"/>
      <c r="P16" s="288"/>
      <c r="Q16" s="197"/>
      <c r="R16" s="197"/>
      <c r="S16" s="197"/>
      <c r="T16" s="197"/>
      <c r="U16" s="197"/>
      <c r="V16" s="197"/>
      <c r="W16" s="198"/>
      <c r="X16" s="380" t="s">
        <v>11</v>
      </c>
      <c r="Y16" s="381"/>
      <c r="Z16" s="382"/>
    </row>
    <row r="17" spans="2:28" ht="18" customHeight="1" x14ac:dyDescent="0.15">
      <c r="B17" s="487"/>
      <c r="C17" s="488"/>
      <c r="D17" s="481"/>
      <c r="E17" s="481"/>
      <c r="F17" s="481"/>
      <c r="G17" s="481"/>
      <c r="H17" s="481"/>
      <c r="I17" s="481"/>
      <c r="J17" s="481"/>
      <c r="K17" s="290"/>
      <c r="L17" s="291"/>
      <c r="M17" s="291"/>
      <c r="N17" s="291"/>
      <c r="O17" s="291"/>
      <c r="P17" s="291"/>
      <c r="Q17" s="353" t="s">
        <v>9</v>
      </c>
      <c r="R17" s="389"/>
      <c r="S17" s="354"/>
      <c r="T17" s="353" t="s">
        <v>10</v>
      </c>
      <c r="U17" s="389"/>
      <c r="V17" s="389"/>
      <c r="W17" s="354"/>
      <c r="X17" s="383"/>
      <c r="Y17" s="384"/>
      <c r="Z17" s="385"/>
    </row>
    <row r="18" spans="2:28" ht="20.100000000000001" customHeight="1" x14ac:dyDescent="0.15">
      <c r="B18" s="487"/>
      <c r="C18" s="488"/>
      <c r="D18" s="24" t="s">
        <v>162</v>
      </c>
      <c r="E18" s="460">
        <f>K18+X18</f>
        <v>0</v>
      </c>
      <c r="F18" s="460"/>
      <c r="G18" s="460"/>
      <c r="H18" s="460"/>
      <c r="I18" s="460"/>
      <c r="J18" s="460"/>
      <c r="K18" s="460">
        <f>Q18+T18</f>
        <v>0</v>
      </c>
      <c r="L18" s="460"/>
      <c r="M18" s="460"/>
      <c r="N18" s="460"/>
      <c r="O18" s="460"/>
      <c r="P18" s="460"/>
      <c r="Q18" s="468"/>
      <c r="R18" s="468"/>
      <c r="S18" s="468"/>
      <c r="T18" s="450"/>
      <c r="U18" s="459"/>
      <c r="V18" s="459"/>
      <c r="W18" s="451"/>
      <c r="X18" s="450"/>
      <c r="Y18" s="459"/>
      <c r="Z18" s="451"/>
      <c r="AA18" s="27"/>
    </row>
    <row r="19" spans="2:28" ht="20.100000000000001" customHeight="1" x14ac:dyDescent="0.15">
      <c r="B19" s="487"/>
      <c r="C19" s="488"/>
      <c r="D19" s="214" t="s">
        <v>356</v>
      </c>
      <c r="E19" s="460">
        <f>K19+X19</f>
        <v>0</v>
      </c>
      <c r="F19" s="460"/>
      <c r="G19" s="460"/>
      <c r="H19" s="460"/>
      <c r="I19" s="460"/>
      <c r="J19" s="460"/>
      <c r="K19" s="460">
        <f>Q19+T19</f>
        <v>0</v>
      </c>
      <c r="L19" s="460"/>
      <c r="M19" s="460"/>
      <c r="N19" s="460"/>
      <c r="O19" s="460"/>
      <c r="P19" s="460"/>
      <c r="Q19" s="468"/>
      <c r="R19" s="468"/>
      <c r="S19" s="468"/>
      <c r="T19" s="450"/>
      <c r="U19" s="459"/>
      <c r="V19" s="459"/>
      <c r="W19" s="451"/>
      <c r="X19" s="450"/>
      <c r="Y19" s="459"/>
      <c r="Z19" s="451"/>
      <c r="AA19" s="27"/>
    </row>
    <row r="20" spans="2:28" ht="12.95" customHeight="1" x14ac:dyDescent="0.15">
      <c r="B20" s="487"/>
      <c r="C20" s="488"/>
      <c r="D20" s="469" t="s">
        <v>13</v>
      </c>
      <c r="E20" s="481"/>
      <c r="F20" s="481"/>
      <c r="G20" s="481"/>
      <c r="H20" s="481"/>
      <c r="I20" s="481"/>
      <c r="J20" s="481"/>
      <c r="K20" s="380" t="s">
        <v>14</v>
      </c>
      <c r="L20" s="288"/>
      <c r="M20" s="288"/>
      <c r="N20" s="288"/>
      <c r="O20" s="288"/>
      <c r="P20" s="288"/>
      <c r="Q20" s="197"/>
      <c r="R20" s="197"/>
      <c r="S20" s="197"/>
      <c r="T20" s="197"/>
      <c r="U20" s="197"/>
      <c r="V20" s="197"/>
      <c r="W20" s="198"/>
      <c r="X20" s="380" t="s">
        <v>17</v>
      </c>
      <c r="Y20" s="381"/>
      <c r="Z20" s="382"/>
    </row>
    <row r="21" spans="2:28" ht="18" customHeight="1" x14ac:dyDescent="0.15">
      <c r="B21" s="487"/>
      <c r="C21" s="488"/>
      <c r="D21" s="481"/>
      <c r="E21" s="481"/>
      <c r="F21" s="481"/>
      <c r="G21" s="481"/>
      <c r="H21" s="481"/>
      <c r="I21" s="481"/>
      <c r="J21" s="481"/>
      <c r="K21" s="290"/>
      <c r="L21" s="291"/>
      <c r="M21" s="291"/>
      <c r="N21" s="291"/>
      <c r="O21" s="291"/>
      <c r="P21" s="291"/>
      <c r="Q21" s="353" t="s">
        <v>15</v>
      </c>
      <c r="R21" s="389"/>
      <c r="S21" s="354"/>
      <c r="T21" s="353" t="s">
        <v>16</v>
      </c>
      <c r="U21" s="389"/>
      <c r="V21" s="389"/>
      <c r="W21" s="354"/>
      <c r="X21" s="383"/>
      <c r="Y21" s="384"/>
      <c r="Z21" s="385"/>
    </row>
    <row r="22" spans="2:28" ht="20.100000000000001" customHeight="1" x14ac:dyDescent="0.15">
      <c r="B22" s="487"/>
      <c r="C22" s="488"/>
      <c r="D22" s="24" t="s">
        <v>162</v>
      </c>
      <c r="E22" s="460">
        <f>K22+X22</f>
        <v>0</v>
      </c>
      <c r="F22" s="460"/>
      <c r="G22" s="460"/>
      <c r="H22" s="460"/>
      <c r="I22" s="460"/>
      <c r="J22" s="460"/>
      <c r="K22" s="460">
        <f>Q22+T22</f>
        <v>0</v>
      </c>
      <c r="L22" s="460"/>
      <c r="M22" s="460"/>
      <c r="N22" s="460"/>
      <c r="O22" s="460"/>
      <c r="P22" s="460"/>
      <c r="Q22" s="468"/>
      <c r="R22" s="468"/>
      <c r="S22" s="468"/>
      <c r="T22" s="450"/>
      <c r="U22" s="459"/>
      <c r="V22" s="459"/>
      <c r="W22" s="451"/>
      <c r="X22" s="450"/>
      <c r="Y22" s="459"/>
      <c r="Z22" s="451"/>
      <c r="AA22" s="89" t="s">
        <v>300</v>
      </c>
      <c r="AB22" s="90">
        <f>E18+E22</f>
        <v>0</v>
      </c>
    </row>
    <row r="23" spans="2:28" ht="24" customHeight="1" x14ac:dyDescent="0.15">
      <c r="B23" s="341" t="s">
        <v>357</v>
      </c>
      <c r="C23" s="397" t="s">
        <v>21</v>
      </c>
      <c r="D23" s="398"/>
      <c r="E23" s="469" t="s">
        <v>22</v>
      </c>
      <c r="F23" s="469"/>
      <c r="G23" s="469"/>
      <c r="H23" s="469"/>
      <c r="I23" s="469"/>
      <c r="J23" s="469"/>
      <c r="K23" s="469" t="s">
        <v>27</v>
      </c>
      <c r="L23" s="469"/>
      <c r="M23" s="469"/>
      <c r="N23" s="469"/>
      <c r="O23" s="469"/>
      <c r="P23" s="469"/>
      <c r="Q23" s="469" t="s">
        <v>28</v>
      </c>
      <c r="R23" s="469"/>
      <c r="S23" s="469"/>
      <c r="T23" s="284" t="s">
        <v>29</v>
      </c>
      <c r="U23" s="285"/>
      <c r="V23" s="285"/>
      <c r="W23" s="286"/>
      <c r="X23" s="284" t="s">
        <v>30</v>
      </c>
      <c r="Y23" s="285"/>
      <c r="Z23" s="286"/>
    </row>
    <row r="24" spans="2:28" ht="24" customHeight="1" x14ac:dyDescent="0.15">
      <c r="B24" s="342"/>
      <c r="C24" s="399"/>
      <c r="D24" s="400"/>
      <c r="E24" s="469" t="s">
        <v>23</v>
      </c>
      <c r="F24" s="469"/>
      <c r="G24" s="469"/>
      <c r="H24" s="469" t="s">
        <v>24</v>
      </c>
      <c r="I24" s="469"/>
      <c r="J24" s="469"/>
      <c r="K24" s="469" t="s">
        <v>23</v>
      </c>
      <c r="L24" s="469"/>
      <c r="M24" s="469"/>
      <c r="N24" s="469" t="s">
        <v>26</v>
      </c>
      <c r="O24" s="469"/>
      <c r="P24" s="469"/>
      <c r="Q24" s="469" t="s">
        <v>23</v>
      </c>
      <c r="R24" s="469"/>
      <c r="S24" s="206" t="s">
        <v>26</v>
      </c>
      <c r="T24" s="284" t="s">
        <v>25</v>
      </c>
      <c r="U24" s="285"/>
      <c r="V24" s="286"/>
      <c r="W24" s="206" t="s">
        <v>26</v>
      </c>
      <c r="X24" s="284" t="s">
        <v>25</v>
      </c>
      <c r="Y24" s="286"/>
      <c r="Z24" s="206" t="s">
        <v>26</v>
      </c>
      <c r="AA24" s="333" t="s">
        <v>301</v>
      </c>
      <c r="AB24" s="334"/>
    </row>
    <row r="25" spans="2:28" ht="24" customHeight="1" x14ac:dyDescent="0.15">
      <c r="B25" s="342"/>
      <c r="C25" s="466" t="s">
        <v>83</v>
      </c>
      <c r="D25" s="204" t="s">
        <v>19</v>
      </c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61">
        <f>Q59+Q79</f>
        <v>0</v>
      </c>
      <c r="R25" s="462"/>
      <c r="S25" s="203">
        <f>S59+S79</f>
        <v>0</v>
      </c>
      <c r="T25" s="461">
        <f>T59+T79</f>
        <v>0</v>
      </c>
      <c r="U25" s="465"/>
      <c r="V25" s="462"/>
      <c r="W25" s="203">
        <f>W59+W79</f>
        <v>0</v>
      </c>
      <c r="X25" s="461">
        <f>X59+X79</f>
        <v>0</v>
      </c>
      <c r="Y25" s="462"/>
      <c r="Z25" s="203">
        <f>Z59+Z79</f>
        <v>0</v>
      </c>
      <c r="AA25" s="134" t="s">
        <v>302</v>
      </c>
      <c r="AB25" s="135">
        <f>ROUNDDOWN(X22/3,1)</f>
        <v>0</v>
      </c>
    </row>
    <row r="26" spans="2:28" ht="24" customHeight="1" x14ac:dyDescent="0.15">
      <c r="B26" s="342"/>
      <c r="C26" s="467"/>
      <c r="D26" s="204" t="s">
        <v>20</v>
      </c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61">
        <f>Q60+Q80</f>
        <v>0</v>
      </c>
      <c r="R26" s="462"/>
      <c r="S26" s="203">
        <f>S60+S80</f>
        <v>0</v>
      </c>
      <c r="T26" s="461">
        <f>T60+T80</f>
        <v>0</v>
      </c>
      <c r="U26" s="465"/>
      <c r="V26" s="462"/>
      <c r="W26" s="203">
        <f>W60+W80</f>
        <v>0</v>
      </c>
      <c r="X26" s="461">
        <f>X60+X80</f>
        <v>0</v>
      </c>
      <c r="Y26" s="462"/>
      <c r="Z26" s="203">
        <f>Z60+Z80</f>
        <v>0</v>
      </c>
      <c r="AA26" s="134" t="s">
        <v>303</v>
      </c>
      <c r="AB26" s="135">
        <f>ROUNDDOWN((T22+Q22)/6,1)</f>
        <v>0</v>
      </c>
    </row>
    <row r="27" spans="2:28" ht="24" customHeight="1" x14ac:dyDescent="0.15">
      <c r="B27" s="342"/>
      <c r="C27" s="463" t="s">
        <v>31</v>
      </c>
      <c r="D27" s="464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60">
        <f>Q61+Q81</f>
        <v>0</v>
      </c>
      <c r="R27" s="460"/>
      <c r="S27" s="460"/>
      <c r="T27" s="461">
        <f>T61+T81</f>
        <v>0</v>
      </c>
      <c r="U27" s="465"/>
      <c r="V27" s="465"/>
      <c r="W27" s="462"/>
      <c r="X27" s="461">
        <f>X61+X81</f>
        <v>0</v>
      </c>
      <c r="Y27" s="465"/>
      <c r="Z27" s="462"/>
      <c r="AA27" s="134" t="s">
        <v>304</v>
      </c>
      <c r="AB27" s="135">
        <f>ROUNDDOWN((X15+X18)/20,1)</f>
        <v>0</v>
      </c>
    </row>
    <row r="28" spans="2:28" ht="24" customHeight="1" x14ac:dyDescent="0.15">
      <c r="B28" s="342"/>
      <c r="C28" s="463" t="s">
        <v>32</v>
      </c>
      <c r="D28" s="464"/>
      <c r="E28" s="489">
        <v>0</v>
      </c>
      <c r="F28" s="459"/>
      <c r="G28" s="459"/>
      <c r="H28" s="459"/>
      <c r="I28" s="459"/>
      <c r="J28" s="451"/>
      <c r="K28" s="489">
        <v>0</v>
      </c>
      <c r="L28" s="459"/>
      <c r="M28" s="459"/>
      <c r="N28" s="459"/>
      <c r="O28" s="459"/>
      <c r="P28" s="451"/>
      <c r="Q28" s="460" t="str">
        <f>IF($E$15&gt;0,"2","1")</f>
        <v>1</v>
      </c>
      <c r="R28" s="460"/>
      <c r="S28" s="460"/>
      <c r="T28" s="432">
        <v>0</v>
      </c>
      <c r="U28" s="432"/>
      <c r="V28" s="432"/>
      <c r="W28" s="432"/>
      <c r="X28" s="433">
        <f>ROUND(AB29,0)+1-Q28</f>
        <v>0</v>
      </c>
      <c r="Y28" s="433"/>
      <c r="Z28" s="434"/>
      <c r="AA28" s="134" t="s">
        <v>305</v>
      </c>
      <c r="AB28" s="135">
        <f>ROUNDDOWN((K15+K18)/30,1)</f>
        <v>0</v>
      </c>
    </row>
    <row r="29" spans="2:28" ht="24" customHeight="1" x14ac:dyDescent="0.15">
      <c r="B29" s="342"/>
      <c r="C29" s="467" t="s">
        <v>105</v>
      </c>
      <c r="D29" s="467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3"/>
      <c r="U29" s="454"/>
      <c r="V29" s="454"/>
      <c r="W29" s="455"/>
      <c r="X29" s="453"/>
      <c r="Y29" s="454"/>
      <c r="Z29" s="455"/>
      <c r="AA29" s="207" t="s">
        <v>306</v>
      </c>
      <c r="AB29" s="135">
        <f>SUM(AB25:AB28)</f>
        <v>0</v>
      </c>
    </row>
    <row r="30" spans="2:28" ht="24" customHeight="1" x14ac:dyDescent="0.15">
      <c r="B30" s="342"/>
      <c r="C30" s="467" t="s">
        <v>33</v>
      </c>
      <c r="D30" s="467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  <c r="U30" s="454"/>
      <c r="V30" s="454"/>
      <c r="W30" s="455"/>
      <c r="X30" s="453"/>
      <c r="Y30" s="454"/>
      <c r="Z30" s="455"/>
    </row>
    <row r="31" spans="2:28" ht="24" customHeight="1" x14ac:dyDescent="0.15">
      <c r="B31" s="342"/>
      <c r="C31" s="397" t="s">
        <v>21</v>
      </c>
      <c r="D31" s="398"/>
      <c r="E31" s="469" t="s">
        <v>34</v>
      </c>
      <c r="F31" s="469"/>
      <c r="G31" s="469"/>
      <c r="H31" s="469"/>
      <c r="I31" s="469"/>
      <c r="J31" s="469"/>
      <c r="K31" s="469" t="s">
        <v>35</v>
      </c>
      <c r="L31" s="469"/>
      <c r="M31" s="469"/>
      <c r="N31" s="469"/>
      <c r="O31" s="469"/>
      <c r="P31" s="469"/>
      <c r="Q31" s="469" t="s">
        <v>36</v>
      </c>
      <c r="R31" s="469"/>
      <c r="S31" s="469"/>
      <c r="T31" s="284" t="s">
        <v>37</v>
      </c>
      <c r="U31" s="285"/>
      <c r="V31" s="285"/>
      <c r="W31" s="286"/>
      <c r="X31" s="284" t="s">
        <v>77</v>
      </c>
      <c r="Y31" s="285"/>
      <c r="Z31" s="286"/>
    </row>
    <row r="32" spans="2:28" ht="24" customHeight="1" x14ac:dyDescent="0.15">
      <c r="B32" s="342"/>
      <c r="C32" s="399"/>
      <c r="D32" s="400"/>
      <c r="E32" s="469" t="s">
        <v>23</v>
      </c>
      <c r="F32" s="469"/>
      <c r="G32" s="469"/>
      <c r="H32" s="469" t="s">
        <v>24</v>
      </c>
      <c r="I32" s="469"/>
      <c r="J32" s="469"/>
      <c r="K32" s="469" t="s">
        <v>23</v>
      </c>
      <c r="L32" s="469"/>
      <c r="M32" s="469"/>
      <c r="N32" s="469" t="s">
        <v>26</v>
      </c>
      <c r="O32" s="469"/>
      <c r="P32" s="469"/>
      <c r="Q32" s="469" t="s">
        <v>23</v>
      </c>
      <c r="R32" s="469"/>
      <c r="S32" s="206" t="s">
        <v>26</v>
      </c>
      <c r="T32" s="284" t="s">
        <v>25</v>
      </c>
      <c r="U32" s="285"/>
      <c r="V32" s="286"/>
      <c r="W32" s="206" t="s">
        <v>26</v>
      </c>
      <c r="X32" s="284" t="s">
        <v>25</v>
      </c>
      <c r="Y32" s="286"/>
      <c r="Z32" s="206" t="s">
        <v>26</v>
      </c>
    </row>
    <row r="33" spans="2:26" ht="24" customHeight="1" x14ac:dyDescent="0.15">
      <c r="B33" s="342"/>
      <c r="C33" s="466" t="s">
        <v>83</v>
      </c>
      <c r="D33" s="204" t="s">
        <v>19</v>
      </c>
      <c r="E33" s="460">
        <f>E64+E84</f>
        <v>0</v>
      </c>
      <c r="F33" s="460"/>
      <c r="G33" s="460"/>
      <c r="H33" s="460">
        <f>H64+H84</f>
        <v>0</v>
      </c>
      <c r="I33" s="460"/>
      <c r="J33" s="460"/>
      <c r="K33" s="460">
        <f>K64+K84</f>
        <v>0</v>
      </c>
      <c r="L33" s="460"/>
      <c r="M33" s="460"/>
      <c r="N33" s="460">
        <f>N64+N84</f>
        <v>0</v>
      </c>
      <c r="O33" s="460"/>
      <c r="P33" s="460"/>
      <c r="Q33" s="461">
        <f>Q64+Q84</f>
        <v>0</v>
      </c>
      <c r="R33" s="462"/>
      <c r="S33" s="203">
        <f>S64+S84</f>
        <v>0</v>
      </c>
      <c r="T33" s="461">
        <f>T64+T84</f>
        <v>0</v>
      </c>
      <c r="U33" s="465"/>
      <c r="V33" s="462"/>
      <c r="W33" s="203">
        <f>W64+W84</f>
        <v>0</v>
      </c>
      <c r="X33" s="461">
        <f>X64+X84</f>
        <v>0</v>
      </c>
      <c r="Y33" s="462"/>
      <c r="Z33" s="203">
        <f>Z64+Z84</f>
        <v>0</v>
      </c>
    </row>
    <row r="34" spans="2:26" ht="24" customHeight="1" x14ac:dyDescent="0.15">
      <c r="B34" s="342"/>
      <c r="C34" s="467"/>
      <c r="D34" s="204" t="s">
        <v>20</v>
      </c>
      <c r="E34" s="460">
        <f>E65+E85</f>
        <v>0</v>
      </c>
      <c r="F34" s="460"/>
      <c r="G34" s="460"/>
      <c r="H34" s="460">
        <f>H65+H85</f>
        <v>0</v>
      </c>
      <c r="I34" s="460"/>
      <c r="J34" s="460"/>
      <c r="K34" s="460">
        <f>K65+K85</f>
        <v>0</v>
      </c>
      <c r="L34" s="460"/>
      <c r="M34" s="460"/>
      <c r="N34" s="460">
        <f>N65+N85</f>
        <v>0</v>
      </c>
      <c r="O34" s="460"/>
      <c r="P34" s="460"/>
      <c r="Q34" s="461">
        <f>Q65+Q85</f>
        <v>0</v>
      </c>
      <c r="R34" s="462"/>
      <c r="S34" s="203">
        <f>S65+S85</f>
        <v>0</v>
      </c>
      <c r="T34" s="461">
        <f>T65+T85</f>
        <v>0</v>
      </c>
      <c r="U34" s="465"/>
      <c r="V34" s="462"/>
      <c r="W34" s="203">
        <f>W65+W85</f>
        <v>0</v>
      </c>
      <c r="X34" s="461">
        <f>X65+X85</f>
        <v>0</v>
      </c>
      <c r="Y34" s="462"/>
      <c r="Z34" s="203">
        <f>Z65+Z85</f>
        <v>0</v>
      </c>
    </row>
    <row r="35" spans="2:26" ht="24" customHeight="1" x14ac:dyDescent="0.15">
      <c r="B35" s="342"/>
      <c r="C35" s="463" t="s">
        <v>31</v>
      </c>
      <c r="D35" s="464"/>
      <c r="E35" s="460">
        <f>E66+E86</f>
        <v>0</v>
      </c>
      <c r="F35" s="460"/>
      <c r="G35" s="460"/>
      <c r="H35" s="460"/>
      <c r="I35" s="460"/>
      <c r="J35" s="460"/>
      <c r="K35" s="460">
        <f>K66+K86</f>
        <v>0</v>
      </c>
      <c r="L35" s="460"/>
      <c r="M35" s="460"/>
      <c r="N35" s="460"/>
      <c r="O35" s="460"/>
      <c r="P35" s="460"/>
      <c r="Q35" s="460">
        <f>Q66+Q86</f>
        <v>0</v>
      </c>
      <c r="R35" s="460"/>
      <c r="S35" s="460"/>
      <c r="T35" s="461">
        <f>T66+T86</f>
        <v>0</v>
      </c>
      <c r="U35" s="465"/>
      <c r="V35" s="465"/>
      <c r="W35" s="462"/>
      <c r="X35" s="461">
        <f>X66+X86</f>
        <v>0</v>
      </c>
      <c r="Y35" s="465"/>
      <c r="Z35" s="462"/>
    </row>
    <row r="36" spans="2:26" ht="24" customHeight="1" x14ac:dyDescent="0.15">
      <c r="B36" s="342"/>
      <c r="C36" s="463" t="s">
        <v>32</v>
      </c>
      <c r="D36" s="464"/>
      <c r="E36" s="489">
        <v>0</v>
      </c>
      <c r="F36" s="490"/>
      <c r="G36" s="490"/>
      <c r="H36" s="490"/>
      <c r="I36" s="490"/>
      <c r="J36" s="491"/>
      <c r="K36" s="489">
        <v>0</v>
      </c>
      <c r="L36" s="490"/>
      <c r="M36" s="490"/>
      <c r="N36" s="490"/>
      <c r="O36" s="490"/>
      <c r="P36" s="491"/>
      <c r="Q36" s="492">
        <v>0</v>
      </c>
      <c r="R36" s="493"/>
      <c r="S36" s="493"/>
      <c r="T36" s="494">
        <v>0</v>
      </c>
      <c r="U36" s="495"/>
      <c r="V36" s="495"/>
      <c r="W36" s="496"/>
      <c r="X36" s="494">
        <v>0</v>
      </c>
      <c r="Y36" s="495"/>
      <c r="Z36" s="496"/>
    </row>
    <row r="37" spans="2:26" ht="24" customHeight="1" x14ac:dyDescent="0.15">
      <c r="B37" s="342"/>
      <c r="C37" s="467" t="s">
        <v>105</v>
      </c>
      <c r="D37" s="467"/>
      <c r="E37" s="568"/>
      <c r="F37" s="568"/>
      <c r="G37" s="568"/>
      <c r="H37" s="568"/>
      <c r="I37" s="568"/>
      <c r="J37" s="568"/>
      <c r="K37" s="452"/>
      <c r="L37" s="452"/>
      <c r="M37" s="452"/>
      <c r="N37" s="452"/>
      <c r="O37" s="452"/>
      <c r="P37" s="452"/>
      <c r="Q37" s="452"/>
      <c r="R37" s="452"/>
      <c r="S37" s="452"/>
      <c r="T37" s="453"/>
      <c r="U37" s="454"/>
      <c r="V37" s="454"/>
      <c r="W37" s="455"/>
      <c r="X37" s="453"/>
      <c r="Y37" s="454"/>
      <c r="Z37" s="455"/>
    </row>
    <row r="38" spans="2:26" ht="24" customHeight="1" x14ac:dyDescent="0.15">
      <c r="B38" s="342"/>
      <c r="C38" s="467" t="s">
        <v>33</v>
      </c>
      <c r="D38" s="467"/>
      <c r="E38" s="568"/>
      <c r="F38" s="568"/>
      <c r="G38" s="568"/>
      <c r="H38" s="568"/>
      <c r="I38" s="568"/>
      <c r="J38" s="568"/>
      <c r="K38" s="452"/>
      <c r="L38" s="452"/>
      <c r="M38" s="452"/>
      <c r="N38" s="452"/>
      <c r="O38" s="452"/>
      <c r="P38" s="452"/>
      <c r="Q38" s="452"/>
      <c r="R38" s="452"/>
      <c r="S38" s="452"/>
      <c r="T38" s="453"/>
      <c r="U38" s="454"/>
      <c r="V38" s="454"/>
      <c r="W38" s="455"/>
      <c r="X38" s="453"/>
      <c r="Y38" s="454"/>
      <c r="Z38" s="455"/>
    </row>
    <row r="39" spans="2:26" ht="24" customHeight="1" x14ac:dyDescent="0.15">
      <c r="B39" s="342"/>
      <c r="C39" s="397" t="s">
        <v>21</v>
      </c>
      <c r="D39" s="398"/>
      <c r="E39" s="469" t="s">
        <v>39</v>
      </c>
      <c r="F39" s="469"/>
      <c r="G39" s="469"/>
      <c r="H39" s="469"/>
      <c r="I39" s="469"/>
      <c r="J39" s="469"/>
      <c r="K39" s="469" t="s">
        <v>40</v>
      </c>
      <c r="L39" s="469"/>
      <c r="M39" s="469"/>
      <c r="N39" s="469"/>
      <c r="O39" s="469"/>
      <c r="P39" s="469"/>
      <c r="Q39" s="469" t="s">
        <v>41</v>
      </c>
      <c r="R39" s="469"/>
      <c r="S39" s="469"/>
      <c r="T39" s="284" t="s">
        <v>42</v>
      </c>
      <c r="U39" s="285"/>
      <c r="V39" s="285"/>
      <c r="W39" s="286"/>
      <c r="X39" s="284" t="s">
        <v>43</v>
      </c>
      <c r="Y39" s="285"/>
      <c r="Z39" s="286"/>
    </row>
    <row r="40" spans="2:26" ht="24" customHeight="1" x14ac:dyDescent="0.15">
      <c r="B40" s="342"/>
      <c r="C40" s="399"/>
      <c r="D40" s="400"/>
      <c r="E40" s="469" t="s">
        <v>23</v>
      </c>
      <c r="F40" s="469"/>
      <c r="G40" s="469"/>
      <c r="H40" s="469" t="s">
        <v>24</v>
      </c>
      <c r="I40" s="469"/>
      <c r="J40" s="469"/>
      <c r="K40" s="469" t="s">
        <v>23</v>
      </c>
      <c r="L40" s="469"/>
      <c r="M40" s="469"/>
      <c r="N40" s="469" t="s">
        <v>26</v>
      </c>
      <c r="O40" s="469"/>
      <c r="P40" s="469"/>
      <c r="Q40" s="469" t="s">
        <v>23</v>
      </c>
      <c r="R40" s="469"/>
      <c r="S40" s="206" t="s">
        <v>26</v>
      </c>
      <c r="T40" s="284" t="s">
        <v>25</v>
      </c>
      <c r="U40" s="285"/>
      <c r="V40" s="286"/>
      <c r="W40" s="206" t="s">
        <v>26</v>
      </c>
      <c r="X40" s="284" t="s">
        <v>25</v>
      </c>
      <c r="Y40" s="286"/>
      <c r="Z40" s="206" t="s">
        <v>26</v>
      </c>
    </row>
    <row r="41" spans="2:26" ht="24" customHeight="1" x14ac:dyDescent="0.15">
      <c r="B41" s="482"/>
      <c r="C41" s="466" t="s">
        <v>83</v>
      </c>
      <c r="D41" s="204" t="s">
        <v>19</v>
      </c>
      <c r="E41" s="460">
        <f>E69+E89</f>
        <v>0</v>
      </c>
      <c r="F41" s="460"/>
      <c r="G41" s="460"/>
      <c r="H41" s="460">
        <f>H69+H89</f>
        <v>0</v>
      </c>
      <c r="I41" s="460"/>
      <c r="J41" s="460"/>
      <c r="K41" s="446"/>
      <c r="L41" s="446"/>
      <c r="M41" s="446"/>
      <c r="N41" s="446"/>
      <c r="O41" s="446"/>
      <c r="P41" s="446"/>
      <c r="Q41" s="447"/>
      <c r="R41" s="448"/>
      <c r="S41" s="202"/>
      <c r="T41" s="447"/>
      <c r="U41" s="449"/>
      <c r="V41" s="448"/>
      <c r="W41" s="202"/>
      <c r="X41" s="450"/>
      <c r="Y41" s="451"/>
      <c r="Z41" s="205"/>
    </row>
    <row r="42" spans="2:26" ht="24" customHeight="1" x14ac:dyDescent="0.15">
      <c r="B42" s="482"/>
      <c r="C42" s="467"/>
      <c r="D42" s="204" t="s">
        <v>20</v>
      </c>
      <c r="E42" s="460">
        <f>E70+E90</f>
        <v>0</v>
      </c>
      <c r="F42" s="460"/>
      <c r="G42" s="460"/>
      <c r="H42" s="460">
        <f>H70+H90</f>
        <v>0</v>
      </c>
      <c r="I42" s="460"/>
      <c r="J42" s="460"/>
      <c r="K42" s="446"/>
      <c r="L42" s="446"/>
      <c r="M42" s="446"/>
      <c r="N42" s="468"/>
      <c r="O42" s="468"/>
      <c r="P42" s="468"/>
      <c r="Q42" s="447"/>
      <c r="R42" s="448"/>
      <c r="S42" s="205"/>
      <c r="T42" s="447"/>
      <c r="U42" s="449"/>
      <c r="V42" s="448"/>
      <c r="W42" s="205"/>
      <c r="X42" s="450"/>
      <c r="Y42" s="451"/>
      <c r="Z42" s="205"/>
    </row>
    <row r="43" spans="2:26" ht="24" customHeight="1" x14ac:dyDescent="0.15">
      <c r="B43" s="482"/>
      <c r="C43" s="463" t="s">
        <v>31</v>
      </c>
      <c r="D43" s="464"/>
      <c r="E43" s="460">
        <f>E71+E91</f>
        <v>0</v>
      </c>
      <c r="F43" s="460"/>
      <c r="G43" s="460"/>
      <c r="H43" s="460"/>
      <c r="I43" s="460"/>
      <c r="J43" s="460"/>
      <c r="K43" s="446"/>
      <c r="L43" s="446"/>
      <c r="M43" s="446"/>
      <c r="N43" s="446"/>
      <c r="O43" s="446"/>
      <c r="P43" s="446"/>
      <c r="Q43" s="446"/>
      <c r="R43" s="446"/>
      <c r="S43" s="446"/>
      <c r="T43" s="447"/>
      <c r="U43" s="449"/>
      <c r="V43" s="449"/>
      <c r="W43" s="448"/>
      <c r="X43" s="461">
        <f>X71+X91</f>
        <v>0</v>
      </c>
      <c r="Y43" s="465"/>
      <c r="Z43" s="462"/>
    </row>
    <row r="44" spans="2:26" ht="24" customHeight="1" x14ac:dyDescent="0.15">
      <c r="B44" s="482"/>
      <c r="C44" s="463" t="s">
        <v>32</v>
      </c>
      <c r="D44" s="464"/>
      <c r="E44" s="489">
        <v>0</v>
      </c>
      <c r="F44" s="490"/>
      <c r="G44" s="490"/>
      <c r="H44" s="490"/>
      <c r="I44" s="490"/>
      <c r="J44" s="491"/>
      <c r="K44" s="468">
        <v>1</v>
      </c>
      <c r="L44" s="468"/>
      <c r="M44" s="468"/>
      <c r="N44" s="468"/>
      <c r="O44" s="468"/>
      <c r="P44" s="468"/>
      <c r="Q44" s="468">
        <v>1</v>
      </c>
      <c r="R44" s="468"/>
      <c r="S44" s="468"/>
      <c r="T44" s="450">
        <v>1</v>
      </c>
      <c r="U44" s="459"/>
      <c r="V44" s="459"/>
      <c r="W44" s="451"/>
      <c r="X44" s="450">
        <v>2</v>
      </c>
      <c r="Y44" s="459"/>
      <c r="Z44" s="451"/>
    </row>
    <row r="45" spans="2:26" ht="24" customHeight="1" x14ac:dyDescent="0.15">
      <c r="B45" s="482"/>
      <c r="C45" s="467" t="s">
        <v>105</v>
      </c>
      <c r="D45" s="467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3"/>
      <c r="U45" s="454"/>
      <c r="V45" s="454"/>
      <c r="W45" s="455"/>
      <c r="X45" s="565"/>
      <c r="Y45" s="566"/>
      <c r="Z45" s="567"/>
    </row>
    <row r="46" spans="2:26" ht="24" customHeight="1" x14ac:dyDescent="0.15">
      <c r="B46" s="482"/>
      <c r="C46" s="467" t="s">
        <v>33</v>
      </c>
      <c r="D46" s="467"/>
      <c r="E46" s="452"/>
      <c r="F46" s="452"/>
      <c r="G46" s="452"/>
      <c r="H46" s="452"/>
      <c r="I46" s="452"/>
      <c r="J46" s="452"/>
      <c r="K46" s="500"/>
      <c r="L46" s="500"/>
      <c r="M46" s="500"/>
      <c r="N46" s="500"/>
      <c r="O46" s="500"/>
      <c r="P46" s="500"/>
      <c r="Q46" s="500"/>
      <c r="R46" s="500"/>
      <c r="S46" s="500"/>
      <c r="T46" s="497"/>
      <c r="U46" s="498"/>
      <c r="V46" s="498"/>
      <c r="W46" s="499"/>
      <c r="X46" s="565"/>
      <c r="Y46" s="566"/>
      <c r="Z46" s="567"/>
    </row>
    <row r="47" spans="2:26" ht="24" customHeight="1" x14ac:dyDescent="0.15">
      <c r="B47" s="482"/>
      <c r="C47" s="397" t="s">
        <v>21</v>
      </c>
      <c r="D47" s="398"/>
      <c r="E47" s="469" t="s">
        <v>44</v>
      </c>
      <c r="F47" s="469"/>
      <c r="G47" s="469"/>
      <c r="H47" s="469"/>
      <c r="I47" s="469"/>
      <c r="J47" s="469"/>
      <c r="K47" s="501" t="s">
        <v>45</v>
      </c>
      <c r="L47" s="502"/>
      <c r="M47" s="502"/>
      <c r="N47" s="502"/>
      <c r="O47" s="502"/>
      <c r="P47" s="502"/>
      <c r="Q47" s="469" t="s">
        <v>46</v>
      </c>
      <c r="R47" s="469"/>
      <c r="S47" s="469"/>
      <c r="T47" s="469" t="s">
        <v>47</v>
      </c>
      <c r="U47" s="469"/>
      <c r="V47" s="469"/>
      <c r="W47" s="469"/>
      <c r="X47" s="469"/>
      <c r="Y47" s="469"/>
      <c r="Z47" s="469"/>
    </row>
    <row r="48" spans="2:26" ht="24" customHeight="1" x14ac:dyDescent="0.15">
      <c r="B48" s="482"/>
      <c r="C48" s="399"/>
      <c r="D48" s="400"/>
      <c r="E48" s="469" t="s">
        <v>23</v>
      </c>
      <c r="F48" s="469"/>
      <c r="G48" s="469"/>
      <c r="H48" s="469" t="s">
        <v>24</v>
      </c>
      <c r="I48" s="469"/>
      <c r="J48" s="469"/>
      <c r="K48" s="469" t="s">
        <v>23</v>
      </c>
      <c r="L48" s="469"/>
      <c r="M48" s="469"/>
      <c r="N48" s="469" t="s">
        <v>26</v>
      </c>
      <c r="O48" s="469"/>
      <c r="P48" s="469"/>
      <c r="Q48" s="469" t="s">
        <v>23</v>
      </c>
      <c r="R48" s="469"/>
      <c r="S48" s="206" t="s">
        <v>26</v>
      </c>
      <c r="T48" s="298"/>
      <c r="U48" s="298"/>
      <c r="V48" s="298"/>
      <c r="W48" s="298"/>
      <c r="X48" s="298"/>
      <c r="Y48" s="298"/>
      <c r="Z48" s="298"/>
    </row>
    <row r="49" spans="2:26" ht="24" customHeight="1" x14ac:dyDescent="0.15">
      <c r="B49" s="482"/>
      <c r="C49" s="466" t="s">
        <v>83</v>
      </c>
      <c r="D49" s="184" t="s">
        <v>19</v>
      </c>
      <c r="E49" s="450"/>
      <c r="F49" s="459"/>
      <c r="G49" s="451"/>
      <c r="H49" s="450"/>
      <c r="I49" s="459"/>
      <c r="J49" s="451"/>
      <c r="K49" s="460">
        <f>K74+K94</f>
        <v>0</v>
      </c>
      <c r="L49" s="460"/>
      <c r="M49" s="460"/>
      <c r="N49" s="460">
        <f>N74+N94</f>
        <v>0</v>
      </c>
      <c r="O49" s="460"/>
      <c r="P49" s="460"/>
      <c r="Q49" s="461">
        <f>Q74+Q94</f>
        <v>0</v>
      </c>
      <c r="R49" s="462"/>
      <c r="S49" s="203">
        <f>S74+S94</f>
        <v>0</v>
      </c>
      <c r="T49" s="414" t="s">
        <v>48</v>
      </c>
      <c r="U49" s="415"/>
      <c r="V49" s="415"/>
      <c r="W49" s="416"/>
      <c r="X49" s="456"/>
      <c r="Y49" s="457"/>
      <c r="Z49" s="458"/>
    </row>
    <row r="50" spans="2:26" ht="24" customHeight="1" x14ac:dyDescent="0.15">
      <c r="B50" s="482"/>
      <c r="C50" s="467"/>
      <c r="D50" s="184" t="s">
        <v>20</v>
      </c>
      <c r="E50" s="450"/>
      <c r="F50" s="459"/>
      <c r="G50" s="451"/>
      <c r="H50" s="450"/>
      <c r="I50" s="459"/>
      <c r="J50" s="451"/>
      <c r="K50" s="460">
        <f>K75+K95</f>
        <v>0</v>
      </c>
      <c r="L50" s="460"/>
      <c r="M50" s="460"/>
      <c r="N50" s="460">
        <f>N75+N95</f>
        <v>0</v>
      </c>
      <c r="O50" s="460"/>
      <c r="P50" s="460"/>
      <c r="Q50" s="461">
        <f>Q75+Q95</f>
        <v>0</v>
      </c>
      <c r="R50" s="462"/>
      <c r="S50" s="203">
        <f>S75+S95</f>
        <v>0</v>
      </c>
      <c r="T50" s="42"/>
      <c r="U50" s="363" t="s">
        <v>49</v>
      </c>
      <c r="V50" s="255"/>
      <c r="W50" s="256"/>
      <c r="X50" s="456"/>
      <c r="Y50" s="457"/>
      <c r="Z50" s="458"/>
    </row>
    <row r="51" spans="2:26" ht="24" customHeight="1" x14ac:dyDescent="0.15">
      <c r="B51" s="482"/>
      <c r="C51" s="463" t="s">
        <v>31</v>
      </c>
      <c r="D51" s="464"/>
      <c r="E51" s="460">
        <f>E76+E96</f>
        <v>0</v>
      </c>
      <c r="F51" s="460"/>
      <c r="G51" s="460"/>
      <c r="H51" s="460"/>
      <c r="I51" s="460"/>
      <c r="J51" s="460"/>
      <c r="K51" s="460">
        <f>K76+K96</f>
        <v>0</v>
      </c>
      <c r="L51" s="460"/>
      <c r="M51" s="460"/>
      <c r="N51" s="460"/>
      <c r="O51" s="460"/>
      <c r="P51" s="460"/>
      <c r="Q51" s="460">
        <f>Q76+Q96</f>
        <v>0</v>
      </c>
      <c r="R51" s="460"/>
      <c r="S51" s="460"/>
      <c r="T51" s="199" t="s">
        <v>50</v>
      </c>
      <c r="U51" s="200"/>
      <c r="V51" s="200"/>
      <c r="W51" s="201"/>
      <c r="X51" s="456"/>
      <c r="Y51" s="457"/>
      <c r="Z51" s="458"/>
    </row>
    <row r="52" spans="2:26" ht="24" customHeight="1" x14ac:dyDescent="0.15">
      <c r="B52" s="482"/>
      <c r="C52" s="463" t="s">
        <v>32</v>
      </c>
      <c r="D52" s="464"/>
      <c r="E52" s="460" t="str">
        <f>IF($AB$22&lt;=150,"2","3")</f>
        <v>2</v>
      </c>
      <c r="F52" s="460"/>
      <c r="G52" s="460"/>
      <c r="H52" s="460"/>
      <c r="I52" s="460"/>
      <c r="J52" s="460"/>
      <c r="K52" s="489">
        <v>0</v>
      </c>
      <c r="L52" s="490"/>
      <c r="M52" s="490"/>
      <c r="N52" s="490"/>
      <c r="O52" s="490"/>
      <c r="P52" s="491"/>
      <c r="Q52" s="492">
        <v>0</v>
      </c>
      <c r="R52" s="493"/>
      <c r="S52" s="493"/>
      <c r="T52" s="42"/>
      <c r="U52" s="353" t="s">
        <v>49</v>
      </c>
      <c r="V52" s="255"/>
      <c r="W52" s="256"/>
      <c r="X52" s="456"/>
      <c r="Y52" s="457"/>
      <c r="Z52" s="458"/>
    </row>
    <row r="53" spans="2:26" ht="24" customHeight="1" x14ac:dyDescent="0.15">
      <c r="B53" s="482"/>
      <c r="C53" s="467" t="s">
        <v>105</v>
      </c>
      <c r="D53" s="467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199" t="s">
        <v>51</v>
      </c>
      <c r="U53" s="200"/>
      <c r="V53" s="200"/>
      <c r="W53" s="201"/>
      <c r="X53" s="456"/>
      <c r="Y53" s="457"/>
      <c r="Z53" s="458"/>
    </row>
    <row r="54" spans="2:26" ht="24" customHeight="1" x14ac:dyDescent="0.15">
      <c r="B54" s="482"/>
      <c r="C54" s="467" t="s">
        <v>33</v>
      </c>
      <c r="D54" s="467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2"/>
      <c r="U54" s="353" t="s">
        <v>49</v>
      </c>
      <c r="V54" s="389"/>
      <c r="W54" s="354"/>
      <c r="X54" s="456"/>
      <c r="Y54" s="457"/>
      <c r="Z54" s="458"/>
    </row>
    <row r="55" spans="2:26" ht="24" customHeight="1" x14ac:dyDescent="0.15">
      <c r="B55" s="482"/>
      <c r="C55" s="504" t="s">
        <v>165</v>
      </c>
      <c r="D55" s="255"/>
      <c r="E55" s="255"/>
      <c r="F55" s="255"/>
      <c r="G55" s="255"/>
      <c r="H55" s="255"/>
      <c r="I55" s="255"/>
      <c r="J55" s="255"/>
      <c r="K55" s="503"/>
      <c r="L55" s="503"/>
      <c r="M55" s="503"/>
      <c r="N55" s="503"/>
      <c r="O55" s="503"/>
      <c r="P55" s="503"/>
      <c r="Q55" s="504" t="s">
        <v>166</v>
      </c>
      <c r="R55" s="255"/>
      <c r="S55" s="255"/>
      <c r="T55" s="255"/>
      <c r="U55" s="255"/>
      <c r="V55" s="255"/>
      <c r="W55" s="255"/>
      <c r="X55" s="456"/>
      <c r="Y55" s="457"/>
      <c r="Z55" s="458"/>
    </row>
    <row r="56" spans="2:26" ht="24" customHeight="1" x14ac:dyDescent="0.15">
      <c r="B56" s="482"/>
      <c r="C56" s="504" t="s">
        <v>167</v>
      </c>
      <c r="D56" s="255"/>
      <c r="E56" s="255"/>
      <c r="F56" s="255"/>
      <c r="G56" s="255"/>
      <c r="H56" s="255"/>
      <c r="I56" s="255"/>
      <c r="J56" s="255"/>
      <c r="K56" s="503"/>
      <c r="L56" s="503"/>
      <c r="M56" s="503"/>
      <c r="N56" s="503"/>
      <c r="O56" s="503"/>
      <c r="P56" s="503"/>
      <c r="Q56" s="505"/>
      <c r="R56" s="506"/>
      <c r="S56" s="506"/>
      <c r="T56" s="506"/>
      <c r="U56" s="506"/>
      <c r="V56" s="506"/>
      <c r="W56" s="506"/>
      <c r="X56" s="507"/>
      <c r="Y56" s="507"/>
      <c r="Z56" s="508"/>
    </row>
    <row r="57" spans="2:26" ht="24" customHeight="1" x14ac:dyDescent="0.15">
      <c r="B57" s="341" t="s">
        <v>168</v>
      </c>
      <c r="C57" s="397" t="s">
        <v>21</v>
      </c>
      <c r="D57" s="398"/>
      <c r="E57" s="284" t="s">
        <v>22</v>
      </c>
      <c r="F57" s="285"/>
      <c r="G57" s="285"/>
      <c r="H57" s="285"/>
      <c r="I57" s="285"/>
      <c r="J57" s="286"/>
      <c r="K57" s="284" t="s">
        <v>27</v>
      </c>
      <c r="L57" s="285"/>
      <c r="M57" s="285"/>
      <c r="N57" s="285"/>
      <c r="O57" s="285"/>
      <c r="P57" s="286"/>
      <c r="Q57" s="284" t="s">
        <v>28</v>
      </c>
      <c r="R57" s="285"/>
      <c r="S57" s="286"/>
      <c r="T57" s="284" t="s">
        <v>29</v>
      </c>
      <c r="U57" s="285"/>
      <c r="V57" s="285"/>
      <c r="W57" s="286"/>
      <c r="X57" s="284" t="s">
        <v>30</v>
      </c>
      <c r="Y57" s="285"/>
      <c r="Z57" s="286"/>
    </row>
    <row r="58" spans="2:26" ht="24" customHeight="1" x14ac:dyDescent="0.15">
      <c r="B58" s="342"/>
      <c r="C58" s="399"/>
      <c r="D58" s="400"/>
      <c r="E58" s="284" t="s">
        <v>23</v>
      </c>
      <c r="F58" s="285"/>
      <c r="G58" s="286"/>
      <c r="H58" s="284" t="s">
        <v>24</v>
      </c>
      <c r="I58" s="285"/>
      <c r="J58" s="286"/>
      <c r="K58" s="284" t="s">
        <v>23</v>
      </c>
      <c r="L58" s="285"/>
      <c r="M58" s="286"/>
      <c r="N58" s="284" t="s">
        <v>26</v>
      </c>
      <c r="O58" s="285"/>
      <c r="P58" s="286"/>
      <c r="Q58" s="284" t="s">
        <v>23</v>
      </c>
      <c r="R58" s="286"/>
      <c r="S58" s="206" t="s">
        <v>26</v>
      </c>
      <c r="T58" s="284" t="s">
        <v>25</v>
      </c>
      <c r="U58" s="285"/>
      <c r="V58" s="286"/>
      <c r="W58" s="206" t="s">
        <v>26</v>
      </c>
      <c r="X58" s="284" t="s">
        <v>25</v>
      </c>
      <c r="Y58" s="286"/>
      <c r="Z58" s="206" t="s">
        <v>26</v>
      </c>
    </row>
    <row r="59" spans="2:26" ht="24" customHeight="1" x14ac:dyDescent="0.15">
      <c r="B59" s="342"/>
      <c r="C59" s="466" t="s">
        <v>83</v>
      </c>
      <c r="D59" s="204" t="s">
        <v>19</v>
      </c>
      <c r="E59" s="562"/>
      <c r="F59" s="563"/>
      <c r="G59" s="564"/>
      <c r="H59" s="562"/>
      <c r="I59" s="563"/>
      <c r="J59" s="564"/>
      <c r="K59" s="562"/>
      <c r="L59" s="563"/>
      <c r="M59" s="564"/>
      <c r="N59" s="562"/>
      <c r="O59" s="563"/>
      <c r="P59" s="564"/>
      <c r="Q59" s="515"/>
      <c r="R59" s="496"/>
      <c r="S59" s="208"/>
      <c r="T59" s="515"/>
      <c r="U59" s="495"/>
      <c r="V59" s="496"/>
      <c r="W59" s="208"/>
      <c r="X59" s="515"/>
      <c r="Y59" s="496"/>
      <c r="Z59" s="208"/>
    </row>
    <row r="60" spans="2:26" ht="24" customHeight="1" x14ac:dyDescent="0.15">
      <c r="B60" s="342"/>
      <c r="C60" s="467"/>
      <c r="D60" s="204" t="s">
        <v>20</v>
      </c>
      <c r="E60" s="562"/>
      <c r="F60" s="563"/>
      <c r="G60" s="564"/>
      <c r="H60" s="562"/>
      <c r="I60" s="563"/>
      <c r="J60" s="564"/>
      <c r="K60" s="562"/>
      <c r="L60" s="563"/>
      <c r="M60" s="564"/>
      <c r="N60" s="562"/>
      <c r="O60" s="563"/>
      <c r="P60" s="564"/>
      <c r="Q60" s="515"/>
      <c r="R60" s="496"/>
      <c r="S60" s="208"/>
      <c r="T60" s="515"/>
      <c r="U60" s="495"/>
      <c r="V60" s="496"/>
      <c r="W60" s="208"/>
      <c r="X60" s="515"/>
      <c r="Y60" s="496"/>
      <c r="Z60" s="208"/>
    </row>
    <row r="61" spans="2:26" ht="24" customHeight="1" x14ac:dyDescent="0.15">
      <c r="B61" s="342"/>
      <c r="C61" s="463" t="s">
        <v>31</v>
      </c>
      <c r="D61" s="464"/>
      <c r="E61" s="562"/>
      <c r="F61" s="563"/>
      <c r="G61" s="563"/>
      <c r="H61" s="563"/>
      <c r="I61" s="563"/>
      <c r="J61" s="564"/>
      <c r="K61" s="562"/>
      <c r="L61" s="563"/>
      <c r="M61" s="563"/>
      <c r="N61" s="563"/>
      <c r="O61" s="563"/>
      <c r="P61" s="564"/>
      <c r="Q61" s="515"/>
      <c r="R61" s="495"/>
      <c r="S61" s="496"/>
      <c r="T61" s="515"/>
      <c r="U61" s="495"/>
      <c r="V61" s="495"/>
      <c r="W61" s="496"/>
      <c r="X61" s="515"/>
      <c r="Y61" s="495"/>
      <c r="Z61" s="496"/>
    </row>
    <row r="62" spans="2:26" ht="24" customHeight="1" x14ac:dyDescent="0.15">
      <c r="B62" s="342"/>
      <c r="C62" s="397" t="s">
        <v>21</v>
      </c>
      <c r="D62" s="398"/>
      <c r="E62" s="284" t="s">
        <v>34</v>
      </c>
      <c r="F62" s="285"/>
      <c r="G62" s="285"/>
      <c r="H62" s="285"/>
      <c r="I62" s="285"/>
      <c r="J62" s="286"/>
      <c r="K62" s="284" t="s">
        <v>35</v>
      </c>
      <c r="L62" s="285"/>
      <c r="M62" s="285"/>
      <c r="N62" s="285"/>
      <c r="O62" s="285"/>
      <c r="P62" s="286"/>
      <c r="Q62" s="284" t="s">
        <v>36</v>
      </c>
      <c r="R62" s="285"/>
      <c r="S62" s="286"/>
      <c r="T62" s="284" t="s">
        <v>37</v>
      </c>
      <c r="U62" s="285"/>
      <c r="V62" s="285"/>
      <c r="W62" s="286"/>
      <c r="X62" s="284" t="s">
        <v>77</v>
      </c>
      <c r="Y62" s="285"/>
      <c r="Z62" s="286"/>
    </row>
    <row r="63" spans="2:26" ht="24" customHeight="1" x14ac:dyDescent="0.15">
      <c r="B63" s="342"/>
      <c r="C63" s="399"/>
      <c r="D63" s="400"/>
      <c r="E63" s="284" t="s">
        <v>23</v>
      </c>
      <c r="F63" s="285"/>
      <c r="G63" s="286"/>
      <c r="H63" s="284" t="s">
        <v>24</v>
      </c>
      <c r="I63" s="285"/>
      <c r="J63" s="286"/>
      <c r="K63" s="284" t="s">
        <v>23</v>
      </c>
      <c r="L63" s="285"/>
      <c r="M63" s="286"/>
      <c r="N63" s="284" t="s">
        <v>26</v>
      </c>
      <c r="O63" s="285"/>
      <c r="P63" s="286"/>
      <c r="Q63" s="284" t="s">
        <v>23</v>
      </c>
      <c r="R63" s="286"/>
      <c r="S63" s="206" t="s">
        <v>26</v>
      </c>
      <c r="T63" s="284" t="s">
        <v>25</v>
      </c>
      <c r="U63" s="285"/>
      <c r="V63" s="286"/>
      <c r="W63" s="206" t="s">
        <v>26</v>
      </c>
      <c r="X63" s="284" t="s">
        <v>25</v>
      </c>
      <c r="Y63" s="286"/>
      <c r="Z63" s="206" t="s">
        <v>26</v>
      </c>
    </row>
    <row r="64" spans="2:26" ht="24" customHeight="1" x14ac:dyDescent="0.15">
      <c r="B64" s="342"/>
      <c r="C64" s="466" t="s">
        <v>83</v>
      </c>
      <c r="D64" s="204" t="s">
        <v>19</v>
      </c>
      <c r="E64" s="456"/>
      <c r="F64" s="457"/>
      <c r="G64" s="458"/>
      <c r="H64" s="456"/>
      <c r="I64" s="457"/>
      <c r="J64" s="458"/>
      <c r="K64" s="456"/>
      <c r="L64" s="457"/>
      <c r="M64" s="458"/>
      <c r="N64" s="456"/>
      <c r="O64" s="457"/>
      <c r="P64" s="458"/>
      <c r="Q64" s="456"/>
      <c r="R64" s="458"/>
      <c r="S64" s="209"/>
      <c r="T64" s="456"/>
      <c r="U64" s="457"/>
      <c r="V64" s="458"/>
      <c r="W64" s="209"/>
      <c r="X64" s="456"/>
      <c r="Y64" s="458"/>
      <c r="Z64" s="209"/>
    </row>
    <row r="65" spans="2:26" ht="24" customHeight="1" x14ac:dyDescent="0.15">
      <c r="B65" s="342"/>
      <c r="C65" s="467"/>
      <c r="D65" s="204" t="s">
        <v>20</v>
      </c>
      <c r="E65" s="456"/>
      <c r="F65" s="457"/>
      <c r="G65" s="458"/>
      <c r="H65" s="456"/>
      <c r="I65" s="457"/>
      <c r="J65" s="458"/>
      <c r="K65" s="456"/>
      <c r="L65" s="457"/>
      <c r="M65" s="458"/>
      <c r="N65" s="456"/>
      <c r="O65" s="457"/>
      <c r="P65" s="458"/>
      <c r="Q65" s="456"/>
      <c r="R65" s="458"/>
      <c r="S65" s="209"/>
      <c r="T65" s="456"/>
      <c r="U65" s="457"/>
      <c r="V65" s="458"/>
      <c r="W65" s="209"/>
      <c r="X65" s="456"/>
      <c r="Y65" s="458"/>
      <c r="Z65" s="209"/>
    </row>
    <row r="66" spans="2:26" ht="24" customHeight="1" x14ac:dyDescent="0.15">
      <c r="B66" s="342"/>
      <c r="C66" s="463" t="s">
        <v>31</v>
      </c>
      <c r="D66" s="464"/>
      <c r="E66" s="456"/>
      <c r="F66" s="457"/>
      <c r="G66" s="457"/>
      <c r="H66" s="457"/>
      <c r="I66" s="457"/>
      <c r="J66" s="458"/>
      <c r="K66" s="456"/>
      <c r="L66" s="457"/>
      <c r="M66" s="457"/>
      <c r="N66" s="457"/>
      <c r="O66" s="457"/>
      <c r="P66" s="458"/>
      <c r="Q66" s="456"/>
      <c r="R66" s="457"/>
      <c r="S66" s="458"/>
      <c r="T66" s="456"/>
      <c r="U66" s="457"/>
      <c r="V66" s="457"/>
      <c r="W66" s="458"/>
      <c r="X66" s="456"/>
      <c r="Y66" s="457"/>
      <c r="Z66" s="458"/>
    </row>
    <row r="67" spans="2:26" ht="24" customHeight="1" x14ac:dyDescent="0.15">
      <c r="B67" s="482"/>
      <c r="C67" s="397" t="s">
        <v>21</v>
      </c>
      <c r="D67" s="398"/>
      <c r="E67" s="284" t="s">
        <v>39</v>
      </c>
      <c r="F67" s="285"/>
      <c r="G67" s="285"/>
      <c r="H67" s="285"/>
      <c r="I67" s="285"/>
      <c r="J67" s="286"/>
      <c r="K67" s="284" t="s">
        <v>40</v>
      </c>
      <c r="L67" s="285"/>
      <c r="M67" s="285"/>
      <c r="N67" s="285"/>
      <c r="O67" s="285"/>
      <c r="P67" s="286"/>
      <c r="Q67" s="284" t="s">
        <v>41</v>
      </c>
      <c r="R67" s="285"/>
      <c r="S67" s="286"/>
      <c r="T67" s="284" t="s">
        <v>42</v>
      </c>
      <c r="U67" s="285"/>
      <c r="V67" s="285"/>
      <c r="W67" s="286"/>
      <c r="X67" s="284" t="s">
        <v>43</v>
      </c>
      <c r="Y67" s="285"/>
      <c r="Z67" s="286"/>
    </row>
    <row r="68" spans="2:26" ht="24" customHeight="1" x14ac:dyDescent="0.15">
      <c r="B68" s="482"/>
      <c r="C68" s="399"/>
      <c r="D68" s="400"/>
      <c r="E68" s="284" t="s">
        <v>23</v>
      </c>
      <c r="F68" s="285"/>
      <c r="G68" s="286"/>
      <c r="H68" s="284" t="s">
        <v>24</v>
      </c>
      <c r="I68" s="285"/>
      <c r="J68" s="286"/>
      <c r="K68" s="284" t="s">
        <v>23</v>
      </c>
      <c r="L68" s="285"/>
      <c r="M68" s="286"/>
      <c r="N68" s="284" t="s">
        <v>26</v>
      </c>
      <c r="O68" s="285"/>
      <c r="P68" s="286"/>
      <c r="Q68" s="284" t="s">
        <v>23</v>
      </c>
      <c r="R68" s="286"/>
      <c r="S68" s="206" t="s">
        <v>26</v>
      </c>
      <c r="T68" s="284" t="s">
        <v>25</v>
      </c>
      <c r="U68" s="285"/>
      <c r="V68" s="286"/>
      <c r="W68" s="206" t="s">
        <v>26</v>
      </c>
      <c r="X68" s="284" t="s">
        <v>25</v>
      </c>
      <c r="Y68" s="286"/>
      <c r="Z68" s="206" t="s">
        <v>26</v>
      </c>
    </row>
    <row r="69" spans="2:26" ht="24" customHeight="1" x14ac:dyDescent="0.15">
      <c r="B69" s="482"/>
      <c r="C69" s="466" t="s">
        <v>83</v>
      </c>
      <c r="D69" s="204" t="s">
        <v>19</v>
      </c>
      <c r="E69" s="456"/>
      <c r="F69" s="457"/>
      <c r="G69" s="458"/>
      <c r="H69" s="456"/>
      <c r="I69" s="457"/>
      <c r="J69" s="458"/>
      <c r="K69" s="511"/>
      <c r="L69" s="512"/>
      <c r="M69" s="513"/>
      <c r="N69" s="511"/>
      <c r="O69" s="512"/>
      <c r="P69" s="513"/>
      <c r="Q69" s="511"/>
      <c r="R69" s="513"/>
      <c r="S69" s="210"/>
      <c r="T69" s="511"/>
      <c r="U69" s="512"/>
      <c r="V69" s="513"/>
      <c r="W69" s="210"/>
      <c r="X69" s="456"/>
      <c r="Y69" s="458"/>
      <c r="Z69" s="209"/>
    </row>
    <row r="70" spans="2:26" ht="24" customHeight="1" x14ac:dyDescent="0.15">
      <c r="B70" s="482"/>
      <c r="C70" s="467"/>
      <c r="D70" s="204" t="s">
        <v>20</v>
      </c>
      <c r="E70" s="456"/>
      <c r="F70" s="457"/>
      <c r="G70" s="458"/>
      <c r="H70" s="456"/>
      <c r="I70" s="457"/>
      <c r="J70" s="458"/>
      <c r="K70" s="511"/>
      <c r="L70" s="512"/>
      <c r="M70" s="513"/>
      <c r="N70" s="511"/>
      <c r="O70" s="512"/>
      <c r="P70" s="513"/>
      <c r="Q70" s="511"/>
      <c r="R70" s="513"/>
      <c r="S70" s="210"/>
      <c r="T70" s="511"/>
      <c r="U70" s="512"/>
      <c r="V70" s="513"/>
      <c r="W70" s="210"/>
      <c r="X70" s="456"/>
      <c r="Y70" s="458"/>
      <c r="Z70" s="209"/>
    </row>
    <row r="71" spans="2:26" ht="24" customHeight="1" x14ac:dyDescent="0.15">
      <c r="B71" s="482"/>
      <c r="C71" s="463" t="s">
        <v>31</v>
      </c>
      <c r="D71" s="464"/>
      <c r="E71" s="456"/>
      <c r="F71" s="457"/>
      <c r="G71" s="457"/>
      <c r="H71" s="457"/>
      <c r="I71" s="457"/>
      <c r="J71" s="458"/>
      <c r="K71" s="511"/>
      <c r="L71" s="512"/>
      <c r="M71" s="512"/>
      <c r="N71" s="512"/>
      <c r="O71" s="512"/>
      <c r="P71" s="513"/>
      <c r="Q71" s="511"/>
      <c r="R71" s="512"/>
      <c r="S71" s="513"/>
      <c r="T71" s="511"/>
      <c r="U71" s="512"/>
      <c r="V71" s="512"/>
      <c r="W71" s="513"/>
      <c r="X71" s="456"/>
      <c r="Y71" s="457"/>
      <c r="Z71" s="458"/>
    </row>
    <row r="72" spans="2:26" ht="24" customHeight="1" x14ac:dyDescent="0.15">
      <c r="B72" s="482"/>
      <c r="C72" s="397" t="s">
        <v>21</v>
      </c>
      <c r="D72" s="398"/>
      <c r="E72" s="284" t="s">
        <v>44</v>
      </c>
      <c r="F72" s="285"/>
      <c r="G72" s="285"/>
      <c r="H72" s="285"/>
      <c r="I72" s="285"/>
      <c r="J72" s="286"/>
      <c r="K72" s="426" t="s">
        <v>45</v>
      </c>
      <c r="L72" s="427"/>
      <c r="M72" s="427"/>
      <c r="N72" s="427"/>
      <c r="O72" s="427"/>
      <c r="P72" s="428"/>
      <c r="Q72" s="284" t="s">
        <v>46</v>
      </c>
      <c r="R72" s="285"/>
      <c r="S72" s="286"/>
      <c r="T72" s="516"/>
      <c r="U72" s="517"/>
      <c r="V72" s="517"/>
      <c r="W72" s="517"/>
      <c r="X72" s="517"/>
      <c r="Y72" s="517"/>
      <c r="Z72" s="518"/>
    </row>
    <row r="73" spans="2:26" ht="24" customHeight="1" x14ac:dyDescent="0.15">
      <c r="B73" s="482"/>
      <c r="C73" s="399"/>
      <c r="D73" s="400"/>
      <c r="E73" s="284" t="s">
        <v>23</v>
      </c>
      <c r="F73" s="285"/>
      <c r="G73" s="286"/>
      <c r="H73" s="284" t="s">
        <v>24</v>
      </c>
      <c r="I73" s="285"/>
      <c r="J73" s="286"/>
      <c r="K73" s="284" t="s">
        <v>23</v>
      </c>
      <c r="L73" s="285"/>
      <c r="M73" s="286"/>
      <c r="N73" s="284" t="s">
        <v>26</v>
      </c>
      <c r="O73" s="285"/>
      <c r="P73" s="286"/>
      <c r="Q73" s="284" t="s">
        <v>23</v>
      </c>
      <c r="R73" s="286"/>
      <c r="S73" s="206" t="s">
        <v>26</v>
      </c>
      <c r="T73" s="519"/>
      <c r="U73" s="520"/>
      <c r="V73" s="520"/>
      <c r="W73" s="520"/>
      <c r="X73" s="520"/>
      <c r="Y73" s="520"/>
      <c r="Z73" s="521"/>
    </row>
    <row r="74" spans="2:26" ht="24" customHeight="1" x14ac:dyDescent="0.15">
      <c r="B74" s="482"/>
      <c r="C74" s="466" t="s">
        <v>83</v>
      </c>
      <c r="D74" s="204" t="s">
        <v>19</v>
      </c>
      <c r="E74" s="456"/>
      <c r="F74" s="457"/>
      <c r="G74" s="458"/>
      <c r="H74" s="456"/>
      <c r="I74" s="457"/>
      <c r="J74" s="458"/>
      <c r="K74" s="456"/>
      <c r="L74" s="457"/>
      <c r="M74" s="458"/>
      <c r="N74" s="456"/>
      <c r="O74" s="457"/>
      <c r="P74" s="458"/>
      <c r="Q74" s="456"/>
      <c r="R74" s="458"/>
      <c r="S74" s="209"/>
      <c r="T74" s="519"/>
      <c r="U74" s="520"/>
      <c r="V74" s="520"/>
      <c r="W74" s="520"/>
      <c r="X74" s="520"/>
      <c r="Y74" s="520"/>
      <c r="Z74" s="521"/>
    </row>
    <row r="75" spans="2:26" ht="24" customHeight="1" x14ac:dyDescent="0.15">
      <c r="B75" s="482"/>
      <c r="C75" s="467"/>
      <c r="D75" s="204" t="s">
        <v>20</v>
      </c>
      <c r="E75" s="456"/>
      <c r="F75" s="457"/>
      <c r="G75" s="458"/>
      <c r="H75" s="456"/>
      <c r="I75" s="457"/>
      <c r="J75" s="458"/>
      <c r="K75" s="456"/>
      <c r="L75" s="457"/>
      <c r="M75" s="458"/>
      <c r="N75" s="456"/>
      <c r="O75" s="457"/>
      <c r="P75" s="458"/>
      <c r="Q75" s="456"/>
      <c r="R75" s="458"/>
      <c r="S75" s="209"/>
      <c r="T75" s="519"/>
      <c r="U75" s="520"/>
      <c r="V75" s="520"/>
      <c r="W75" s="520"/>
      <c r="X75" s="520"/>
      <c r="Y75" s="520"/>
      <c r="Z75" s="521"/>
    </row>
    <row r="76" spans="2:26" ht="24" customHeight="1" x14ac:dyDescent="0.15">
      <c r="B76" s="482"/>
      <c r="C76" s="463" t="s">
        <v>31</v>
      </c>
      <c r="D76" s="464"/>
      <c r="E76" s="456"/>
      <c r="F76" s="457"/>
      <c r="G76" s="457"/>
      <c r="H76" s="457"/>
      <c r="I76" s="457"/>
      <c r="J76" s="458"/>
      <c r="K76" s="456"/>
      <c r="L76" s="457"/>
      <c r="M76" s="457"/>
      <c r="N76" s="457"/>
      <c r="O76" s="457"/>
      <c r="P76" s="458"/>
      <c r="Q76" s="456"/>
      <c r="R76" s="457"/>
      <c r="S76" s="458"/>
      <c r="T76" s="522"/>
      <c r="U76" s="523"/>
      <c r="V76" s="523"/>
      <c r="W76" s="523"/>
      <c r="X76" s="523"/>
      <c r="Y76" s="523"/>
      <c r="Z76" s="524"/>
    </row>
    <row r="77" spans="2:26" ht="24" customHeight="1" x14ac:dyDescent="0.15">
      <c r="B77" s="341" t="s">
        <v>358</v>
      </c>
      <c r="C77" s="397" t="s">
        <v>21</v>
      </c>
      <c r="D77" s="398"/>
      <c r="E77" s="284" t="s">
        <v>22</v>
      </c>
      <c r="F77" s="285"/>
      <c r="G77" s="285"/>
      <c r="H77" s="285"/>
      <c r="I77" s="285"/>
      <c r="J77" s="286"/>
      <c r="K77" s="284" t="s">
        <v>27</v>
      </c>
      <c r="L77" s="285"/>
      <c r="M77" s="285"/>
      <c r="N77" s="285"/>
      <c r="O77" s="285"/>
      <c r="P77" s="286"/>
      <c r="Q77" s="284" t="s">
        <v>28</v>
      </c>
      <c r="R77" s="285"/>
      <c r="S77" s="286"/>
      <c r="T77" s="284" t="s">
        <v>29</v>
      </c>
      <c r="U77" s="285"/>
      <c r="V77" s="285"/>
      <c r="W77" s="286"/>
      <c r="X77" s="284" t="s">
        <v>30</v>
      </c>
      <c r="Y77" s="285"/>
      <c r="Z77" s="286"/>
    </row>
    <row r="78" spans="2:26" ht="24" customHeight="1" x14ac:dyDescent="0.15">
      <c r="B78" s="342"/>
      <c r="C78" s="399"/>
      <c r="D78" s="400"/>
      <c r="E78" s="284" t="s">
        <v>23</v>
      </c>
      <c r="F78" s="285"/>
      <c r="G78" s="286"/>
      <c r="H78" s="284" t="s">
        <v>24</v>
      </c>
      <c r="I78" s="285"/>
      <c r="J78" s="286"/>
      <c r="K78" s="284" t="s">
        <v>23</v>
      </c>
      <c r="L78" s="285"/>
      <c r="M78" s="286"/>
      <c r="N78" s="284" t="s">
        <v>26</v>
      </c>
      <c r="O78" s="285"/>
      <c r="P78" s="286"/>
      <c r="Q78" s="284" t="s">
        <v>23</v>
      </c>
      <c r="R78" s="286"/>
      <c r="S78" s="206" t="s">
        <v>26</v>
      </c>
      <c r="T78" s="284" t="s">
        <v>25</v>
      </c>
      <c r="U78" s="285"/>
      <c r="V78" s="286"/>
      <c r="W78" s="206" t="s">
        <v>26</v>
      </c>
      <c r="X78" s="284" t="s">
        <v>25</v>
      </c>
      <c r="Y78" s="286"/>
      <c r="Z78" s="206" t="s">
        <v>26</v>
      </c>
    </row>
    <row r="79" spans="2:26" ht="24" customHeight="1" x14ac:dyDescent="0.15">
      <c r="B79" s="342"/>
      <c r="C79" s="466" t="s">
        <v>83</v>
      </c>
      <c r="D79" s="204" t="s">
        <v>19</v>
      </c>
      <c r="E79" s="562"/>
      <c r="F79" s="563"/>
      <c r="G79" s="564"/>
      <c r="H79" s="562"/>
      <c r="I79" s="563"/>
      <c r="J79" s="564"/>
      <c r="K79" s="562"/>
      <c r="L79" s="563"/>
      <c r="M79" s="564"/>
      <c r="N79" s="562"/>
      <c r="O79" s="563"/>
      <c r="P79" s="564"/>
      <c r="Q79" s="456"/>
      <c r="R79" s="458"/>
      <c r="S79" s="209"/>
      <c r="T79" s="456"/>
      <c r="U79" s="457"/>
      <c r="V79" s="458"/>
      <c r="W79" s="209"/>
      <c r="X79" s="554"/>
      <c r="Y79" s="555"/>
      <c r="Z79" s="215"/>
    </row>
    <row r="80" spans="2:26" ht="24" customHeight="1" x14ac:dyDescent="0.15">
      <c r="B80" s="342"/>
      <c r="C80" s="467"/>
      <c r="D80" s="204" t="s">
        <v>20</v>
      </c>
      <c r="E80" s="562"/>
      <c r="F80" s="563"/>
      <c r="G80" s="564"/>
      <c r="H80" s="562"/>
      <c r="I80" s="563"/>
      <c r="J80" s="564"/>
      <c r="K80" s="562"/>
      <c r="L80" s="563"/>
      <c r="M80" s="564"/>
      <c r="N80" s="562"/>
      <c r="O80" s="563"/>
      <c r="P80" s="564"/>
      <c r="Q80" s="456"/>
      <c r="R80" s="458"/>
      <c r="S80" s="209"/>
      <c r="T80" s="456"/>
      <c r="U80" s="457"/>
      <c r="V80" s="458"/>
      <c r="W80" s="209"/>
      <c r="X80" s="554"/>
      <c r="Y80" s="555"/>
      <c r="Z80" s="215"/>
    </row>
    <row r="81" spans="2:26" ht="24" customHeight="1" x14ac:dyDescent="0.15">
      <c r="B81" s="342"/>
      <c r="C81" s="463" t="s">
        <v>31</v>
      </c>
      <c r="D81" s="464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3"/>
      <c r="R81" s="503"/>
      <c r="S81" s="503"/>
      <c r="T81" s="456"/>
      <c r="U81" s="457"/>
      <c r="V81" s="457"/>
      <c r="W81" s="458"/>
      <c r="X81" s="554"/>
      <c r="Y81" s="561"/>
      <c r="Z81" s="555"/>
    </row>
    <row r="82" spans="2:26" ht="24" customHeight="1" x14ac:dyDescent="0.15">
      <c r="B82" s="342"/>
      <c r="C82" s="397" t="s">
        <v>21</v>
      </c>
      <c r="D82" s="398"/>
      <c r="E82" s="469" t="s">
        <v>34</v>
      </c>
      <c r="F82" s="469"/>
      <c r="G82" s="469"/>
      <c r="H82" s="469"/>
      <c r="I82" s="469"/>
      <c r="J82" s="469"/>
      <c r="K82" s="469" t="s">
        <v>35</v>
      </c>
      <c r="L82" s="469"/>
      <c r="M82" s="469"/>
      <c r="N82" s="469"/>
      <c r="O82" s="469"/>
      <c r="P82" s="469"/>
      <c r="Q82" s="469" t="s">
        <v>36</v>
      </c>
      <c r="R82" s="469"/>
      <c r="S82" s="469"/>
      <c r="T82" s="284" t="s">
        <v>37</v>
      </c>
      <c r="U82" s="285"/>
      <c r="V82" s="285"/>
      <c r="W82" s="286"/>
      <c r="X82" s="284" t="s">
        <v>77</v>
      </c>
      <c r="Y82" s="285"/>
      <c r="Z82" s="286"/>
    </row>
    <row r="83" spans="2:26" ht="24" customHeight="1" x14ac:dyDescent="0.15">
      <c r="B83" s="342"/>
      <c r="C83" s="399"/>
      <c r="D83" s="400"/>
      <c r="E83" s="469" t="s">
        <v>23</v>
      </c>
      <c r="F83" s="469"/>
      <c r="G83" s="469"/>
      <c r="H83" s="469" t="s">
        <v>24</v>
      </c>
      <c r="I83" s="469"/>
      <c r="J83" s="469"/>
      <c r="K83" s="469" t="s">
        <v>23</v>
      </c>
      <c r="L83" s="469"/>
      <c r="M83" s="469"/>
      <c r="N83" s="469" t="s">
        <v>26</v>
      </c>
      <c r="O83" s="469"/>
      <c r="P83" s="469"/>
      <c r="Q83" s="469" t="s">
        <v>23</v>
      </c>
      <c r="R83" s="469"/>
      <c r="S83" s="206" t="s">
        <v>26</v>
      </c>
      <c r="T83" s="284" t="s">
        <v>25</v>
      </c>
      <c r="U83" s="285"/>
      <c r="V83" s="286"/>
      <c r="W83" s="206" t="s">
        <v>26</v>
      </c>
      <c r="X83" s="284" t="s">
        <v>25</v>
      </c>
      <c r="Y83" s="286"/>
      <c r="Z83" s="206" t="s">
        <v>26</v>
      </c>
    </row>
    <row r="84" spans="2:26" ht="24" customHeight="1" x14ac:dyDescent="0.15">
      <c r="B84" s="342"/>
      <c r="C84" s="466" t="s">
        <v>83</v>
      </c>
      <c r="D84" s="204" t="s">
        <v>19</v>
      </c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456"/>
      <c r="R84" s="458"/>
      <c r="S84" s="209"/>
      <c r="T84" s="456"/>
      <c r="U84" s="457"/>
      <c r="V84" s="458"/>
      <c r="W84" s="209"/>
      <c r="X84" s="456"/>
      <c r="Y84" s="458"/>
      <c r="Z84" s="209"/>
    </row>
    <row r="85" spans="2:26" ht="24" customHeight="1" x14ac:dyDescent="0.15">
      <c r="B85" s="342"/>
      <c r="C85" s="467"/>
      <c r="D85" s="204" t="s">
        <v>20</v>
      </c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456"/>
      <c r="R85" s="458"/>
      <c r="S85" s="209"/>
      <c r="T85" s="456"/>
      <c r="U85" s="457"/>
      <c r="V85" s="458"/>
      <c r="W85" s="209"/>
      <c r="X85" s="456"/>
      <c r="Y85" s="458"/>
      <c r="Z85" s="209"/>
    </row>
    <row r="86" spans="2:26" ht="24" customHeight="1" x14ac:dyDescent="0.15">
      <c r="B86" s="342"/>
      <c r="C86" s="463" t="s">
        <v>31</v>
      </c>
      <c r="D86" s="464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456"/>
      <c r="U86" s="457"/>
      <c r="V86" s="457"/>
      <c r="W86" s="458"/>
      <c r="X86" s="456"/>
      <c r="Y86" s="457"/>
      <c r="Z86" s="458"/>
    </row>
    <row r="87" spans="2:26" ht="24" customHeight="1" x14ac:dyDescent="0.15">
      <c r="B87" s="482"/>
      <c r="C87" s="397" t="s">
        <v>21</v>
      </c>
      <c r="D87" s="398"/>
      <c r="E87" s="469" t="s">
        <v>39</v>
      </c>
      <c r="F87" s="469"/>
      <c r="G87" s="469"/>
      <c r="H87" s="469"/>
      <c r="I87" s="469"/>
      <c r="J87" s="469"/>
      <c r="K87" s="469" t="s">
        <v>40</v>
      </c>
      <c r="L87" s="469"/>
      <c r="M87" s="469"/>
      <c r="N87" s="469"/>
      <c r="O87" s="469"/>
      <c r="P87" s="469"/>
      <c r="Q87" s="469" t="s">
        <v>41</v>
      </c>
      <c r="R87" s="469"/>
      <c r="S87" s="469"/>
      <c r="T87" s="284" t="s">
        <v>42</v>
      </c>
      <c r="U87" s="285"/>
      <c r="V87" s="285"/>
      <c r="W87" s="286"/>
      <c r="X87" s="284" t="s">
        <v>43</v>
      </c>
      <c r="Y87" s="285"/>
      <c r="Z87" s="286"/>
    </row>
    <row r="88" spans="2:26" ht="24" customHeight="1" x14ac:dyDescent="0.15">
      <c r="B88" s="482"/>
      <c r="C88" s="399"/>
      <c r="D88" s="400"/>
      <c r="E88" s="469" t="s">
        <v>23</v>
      </c>
      <c r="F88" s="469"/>
      <c r="G88" s="469"/>
      <c r="H88" s="469" t="s">
        <v>24</v>
      </c>
      <c r="I88" s="469"/>
      <c r="J88" s="469"/>
      <c r="K88" s="469" t="s">
        <v>23</v>
      </c>
      <c r="L88" s="469"/>
      <c r="M88" s="469"/>
      <c r="N88" s="469" t="s">
        <v>26</v>
      </c>
      <c r="O88" s="469"/>
      <c r="P88" s="469"/>
      <c r="Q88" s="469" t="s">
        <v>23</v>
      </c>
      <c r="R88" s="469"/>
      <c r="S88" s="206" t="s">
        <v>26</v>
      </c>
      <c r="T88" s="284" t="s">
        <v>25</v>
      </c>
      <c r="U88" s="285"/>
      <c r="V88" s="286"/>
      <c r="W88" s="206" t="s">
        <v>26</v>
      </c>
      <c r="X88" s="284" t="s">
        <v>25</v>
      </c>
      <c r="Y88" s="286"/>
      <c r="Z88" s="206" t="s">
        <v>26</v>
      </c>
    </row>
    <row r="89" spans="2:26" ht="24" customHeight="1" x14ac:dyDescent="0.15">
      <c r="B89" s="482"/>
      <c r="C89" s="466" t="s">
        <v>83</v>
      </c>
      <c r="D89" s="204" t="s">
        <v>19</v>
      </c>
      <c r="E89" s="503"/>
      <c r="F89" s="503"/>
      <c r="G89" s="503"/>
      <c r="H89" s="503"/>
      <c r="I89" s="503"/>
      <c r="J89" s="503"/>
      <c r="K89" s="510"/>
      <c r="L89" s="510"/>
      <c r="M89" s="510"/>
      <c r="N89" s="510"/>
      <c r="O89" s="510"/>
      <c r="P89" s="510"/>
      <c r="Q89" s="511"/>
      <c r="R89" s="513"/>
      <c r="S89" s="210"/>
      <c r="T89" s="511"/>
      <c r="U89" s="512"/>
      <c r="V89" s="513"/>
      <c r="W89" s="210"/>
      <c r="X89" s="456"/>
      <c r="Y89" s="458"/>
      <c r="Z89" s="209"/>
    </row>
    <row r="90" spans="2:26" ht="24" customHeight="1" x14ac:dyDescent="0.15">
      <c r="B90" s="482"/>
      <c r="C90" s="467"/>
      <c r="D90" s="204" t="s">
        <v>20</v>
      </c>
      <c r="E90" s="503"/>
      <c r="F90" s="503"/>
      <c r="G90" s="503"/>
      <c r="H90" s="503"/>
      <c r="I90" s="503"/>
      <c r="J90" s="503"/>
      <c r="K90" s="510"/>
      <c r="L90" s="510"/>
      <c r="M90" s="510"/>
      <c r="N90" s="510"/>
      <c r="O90" s="510"/>
      <c r="P90" s="510"/>
      <c r="Q90" s="511"/>
      <c r="R90" s="513"/>
      <c r="S90" s="210"/>
      <c r="T90" s="511"/>
      <c r="U90" s="512"/>
      <c r="V90" s="513"/>
      <c r="W90" s="210"/>
      <c r="X90" s="456"/>
      <c r="Y90" s="458"/>
      <c r="Z90" s="209"/>
    </row>
    <row r="91" spans="2:26" ht="24" customHeight="1" x14ac:dyDescent="0.15">
      <c r="B91" s="482"/>
      <c r="C91" s="463" t="s">
        <v>31</v>
      </c>
      <c r="D91" s="464"/>
      <c r="E91" s="503"/>
      <c r="F91" s="503"/>
      <c r="G91" s="503"/>
      <c r="H91" s="503"/>
      <c r="I91" s="503"/>
      <c r="J91" s="503"/>
      <c r="K91" s="510"/>
      <c r="L91" s="510"/>
      <c r="M91" s="510"/>
      <c r="N91" s="510"/>
      <c r="O91" s="510"/>
      <c r="P91" s="510"/>
      <c r="Q91" s="510"/>
      <c r="R91" s="510"/>
      <c r="S91" s="510"/>
      <c r="T91" s="511"/>
      <c r="U91" s="512"/>
      <c r="V91" s="512"/>
      <c r="W91" s="513"/>
      <c r="X91" s="456"/>
      <c r="Y91" s="457"/>
      <c r="Z91" s="458"/>
    </row>
    <row r="92" spans="2:26" ht="24" customHeight="1" x14ac:dyDescent="0.15">
      <c r="B92" s="482"/>
      <c r="C92" s="397" t="s">
        <v>21</v>
      </c>
      <c r="D92" s="398"/>
      <c r="E92" s="469" t="s">
        <v>44</v>
      </c>
      <c r="F92" s="469"/>
      <c r="G92" s="469"/>
      <c r="H92" s="469"/>
      <c r="I92" s="469"/>
      <c r="J92" s="469"/>
      <c r="K92" s="501" t="s">
        <v>45</v>
      </c>
      <c r="L92" s="502"/>
      <c r="M92" s="502"/>
      <c r="N92" s="502"/>
      <c r="O92" s="502"/>
      <c r="P92" s="502"/>
      <c r="Q92" s="469" t="s">
        <v>46</v>
      </c>
      <c r="R92" s="469"/>
      <c r="S92" s="469"/>
      <c r="T92" s="516"/>
      <c r="U92" s="517"/>
      <c r="V92" s="517"/>
      <c r="W92" s="517"/>
      <c r="X92" s="517"/>
      <c r="Y92" s="517"/>
      <c r="Z92" s="518"/>
    </row>
    <row r="93" spans="2:26" ht="24" customHeight="1" x14ac:dyDescent="0.15">
      <c r="B93" s="482"/>
      <c r="C93" s="399"/>
      <c r="D93" s="400"/>
      <c r="E93" s="469" t="s">
        <v>23</v>
      </c>
      <c r="F93" s="469"/>
      <c r="G93" s="469"/>
      <c r="H93" s="469" t="s">
        <v>24</v>
      </c>
      <c r="I93" s="469"/>
      <c r="J93" s="469"/>
      <c r="K93" s="469" t="s">
        <v>23</v>
      </c>
      <c r="L93" s="469"/>
      <c r="M93" s="469"/>
      <c r="N93" s="469" t="s">
        <v>26</v>
      </c>
      <c r="O93" s="469"/>
      <c r="P93" s="469"/>
      <c r="Q93" s="469" t="s">
        <v>23</v>
      </c>
      <c r="R93" s="469"/>
      <c r="S93" s="206" t="s">
        <v>26</v>
      </c>
      <c r="T93" s="519"/>
      <c r="U93" s="520"/>
      <c r="V93" s="520"/>
      <c r="W93" s="520"/>
      <c r="X93" s="520"/>
      <c r="Y93" s="520"/>
      <c r="Z93" s="521"/>
    </row>
    <row r="94" spans="2:26" ht="24" customHeight="1" x14ac:dyDescent="0.15">
      <c r="B94" s="482"/>
      <c r="C94" s="466" t="s">
        <v>83</v>
      </c>
      <c r="D94" s="204" t="s">
        <v>19</v>
      </c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54"/>
      <c r="R94" s="555"/>
      <c r="S94" s="215"/>
      <c r="T94" s="519"/>
      <c r="U94" s="520"/>
      <c r="V94" s="520"/>
      <c r="W94" s="520"/>
      <c r="X94" s="520"/>
      <c r="Y94" s="520"/>
      <c r="Z94" s="521"/>
    </row>
    <row r="95" spans="2:26" ht="24" customHeight="1" x14ac:dyDescent="0.15">
      <c r="B95" s="482"/>
      <c r="C95" s="467"/>
      <c r="D95" s="204" t="s">
        <v>20</v>
      </c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54"/>
      <c r="R95" s="555"/>
      <c r="S95" s="215"/>
      <c r="T95" s="519"/>
      <c r="U95" s="520"/>
      <c r="V95" s="520"/>
      <c r="W95" s="520"/>
      <c r="X95" s="520"/>
      <c r="Y95" s="520"/>
      <c r="Z95" s="521"/>
    </row>
    <row r="96" spans="2:26" ht="24" customHeight="1" x14ac:dyDescent="0.15">
      <c r="B96" s="482"/>
      <c r="C96" s="463" t="s">
        <v>31</v>
      </c>
      <c r="D96" s="464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60"/>
      <c r="R96" s="560"/>
      <c r="S96" s="560"/>
      <c r="T96" s="522"/>
      <c r="U96" s="523"/>
      <c r="V96" s="523"/>
      <c r="W96" s="523"/>
      <c r="X96" s="523"/>
      <c r="Y96" s="523"/>
      <c r="Z96" s="524"/>
    </row>
    <row r="97" spans="2:26" ht="24.95" customHeight="1" x14ac:dyDescent="0.15">
      <c r="B97" s="341" t="s">
        <v>89</v>
      </c>
      <c r="C97" s="541" t="s">
        <v>52</v>
      </c>
      <c r="D97" s="541"/>
      <c r="E97" s="541"/>
      <c r="F97" s="469" t="s">
        <v>108</v>
      </c>
      <c r="G97" s="469"/>
      <c r="H97" s="469"/>
      <c r="I97" s="469"/>
      <c r="J97" s="469"/>
      <c r="K97" s="469"/>
      <c r="L97" s="469" t="s">
        <v>109</v>
      </c>
      <c r="M97" s="469"/>
      <c r="N97" s="469"/>
      <c r="O97" s="469"/>
      <c r="P97" s="469"/>
      <c r="Q97" s="293" t="s">
        <v>111</v>
      </c>
      <c r="R97" s="438"/>
      <c r="S97" s="294"/>
      <c r="T97" s="284" t="s">
        <v>112</v>
      </c>
      <c r="U97" s="285"/>
      <c r="V97" s="285"/>
      <c r="W97" s="286"/>
      <c r="X97" s="284" t="s">
        <v>114</v>
      </c>
      <c r="Y97" s="285"/>
      <c r="Z97" s="286"/>
    </row>
    <row r="98" spans="2:26" ht="24.95" customHeight="1" x14ac:dyDescent="0.15">
      <c r="B98" s="342"/>
      <c r="C98" s="533" t="s">
        <v>159</v>
      </c>
      <c r="D98" s="535" t="s">
        <v>53</v>
      </c>
      <c r="E98" s="536"/>
      <c r="F98" s="528">
        <f>F100+F101</f>
        <v>0</v>
      </c>
      <c r="G98" s="529"/>
      <c r="H98" s="529"/>
      <c r="I98" s="529"/>
      <c r="J98" s="529"/>
      <c r="K98" s="185" t="s">
        <v>146</v>
      </c>
      <c r="L98" s="530">
        <f>L100+L101</f>
        <v>0</v>
      </c>
      <c r="M98" s="531"/>
      <c r="N98" s="531"/>
      <c r="O98" s="531"/>
      <c r="P98" s="185" t="s">
        <v>146</v>
      </c>
      <c r="Q98" s="186">
        <f>Q100+Q101</f>
        <v>0</v>
      </c>
      <c r="R98" s="187" t="s">
        <v>182</v>
      </c>
      <c r="S98" s="188">
        <f>S100+S101</f>
        <v>0</v>
      </c>
      <c r="T98" s="189">
        <f>T100+T101</f>
        <v>0</v>
      </c>
      <c r="U98" s="532" t="s">
        <v>182</v>
      </c>
      <c r="V98" s="532"/>
      <c r="W98" s="188">
        <f>W100+W101</f>
        <v>0</v>
      </c>
      <c r="X98" s="189">
        <f>X100+X101</f>
        <v>0</v>
      </c>
      <c r="Y98" s="187" t="s">
        <v>182</v>
      </c>
      <c r="Z98" s="188">
        <f>Z100+Z101</f>
        <v>0</v>
      </c>
    </row>
    <row r="99" spans="2:26" ht="24.95" customHeight="1" x14ac:dyDescent="0.15">
      <c r="B99" s="342"/>
      <c r="C99" s="534"/>
      <c r="D99" s="537" t="s">
        <v>54</v>
      </c>
      <c r="E99" s="536"/>
      <c r="F99" s="538"/>
      <c r="G99" s="539"/>
      <c r="H99" s="539"/>
      <c r="I99" s="539"/>
      <c r="J99" s="539"/>
      <c r="K99" s="540"/>
      <c r="L99" s="542"/>
      <c r="M99" s="543"/>
      <c r="N99" s="543"/>
      <c r="O99" s="543"/>
      <c r="P99" s="544"/>
      <c r="Q99" s="545" t="e">
        <f>S98/(X22+T22)</f>
        <v>#DIV/0!</v>
      </c>
      <c r="R99" s="546"/>
      <c r="S99" s="547"/>
      <c r="T99" s="545" t="e">
        <f>W98/(E15+E18+Q22)</f>
        <v>#DIV/0!</v>
      </c>
      <c r="U99" s="546"/>
      <c r="V99" s="546"/>
      <c r="W99" s="547"/>
      <c r="X99" s="525" t="e">
        <f>Z98/(E15+E18+Q22)</f>
        <v>#DIV/0!</v>
      </c>
      <c r="Y99" s="526"/>
      <c r="Z99" s="527"/>
    </row>
    <row r="100" spans="2:26" ht="24.95" customHeight="1" x14ac:dyDescent="0.15">
      <c r="B100" s="342"/>
      <c r="C100" s="213" t="s">
        <v>160</v>
      </c>
      <c r="D100" s="535" t="s">
        <v>53</v>
      </c>
      <c r="E100" s="536"/>
      <c r="F100" s="548"/>
      <c r="G100" s="549"/>
      <c r="H100" s="549"/>
      <c r="I100" s="549"/>
      <c r="J100" s="549"/>
      <c r="K100" s="190" t="s">
        <v>146</v>
      </c>
      <c r="L100" s="439"/>
      <c r="M100" s="440"/>
      <c r="N100" s="440"/>
      <c r="O100" s="440"/>
      <c r="P100" s="190" t="s">
        <v>146</v>
      </c>
      <c r="Q100" s="191"/>
      <c r="R100" s="165" t="s">
        <v>182</v>
      </c>
      <c r="S100" s="216"/>
      <c r="T100" s="217"/>
      <c r="U100" s="441" t="s">
        <v>182</v>
      </c>
      <c r="V100" s="441"/>
      <c r="W100" s="216"/>
      <c r="X100" s="191"/>
      <c r="Y100" s="165" t="s">
        <v>182</v>
      </c>
      <c r="Z100" s="192"/>
    </row>
    <row r="101" spans="2:26" ht="24.95" customHeight="1" x14ac:dyDescent="0.15">
      <c r="B101" s="342"/>
      <c r="C101" s="222" t="s">
        <v>359</v>
      </c>
      <c r="D101" s="535" t="s">
        <v>53</v>
      </c>
      <c r="E101" s="536"/>
      <c r="F101" s="556"/>
      <c r="G101" s="557"/>
      <c r="H101" s="557"/>
      <c r="I101" s="557"/>
      <c r="J101" s="557"/>
      <c r="K101" s="190" t="s">
        <v>146</v>
      </c>
      <c r="L101" s="558"/>
      <c r="M101" s="559"/>
      <c r="N101" s="559"/>
      <c r="O101" s="559"/>
      <c r="P101" s="190" t="s">
        <v>146</v>
      </c>
      <c r="Q101" s="218"/>
      <c r="R101" s="165" t="s">
        <v>182</v>
      </c>
      <c r="S101" s="219"/>
      <c r="T101" s="220"/>
      <c r="U101" s="441" t="s">
        <v>182</v>
      </c>
      <c r="V101" s="441"/>
      <c r="W101" s="219"/>
      <c r="X101" s="218"/>
      <c r="Y101" s="165" t="s">
        <v>182</v>
      </c>
      <c r="Z101" s="219"/>
    </row>
    <row r="102" spans="2:26" ht="24.95" customHeight="1" x14ac:dyDescent="0.15">
      <c r="B102" s="342"/>
      <c r="C102" s="429" t="s">
        <v>55</v>
      </c>
      <c r="D102" s="244"/>
      <c r="E102" s="245"/>
      <c r="F102" s="284" t="s">
        <v>61</v>
      </c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6"/>
    </row>
    <row r="103" spans="2:26" ht="24.95" customHeight="1" x14ac:dyDescent="0.15">
      <c r="B103" s="342"/>
      <c r="C103" s="25" t="s">
        <v>343</v>
      </c>
      <c r="D103" s="389" t="s">
        <v>57</v>
      </c>
      <c r="E103" s="245"/>
      <c r="F103" s="353" t="s">
        <v>62</v>
      </c>
      <c r="G103" s="255"/>
      <c r="H103" s="255"/>
      <c r="I103" s="255"/>
      <c r="J103" s="255"/>
      <c r="K103" s="256"/>
      <c r="L103" s="442">
        <f>L105+L107</f>
        <v>0</v>
      </c>
      <c r="M103" s="443"/>
      <c r="N103" s="443"/>
      <c r="O103" s="443"/>
      <c r="P103" s="443"/>
      <c r="Q103" s="443"/>
      <c r="R103" s="185" t="s">
        <v>146</v>
      </c>
      <c r="S103" s="444" t="s">
        <v>63</v>
      </c>
      <c r="T103" s="445"/>
      <c r="U103" s="445"/>
      <c r="V103" s="445"/>
      <c r="W103" s="445"/>
      <c r="X103" s="442" t="e">
        <f>ROUNDDOWN((L103/(Q22+E18+E15)),2)</f>
        <v>#DIV/0!</v>
      </c>
      <c r="Y103" s="443"/>
      <c r="Z103" s="164" t="s">
        <v>339</v>
      </c>
    </row>
    <row r="104" spans="2:26" ht="24.95" customHeight="1" x14ac:dyDescent="0.15">
      <c r="B104" s="342"/>
      <c r="C104" s="533" t="s">
        <v>160</v>
      </c>
      <c r="D104" s="354" t="s">
        <v>56</v>
      </c>
      <c r="E104" s="298"/>
      <c r="F104" s="254" t="s">
        <v>121</v>
      </c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6"/>
    </row>
    <row r="105" spans="2:26" ht="24.95" customHeight="1" x14ac:dyDescent="0.15">
      <c r="B105" s="342"/>
      <c r="C105" s="534"/>
      <c r="D105" s="389" t="s">
        <v>57</v>
      </c>
      <c r="E105" s="245"/>
      <c r="F105" s="353" t="s">
        <v>62</v>
      </c>
      <c r="G105" s="389"/>
      <c r="H105" s="389"/>
      <c r="I105" s="389"/>
      <c r="J105" s="389"/>
      <c r="K105" s="354"/>
      <c r="L105" s="337"/>
      <c r="M105" s="338"/>
      <c r="N105" s="338"/>
      <c r="O105" s="338"/>
      <c r="P105" s="338"/>
      <c r="Q105" s="338"/>
      <c r="R105" s="221" t="s">
        <v>60</v>
      </c>
      <c r="S105" s="435" t="s">
        <v>63</v>
      </c>
      <c r="T105" s="436"/>
      <c r="U105" s="436"/>
      <c r="V105" s="436"/>
      <c r="W105" s="436"/>
      <c r="X105" s="339" t="e">
        <f>ROUNDDOWN((L105/(Q22+E18+E15)),2)</f>
        <v>#DIV/0!</v>
      </c>
      <c r="Y105" s="340"/>
      <c r="Z105" s="239" t="s">
        <v>117</v>
      </c>
    </row>
    <row r="106" spans="2:26" ht="24.95" customHeight="1" x14ac:dyDescent="0.15">
      <c r="B106" s="342"/>
      <c r="C106" s="552" t="s">
        <v>359</v>
      </c>
      <c r="D106" s="354" t="s">
        <v>56</v>
      </c>
      <c r="E106" s="298"/>
      <c r="F106" s="254" t="s">
        <v>121</v>
      </c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6"/>
    </row>
    <row r="107" spans="2:26" ht="24.95" customHeight="1" x14ac:dyDescent="0.15">
      <c r="B107" s="342"/>
      <c r="C107" s="553"/>
      <c r="D107" s="389" t="s">
        <v>57</v>
      </c>
      <c r="E107" s="245"/>
      <c r="F107" s="353" t="s">
        <v>62</v>
      </c>
      <c r="G107" s="389"/>
      <c r="H107" s="389"/>
      <c r="I107" s="389"/>
      <c r="J107" s="389"/>
      <c r="K107" s="354"/>
      <c r="L107" s="337"/>
      <c r="M107" s="338"/>
      <c r="N107" s="338"/>
      <c r="O107" s="338"/>
      <c r="P107" s="338"/>
      <c r="Q107" s="338"/>
      <c r="R107" s="221" t="s">
        <v>60</v>
      </c>
      <c r="S107" s="435" t="s">
        <v>63</v>
      </c>
      <c r="T107" s="436"/>
      <c r="U107" s="436"/>
      <c r="V107" s="436"/>
      <c r="W107" s="436"/>
      <c r="X107" s="339" t="e">
        <f>ROUNDDOWN((L107/E19),2)</f>
        <v>#DIV/0!</v>
      </c>
      <c r="Y107" s="340"/>
      <c r="Z107" s="239" t="s">
        <v>117</v>
      </c>
    </row>
    <row r="108" spans="2:26" ht="24.95" customHeight="1" x14ac:dyDescent="0.15">
      <c r="B108" s="342"/>
      <c r="C108" s="429" t="s">
        <v>55</v>
      </c>
      <c r="D108" s="430"/>
      <c r="E108" s="469" t="s">
        <v>176</v>
      </c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551" t="s">
        <v>353</v>
      </c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</row>
    <row r="109" spans="2:26" ht="24.95" customHeight="1" x14ac:dyDescent="0.15">
      <c r="B109" s="343"/>
      <c r="C109" s="353" t="s">
        <v>58</v>
      </c>
      <c r="D109" s="354"/>
      <c r="E109" s="481" t="s">
        <v>179</v>
      </c>
      <c r="F109" s="481"/>
      <c r="G109" s="481"/>
      <c r="H109" s="481"/>
      <c r="I109" s="481"/>
      <c r="J109" s="481"/>
      <c r="K109" s="481"/>
      <c r="L109" s="481"/>
      <c r="M109" s="481"/>
      <c r="N109" s="481"/>
      <c r="O109" s="481"/>
      <c r="P109" s="550" t="s">
        <v>180</v>
      </c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</row>
    <row r="110" spans="2:26" ht="23.25" customHeight="1" x14ac:dyDescent="0.15">
      <c r="B110" s="68" t="s">
        <v>241</v>
      </c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</row>
    <row r="111" spans="2:26" ht="10.5" customHeight="1" x14ac:dyDescent="0.15"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2:26" ht="24.95" customHeight="1" x14ac:dyDescent="0.15">
      <c r="B112" s="341" t="s">
        <v>96</v>
      </c>
      <c r="C112" s="310" t="s">
        <v>221</v>
      </c>
      <c r="D112" s="312"/>
      <c r="E112" s="346" t="s">
        <v>97</v>
      </c>
      <c r="F112" s="347"/>
      <c r="G112" s="347"/>
      <c r="H112" s="347"/>
      <c r="I112" s="347"/>
      <c r="J112" s="347"/>
      <c r="K112" s="347"/>
      <c r="L112" s="347"/>
      <c r="M112" s="347"/>
      <c r="N112" s="347"/>
      <c r="O112" s="348"/>
      <c r="P112" s="346" t="s">
        <v>94</v>
      </c>
      <c r="Q112" s="347"/>
      <c r="R112" s="347"/>
      <c r="S112" s="347"/>
      <c r="T112" s="347"/>
      <c r="U112" s="347"/>
      <c r="V112" s="347"/>
      <c r="W112" s="347"/>
      <c r="X112" s="347"/>
      <c r="Y112" s="347"/>
      <c r="Z112" s="348"/>
    </row>
    <row r="113" spans="2:26" ht="48" customHeight="1" x14ac:dyDescent="0.15">
      <c r="B113" s="342"/>
      <c r="C113" s="344"/>
      <c r="D113" s="345"/>
      <c r="E113" s="346" t="s">
        <v>98</v>
      </c>
      <c r="F113" s="347"/>
      <c r="G113" s="347"/>
      <c r="H113" s="347"/>
      <c r="I113" s="347"/>
      <c r="J113" s="347"/>
      <c r="K113" s="347"/>
      <c r="L113" s="347"/>
      <c r="M113" s="347"/>
      <c r="N113" s="347"/>
      <c r="O113" s="348"/>
      <c r="P113" s="346" t="s">
        <v>151</v>
      </c>
      <c r="Q113" s="347"/>
      <c r="R113" s="347"/>
      <c r="S113" s="347"/>
      <c r="T113" s="347"/>
      <c r="U113" s="347"/>
      <c r="V113" s="347"/>
      <c r="W113" s="347"/>
      <c r="X113" s="347"/>
      <c r="Y113" s="347"/>
      <c r="Z113" s="348"/>
    </row>
    <row r="114" spans="2:26" ht="24.95" customHeight="1" x14ac:dyDescent="0.15">
      <c r="B114" s="343"/>
      <c r="C114" s="254"/>
      <c r="D114" s="256"/>
      <c r="E114" s="346" t="s">
        <v>99</v>
      </c>
      <c r="F114" s="347"/>
      <c r="G114" s="347"/>
      <c r="H114" s="347"/>
      <c r="I114" s="347"/>
      <c r="J114" s="347"/>
      <c r="K114" s="347"/>
      <c r="L114" s="347"/>
      <c r="M114" s="347"/>
      <c r="N114" s="347"/>
      <c r="O114" s="348"/>
      <c r="P114" s="349" t="s">
        <v>240</v>
      </c>
      <c r="Q114" s="296"/>
      <c r="R114" s="296"/>
      <c r="S114" s="296"/>
      <c r="T114" s="296"/>
      <c r="U114" s="296"/>
      <c r="V114" s="296"/>
      <c r="W114" s="296"/>
      <c r="X114" s="296"/>
      <c r="Y114" s="296"/>
      <c r="Z114" s="297"/>
    </row>
    <row r="115" spans="2:26" ht="24.95" customHeight="1" x14ac:dyDescent="0.15">
      <c r="B115" s="125" t="s">
        <v>222</v>
      </c>
    </row>
  </sheetData>
  <mergeCells count="585">
    <mergeCell ref="B8:D8"/>
    <mergeCell ref="E8:Z8"/>
    <mergeCell ref="B3:D3"/>
    <mergeCell ref="E3:Z3"/>
    <mergeCell ref="B4:D4"/>
    <mergeCell ref="E4:Z4"/>
    <mergeCell ref="B5:D7"/>
    <mergeCell ref="E5:Z5"/>
    <mergeCell ref="E6:Z6"/>
    <mergeCell ref="E7:Z7"/>
    <mergeCell ref="B9:D9"/>
    <mergeCell ref="E9:Z9"/>
    <mergeCell ref="B10:D12"/>
    <mergeCell ref="E10:Z10"/>
    <mergeCell ref="E11:Z11"/>
    <mergeCell ref="E12:Z12"/>
    <mergeCell ref="Q15:S15"/>
    <mergeCell ref="T15:W15"/>
    <mergeCell ref="X15:Z15"/>
    <mergeCell ref="Q17:S17"/>
    <mergeCell ref="T17:W17"/>
    <mergeCell ref="E18:J18"/>
    <mergeCell ref="K18:P18"/>
    <mergeCell ref="Q18:S18"/>
    <mergeCell ref="T18:W18"/>
    <mergeCell ref="X18:Z18"/>
    <mergeCell ref="B13:C22"/>
    <mergeCell ref="D13:J14"/>
    <mergeCell ref="K13:P14"/>
    <mergeCell ref="X13:Z14"/>
    <mergeCell ref="Q14:S14"/>
    <mergeCell ref="T14:W14"/>
    <mergeCell ref="E15:J15"/>
    <mergeCell ref="K15:P15"/>
    <mergeCell ref="D16:J17"/>
    <mergeCell ref="K16:P17"/>
    <mergeCell ref="X16:Z17"/>
    <mergeCell ref="E19:J19"/>
    <mergeCell ref="K19:P19"/>
    <mergeCell ref="Q19:S19"/>
    <mergeCell ref="T19:W19"/>
    <mergeCell ref="X19:Z19"/>
    <mergeCell ref="D20:J21"/>
    <mergeCell ref="K20:P21"/>
    <mergeCell ref="X20:Z21"/>
    <mergeCell ref="Q21:S21"/>
    <mergeCell ref="T21:W21"/>
    <mergeCell ref="E22:J22"/>
    <mergeCell ref="K22:P22"/>
    <mergeCell ref="Q22:S22"/>
    <mergeCell ref="T22:W22"/>
    <mergeCell ref="X22:Z22"/>
    <mergeCell ref="X23:Z23"/>
    <mergeCell ref="E24:G24"/>
    <mergeCell ref="H24:J24"/>
    <mergeCell ref="K24:M24"/>
    <mergeCell ref="N24:P24"/>
    <mergeCell ref="Q24:R24"/>
    <mergeCell ref="T24:V24"/>
    <mergeCell ref="X24:Y24"/>
    <mergeCell ref="B23:B56"/>
    <mergeCell ref="C23:D24"/>
    <mergeCell ref="E23:J23"/>
    <mergeCell ref="K23:P23"/>
    <mergeCell ref="Q23:S23"/>
    <mergeCell ref="T23:W23"/>
    <mergeCell ref="H26:J26"/>
    <mergeCell ref="K26:M26"/>
    <mergeCell ref="N26:P26"/>
    <mergeCell ref="Q26:R26"/>
    <mergeCell ref="T26:V26"/>
    <mergeCell ref="C29:D29"/>
    <mergeCell ref="E29:J29"/>
    <mergeCell ref="K29:P29"/>
    <mergeCell ref="Q29:S29"/>
    <mergeCell ref="T29:W29"/>
    <mergeCell ref="C33:C34"/>
    <mergeCell ref="E33:G33"/>
    <mergeCell ref="H33:J33"/>
    <mergeCell ref="K33:M33"/>
    <mergeCell ref="N33:P33"/>
    <mergeCell ref="Q33:R33"/>
    <mergeCell ref="T33:V33"/>
    <mergeCell ref="C36:D36"/>
    <mergeCell ref="X26:Y26"/>
    <mergeCell ref="C27:D27"/>
    <mergeCell ref="E27:J27"/>
    <mergeCell ref="K27:P27"/>
    <mergeCell ref="Q27:S27"/>
    <mergeCell ref="T27:W27"/>
    <mergeCell ref="X27:Z27"/>
    <mergeCell ref="AA24:AB24"/>
    <mergeCell ref="C25:C26"/>
    <mergeCell ref="E25:G25"/>
    <mergeCell ref="H25:J25"/>
    <mergeCell ref="K25:M25"/>
    <mergeCell ref="N25:P25"/>
    <mergeCell ref="Q25:R25"/>
    <mergeCell ref="T25:V25"/>
    <mergeCell ref="X25:Y25"/>
    <mergeCell ref="E26:G26"/>
    <mergeCell ref="X29:Z29"/>
    <mergeCell ref="C28:D28"/>
    <mergeCell ref="E28:J28"/>
    <mergeCell ref="K28:P28"/>
    <mergeCell ref="Q28:S28"/>
    <mergeCell ref="T28:W28"/>
    <mergeCell ref="X28:Z28"/>
    <mergeCell ref="X31:Z31"/>
    <mergeCell ref="E32:G32"/>
    <mergeCell ref="H32:J32"/>
    <mergeCell ref="K32:M32"/>
    <mergeCell ref="N32:P32"/>
    <mergeCell ref="C30:D30"/>
    <mergeCell ref="E30:J30"/>
    <mergeCell ref="K30:P30"/>
    <mergeCell ref="Q30:S30"/>
    <mergeCell ref="T30:W30"/>
    <mergeCell ref="X30:Z30"/>
    <mergeCell ref="C31:D32"/>
    <mergeCell ref="E31:J31"/>
    <mergeCell ref="K31:P31"/>
    <mergeCell ref="Q31:S31"/>
    <mergeCell ref="T31:W31"/>
    <mergeCell ref="X33:Y33"/>
    <mergeCell ref="E34:G34"/>
    <mergeCell ref="H34:J34"/>
    <mergeCell ref="K34:M34"/>
    <mergeCell ref="N34:P34"/>
    <mergeCell ref="Q34:R34"/>
    <mergeCell ref="T34:V34"/>
    <mergeCell ref="X34:Y34"/>
    <mergeCell ref="Q32:R32"/>
    <mergeCell ref="T32:V32"/>
    <mergeCell ref="X32:Y32"/>
    <mergeCell ref="E36:J36"/>
    <mergeCell ref="K36:P36"/>
    <mergeCell ref="Q36:S36"/>
    <mergeCell ref="T36:W36"/>
    <mergeCell ref="X36:Z36"/>
    <mergeCell ref="C35:D35"/>
    <mergeCell ref="E35:J35"/>
    <mergeCell ref="K35:P35"/>
    <mergeCell ref="Q35:S35"/>
    <mergeCell ref="T35:W35"/>
    <mergeCell ref="X35:Z35"/>
    <mergeCell ref="C38:D38"/>
    <mergeCell ref="E38:J38"/>
    <mergeCell ref="K38:P38"/>
    <mergeCell ref="Q38:S38"/>
    <mergeCell ref="T38:W38"/>
    <mergeCell ref="X38:Z38"/>
    <mergeCell ref="C37:D37"/>
    <mergeCell ref="E37:J37"/>
    <mergeCell ref="K37:P37"/>
    <mergeCell ref="Q37:S37"/>
    <mergeCell ref="T37:W37"/>
    <mergeCell ref="X37:Z37"/>
    <mergeCell ref="Q40:R40"/>
    <mergeCell ref="T40:V40"/>
    <mergeCell ref="X40:Y40"/>
    <mergeCell ref="C41:C42"/>
    <mergeCell ref="E41:G41"/>
    <mergeCell ref="H41:J41"/>
    <mergeCell ref="K41:M41"/>
    <mergeCell ref="N41:P41"/>
    <mergeCell ref="Q41:R41"/>
    <mergeCell ref="T41:V41"/>
    <mergeCell ref="C39:D40"/>
    <mergeCell ref="E39:J39"/>
    <mergeCell ref="K39:P39"/>
    <mergeCell ref="Q39:S39"/>
    <mergeCell ref="T39:W39"/>
    <mergeCell ref="X39:Z39"/>
    <mergeCell ref="E40:G40"/>
    <mergeCell ref="H40:J40"/>
    <mergeCell ref="K40:M40"/>
    <mergeCell ref="N40:P40"/>
    <mergeCell ref="C43:D43"/>
    <mergeCell ref="E43:J43"/>
    <mergeCell ref="K43:P43"/>
    <mergeCell ref="Q43:S43"/>
    <mergeCell ref="T43:W43"/>
    <mergeCell ref="X43:Z43"/>
    <mergeCell ref="X41:Y41"/>
    <mergeCell ref="E42:G42"/>
    <mergeCell ref="H42:J42"/>
    <mergeCell ref="K42:M42"/>
    <mergeCell ref="N42:P42"/>
    <mergeCell ref="Q42:R42"/>
    <mergeCell ref="T42:V42"/>
    <mergeCell ref="X42:Y42"/>
    <mergeCell ref="C45:D45"/>
    <mergeCell ref="E45:J45"/>
    <mergeCell ref="K45:P45"/>
    <mergeCell ref="Q45:S45"/>
    <mergeCell ref="T45:W45"/>
    <mergeCell ref="X45:Z45"/>
    <mergeCell ref="C44:D44"/>
    <mergeCell ref="E44:J44"/>
    <mergeCell ref="K44:P44"/>
    <mergeCell ref="Q44:S44"/>
    <mergeCell ref="T44:W44"/>
    <mergeCell ref="X44:Z44"/>
    <mergeCell ref="T47:Z48"/>
    <mergeCell ref="E48:G48"/>
    <mergeCell ref="H48:J48"/>
    <mergeCell ref="K48:M48"/>
    <mergeCell ref="N48:P48"/>
    <mergeCell ref="Q48:R48"/>
    <mergeCell ref="C46:D46"/>
    <mergeCell ref="E46:J46"/>
    <mergeCell ref="K46:P46"/>
    <mergeCell ref="Q46:S46"/>
    <mergeCell ref="T46:W46"/>
    <mergeCell ref="X46:Z46"/>
    <mergeCell ref="C49:C50"/>
    <mergeCell ref="E49:G49"/>
    <mergeCell ref="H49:J49"/>
    <mergeCell ref="K49:M49"/>
    <mergeCell ref="N49:P49"/>
    <mergeCell ref="Q49:R49"/>
    <mergeCell ref="C47:D48"/>
    <mergeCell ref="E47:J47"/>
    <mergeCell ref="K47:P47"/>
    <mergeCell ref="Q47:S47"/>
    <mergeCell ref="T49:W49"/>
    <mergeCell ref="X49:Z49"/>
    <mergeCell ref="E50:G50"/>
    <mergeCell ref="H50:J50"/>
    <mergeCell ref="K50:M50"/>
    <mergeCell ref="N50:P50"/>
    <mergeCell ref="Q50:R50"/>
    <mergeCell ref="U50:W50"/>
    <mergeCell ref="X50:Z50"/>
    <mergeCell ref="X52:Z52"/>
    <mergeCell ref="C53:D53"/>
    <mergeCell ref="E53:J53"/>
    <mergeCell ref="K53:P53"/>
    <mergeCell ref="Q53:S53"/>
    <mergeCell ref="X53:Z53"/>
    <mergeCell ref="C51:D51"/>
    <mergeCell ref="E51:J51"/>
    <mergeCell ref="K51:P51"/>
    <mergeCell ref="Q51:S51"/>
    <mergeCell ref="X51:Z51"/>
    <mergeCell ref="C52:D52"/>
    <mergeCell ref="E52:J52"/>
    <mergeCell ref="K52:P52"/>
    <mergeCell ref="Q52:S52"/>
    <mergeCell ref="U52:W52"/>
    <mergeCell ref="C55:J55"/>
    <mergeCell ref="K55:P55"/>
    <mergeCell ref="Q55:W55"/>
    <mergeCell ref="X55:Z55"/>
    <mergeCell ref="C56:J56"/>
    <mergeCell ref="K56:P56"/>
    <mergeCell ref="Q56:W56"/>
    <mergeCell ref="X56:Z56"/>
    <mergeCell ref="C54:D54"/>
    <mergeCell ref="E54:J54"/>
    <mergeCell ref="K54:P54"/>
    <mergeCell ref="Q54:S54"/>
    <mergeCell ref="U54:W54"/>
    <mergeCell ref="X54:Z54"/>
    <mergeCell ref="X57:Z57"/>
    <mergeCell ref="E58:G58"/>
    <mergeCell ref="H58:J58"/>
    <mergeCell ref="K58:M58"/>
    <mergeCell ref="N58:P58"/>
    <mergeCell ref="Q58:R58"/>
    <mergeCell ref="T58:V58"/>
    <mergeCell ref="X58:Y58"/>
    <mergeCell ref="B57:B76"/>
    <mergeCell ref="C57:D58"/>
    <mergeCell ref="E57:J57"/>
    <mergeCell ref="K57:P57"/>
    <mergeCell ref="Q57:S57"/>
    <mergeCell ref="T57:W57"/>
    <mergeCell ref="C59:C60"/>
    <mergeCell ref="E59:G59"/>
    <mergeCell ref="H59:J59"/>
    <mergeCell ref="K59:M59"/>
    <mergeCell ref="X60:Y60"/>
    <mergeCell ref="C61:D61"/>
    <mergeCell ref="E61:J61"/>
    <mergeCell ref="K61:P61"/>
    <mergeCell ref="Q61:S61"/>
    <mergeCell ref="T61:W61"/>
    <mergeCell ref="X61:Z61"/>
    <mergeCell ref="N59:P59"/>
    <mergeCell ref="Q59:R59"/>
    <mergeCell ref="T59:V59"/>
    <mergeCell ref="X59:Y59"/>
    <mergeCell ref="E60:G60"/>
    <mergeCell ref="H60:J60"/>
    <mergeCell ref="K60:M60"/>
    <mergeCell ref="N60:P60"/>
    <mergeCell ref="Q60:R60"/>
    <mergeCell ref="T60:V60"/>
    <mergeCell ref="Q63:R63"/>
    <mergeCell ref="T63:V63"/>
    <mergeCell ref="X63:Y63"/>
    <mergeCell ref="C64:C65"/>
    <mergeCell ref="E64:G64"/>
    <mergeCell ref="H64:J64"/>
    <mergeCell ref="K64:M64"/>
    <mergeCell ref="N64:P64"/>
    <mergeCell ref="Q64:R64"/>
    <mergeCell ref="T64:V64"/>
    <mergeCell ref="C62:D63"/>
    <mergeCell ref="E62:J62"/>
    <mergeCell ref="K62:P62"/>
    <mergeCell ref="Q62:S62"/>
    <mergeCell ref="T62:W62"/>
    <mergeCell ref="X62:Z62"/>
    <mergeCell ref="E63:G63"/>
    <mergeCell ref="H63:J63"/>
    <mergeCell ref="K63:M63"/>
    <mergeCell ref="N63:P63"/>
    <mergeCell ref="C66:D66"/>
    <mergeCell ref="E66:J66"/>
    <mergeCell ref="K66:P66"/>
    <mergeCell ref="Q66:S66"/>
    <mergeCell ref="T66:W66"/>
    <mergeCell ref="X66:Z66"/>
    <mergeCell ref="X64:Y64"/>
    <mergeCell ref="E65:G65"/>
    <mergeCell ref="H65:J65"/>
    <mergeCell ref="K65:M65"/>
    <mergeCell ref="N65:P65"/>
    <mergeCell ref="Q65:R65"/>
    <mergeCell ref="T65:V65"/>
    <mergeCell ref="X65:Y65"/>
    <mergeCell ref="Q68:R68"/>
    <mergeCell ref="T68:V68"/>
    <mergeCell ref="X68:Y68"/>
    <mergeCell ref="C69:C70"/>
    <mergeCell ref="E69:G69"/>
    <mergeCell ref="H69:J69"/>
    <mergeCell ref="K69:M69"/>
    <mergeCell ref="N69:P69"/>
    <mergeCell ref="Q69:R69"/>
    <mergeCell ref="T69:V69"/>
    <mergeCell ref="C67:D68"/>
    <mergeCell ref="E67:J67"/>
    <mergeCell ref="K67:P67"/>
    <mergeCell ref="Q67:S67"/>
    <mergeCell ref="T67:W67"/>
    <mergeCell ref="X67:Z67"/>
    <mergeCell ref="E68:G68"/>
    <mergeCell ref="H68:J68"/>
    <mergeCell ref="K68:M68"/>
    <mergeCell ref="N68:P68"/>
    <mergeCell ref="C71:D71"/>
    <mergeCell ref="E71:J71"/>
    <mergeCell ref="K71:P71"/>
    <mergeCell ref="Q71:S71"/>
    <mergeCell ref="T71:W71"/>
    <mergeCell ref="X71:Z71"/>
    <mergeCell ref="X69:Y69"/>
    <mergeCell ref="E70:G70"/>
    <mergeCell ref="H70:J70"/>
    <mergeCell ref="K70:M70"/>
    <mergeCell ref="N70:P70"/>
    <mergeCell ref="Q70:R70"/>
    <mergeCell ref="T70:V70"/>
    <mergeCell ref="X70:Y70"/>
    <mergeCell ref="C72:D73"/>
    <mergeCell ref="E72:J72"/>
    <mergeCell ref="K72:P72"/>
    <mergeCell ref="Q72:S72"/>
    <mergeCell ref="T72:Z76"/>
    <mergeCell ref="E73:G73"/>
    <mergeCell ref="H73:J73"/>
    <mergeCell ref="K73:M73"/>
    <mergeCell ref="N73:P73"/>
    <mergeCell ref="Q73:R73"/>
    <mergeCell ref="Q75:R75"/>
    <mergeCell ref="C76:D76"/>
    <mergeCell ref="E76:J76"/>
    <mergeCell ref="K76:P76"/>
    <mergeCell ref="Q76:S76"/>
    <mergeCell ref="B77:B96"/>
    <mergeCell ref="C77:D78"/>
    <mergeCell ref="E77:J77"/>
    <mergeCell ref="K77:P77"/>
    <mergeCell ref="Q77:S77"/>
    <mergeCell ref="C74:C75"/>
    <mergeCell ref="E74:G74"/>
    <mergeCell ref="H74:J74"/>
    <mergeCell ref="K74:M74"/>
    <mergeCell ref="N74:P74"/>
    <mergeCell ref="Q74:R74"/>
    <mergeCell ref="E75:G75"/>
    <mergeCell ref="H75:J75"/>
    <mergeCell ref="K75:M75"/>
    <mergeCell ref="N75:P75"/>
    <mergeCell ref="C81:D81"/>
    <mergeCell ref="E81:J81"/>
    <mergeCell ref="K81:P81"/>
    <mergeCell ref="Q81:S81"/>
    <mergeCell ref="C79:C80"/>
    <mergeCell ref="Q83:R83"/>
    <mergeCell ref="C86:D86"/>
    <mergeCell ref="E86:J86"/>
    <mergeCell ref="K86:P86"/>
    <mergeCell ref="T77:W77"/>
    <mergeCell ref="X77:Z77"/>
    <mergeCell ref="E78:G78"/>
    <mergeCell ref="H78:J78"/>
    <mergeCell ref="K78:M78"/>
    <mergeCell ref="N78:P78"/>
    <mergeCell ref="Q78:R78"/>
    <mergeCell ref="T78:V78"/>
    <mergeCell ref="X78:Y78"/>
    <mergeCell ref="T81:W81"/>
    <mergeCell ref="X81:Z81"/>
    <mergeCell ref="T79:V79"/>
    <mergeCell ref="X79:Y79"/>
    <mergeCell ref="E80:G80"/>
    <mergeCell ref="H80:J80"/>
    <mergeCell ref="K80:M80"/>
    <mergeCell ref="N80:P80"/>
    <mergeCell ref="Q80:R80"/>
    <mergeCell ref="T80:V80"/>
    <mergeCell ref="X80:Y80"/>
    <mergeCell ref="E79:G79"/>
    <mergeCell ref="H79:J79"/>
    <mergeCell ref="K79:M79"/>
    <mergeCell ref="N79:P79"/>
    <mergeCell ref="Q79:R79"/>
    <mergeCell ref="T83:V83"/>
    <mergeCell ref="X83:Y83"/>
    <mergeCell ref="C84:C85"/>
    <mergeCell ref="E84:G84"/>
    <mergeCell ref="H84:J84"/>
    <mergeCell ref="K84:M84"/>
    <mergeCell ref="N84:P84"/>
    <mergeCell ref="Q84:R84"/>
    <mergeCell ref="T84:V84"/>
    <mergeCell ref="C82:D83"/>
    <mergeCell ref="E82:J82"/>
    <mergeCell ref="K82:P82"/>
    <mergeCell ref="Q82:S82"/>
    <mergeCell ref="T82:W82"/>
    <mergeCell ref="X82:Z82"/>
    <mergeCell ref="E83:G83"/>
    <mergeCell ref="H83:J83"/>
    <mergeCell ref="K83:M83"/>
    <mergeCell ref="N83:P83"/>
    <mergeCell ref="Q86:S86"/>
    <mergeCell ref="T86:W86"/>
    <mergeCell ref="X86:Z86"/>
    <mergeCell ref="X84:Y84"/>
    <mergeCell ref="E85:G85"/>
    <mergeCell ref="H85:J85"/>
    <mergeCell ref="K85:M85"/>
    <mergeCell ref="N85:P85"/>
    <mergeCell ref="Q85:R85"/>
    <mergeCell ref="T85:V85"/>
    <mergeCell ref="X85:Y85"/>
    <mergeCell ref="Q88:R88"/>
    <mergeCell ref="T88:V88"/>
    <mergeCell ref="X88:Y88"/>
    <mergeCell ref="C89:C90"/>
    <mergeCell ref="E89:G89"/>
    <mergeCell ref="H89:J89"/>
    <mergeCell ref="K89:M89"/>
    <mergeCell ref="N89:P89"/>
    <mergeCell ref="Q89:R89"/>
    <mergeCell ref="T89:V89"/>
    <mergeCell ref="C87:D88"/>
    <mergeCell ref="E87:J87"/>
    <mergeCell ref="K87:P87"/>
    <mergeCell ref="Q87:S87"/>
    <mergeCell ref="T87:W87"/>
    <mergeCell ref="X87:Z87"/>
    <mergeCell ref="E88:G88"/>
    <mergeCell ref="H88:J88"/>
    <mergeCell ref="K88:M88"/>
    <mergeCell ref="N88:P88"/>
    <mergeCell ref="C91:D91"/>
    <mergeCell ref="E91:J91"/>
    <mergeCell ref="K91:P91"/>
    <mergeCell ref="Q91:S91"/>
    <mergeCell ref="T91:W91"/>
    <mergeCell ref="X91:Z91"/>
    <mergeCell ref="X89:Y89"/>
    <mergeCell ref="E90:G90"/>
    <mergeCell ref="H90:J90"/>
    <mergeCell ref="K90:M90"/>
    <mergeCell ref="N90:P90"/>
    <mergeCell ref="Q90:R90"/>
    <mergeCell ref="T90:V90"/>
    <mergeCell ref="X90:Y90"/>
    <mergeCell ref="C92:D93"/>
    <mergeCell ref="E92:J92"/>
    <mergeCell ref="K92:P92"/>
    <mergeCell ref="Q92:S92"/>
    <mergeCell ref="T92:Z96"/>
    <mergeCell ref="E93:G93"/>
    <mergeCell ref="H93:J93"/>
    <mergeCell ref="K93:M93"/>
    <mergeCell ref="N93:P93"/>
    <mergeCell ref="Q93:R93"/>
    <mergeCell ref="Q95:R95"/>
    <mergeCell ref="C96:D96"/>
    <mergeCell ref="E96:J96"/>
    <mergeCell ref="K96:P96"/>
    <mergeCell ref="Q96:S96"/>
    <mergeCell ref="B97:B109"/>
    <mergeCell ref="C97:E97"/>
    <mergeCell ref="F97:K97"/>
    <mergeCell ref="L97:P97"/>
    <mergeCell ref="Q97:S97"/>
    <mergeCell ref="C94:C95"/>
    <mergeCell ref="E94:G94"/>
    <mergeCell ref="H94:J94"/>
    <mergeCell ref="K94:M94"/>
    <mergeCell ref="N94:P94"/>
    <mergeCell ref="Q94:R94"/>
    <mergeCell ref="E95:G95"/>
    <mergeCell ref="H95:J95"/>
    <mergeCell ref="K95:M95"/>
    <mergeCell ref="N95:P95"/>
    <mergeCell ref="D101:E101"/>
    <mergeCell ref="F101:J101"/>
    <mergeCell ref="L101:O101"/>
    <mergeCell ref="D103:E103"/>
    <mergeCell ref="F103:K103"/>
    <mergeCell ref="L103:Q103"/>
    <mergeCell ref="S103:W103"/>
    <mergeCell ref="C109:D109"/>
    <mergeCell ref="E109:O109"/>
    <mergeCell ref="T97:W97"/>
    <mergeCell ref="X97:Z97"/>
    <mergeCell ref="C98:C99"/>
    <mergeCell ref="D98:E98"/>
    <mergeCell ref="F98:J98"/>
    <mergeCell ref="L98:O98"/>
    <mergeCell ref="U98:V98"/>
    <mergeCell ref="D99:E99"/>
    <mergeCell ref="F99:K99"/>
    <mergeCell ref="L99:P99"/>
    <mergeCell ref="U101:V101"/>
    <mergeCell ref="C102:E102"/>
    <mergeCell ref="F102:Z102"/>
    <mergeCell ref="Q99:S99"/>
    <mergeCell ref="T99:W99"/>
    <mergeCell ref="X99:Z99"/>
    <mergeCell ref="D100:E100"/>
    <mergeCell ref="F100:J100"/>
    <mergeCell ref="L100:O100"/>
    <mergeCell ref="U100:V100"/>
    <mergeCell ref="X103:Y103"/>
    <mergeCell ref="C104:C105"/>
    <mergeCell ref="D104:E104"/>
    <mergeCell ref="F104:Z104"/>
    <mergeCell ref="D105:E105"/>
    <mergeCell ref="F105:K105"/>
    <mergeCell ref="C108:D108"/>
    <mergeCell ref="E108:O108"/>
    <mergeCell ref="P108:Z108"/>
    <mergeCell ref="S105:W105"/>
    <mergeCell ref="X105:Y105"/>
    <mergeCell ref="S107:W107"/>
    <mergeCell ref="X107:Y107"/>
    <mergeCell ref="P109:Z109"/>
    <mergeCell ref="L105:Q105"/>
    <mergeCell ref="C106:C107"/>
    <mergeCell ref="D106:E106"/>
    <mergeCell ref="F106:Z106"/>
    <mergeCell ref="D107:E107"/>
    <mergeCell ref="F107:K107"/>
    <mergeCell ref="L107:Q107"/>
    <mergeCell ref="B112:B114"/>
    <mergeCell ref="C112:D113"/>
    <mergeCell ref="E112:O112"/>
    <mergeCell ref="P112:Z112"/>
    <mergeCell ref="E113:O113"/>
    <mergeCell ref="P113:Z113"/>
    <mergeCell ref="C114:D114"/>
    <mergeCell ref="E114:O114"/>
    <mergeCell ref="P114:Z114"/>
  </mergeCells>
  <phoneticPr fontId="1"/>
  <pageMargins left="0.23622047244094491" right="0.23622047244094491" top="0.74803149606299213" bottom="0" header="0.31496062992125984" footer="0.19685039370078741"/>
  <pageSetup paperSize="9" scale="98" fitToHeight="0" orientation="portrait" r:id="rId1"/>
  <headerFooter>
    <oddFooter>&amp;C&amp;12&amp;P</oddFooter>
  </headerFooter>
  <rowBreaks count="4" manualBreakCount="4">
    <brk id="22" max="25" man="1"/>
    <brk id="56" max="25" man="1"/>
    <brk id="76" max="25" man="1"/>
    <brk id="96" max="25" man="1"/>
  </rowBreaks>
  <colBreaks count="1" manualBreakCount="1">
    <brk id="4" max="1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5"/>
  <sheetViews>
    <sheetView view="pageBreakPreview" topLeftCell="A60" zoomScaleNormal="100" zoomScaleSheetLayoutView="100" workbookViewId="0">
      <selection activeCell="X67" sqref="X67:Y67"/>
    </sheetView>
  </sheetViews>
  <sheetFormatPr defaultRowHeight="13.5" x14ac:dyDescent="0.15"/>
  <cols>
    <col min="1" max="1" width="3.625" style="7" customWidth="1"/>
    <col min="2" max="2" width="3.5" style="7" customWidth="1"/>
    <col min="3" max="3" width="7" style="7" customWidth="1"/>
    <col min="4" max="4" width="7.625" style="7" customWidth="1"/>
    <col min="5" max="17" width="2.625" style="7" customWidth="1"/>
    <col min="18" max="18" width="4.625" style="7" customWidth="1"/>
    <col min="19" max="19" width="6.625" style="7" customWidth="1"/>
    <col min="20" max="22" width="2.625" style="7" customWidth="1"/>
    <col min="23" max="23" width="6.625" style="7" customWidth="1"/>
    <col min="24" max="24" width="2.625" style="7" customWidth="1"/>
    <col min="25" max="25" width="4.625" style="7" customWidth="1"/>
    <col min="26" max="26" width="6.625" style="7" customWidth="1"/>
    <col min="27" max="27" width="3.625" style="7" customWidth="1"/>
    <col min="28" max="16384" width="9" style="7"/>
  </cols>
  <sheetData>
    <row r="1" spans="2:26" ht="25.5" customHeight="1" x14ac:dyDescent="0.15">
      <c r="B1" s="303" t="s">
        <v>152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2:26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6" ht="18" customHeight="1" x14ac:dyDescent="0.15">
      <c r="B3" s="341" t="s">
        <v>70</v>
      </c>
      <c r="C3" s="317" t="s">
        <v>134</v>
      </c>
      <c r="D3" s="318"/>
      <c r="E3" s="307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9"/>
    </row>
    <row r="4" spans="2:26" ht="29.25" customHeight="1" x14ac:dyDescent="0.15">
      <c r="B4" s="342"/>
      <c r="C4" s="413" t="s">
        <v>133</v>
      </c>
      <c r="D4" s="283"/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2"/>
    </row>
    <row r="5" spans="2:26" ht="20.25" customHeight="1" x14ac:dyDescent="0.15">
      <c r="B5" s="342"/>
      <c r="C5" s="278" t="s">
        <v>363</v>
      </c>
      <c r="D5" s="279"/>
      <c r="E5" s="310" t="s">
        <v>92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2"/>
    </row>
    <row r="6" spans="2:26" ht="22.5" customHeight="1" x14ac:dyDescent="0.15">
      <c r="B6" s="342"/>
      <c r="C6" s="357"/>
      <c r="D6" s="281"/>
      <c r="E6" s="475" t="s">
        <v>93</v>
      </c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3"/>
    </row>
    <row r="7" spans="2:26" ht="20.100000000000001" customHeight="1" x14ac:dyDescent="0.15">
      <c r="B7" s="342"/>
      <c r="C7" s="280"/>
      <c r="D7" s="281"/>
      <c r="E7" s="478" t="s">
        <v>66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80"/>
    </row>
    <row r="8" spans="2:26" ht="18" customHeight="1" x14ac:dyDescent="0.15">
      <c r="B8" s="341" t="s">
        <v>223</v>
      </c>
      <c r="C8" s="317" t="s">
        <v>134</v>
      </c>
      <c r="D8" s="318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</row>
    <row r="9" spans="2:26" ht="29.25" customHeight="1" x14ac:dyDescent="0.15">
      <c r="B9" s="342"/>
      <c r="C9" s="413" t="s">
        <v>133</v>
      </c>
      <c r="D9" s="283"/>
      <c r="E9" s="290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2"/>
    </row>
    <row r="10" spans="2:26" ht="20.25" customHeight="1" x14ac:dyDescent="0.15">
      <c r="B10" s="342"/>
      <c r="C10" s="278" t="s">
        <v>363</v>
      </c>
      <c r="D10" s="279"/>
      <c r="E10" s="310" t="s">
        <v>92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2"/>
    </row>
    <row r="11" spans="2:26" ht="22.5" customHeight="1" x14ac:dyDescent="0.15">
      <c r="B11" s="342"/>
      <c r="C11" s="357"/>
      <c r="D11" s="281"/>
      <c r="E11" s="475" t="s">
        <v>93</v>
      </c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3"/>
    </row>
    <row r="12" spans="2:26" ht="20.100000000000001" customHeight="1" x14ac:dyDescent="0.15">
      <c r="B12" s="342"/>
      <c r="C12" s="280"/>
      <c r="D12" s="281"/>
      <c r="E12" s="478" t="s">
        <v>66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80"/>
    </row>
    <row r="13" spans="2:26" ht="18" customHeight="1" x14ac:dyDescent="0.15">
      <c r="B13" s="341" t="s">
        <v>71</v>
      </c>
      <c r="C13" s="317" t="s">
        <v>134</v>
      </c>
      <c r="D13" s="318"/>
      <c r="E13" s="307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9"/>
    </row>
    <row r="14" spans="2:26" ht="29.25" customHeight="1" x14ac:dyDescent="0.15">
      <c r="B14" s="342"/>
      <c r="C14" s="413" t="s">
        <v>133</v>
      </c>
      <c r="D14" s="283"/>
      <c r="E14" s="290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2"/>
    </row>
    <row r="15" spans="2:26" ht="20.25" customHeight="1" x14ac:dyDescent="0.15">
      <c r="B15" s="342"/>
      <c r="C15" s="278" t="s">
        <v>363</v>
      </c>
      <c r="D15" s="279"/>
      <c r="E15" s="310" t="s">
        <v>92</v>
      </c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2"/>
    </row>
    <row r="16" spans="2:26" ht="22.5" customHeight="1" x14ac:dyDescent="0.15">
      <c r="B16" s="342"/>
      <c r="C16" s="357"/>
      <c r="D16" s="281"/>
      <c r="E16" s="475" t="s">
        <v>93</v>
      </c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3"/>
    </row>
    <row r="17" spans="2:29" ht="20.100000000000001" customHeight="1" x14ac:dyDescent="0.15">
      <c r="B17" s="342"/>
      <c r="C17" s="280"/>
      <c r="D17" s="281"/>
      <c r="E17" s="478" t="s">
        <v>66</v>
      </c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80"/>
    </row>
    <row r="18" spans="2:29" ht="12.95" customHeight="1" x14ac:dyDescent="0.15">
      <c r="B18" s="319" t="s">
        <v>132</v>
      </c>
      <c r="C18" s="319"/>
      <c r="D18" s="319"/>
      <c r="E18" s="368" t="s">
        <v>7</v>
      </c>
      <c r="F18" s="252"/>
      <c r="G18" s="252"/>
      <c r="H18" s="252"/>
      <c r="I18" s="252"/>
      <c r="J18" s="252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</row>
    <row r="19" spans="2:29" ht="12.95" customHeight="1" x14ac:dyDescent="0.15">
      <c r="B19" s="319"/>
      <c r="C19" s="319"/>
      <c r="D19" s="319"/>
      <c r="E19" s="603"/>
      <c r="F19" s="604"/>
      <c r="G19" s="604"/>
      <c r="H19" s="604"/>
      <c r="I19" s="604"/>
      <c r="J19" s="604"/>
      <c r="K19" s="380" t="s">
        <v>8</v>
      </c>
      <c r="L19" s="288"/>
      <c r="M19" s="288"/>
      <c r="N19" s="288"/>
      <c r="O19" s="288"/>
      <c r="P19" s="288"/>
      <c r="Q19" s="52"/>
      <c r="R19" s="52"/>
      <c r="S19" s="52"/>
      <c r="T19" s="52"/>
      <c r="U19" s="52"/>
      <c r="V19" s="52"/>
      <c r="W19" s="53"/>
      <c r="X19" s="380" t="s">
        <v>11</v>
      </c>
      <c r="Y19" s="381"/>
      <c r="Z19" s="382"/>
    </row>
    <row r="20" spans="2:29" ht="20.100000000000001" customHeight="1" x14ac:dyDescent="0.15">
      <c r="B20" s="319"/>
      <c r="C20" s="319"/>
      <c r="D20" s="319"/>
      <c r="E20" s="605"/>
      <c r="F20" s="606"/>
      <c r="G20" s="606"/>
      <c r="H20" s="606"/>
      <c r="I20" s="606"/>
      <c r="J20" s="606"/>
      <c r="K20" s="290"/>
      <c r="L20" s="291"/>
      <c r="M20" s="291"/>
      <c r="N20" s="291"/>
      <c r="O20" s="291"/>
      <c r="P20" s="291"/>
      <c r="Q20" s="353" t="s">
        <v>9</v>
      </c>
      <c r="R20" s="389"/>
      <c r="S20" s="354"/>
      <c r="T20" s="353" t="s">
        <v>10</v>
      </c>
      <c r="U20" s="389"/>
      <c r="V20" s="389"/>
      <c r="W20" s="354"/>
      <c r="X20" s="383"/>
      <c r="Y20" s="384"/>
      <c r="Z20" s="385"/>
    </row>
    <row r="21" spans="2:29" ht="24.95" customHeight="1" x14ac:dyDescent="0.15">
      <c r="B21" s="319"/>
      <c r="C21" s="319"/>
      <c r="D21" s="319"/>
      <c r="E21" s="585">
        <f>K21+X21</f>
        <v>0</v>
      </c>
      <c r="F21" s="585"/>
      <c r="G21" s="585"/>
      <c r="H21" s="585"/>
      <c r="I21" s="585"/>
      <c r="J21" s="585"/>
      <c r="K21" s="585">
        <f>Q21+T21</f>
        <v>0</v>
      </c>
      <c r="L21" s="585"/>
      <c r="M21" s="585"/>
      <c r="N21" s="585"/>
      <c r="O21" s="585"/>
      <c r="P21" s="585"/>
      <c r="Q21" s="503"/>
      <c r="R21" s="503"/>
      <c r="S21" s="503"/>
      <c r="T21" s="456"/>
      <c r="U21" s="457"/>
      <c r="V21" s="457"/>
      <c r="W21" s="458"/>
      <c r="X21" s="456"/>
      <c r="Y21" s="457"/>
      <c r="Z21" s="458"/>
    </row>
    <row r="22" spans="2:29" ht="12.95" customHeight="1" x14ac:dyDescent="0.15">
      <c r="B22" s="319"/>
      <c r="C22" s="319"/>
      <c r="D22" s="319"/>
      <c r="E22" s="587" t="s">
        <v>131</v>
      </c>
      <c r="F22" s="610"/>
      <c r="G22" s="610"/>
      <c r="H22" s="610"/>
      <c r="I22" s="610"/>
      <c r="J22" s="610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20"/>
    </row>
    <row r="23" spans="2:29" ht="12.95" customHeight="1" x14ac:dyDescent="0.15">
      <c r="B23" s="319"/>
      <c r="C23" s="319"/>
      <c r="D23" s="319"/>
      <c r="E23" s="611"/>
      <c r="F23" s="612"/>
      <c r="G23" s="612"/>
      <c r="H23" s="612"/>
      <c r="I23" s="612"/>
      <c r="J23" s="612"/>
      <c r="K23" s="579" t="s">
        <v>8</v>
      </c>
      <c r="L23" s="615"/>
      <c r="M23" s="615"/>
      <c r="N23" s="615"/>
      <c r="O23" s="615"/>
      <c r="P23" s="615"/>
      <c r="Q23" s="121"/>
      <c r="R23" s="121"/>
      <c r="S23" s="121"/>
      <c r="T23" s="121"/>
      <c r="U23" s="121"/>
      <c r="V23" s="121"/>
      <c r="W23" s="122"/>
      <c r="X23" s="579" t="s">
        <v>11</v>
      </c>
      <c r="Y23" s="580"/>
      <c r="Z23" s="581"/>
    </row>
    <row r="24" spans="2:29" ht="20.100000000000001" customHeight="1" x14ac:dyDescent="0.15">
      <c r="B24" s="319"/>
      <c r="C24" s="319"/>
      <c r="D24" s="319"/>
      <c r="E24" s="613"/>
      <c r="F24" s="614"/>
      <c r="G24" s="614"/>
      <c r="H24" s="614"/>
      <c r="I24" s="614"/>
      <c r="J24" s="614"/>
      <c r="K24" s="616"/>
      <c r="L24" s="617"/>
      <c r="M24" s="617"/>
      <c r="N24" s="617"/>
      <c r="O24" s="617"/>
      <c r="P24" s="617"/>
      <c r="Q24" s="600" t="s">
        <v>9</v>
      </c>
      <c r="R24" s="601"/>
      <c r="S24" s="602"/>
      <c r="T24" s="600" t="s">
        <v>10</v>
      </c>
      <c r="U24" s="601"/>
      <c r="V24" s="601"/>
      <c r="W24" s="602"/>
      <c r="X24" s="582"/>
      <c r="Y24" s="583"/>
      <c r="Z24" s="584"/>
    </row>
    <row r="25" spans="2:29" ht="24.95" customHeight="1" x14ac:dyDescent="0.15">
      <c r="B25" s="319"/>
      <c r="C25" s="319"/>
      <c r="D25" s="319"/>
      <c r="E25" s="585">
        <f>K25+X25</f>
        <v>0</v>
      </c>
      <c r="F25" s="585"/>
      <c r="G25" s="585"/>
      <c r="H25" s="585"/>
      <c r="I25" s="585"/>
      <c r="J25" s="585"/>
      <c r="K25" s="585">
        <f>Q25+T25</f>
        <v>0</v>
      </c>
      <c r="L25" s="585"/>
      <c r="M25" s="585"/>
      <c r="N25" s="585"/>
      <c r="O25" s="585"/>
      <c r="P25" s="585"/>
      <c r="Q25" s="503"/>
      <c r="R25" s="503"/>
      <c r="S25" s="503"/>
      <c r="T25" s="456"/>
      <c r="U25" s="457"/>
      <c r="V25" s="457"/>
      <c r="W25" s="458"/>
      <c r="X25" s="456"/>
      <c r="Y25" s="457"/>
      <c r="Z25" s="458"/>
      <c r="AA25" s="9"/>
    </row>
    <row r="26" spans="2:29" ht="12.95" customHeight="1" x14ac:dyDescent="0.15">
      <c r="B26" s="319"/>
      <c r="C26" s="319"/>
      <c r="D26" s="319"/>
      <c r="E26" s="587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9"/>
    </row>
    <row r="27" spans="2:29" ht="12.95" customHeight="1" x14ac:dyDescent="0.15">
      <c r="B27" s="319"/>
      <c r="C27" s="319"/>
      <c r="D27" s="319"/>
      <c r="E27" s="590" t="s">
        <v>13</v>
      </c>
      <c r="F27" s="591"/>
      <c r="G27" s="591"/>
      <c r="H27" s="591"/>
      <c r="I27" s="591"/>
      <c r="J27" s="592"/>
      <c r="K27" s="579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1"/>
      <c r="X27" s="579" t="s">
        <v>17</v>
      </c>
      <c r="Y27" s="580"/>
      <c r="Z27" s="581"/>
    </row>
    <row r="28" spans="2:29" ht="20.100000000000001" customHeight="1" x14ac:dyDescent="0.15">
      <c r="B28" s="319"/>
      <c r="C28" s="319"/>
      <c r="D28" s="319"/>
      <c r="E28" s="593"/>
      <c r="F28" s="594"/>
      <c r="G28" s="594"/>
      <c r="H28" s="594"/>
      <c r="I28" s="594"/>
      <c r="J28" s="595"/>
      <c r="K28" s="607" t="s">
        <v>14</v>
      </c>
      <c r="L28" s="608"/>
      <c r="M28" s="608"/>
      <c r="N28" s="608"/>
      <c r="O28" s="608"/>
      <c r="P28" s="609"/>
      <c r="Q28" s="600" t="s">
        <v>15</v>
      </c>
      <c r="R28" s="601"/>
      <c r="S28" s="602"/>
      <c r="T28" s="600" t="s">
        <v>16</v>
      </c>
      <c r="U28" s="601"/>
      <c r="V28" s="601"/>
      <c r="W28" s="602"/>
      <c r="X28" s="582"/>
      <c r="Y28" s="583"/>
      <c r="Z28" s="584"/>
      <c r="AB28" s="89" t="s">
        <v>299</v>
      </c>
      <c r="AC28" s="90">
        <f>Q29+E25+E21</f>
        <v>0</v>
      </c>
    </row>
    <row r="29" spans="2:29" ht="24.95" customHeight="1" x14ac:dyDescent="0.15">
      <c r="B29" s="319"/>
      <c r="C29" s="319"/>
      <c r="D29" s="319"/>
      <c r="E29" s="585">
        <f>K29+X29</f>
        <v>0</v>
      </c>
      <c r="F29" s="585"/>
      <c r="G29" s="585"/>
      <c r="H29" s="585"/>
      <c r="I29" s="585"/>
      <c r="J29" s="585"/>
      <c r="K29" s="585">
        <f>Q29+T29</f>
        <v>0</v>
      </c>
      <c r="L29" s="585"/>
      <c r="M29" s="585"/>
      <c r="N29" s="585"/>
      <c r="O29" s="585"/>
      <c r="P29" s="585"/>
      <c r="Q29" s="503"/>
      <c r="R29" s="503"/>
      <c r="S29" s="503"/>
      <c r="T29" s="456"/>
      <c r="U29" s="457"/>
      <c r="V29" s="457"/>
      <c r="W29" s="458"/>
      <c r="X29" s="456"/>
      <c r="Y29" s="457"/>
      <c r="Z29" s="458"/>
      <c r="AA29" s="8"/>
      <c r="AB29" s="89" t="s">
        <v>300</v>
      </c>
      <c r="AC29" s="90">
        <f>E25+E29</f>
        <v>0</v>
      </c>
    </row>
    <row r="30" spans="2:29" ht="23.1" customHeight="1" x14ac:dyDescent="0.15">
      <c r="B30" s="341" t="s">
        <v>38</v>
      </c>
      <c r="C30" s="397" t="s">
        <v>21</v>
      </c>
      <c r="D30" s="398"/>
      <c r="E30" s="469" t="s">
        <v>22</v>
      </c>
      <c r="F30" s="469"/>
      <c r="G30" s="469"/>
      <c r="H30" s="469"/>
      <c r="I30" s="469"/>
      <c r="J30" s="469"/>
      <c r="K30" s="469" t="s">
        <v>27</v>
      </c>
      <c r="L30" s="469"/>
      <c r="M30" s="469"/>
      <c r="N30" s="469"/>
      <c r="O30" s="469"/>
      <c r="P30" s="469"/>
      <c r="Q30" s="469" t="s">
        <v>72</v>
      </c>
      <c r="R30" s="469"/>
      <c r="S30" s="469"/>
      <c r="T30" s="284" t="s">
        <v>73</v>
      </c>
      <c r="U30" s="285"/>
      <c r="V30" s="285"/>
      <c r="W30" s="286"/>
      <c r="X30" s="284" t="s">
        <v>74</v>
      </c>
      <c r="Y30" s="285"/>
      <c r="Z30" s="286"/>
      <c r="AB30" s="98"/>
      <c r="AC30" s="98"/>
    </row>
    <row r="31" spans="2:29" ht="23.1" customHeight="1" x14ac:dyDescent="0.15">
      <c r="B31" s="342"/>
      <c r="C31" s="399"/>
      <c r="D31" s="400"/>
      <c r="E31" s="469" t="s">
        <v>23</v>
      </c>
      <c r="F31" s="469"/>
      <c r="G31" s="469"/>
      <c r="H31" s="469" t="s">
        <v>24</v>
      </c>
      <c r="I31" s="469"/>
      <c r="J31" s="469"/>
      <c r="K31" s="469" t="s">
        <v>23</v>
      </c>
      <c r="L31" s="469"/>
      <c r="M31" s="469"/>
      <c r="N31" s="469" t="s">
        <v>129</v>
      </c>
      <c r="O31" s="469"/>
      <c r="P31" s="469"/>
      <c r="Q31" s="469" t="s">
        <v>23</v>
      </c>
      <c r="R31" s="469"/>
      <c r="S31" s="10" t="s">
        <v>129</v>
      </c>
      <c r="T31" s="284" t="s">
        <v>130</v>
      </c>
      <c r="U31" s="285"/>
      <c r="V31" s="286"/>
      <c r="W31" s="10" t="s">
        <v>129</v>
      </c>
      <c r="X31" s="284" t="s">
        <v>130</v>
      </c>
      <c r="Y31" s="286"/>
      <c r="Z31" s="10" t="s">
        <v>129</v>
      </c>
      <c r="AB31" s="333" t="s">
        <v>301</v>
      </c>
      <c r="AC31" s="334"/>
    </row>
    <row r="32" spans="2:29" ht="24" customHeight="1" x14ac:dyDescent="0.15">
      <c r="B32" s="342"/>
      <c r="C32" s="466" t="s">
        <v>83</v>
      </c>
      <c r="D32" s="11" t="s">
        <v>19</v>
      </c>
      <c r="E32" s="390"/>
      <c r="F32" s="392"/>
      <c r="G32" s="391"/>
      <c r="H32" s="390"/>
      <c r="I32" s="392"/>
      <c r="J32" s="391"/>
      <c r="K32" s="390"/>
      <c r="L32" s="392"/>
      <c r="M32" s="391"/>
      <c r="N32" s="390"/>
      <c r="O32" s="392"/>
      <c r="P32" s="391"/>
      <c r="Q32" s="390"/>
      <c r="R32" s="391"/>
      <c r="S32" s="109"/>
      <c r="T32" s="390"/>
      <c r="U32" s="392"/>
      <c r="V32" s="391"/>
      <c r="W32" s="109"/>
      <c r="X32" s="390"/>
      <c r="Y32" s="391"/>
      <c r="Z32" s="109"/>
      <c r="AB32" s="105" t="s">
        <v>302</v>
      </c>
      <c r="AC32" s="106">
        <f>ROUNDDOWN(X29/3,1)</f>
        <v>0</v>
      </c>
    </row>
    <row r="33" spans="2:29" ht="24" customHeight="1" x14ac:dyDescent="0.15">
      <c r="B33" s="342"/>
      <c r="C33" s="467"/>
      <c r="D33" s="11" t="s">
        <v>20</v>
      </c>
      <c r="E33" s="390"/>
      <c r="F33" s="392"/>
      <c r="G33" s="391"/>
      <c r="H33" s="390"/>
      <c r="I33" s="392"/>
      <c r="J33" s="391"/>
      <c r="K33" s="390"/>
      <c r="L33" s="392"/>
      <c r="M33" s="391"/>
      <c r="N33" s="390"/>
      <c r="O33" s="392"/>
      <c r="P33" s="391"/>
      <c r="Q33" s="390"/>
      <c r="R33" s="391"/>
      <c r="S33" s="109"/>
      <c r="T33" s="390"/>
      <c r="U33" s="392"/>
      <c r="V33" s="391"/>
      <c r="W33" s="109"/>
      <c r="X33" s="390"/>
      <c r="Y33" s="391"/>
      <c r="Z33" s="109"/>
      <c r="AB33" s="105" t="s">
        <v>303</v>
      </c>
      <c r="AC33" s="106">
        <f>ROUNDDOWN(K29/6,1)</f>
        <v>0</v>
      </c>
    </row>
    <row r="34" spans="2:29" ht="24" customHeight="1" x14ac:dyDescent="0.15">
      <c r="B34" s="342"/>
      <c r="C34" s="463" t="s">
        <v>31</v>
      </c>
      <c r="D34" s="464"/>
      <c r="E34" s="390"/>
      <c r="F34" s="392"/>
      <c r="G34" s="392"/>
      <c r="H34" s="392"/>
      <c r="I34" s="392"/>
      <c r="J34" s="391"/>
      <c r="K34" s="390"/>
      <c r="L34" s="392"/>
      <c r="M34" s="392"/>
      <c r="N34" s="392"/>
      <c r="O34" s="392"/>
      <c r="P34" s="391"/>
      <c r="Q34" s="390"/>
      <c r="R34" s="392"/>
      <c r="S34" s="391"/>
      <c r="T34" s="390"/>
      <c r="U34" s="392"/>
      <c r="V34" s="392"/>
      <c r="W34" s="391"/>
      <c r="X34" s="390"/>
      <c r="Y34" s="392"/>
      <c r="Z34" s="391"/>
      <c r="AB34" s="105" t="s">
        <v>304</v>
      </c>
      <c r="AC34" s="106">
        <f>ROUNDDOWN((X21+X25)/20,1)</f>
        <v>0</v>
      </c>
    </row>
    <row r="35" spans="2:29" ht="24" customHeight="1" x14ac:dyDescent="0.15">
      <c r="B35" s="342"/>
      <c r="C35" s="463" t="s">
        <v>32</v>
      </c>
      <c r="D35" s="464"/>
      <c r="E35" s="503">
        <v>0</v>
      </c>
      <c r="F35" s="503"/>
      <c r="G35" s="503"/>
      <c r="H35" s="503"/>
      <c r="I35" s="503"/>
      <c r="J35" s="503"/>
      <c r="K35" s="503">
        <v>0</v>
      </c>
      <c r="L35" s="503"/>
      <c r="M35" s="503"/>
      <c r="N35" s="503"/>
      <c r="O35" s="503"/>
      <c r="P35" s="503"/>
      <c r="Q35" s="503">
        <v>2</v>
      </c>
      <c r="R35" s="503"/>
      <c r="S35" s="503"/>
      <c r="T35" s="456">
        <v>0</v>
      </c>
      <c r="U35" s="457"/>
      <c r="V35" s="457"/>
      <c r="W35" s="458"/>
      <c r="X35" s="596">
        <f>ROUND((AC34+AC35),0)</f>
        <v>0</v>
      </c>
      <c r="Y35" s="597"/>
      <c r="Z35" s="598"/>
      <c r="AB35" s="105" t="s">
        <v>305</v>
      </c>
      <c r="AC35" s="106">
        <f>ROUNDDOWN((K21+K25)/30,1)</f>
        <v>0</v>
      </c>
    </row>
    <row r="36" spans="2:29" ht="24" customHeight="1" x14ac:dyDescent="0.15">
      <c r="B36" s="342"/>
      <c r="C36" s="467" t="s">
        <v>105</v>
      </c>
      <c r="D36" s="467"/>
      <c r="E36" s="350"/>
      <c r="F36" s="351"/>
      <c r="G36" s="351"/>
      <c r="H36" s="351"/>
      <c r="I36" s="351"/>
      <c r="J36" s="352"/>
      <c r="K36" s="350"/>
      <c r="L36" s="351"/>
      <c r="M36" s="351"/>
      <c r="N36" s="351"/>
      <c r="O36" s="351"/>
      <c r="P36" s="352"/>
      <c r="Q36" s="350"/>
      <c r="R36" s="351"/>
      <c r="S36" s="352"/>
      <c r="T36" s="350"/>
      <c r="U36" s="351"/>
      <c r="V36" s="351"/>
      <c r="W36" s="352"/>
      <c r="X36" s="350"/>
      <c r="Y36" s="351"/>
      <c r="Z36" s="352"/>
      <c r="AB36" s="104" t="s">
        <v>306</v>
      </c>
      <c r="AC36" s="106">
        <f>SUM(AC32:AC35)</f>
        <v>0</v>
      </c>
    </row>
    <row r="37" spans="2:29" ht="24" customHeight="1" x14ac:dyDescent="0.15">
      <c r="B37" s="342"/>
      <c r="C37" s="467" t="s">
        <v>33</v>
      </c>
      <c r="D37" s="467"/>
      <c r="E37" s="350"/>
      <c r="F37" s="351"/>
      <c r="G37" s="351"/>
      <c r="H37" s="351"/>
      <c r="I37" s="351"/>
      <c r="J37" s="352"/>
      <c r="K37" s="350"/>
      <c r="L37" s="351"/>
      <c r="M37" s="351"/>
      <c r="N37" s="351"/>
      <c r="O37" s="351"/>
      <c r="P37" s="352"/>
      <c r="Q37" s="350"/>
      <c r="R37" s="351"/>
      <c r="S37" s="352"/>
      <c r="T37" s="350"/>
      <c r="U37" s="351"/>
      <c r="V37" s="351"/>
      <c r="W37" s="352"/>
      <c r="X37" s="350"/>
      <c r="Y37" s="351"/>
      <c r="Z37" s="352"/>
    </row>
    <row r="38" spans="2:29" ht="23.1" customHeight="1" x14ac:dyDescent="0.15">
      <c r="B38" s="342"/>
      <c r="C38" s="397" t="s">
        <v>21</v>
      </c>
      <c r="D38" s="398"/>
      <c r="E38" s="469" t="s">
        <v>75</v>
      </c>
      <c r="F38" s="469"/>
      <c r="G38" s="469"/>
      <c r="H38" s="469"/>
      <c r="I38" s="469"/>
      <c r="J38" s="469"/>
      <c r="K38" s="469" t="s">
        <v>76</v>
      </c>
      <c r="L38" s="469"/>
      <c r="M38" s="469"/>
      <c r="N38" s="469"/>
      <c r="O38" s="469"/>
      <c r="P38" s="469"/>
      <c r="Q38" s="469" t="s">
        <v>36</v>
      </c>
      <c r="R38" s="469"/>
      <c r="S38" s="469"/>
      <c r="T38" s="284" t="s">
        <v>37</v>
      </c>
      <c r="U38" s="285"/>
      <c r="V38" s="285"/>
      <c r="W38" s="286"/>
      <c r="X38" s="284" t="s">
        <v>39</v>
      </c>
      <c r="Y38" s="285"/>
      <c r="Z38" s="286"/>
    </row>
    <row r="39" spans="2:29" ht="23.1" customHeight="1" x14ac:dyDescent="0.15">
      <c r="B39" s="342"/>
      <c r="C39" s="399"/>
      <c r="D39" s="400"/>
      <c r="E39" s="469" t="s">
        <v>23</v>
      </c>
      <c r="F39" s="469"/>
      <c r="G39" s="469"/>
      <c r="H39" s="469" t="s">
        <v>24</v>
      </c>
      <c r="I39" s="469"/>
      <c r="J39" s="469"/>
      <c r="K39" s="469" t="s">
        <v>23</v>
      </c>
      <c r="L39" s="469"/>
      <c r="M39" s="469"/>
      <c r="N39" s="469" t="s">
        <v>26</v>
      </c>
      <c r="O39" s="469"/>
      <c r="P39" s="469"/>
      <c r="Q39" s="469" t="s">
        <v>23</v>
      </c>
      <c r="R39" s="469"/>
      <c r="S39" s="175" t="s">
        <v>26</v>
      </c>
      <c r="T39" s="284" t="s">
        <v>25</v>
      </c>
      <c r="U39" s="285"/>
      <c r="V39" s="286"/>
      <c r="W39" s="175" t="s">
        <v>26</v>
      </c>
      <c r="X39" s="284" t="s">
        <v>25</v>
      </c>
      <c r="Y39" s="286"/>
      <c r="Z39" s="175" t="s">
        <v>26</v>
      </c>
    </row>
    <row r="40" spans="2:29" ht="24" customHeight="1" x14ac:dyDescent="0.15">
      <c r="B40" s="342"/>
      <c r="C40" s="466" t="s">
        <v>83</v>
      </c>
      <c r="D40" s="12" t="s">
        <v>19</v>
      </c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456"/>
      <c r="R40" s="458"/>
      <c r="S40" s="177"/>
      <c r="T40" s="456"/>
      <c r="U40" s="457"/>
      <c r="V40" s="458"/>
      <c r="W40" s="177"/>
      <c r="X40" s="456"/>
      <c r="Y40" s="458"/>
      <c r="Z40" s="177"/>
    </row>
    <row r="41" spans="2:29" ht="24" customHeight="1" x14ac:dyDescent="0.15">
      <c r="B41" s="342"/>
      <c r="C41" s="467"/>
      <c r="D41" s="12" t="s">
        <v>20</v>
      </c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456"/>
      <c r="R41" s="458"/>
      <c r="S41" s="177"/>
      <c r="T41" s="456"/>
      <c r="U41" s="457"/>
      <c r="V41" s="458"/>
      <c r="W41" s="177"/>
      <c r="X41" s="456"/>
      <c r="Y41" s="458"/>
      <c r="Z41" s="177"/>
    </row>
    <row r="42" spans="2:29" ht="24" customHeight="1" x14ac:dyDescent="0.15">
      <c r="B42" s="342"/>
      <c r="C42" s="463" t="s">
        <v>31</v>
      </c>
      <c r="D42" s="464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456"/>
      <c r="U42" s="457"/>
      <c r="V42" s="457"/>
      <c r="W42" s="458"/>
      <c r="X42" s="456"/>
      <c r="Y42" s="457"/>
      <c r="Z42" s="458"/>
    </row>
    <row r="43" spans="2:29" ht="24" customHeight="1" x14ac:dyDescent="0.15">
      <c r="B43" s="342"/>
      <c r="C43" s="463" t="s">
        <v>32</v>
      </c>
      <c r="D43" s="464"/>
      <c r="E43" s="503">
        <v>0</v>
      </c>
      <c r="F43" s="503"/>
      <c r="G43" s="503"/>
      <c r="H43" s="503"/>
      <c r="I43" s="503"/>
      <c r="J43" s="503"/>
      <c r="K43" s="503">
        <v>0</v>
      </c>
      <c r="L43" s="503"/>
      <c r="M43" s="503"/>
      <c r="N43" s="503"/>
      <c r="O43" s="503"/>
      <c r="P43" s="503"/>
      <c r="Q43" s="503">
        <v>0</v>
      </c>
      <c r="R43" s="503"/>
      <c r="S43" s="503"/>
      <c r="T43" s="456">
        <v>0</v>
      </c>
      <c r="U43" s="457"/>
      <c r="V43" s="457"/>
      <c r="W43" s="458"/>
      <c r="X43" s="456">
        <v>0</v>
      </c>
      <c r="Y43" s="457"/>
      <c r="Z43" s="458"/>
    </row>
    <row r="44" spans="2:29" ht="24" customHeight="1" x14ac:dyDescent="0.15">
      <c r="B44" s="342"/>
      <c r="C44" s="467" t="s">
        <v>105</v>
      </c>
      <c r="D44" s="467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3"/>
      <c r="U44" s="454"/>
      <c r="V44" s="454"/>
      <c r="W44" s="455"/>
      <c r="X44" s="453"/>
      <c r="Y44" s="454"/>
      <c r="Z44" s="455"/>
    </row>
    <row r="45" spans="2:29" ht="24" customHeight="1" x14ac:dyDescent="0.15">
      <c r="B45" s="342"/>
      <c r="C45" s="467" t="s">
        <v>33</v>
      </c>
      <c r="D45" s="467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3"/>
      <c r="U45" s="454"/>
      <c r="V45" s="454"/>
      <c r="W45" s="455"/>
      <c r="X45" s="453"/>
      <c r="Y45" s="454"/>
      <c r="Z45" s="455"/>
    </row>
    <row r="46" spans="2:29" ht="42.75" customHeight="1" x14ac:dyDescent="0.15">
      <c r="B46" s="342"/>
      <c r="C46" s="397" t="s">
        <v>21</v>
      </c>
      <c r="D46" s="398"/>
      <c r="E46" s="501" t="s">
        <v>348</v>
      </c>
      <c r="F46" s="502"/>
      <c r="G46" s="502"/>
      <c r="H46" s="502"/>
      <c r="I46" s="502"/>
      <c r="J46" s="502"/>
      <c r="K46" s="469" t="s">
        <v>40</v>
      </c>
      <c r="L46" s="469"/>
      <c r="M46" s="469"/>
      <c r="N46" s="469"/>
      <c r="O46" s="469"/>
      <c r="P46" s="469"/>
      <c r="Q46" s="469" t="s">
        <v>41</v>
      </c>
      <c r="R46" s="469"/>
      <c r="S46" s="469"/>
      <c r="T46" s="284" t="s">
        <v>42</v>
      </c>
      <c r="U46" s="285"/>
      <c r="V46" s="285"/>
      <c r="W46" s="286"/>
      <c r="X46" s="284" t="s">
        <v>43</v>
      </c>
      <c r="Y46" s="285"/>
      <c r="Z46" s="286"/>
    </row>
    <row r="47" spans="2:29" ht="23.1" customHeight="1" x14ac:dyDescent="0.15">
      <c r="B47" s="342"/>
      <c r="C47" s="399"/>
      <c r="D47" s="400"/>
      <c r="E47" s="469" t="s">
        <v>23</v>
      </c>
      <c r="F47" s="469"/>
      <c r="G47" s="469"/>
      <c r="H47" s="469" t="s">
        <v>24</v>
      </c>
      <c r="I47" s="469"/>
      <c r="J47" s="469"/>
      <c r="K47" s="469" t="s">
        <v>23</v>
      </c>
      <c r="L47" s="469"/>
      <c r="M47" s="469"/>
      <c r="N47" s="469" t="s">
        <v>26</v>
      </c>
      <c r="O47" s="469"/>
      <c r="P47" s="469"/>
      <c r="Q47" s="469" t="s">
        <v>23</v>
      </c>
      <c r="R47" s="469"/>
      <c r="S47" s="175" t="s">
        <v>26</v>
      </c>
      <c r="T47" s="284" t="s">
        <v>25</v>
      </c>
      <c r="U47" s="285"/>
      <c r="V47" s="286"/>
      <c r="W47" s="175" t="s">
        <v>26</v>
      </c>
      <c r="X47" s="284" t="s">
        <v>25</v>
      </c>
      <c r="Y47" s="286"/>
      <c r="Z47" s="175" t="s">
        <v>26</v>
      </c>
    </row>
    <row r="48" spans="2:29" ht="24" customHeight="1" x14ac:dyDescent="0.15">
      <c r="B48" s="342"/>
      <c r="C48" s="466" t="s">
        <v>83</v>
      </c>
      <c r="D48" s="176" t="s">
        <v>19</v>
      </c>
      <c r="E48" s="503"/>
      <c r="F48" s="503"/>
      <c r="G48" s="503"/>
      <c r="H48" s="503"/>
      <c r="I48" s="503"/>
      <c r="J48" s="503"/>
      <c r="K48" s="510"/>
      <c r="L48" s="510"/>
      <c r="M48" s="510"/>
      <c r="N48" s="510"/>
      <c r="O48" s="510"/>
      <c r="P48" s="510"/>
      <c r="Q48" s="511"/>
      <c r="R48" s="513"/>
      <c r="S48" s="178"/>
      <c r="T48" s="511"/>
      <c r="U48" s="512"/>
      <c r="V48" s="513"/>
      <c r="W48" s="178"/>
      <c r="X48" s="456"/>
      <c r="Y48" s="458"/>
      <c r="Z48" s="177"/>
    </row>
    <row r="49" spans="2:26" ht="24" customHeight="1" x14ac:dyDescent="0.15">
      <c r="B49" s="342"/>
      <c r="C49" s="467"/>
      <c r="D49" s="176" t="s">
        <v>20</v>
      </c>
      <c r="E49" s="503"/>
      <c r="F49" s="503"/>
      <c r="G49" s="503"/>
      <c r="H49" s="503"/>
      <c r="I49" s="503"/>
      <c r="J49" s="503"/>
      <c r="K49" s="510"/>
      <c r="L49" s="510"/>
      <c r="M49" s="510"/>
      <c r="N49" s="503"/>
      <c r="O49" s="503"/>
      <c r="P49" s="503"/>
      <c r="Q49" s="511"/>
      <c r="R49" s="513"/>
      <c r="S49" s="177"/>
      <c r="T49" s="511"/>
      <c r="U49" s="512"/>
      <c r="V49" s="513"/>
      <c r="W49" s="177"/>
      <c r="X49" s="456"/>
      <c r="Y49" s="458"/>
      <c r="Z49" s="177"/>
    </row>
    <row r="50" spans="2:26" ht="24" customHeight="1" x14ac:dyDescent="0.15">
      <c r="B50" s="342"/>
      <c r="C50" s="463" t="s">
        <v>31</v>
      </c>
      <c r="D50" s="464"/>
      <c r="E50" s="503"/>
      <c r="F50" s="503"/>
      <c r="G50" s="503"/>
      <c r="H50" s="503"/>
      <c r="I50" s="503"/>
      <c r="J50" s="503"/>
      <c r="K50" s="510"/>
      <c r="L50" s="510"/>
      <c r="M50" s="510"/>
      <c r="N50" s="510"/>
      <c r="O50" s="510"/>
      <c r="P50" s="510"/>
      <c r="Q50" s="510"/>
      <c r="R50" s="510"/>
      <c r="S50" s="510"/>
      <c r="T50" s="511"/>
      <c r="U50" s="512"/>
      <c r="V50" s="512"/>
      <c r="W50" s="513"/>
      <c r="X50" s="456"/>
      <c r="Y50" s="457"/>
      <c r="Z50" s="458"/>
    </row>
    <row r="51" spans="2:26" ht="24" customHeight="1" x14ac:dyDescent="0.15">
      <c r="B51" s="342"/>
      <c r="C51" s="463" t="s">
        <v>32</v>
      </c>
      <c r="D51" s="464"/>
      <c r="E51" s="599">
        <f>ROUND((AC32+AC33),0)</f>
        <v>0</v>
      </c>
      <c r="F51" s="599"/>
      <c r="G51" s="599"/>
      <c r="H51" s="599">
        <f t="shared" ref="H51" si="0">ROUND((M50+M51),0)</f>
        <v>0</v>
      </c>
      <c r="I51" s="599"/>
      <c r="J51" s="599"/>
      <c r="K51" s="503">
        <v>1</v>
      </c>
      <c r="L51" s="503"/>
      <c r="M51" s="503"/>
      <c r="N51" s="503"/>
      <c r="O51" s="503"/>
      <c r="P51" s="503"/>
      <c r="Q51" s="503">
        <v>1</v>
      </c>
      <c r="R51" s="503"/>
      <c r="S51" s="503"/>
      <c r="T51" s="456">
        <v>1</v>
      </c>
      <c r="U51" s="457"/>
      <c r="V51" s="457"/>
      <c r="W51" s="458"/>
      <c r="X51" s="456">
        <v>2</v>
      </c>
      <c r="Y51" s="457"/>
      <c r="Z51" s="458"/>
    </row>
    <row r="52" spans="2:26" ht="24" customHeight="1" x14ac:dyDescent="0.15">
      <c r="B52" s="342"/>
      <c r="C52" s="467" t="s">
        <v>105</v>
      </c>
      <c r="D52" s="467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3"/>
      <c r="U52" s="454"/>
      <c r="V52" s="454"/>
      <c r="W52" s="455"/>
      <c r="X52" s="453"/>
      <c r="Y52" s="454"/>
      <c r="Z52" s="455"/>
    </row>
    <row r="53" spans="2:26" ht="24" customHeight="1" x14ac:dyDescent="0.15">
      <c r="B53" s="342"/>
      <c r="C53" s="467" t="s">
        <v>33</v>
      </c>
      <c r="D53" s="467"/>
      <c r="E53" s="452"/>
      <c r="F53" s="452"/>
      <c r="G53" s="452"/>
      <c r="H53" s="452"/>
      <c r="I53" s="452"/>
      <c r="J53" s="452"/>
      <c r="K53" s="500"/>
      <c r="L53" s="500"/>
      <c r="M53" s="500"/>
      <c r="N53" s="500"/>
      <c r="O53" s="500"/>
      <c r="P53" s="500"/>
      <c r="Q53" s="500"/>
      <c r="R53" s="500"/>
      <c r="S53" s="500"/>
      <c r="T53" s="497"/>
      <c r="U53" s="498"/>
      <c r="V53" s="498"/>
      <c r="W53" s="499"/>
      <c r="X53" s="453"/>
      <c r="Y53" s="454"/>
      <c r="Z53" s="455"/>
    </row>
    <row r="54" spans="2:26" ht="38.25" customHeight="1" x14ac:dyDescent="0.15">
      <c r="B54" s="342"/>
      <c r="C54" s="397" t="s">
        <v>21</v>
      </c>
      <c r="D54" s="398"/>
      <c r="E54" s="469" t="s">
        <v>44</v>
      </c>
      <c r="F54" s="469"/>
      <c r="G54" s="469"/>
      <c r="H54" s="469"/>
      <c r="I54" s="469"/>
      <c r="J54" s="469"/>
      <c r="K54" s="577" t="s">
        <v>45</v>
      </c>
      <c r="L54" s="578"/>
      <c r="M54" s="578"/>
      <c r="N54" s="578"/>
      <c r="O54" s="578"/>
      <c r="P54" s="578"/>
      <c r="Q54" s="469" t="s">
        <v>46</v>
      </c>
      <c r="R54" s="469"/>
      <c r="S54" s="469"/>
      <c r="T54" s="469" t="s">
        <v>47</v>
      </c>
      <c r="U54" s="469"/>
      <c r="V54" s="469"/>
      <c r="W54" s="469"/>
      <c r="X54" s="469"/>
      <c r="Y54" s="469"/>
      <c r="Z54" s="469"/>
    </row>
    <row r="55" spans="2:26" ht="23.1" customHeight="1" x14ac:dyDescent="0.15">
      <c r="B55" s="342"/>
      <c r="C55" s="399"/>
      <c r="D55" s="400"/>
      <c r="E55" s="469" t="s">
        <v>23</v>
      </c>
      <c r="F55" s="469"/>
      <c r="G55" s="469"/>
      <c r="H55" s="469" t="s">
        <v>24</v>
      </c>
      <c r="I55" s="469"/>
      <c r="J55" s="469"/>
      <c r="K55" s="469" t="s">
        <v>23</v>
      </c>
      <c r="L55" s="469"/>
      <c r="M55" s="469"/>
      <c r="N55" s="469" t="s">
        <v>26</v>
      </c>
      <c r="O55" s="469"/>
      <c r="P55" s="469"/>
      <c r="Q55" s="469" t="s">
        <v>23</v>
      </c>
      <c r="R55" s="469"/>
      <c r="S55" s="175" t="s">
        <v>26</v>
      </c>
      <c r="T55" s="298"/>
      <c r="U55" s="298"/>
      <c r="V55" s="298"/>
      <c r="W55" s="298"/>
      <c r="X55" s="298"/>
      <c r="Y55" s="298"/>
      <c r="Z55" s="298"/>
    </row>
    <row r="56" spans="2:26" ht="24" customHeight="1" x14ac:dyDescent="0.15">
      <c r="B56" s="342"/>
      <c r="C56" s="466" t="s">
        <v>83</v>
      </c>
      <c r="D56" s="176" t="s">
        <v>19</v>
      </c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456"/>
      <c r="R56" s="458"/>
      <c r="S56" s="177"/>
      <c r="T56" s="414" t="s">
        <v>48</v>
      </c>
      <c r="U56" s="415"/>
      <c r="V56" s="415"/>
      <c r="W56" s="416"/>
      <c r="X56" s="456"/>
      <c r="Y56" s="457"/>
      <c r="Z56" s="458"/>
    </row>
    <row r="57" spans="2:26" ht="24" customHeight="1" x14ac:dyDescent="0.15">
      <c r="B57" s="342"/>
      <c r="C57" s="467"/>
      <c r="D57" s="12" t="s">
        <v>20</v>
      </c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456"/>
      <c r="R57" s="458"/>
      <c r="S57" s="177"/>
      <c r="T57" s="42"/>
      <c r="U57" s="575" t="s">
        <v>349</v>
      </c>
      <c r="V57" s="255"/>
      <c r="W57" s="256"/>
      <c r="X57" s="456"/>
      <c r="Y57" s="457"/>
      <c r="Z57" s="458"/>
    </row>
    <row r="58" spans="2:26" ht="24" customHeight="1" x14ac:dyDescent="0.15">
      <c r="B58" s="342"/>
      <c r="C58" s="463" t="s">
        <v>31</v>
      </c>
      <c r="D58" s="464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172" t="s">
        <v>50</v>
      </c>
      <c r="U58" s="173"/>
      <c r="V58" s="173"/>
      <c r="W58" s="174"/>
      <c r="X58" s="456"/>
      <c r="Y58" s="457"/>
      <c r="Z58" s="458"/>
    </row>
    <row r="59" spans="2:26" ht="24" customHeight="1" x14ac:dyDescent="0.15">
      <c r="B59" s="342"/>
      <c r="C59" s="463" t="s">
        <v>32</v>
      </c>
      <c r="D59" s="464"/>
      <c r="E59" s="576" t="str">
        <f>IF($AC$55&lt;=150,"2","3")</f>
        <v>2</v>
      </c>
      <c r="F59" s="576"/>
      <c r="G59" s="576"/>
      <c r="H59" s="576"/>
      <c r="I59" s="576"/>
      <c r="J59" s="576"/>
      <c r="K59" s="503">
        <v>0</v>
      </c>
      <c r="L59" s="503"/>
      <c r="M59" s="503"/>
      <c r="N59" s="503"/>
      <c r="O59" s="503"/>
      <c r="P59" s="503"/>
      <c r="Q59" s="503">
        <v>0</v>
      </c>
      <c r="R59" s="503"/>
      <c r="S59" s="503"/>
      <c r="T59" s="42"/>
      <c r="U59" s="575" t="s">
        <v>349</v>
      </c>
      <c r="V59" s="255"/>
      <c r="W59" s="256"/>
      <c r="X59" s="456"/>
      <c r="Y59" s="457"/>
      <c r="Z59" s="458"/>
    </row>
    <row r="60" spans="2:26" ht="24" customHeight="1" x14ac:dyDescent="0.15">
      <c r="B60" s="342"/>
      <c r="C60" s="467" t="s">
        <v>105</v>
      </c>
      <c r="D60" s="467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172" t="s">
        <v>51</v>
      </c>
      <c r="U60" s="173"/>
      <c r="V60" s="173"/>
      <c r="W60" s="174"/>
      <c r="X60" s="456"/>
      <c r="Y60" s="457"/>
      <c r="Z60" s="458"/>
    </row>
    <row r="61" spans="2:26" ht="24" customHeight="1" x14ac:dyDescent="0.15">
      <c r="B61" s="343"/>
      <c r="C61" s="467" t="s">
        <v>33</v>
      </c>
      <c r="D61" s="467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2"/>
      <c r="U61" s="575" t="s">
        <v>349</v>
      </c>
      <c r="V61" s="255"/>
      <c r="W61" s="256"/>
      <c r="X61" s="456"/>
      <c r="Y61" s="457"/>
      <c r="Z61" s="458"/>
    </row>
    <row r="62" spans="2:26" ht="24.95" customHeight="1" x14ac:dyDescent="0.15">
      <c r="B62" s="341" t="s">
        <v>89</v>
      </c>
      <c r="C62" s="429" t="s">
        <v>52</v>
      </c>
      <c r="D62" s="430"/>
      <c r="E62" s="284" t="s">
        <v>108</v>
      </c>
      <c r="F62" s="285"/>
      <c r="G62" s="285"/>
      <c r="H62" s="285"/>
      <c r="I62" s="285"/>
      <c r="J62" s="286"/>
      <c r="K62" s="284" t="s">
        <v>109</v>
      </c>
      <c r="L62" s="285"/>
      <c r="M62" s="285"/>
      <c r="N62" s="285"/>
      <c r="O62" s="285"/>
      <c r="P62" s="286"/>
      <c r="Q62" s="293" t="s">
        <v>111</v>
      </c>
      <c r="R62" s="438"/>
      <c r="S62" s="294"/>
      <c r="T62" s="284" t="s">
        <v>112</v>
      </c>
      <c r="U62" s="285"/>
      <c r="V62" s="285"/>
      <c r="W62" s="286"/>
      <c r="X62" s="284" t="s">
        <v>114</v>
      </c>
      <c r="Y62" s="285"/>
      <c r="Z62" s="286"/>
    </row>
    <row r="63" spans="2:26" ht="24.95" customHeight="1" x14ac:dyDescent="0.15">
      <c r="B63" s="342"/>
      <c r="C63" s="353" t="s">
        <v>53</v>
      </c>
      <c r="D63" s="354"/>
      <c r="E63" s="335"/>
      <c r="F63" s="336"/>
      <c r="G63" s="336"/>
      <c r="H63" s="336"/>
      <c r="I63" s="336"/>
      <c r="J63" s="107" t="s">
        <v>146</v>
      </c>
      <c r="K63" s="335"/>
      <c r="L63" s="336"/>
      <c r="M63" s="336"/>
      <c r="N63" s="336"/>
      <c r="O63" s="336"/>
      <c r="P63" s="107" t="s">
        <v>146</v>
      </c>
      <c r="Q63" s="98"/>
      <c r="R63" s="83" t="s">
        <v>182</v>
      </c>
      <c r="S63" s="123"/>
      <c r="T63" s="108"/>
      <c r="U63" s="97" t="s">
        <v>182</v>
      </c>
      <c r="V63" s="83"/>
      <c r="W63" s="123"/>
      <c r="X63" s="108"/>
      <c r="Y63" s="83" t="s">
        <v>182</v>
      </c>
      <c r="Z63" s="123"/>
    </row>
    <row r="64" spans="2:26" ht="24.95" customHeight="1" x14ac:dyDescent="0.15">
      <c r="B64" s="342"/>
      <c r="C64" s="363" t="s">
        <v>54</v>
      </c>
      <c r="D64" s="586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574" t="e">
        <f>ROUNDDOWN(S63/(T29+X29),2)</f>
        <v>#DIV/0!</v>
      </c>
      <c r="R64" s="574"/>
      <c r="S64" s="574"/>
      <c r="T64" s="574" t="e">
        <f>ROUNDDOWN(W63/AC28,2)</f>
        <v>#DIV/0!</v>
      </c>
      <c r="U64" s="574"/>
      <c r="V64" s="574"/>
      <c r="W64" s="574"/>
      <c r="X64" s="574" t="e">
        <f>ROUNDDOWN(Z63/AC28,2)</f>
        <v>#DIV/0!</v>
      </c>
      <c r="Y64" s="574"/>
      <c r="Z64" s="574"/>
    </row>
    <row r="65" spans="2:26" ht="24.95" customHeight="1" x14ac:dyDescent="0.15">
      <c r="B65" s="342"/>
      <c r="C65" s="429" t="s">
        <v>55</v>
      </c>
      <c r="D65" s="430"/>
      <c r="E65" s="469" t="s">
        <v>61</v>
      </c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</row>
    <row r="66" spans="2:26" ht="24.95" customHeight="1" x14ac:dyDescent="0.15">
      <c r="B66" s="342"/>
      <c r="C66" s="353" t="s">
        <v>56</v>
      </c>
      <c r="D66" s="354"/>
      <c r="E66" s="481" t="s">
        <v>121</v>
      </c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</row>
    <row r="67" spans="2:26" ht="24.95" customHeight="1" x14ac:dyDescent="0.15">
      <c r="B67" s="342"/>
      <c r="C67" s="353" t="s">
        <v>57</v>
      </c>
      <c r="D67" s="354"/>
      <c r="E67" s="353" t="s">
        <v>62</v>
      </c>
      <c r="F67" s="255"/>
      <c r="G67" s="255"/>
      <c r="H67" s="255"/>
      <c r="I67" s="255"/>
      <c r="J67" s="255"/>
      <c r="K67" s="256"/>
      <c r="L67" s="337"/>
      <c r="M67" s="338"/>
      <c r="N67" s="338"/>
      <c r="O67" s="338"/>
      <c r="P67" s="338"/>
      <c r="Q67" s="338"/>
      <c r="R67" s="114" t="s">
        <v>146</v>
      </c>
      <c r="S67" s="435" t="s">
        <v>63</v>
      </c>
      <c r="T67" s="436"/>
      <c r="U67" s="436"/>
      <c r="V67" s="436"/>
      <c r="W67" s="436"/>
      <c r="X67" s="339" t="e">
        <f>ROUNDDOWN((L67/AC28),2)</f>
        <v>#DIV/0!</v>
      </c>
      <c r="Y67" s="340"/>
      <c r="Z67" s="117" t="s">
        <v>307</v>
      </c>
    </row>
    <row r="68" spans="2:26" ht="24.95" customHeight="1" x14ac:dyDescent="0.15">
      <c r="B68" s="342"/>
      <c r="C68" s="429" t="s">
        <v>55</v>
      </c>
      <c r="D68" s="430"/>
      <c r="E68" s="284" t="s">
        <v>65</v>
      </c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6"/>
      <c r="S68" s="287"/>
      <c r="T68" s="288"/>
      <c r="U68" s="288"/>
      <c r="V68" s="288"/>
      <c r="W68" s="288"/>
      <c r="X68" s="288"/>
      <c r="Y68" s="288"/>
      <c r="Z68" s="289"/>
    </row>
    <row r="69" spans="2:26" ht="24.95" customHeight="1" x14ac:dyDescent="0.15">
      <c r="B69" s="343"/>
      <c r="C69" s="353" t="s">
        <v>58</v>
      </c>
      <c r="D69" s="354"/>
      <c r="E69" s="254" t="s">
        <v>127</v>
      </c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6"/>
      <c r="S69" s="290"/>
      <c r="T69" s="291"/>
      <c r="U69" s="291"/>
      <c r="V69" s="291"/>
      <c r="W69" s="291"/>
      <c r="X69" s="291"/>
      <c r="Y69" s="291"/>
      <c r="Z69" s="292"/>
    </row>
    <row r="70" spans="2:26" s="60" customFormat="1" ht="23.25" customHeight="1" x14ac:dyDescent="0.15">
      <c r="B70" s="68" t="s">
        <v>241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2:26" s="60" customFormat="1" ht="10.5" customHeight="1" x14ac:dyDescent="0.15"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2:26" s="60" customFormat="1" ht="24.95" customHeight="1" x14ac:dyDescent="0.15">
      <c r="B72" s="341" t="s">
        <v>96</v>
      </c>
      <c r="C72" s="310" t="s">
        <v>221</v>
      </c>
      <c r="D72" s="312"/>
      <c r="E72" s="346" t="s">
        <v>97</v>
      </c>
      <c r="F72" s="347"/>
      <c r="G72" s="347"/>
      <c r="H72" s="347"/>
      <c r="I72" s="347"/>
      <c r="J72" s="347"/>
      <c r="K72" s="347"/>
      <c r="L72" s="347"/>
      <c r="M72" s="347"/>
      <c r="N72" s="347"/>
      <c r="O72" s="348"/>
      <c r="P72" s="346" t="s">
        <v>94</v>
      </c>
      <c r="Q72" s="347"/>
      <c r="R72" s="347"/>
      <c r="S72" s="347"/>
      <c r="T72" s="347"/>
      <c r="U72" s="347"/>
      <c r="V72" s="347"/>
      <c r="W72" s="347"/>
      <c r="X72" s="347"/>
      <c r="Y72" s="347"/>
      <c r="Z72" s="348"/>
    </row>
    <row r="73" spans="2:26" s="60" customFormat="1" ht="48" customHeight="1" x14ac:dyDescent="0.15">
      <c r="B73" s="342"/>
      <c r="C73" s="344"/>
      <c r="D73" s="345"/>
      <c r="E73" s="346" t="s">
        <v>98</v>
      </c>
      <c r="F73" s="347"/>
      <c r="G73" s="347"/>
      <c r="H73" s="347"/>
      <c r="I73" s="347"/>
      <c r="J73" s="347"/>
      <c r="K73" s="347"/>
      <c r="L73" s="347"/>
      <c r="M73" s="347"/>
      <c r="N73" s="347"/>
      <c r="O73" s="348"/>
      <c r="P73" s="346" t="s">
        <v>151</v>
      </c>
      <c r="Q73" s="347"/>
      <c r="R73" s="347"/>
      <c r="S73" s="347"/>
      <c r="T73" s="347"/>
      <c r="U73" s="347"/>
      <c r="V73" s="347"/>
      <c r="W73" s="347"/>
      <c r="X73" s="347"/>
      <c r="Y73" s="347"/>
      <c r="Z73" s="348"/>
    </row>
    <row r="74" spans="2:26" s="60" customFormat="1" ht="24.95" customHeight="1" x14ac:dyDescent="0.15">
      <c r="B74" s="343"/>
      <c r="C74" s="254"/>
      <c r="D74" s="256"/>
      <c r="E74" s="346" t="s">
        <v>99</v>
      </c>
      <c r="F74" s="347"/>
      <c r="G74" s="347"/>
      <c r="H74" s="347"/>
      <c r="I74" s="347"/>
      <c r="J74" s="347"/>
      <c r="K74" s="347"/>
      <c r="L74" s="347"/>
      <c r="M74" s="347"/>
      <c r="N74" s="347"/>
      <c r="O74" s="348"/>
      <c r="P74" s="349" t="s">
        <v>240</v>
      </c>
      <c r="Q74" s="296"/>
      <c r="R74" s="296"/>
      <c r="S74" s="296"/>
      <c r="T74" s="296"/>
      <c r="U74" s="296"/>
      <c r="V74" s="296"/>
      <c r="W74" s="296"/>
      <c r="X74" s="296"/>
      <c r="Y74" s="296"/>
      <c r="Z74" s="297"/>
    </row>
    <row r="75" spans="2:26" s="60" customFormat="1" ht="24.95" customHeight="1" x14ac:dyDescent="0.15">
      <c r="B75" s="60" t="s">
        <v>222</v>
      </c>
    </row>
  </sheetData>
  <mergeCells count="306">
    <mergeCell ref="E9:Z9"/>
    <mergeCell ref="B13:B17"/>
    <mergeCell ref="E62:J62"/>
    <mergeCell ref="K62:P62"/>
    <mergeCell ref="Q62:S62"/>
    <mergeCell ref="T62:W62"/>
    <mergeCell ref="X62:Z62"/>
    <mergeCell ref="K28:P28"/>
    <mergeCell ref="B18:D29"/>
    <mergeCell ref="Q28:S28"/>
    <mergeCell ref="Q25:S25"/>
    <mergeCell ref="Q24:S24"/>
    <mergeCell ref="E25:J25"/>
    <mergeCell ref="T28:W28"/>
    <mergeCell ref="E22:J24"/>
    <mergeCell ref="K23:P24"/>
    <mergeCell ref="Q20:S20"/>
    <mergeCell ref="E11:Z11"/>
    <mergeCell ref="E16:Z16"/>
    <mergeCell ref="E13:Z13"/>
    <mergeCell ref="E15:Z15"/>
    <mergeCell ref="E17:Z17"/>
    <mergeCell ref="C14:D14"/>
    <mergeCell ref="E14:Z14"/>
    <mergeCell ref="C13:D13"/>
    <mergeCell ref="T24:W24"/>
    <mergeCell ref="C10:D12"/>
    <mergeCell ref="E21:J21"/>
    <mergeCell ref="K21:P21"/>
    <mergeCell ref="Q21:S21"/>
    <mergeCell ref="E18:J20"/>
    <mergeCell ref="K19:P20"/>
    <mergeCell ref="X19:Z20"/>
    <mergeCell ref="X21:Z21"/>
    <mergeCell ref="B30:B61"/>
    <mergeCell ref="K31:M31"/>
    <mergeCell ref="N31:P31"/>
    <mergeCell ref="Q31:R31"/>
    <mergeCell ref="C32:C33"/>
    <mergeCell ref="E32:G32"/>
    <mergeCell ref="E33:G33"/>
    <mergeCell ref="H32:J32"/>
    <mergeCell ref="H33:J33"/>
    <mergeCell ref="Q32:R32"/>
    <mergeCell ref="Q33:R33"/>
    <mergeCell ref="K42:P42"/>
    <mergeCell ref="K43:P43"/>
    <mergeCell ref="C43:D43"/>
    <mergeCell ref="C45:D45"/>
    <mergeCell ref="E34:J34"/>
    <mergeCell ref="K34:P34"/>
    <mergeCell ref="E37:J37"/>
    <mergeCell ref="K37:P37"/>
    <mergeCell ref="C30:D31"/>
    <mergeCell ref="E30:J30"/>
    <mergeCell ref="K30:P30"/>
    <mergeCell ref="Q30:S30"/>
    <mergeCell ref="E31:G31"/>
    <mergeCell ref="Q42:S42"/>
    <mergeCell ref="C34:D34"/>
    <mergeCell ref="C35:D35"/>
    <mergeCell ref="C37:D37"/>
    <mergeCell ref="E40:G40"/>
    <mergeCell ref="E41:G41"/>
    <mergeCell ref="C36:D36"/>
    <mergeCell ref="K32:M32"/>
    <mergeCell ref="K33:M33"/>
    <mergeCell ref="N32:P32"/>
    <mergeCell ref="N33:P33"/>
    <mergeCell ref="K35:P35"/>
    <mergeCell ref="C38:D39"/>
    <mergeCell ref="T37:W37"/>
    <mergeCell ref="Q35:S35"/>
    <mergeCell ref="T40:V40"/>
    <mergeCell ref="T41:V41"/>
    <mergeCell ref="T38:W38"/>
    <mergeCell ref="E38:J38"/>
    <mergeCell ref="K38:P38"/>
    <mergeCell ref="Q37:S37"/>
    <mergeCell ref="Q40:R40"/>
    <mergeCell ref="Q41:R41"/>
    <mergeCell ref="C51:D51"/>
    <mergeCell ref="C50:D50"/>
    <mergeCell ref="E50:J50"/>
    <mergeCell ref="K50:P50"/>
    <mergeCell ref="K48:M48"/>
    <mergeCell ref="N48:P48"/>
    <mergeCell ref="C42:D42"/>
    <mergeCell ref="C46:D47"/>
    <mergeCell ref="C40:C41"/>
    <mergeCell ref="C44:D44"/>
    <mergeCell ref="E44:J44"/>
    <mergeCell ref="K44:P44"/>
    <mergeCell ref="C48:C49"/>
    <mergeCell ref="E51:J51"/>
    <mergeCell ref="K51:P51"/>
    <mergeCell ref="E42:J42"/>
    <mergeCell ref="E49:G49"/>
    <mergeCell ref="H49:J49"/>
    <mergeCell ref="K49:M49"/>
    <mergeCell ref="N49:P49"/>
    <mergeCell ref="E46:J46"/>
    <mergeCell ref="K46:P46"/>
    <mergeCell ref="E43:J43"/>
    <mergeCell ref="H40:J40"/>
    <mergeCell ref="Q39:R39"/>
    <mergeCell ref="T34:W34"/>
    <mergeCell ref="C60:D60"/>
    <mergeCell ref="N56:P56"/>
    <mergeCell ref="C52:D52"/>
    <mergeCell ref="E52:J52"/>
    <mergeCell ref="K52:P52"/>
    <mergeCell ref="Q52:S52"/>
    <mergeCell ref="C53:D53"/>
    <mergeCell ref="E56:G56"/>
    <mergeCell ref="E55:G55"/>
    <mergeCell ref="Q60:S60"/>
    <mergeCell ref="E60:J60"/>
    <mergeCell ref="K60:P60"/>
    <mergeCell ref="H57:J57"/>
    <mergeCell ref="K57:M57"/>
    <mergeCell ref="N57:P57"/>
    <mergeCell ref="C54:D55"/>
    <mergeCell ref="Q58:S58"/>
    <mergeCell ref="Q56:R56"/>
    <mergeCell ref="H56:J56"/>
    <mergeCell ref="K56:M56"/>
    <mergeCell ref="H55:J55"/>
    <mergeCell ref="K55:M55"/>
    <mergeCell ref="T43:W43"/>
    <mergeCell ref="X40:Y40"/>
    <mergeCell ref="Q61:S61"/>
    <mergeCell ref="B1:Z1"/>
    <mergeCell ref="C3:D3"/>
    <mergeCell ref="C4:D4"/>
    <mergeCell ref="E36:J36"/>
    <mergeCell ref="K36:P36"/>
    <mergeCell ref="Q36:S36"/>
    <mergeCell ref="T36:W36"/>
    <mergeCell ref="X39:Y39"/>
    <mergeCell ref="X32:Y32"/>
    <mergeCell ref="X33:Y33"/>
    <mergeCell ref="Q38:S38"/>
    <mergeCell ref="X37:Z37"/>
    <mergeCell ref="X38:Z38"/>
    <mergeCell ref="Q34:S34"/>
    <mergeCell ref="X34:Z34"/>
    <mergeCell ref="X35:Z35"/>
    <mergeCell ref="X30:Z30"/>
    <mergeCell ref="H39:J39"/>
    <mergeCell ref="K39:M39"/>
    <mergeCell ref="N39:P39"/>
    <mergeCell ref="E39:G39"/>
    <mergeCell ref="B3:B7"/>
    <mergeCell ref="E3:Z3"/>
    <mergeCell ref="E4:Z4"/>
    <mergeCell ref="C5:D7"/>
    <mergeCell ref="E5:Z5"/>
    <mergeCell ref="E7:Z7"/>
    <mergeCell ref="E6:Z6"/>
    <mergeCell ref="T25:W25"/>
    <mergeCell ref="X53:Z53"/>
    <mergeCell ref="E26:Z26"/>
    <mergeCell ref="E27:J28"/>
    <mergeCell ref="K27:W27"/>
    <mergeCell ref="E10:Z10"/>
    <mergeCell ref="E12:Z12"/>
    <mergeCell ref="T35:W35"/>
    <mergeCell ref="Q47:R47"/>
    <mergeCell ref="T46:W46"/>
    <mergeCell ref="Q45:S45"/>
    <mergeCell ref="Q44:S44"/>
    <mergeCell ref="T44:W44"/>
    <mergeCell ref="H41:J41"/>
    <mergeCell ref="K41:M41"/>
    <mergeCell ref="N41:P41"/>
    <mergeCell ref="E45:J45"/>
    <mergeCell ref="B8:B12"/>
    <mergeCell ref="C8:D8"/>
    <mergeCell ref="E8:Z8"/>
    <mergeCell ref="C9:D9"/>
    <mergeCell ref="S67:W67"/>
    <mergeCell ref="E66:Z66"/>
    <mergeCell ref="E65:Z65"/>
    <mergeCell ref="C63:D63"/>
    <mergeCell ref="C58:D58"/>
    <mergeCell ref="T53:W53"/>
    <mergeCell ref="K29:P29"/>
    <mergeCell ref="Q29:S29"/>
    <mergeCell ref="T29:W29"/>
    <mergeCell ref="X29:Z29"/>
    <mergeCell ref="C15:D17"/>
    <mergeCell ref="T20:W20"/>
    <mergeCell ref="T21:W21"/>
    <mergeCell ref="E58:J58"/>
    <mergeCell ref="K58:P58"/>
    <mergeCell ref="X23:Z24"/>
    <mergeCell ref="X25:Z25"/>
    <mergeCell ref="C64:D64"/>
    <mergeCell ref="K25:P25"/>
    <mergeCell ref="U61:W61"/>
    <mergeCell ref="X31:Y31"/>
    <mergeCell ref="H31:J31"/>
    <mergeCell ref="X27:Z28"/>
    <mergeCell ref="E29:J29"/>
    <mergeCell ref="X36:Z36"/>
    <mergeCell ref="T39:V39"/>
    <mergeCell ref="X46:Z46"/>
    <mergeCell ref="X47:Y47"/>
    <mergeCell ref="X48:Y48"/>
    <mergeCell ref="X43:Z43"/>
    <mergeCell ref="X44:Z44"/>
    <mergeCell ref="X41:Y41"/>
    <mergeCell ref="X42:Z42"/>
    <mergeCell ref="T47:V47"/>
    <mergeCell ref="T48:V48"/>
    <mergeCell ref="T42:W42"/>
    <mergeCell ref="T30:W30"/>
    <mergeCell ref="T31:V31"/>
    <mergeCell ref="Q43:S43"/>
    <mergeCell ref="K40:M40"/>
    <mergeCell ref="N40:P40"/>
    <mergeCell ref="T32:V32"/>
    <mergeCell ref="T33:V33"/>
    <mergeCell ref="E35:J35"/>
    <mergeCell ref="X50:Z50"/>
    <mergeCell ref="X51:Z51"/>
    <mergeCell ref="T50:W50"/>
    <mergeCell ref="T51:W51"/>
    <mergeCell ref="X49:Y49"/>
    <mergeCell ref="T45:W45"/>
    <mergeCell ref="E48:G48"/>
    <mergeCell ref="H48:J48"/>
    <mergeCell ref="Q46:S46"/>
    <mergeCell ref="E47:G47"/>
    <mergeCell ref="H47:J47"/>
    <mergeCell ref="K47:M47"/>
    <mergeCell ref="N47:P47"/>
    <mergeCell ref="Q48:R48"/>
    <mergeCell ref="Q49:R49"/>
    <mergeCell ref="T49:V49"/>
    <mergeCell ref="X45:Z45"/>
    <mergeCell ref="Q50:S50"/>
    <mergeCell ref="K45:P45"/>
    <mergeCell ref="Q51:S51"/>
    <mergeCell ref="T52:W52"/>
    <mergeCell ref="T56:W56"/>
    <mergeCell ref="E53:J53"/>
    <mergeCell ref="K53:P53"/>
    <mergeCell ref="T54:Z55"/>
    <mergeCell ref="X52:Z52"/>
    <mergeCell ref="X56:Z56"/>
    <mergeCell ref="Q53:S53"/>
    <mergeCell ref="E54:J54"/>
    <mergeCell ref="K54:P54"/>
    <mergeCell ref="Q54:S54"/>
    <mergeCell ref="N55:P55"/>
    <mergeCell ref="Q55:R55"/>
    <mergeCell ref="C69:D69"/>
    <mergeCell ref="C67:D67"/>
    <mergeCell ref="E69:R69"/>
    <mergeCell ref="S69:Z69"/>
    <mergeCell ref="E67:K67"/>
    <mergeCell ref="E68:R68"/>
    <mergeCell ref="C72:D73"/>
    <mergeCell ref="X61:Z61"/>
    <mergeCell ref="Q57:R57"/>
    <mergeCell ref="U57:W57"/>
    <mergeCell ref="U59:W59"/>
    <mergeCell ref="E61:J61"/>
    <mergeCell ref="K61:P61"/>
    <mergeCell ref="X60:Z60"/>
    <mergeCell ref="X57:Z57"/>
    <mergeCell ref="X58:Z58"/>
    <mergeCell ref="X59:Z59"/>
    <mergeCell ref="E57:G57"/>
    <mergeCell ref="C56:C57"/>
    <mergeCell ref="C61:D61"/>
    <mergeCell ref="C59:D59"/>
    <mergeCell ref="E59:J59"/>
    <mergeCell ref="K59:P59"/>
    <mergeCell ref="Q59:S59"/>
    <mergeCell ref="AB31:AC31"/>
    <mergeCell ref="S68:Z68"/>
    <mergeCell ref="E72:O72"/>
    <mergeCell ref="P72:Z72"/>
    <mergeCell ref="E73:O73"/>
    <mergeCell ref="B62:B69"/>
    <mergeCell ref="C62:D62"/>
    <mergeCell ref="E63:I63"/>
    <mergeCell ref="K63:O63"/>
    <mergeCell ref="L67:Q67"/>
    <mergeCell ref="X67:Y67"/>
    <mergeCell ref="E64:J64"/>
    <mergeCell ref="K64:P64"/>
    <mergeCell ref="Q64:S64"/>
    <mergeCell ref="T64:W64"/>
    <mergeCell ref="X64:Z64"/>
    <mergeCell ref="B72:B74"/>
    <mergeCell ref="C74:D74"/>
    <mergeCell ref="E74:O74"/>
    <mergeCell ref="P74:Z74"/>
    <mergeCell ref="C65:D65"/>
    <mergeCell ref="C66:D66"/>
    <mergeCell ref="P73:Z73"/>
    <mergeCell ref="C68:D68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9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9"/>
  <sheetViews>
    <sheetView view="pageBreakPreview" topLeftCell="A43" zoomScaleNormal="100" zoomScaleSheetLayoutView="100" workbookViewId="0">
      <selection activeCell="X48" sqref="X48:Z48"/>
    </sheetView>
  </sheetViews>
  <sheetFormatPr defaultRowHeight="13.5" x14ac:dyDescent="0.15"/>
  <cols>
    <col min="1" max="1" width="3.625" style="7" customWidth="1"/>
    <col min="2" max="2" width="3.5" style="7" customWidth="1"/>
    <col min="3" max="3" width="7" style="7" customWidth="1"/>
    <col min="4" max="4" width="7.625" style="7" customWidth="1"/>
    <col min="5" max="17" width="2.625" style="7" customWidth="1"/>
    <col min="18" max="18" width="4.625" style="7" customWidth="1"/>
    <col min="19" max="19" width="6.625" style="7" customWidth="1"/>
    <col min="20" max="22" width="2.625" style="7" customWidth="1"/>
    <col min="23" max="23" width="6.625" style="7" customWidth="1"/>
    <col min="24" max="24" width="2.625" style="7" customWidth="1"/>
    <col min="25" max="25" width="4.625" style="7" customWidth="1"/>
    <col min="26" max="26" width="6.625" style="7" customWidth="1"/>
    <col min="27" max="27" width="3.625" style="7" customWidth="1"/>
    <col min="28" max="16384" width="9" style="7"/>
  </cols>
  <sheetData>
    <row r="1" spans="2:26" ht="25.5" customHeight="1" x14ac:dyDescent="0.15">
      <c r="B1" s="303" t="s">
        <v>153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2:26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6" ht="18" customHeight="1" x14ac:dyDescent="0.15">
      <c r="B3" s="341" t="s">
        <v>70</v>
      </c>
      <c r="C3" s="369" t="s">
        <v>6</v>
      </c>
      <c r="D3" s="279"/>
      <c r="E3" s="307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9"/>
    </row>
    <row r="4" spans="2:26" ht="29.25" customHeight="1" x14ac:dyDescent="0.15">
      <c r="B4" s="342"/>
      <c r="C4" s="413" t="s">
        <v>68</v>
      </c>
      <c r="D4" s="283"/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2"/>
    </row>
    <row r="5" spans="2:26" ht="20.25" customHeight="1" x14ac:dyDescent="0.15">
      <c r="B5" s="342"/>
      <c r="C5" s="278" t="s">
        <v>363</v>
      </c>
      <c r="D5" s="279"/>
      <c r="E5" s="310" t="s">
        <v>92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2"/>
    </row>
    <row r="6" spans="2:26" ht="22.5" customHeight="1" x14ac:dyDescent="0.15">
      <c r="B6" s="342"/>
      <c r="C6" s="357"/>
      <c r="D6" s="281"/>
      <c r="E6" s="475" t="s">
        <v>93</v>
      </c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3"/>
    </row>
    <row r="7" spans="2:26" ht="20.100000000000001" customHeight="1" x14ac:dyDescent="0.15">
      <c r="B7" s="342"/>
      <c r="C7" s="280"/>
      <c r="D7" s="281"/>
      <c r="E7" s="478" t="s">
        <v>66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80"/>
    </row>
    <row r="8" spans="2:26" ht="18" customHeight="1" x14ac:dyDescent="0.15">
      <c r="B8" s="341" t="s">
        <v>78</v>
      </c>
      <c r="C8" s="369" t="s">
        <v>134</v>
      </c>
      <c r="D8" s="279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</row>
    <row r="9" spans="2:26" ht="29.25" customHeight="1" x14ac:dyDescent="0.15">
      <c r="B9" s="342"/>
      <c r="C9" s="413" t="s">
        <v>133</v>
      </c>
      <c r="D9" s="283"/>
      <c r="E9" s="290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2"/>
    </row>
    <row r="10" spans="2:26" ht="20.25" customHeight="1" x14ac:dyDescent="0.15">
      <c r="B10" s="342"/>
      <c r="C10" s="278" t="s">
        <v>363</v>
      </c>
      <c r="D10" s="279"/>
      <c r="E10" s="310" t="s">
        <v>92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2"/>
    </row>
    <row r="11" spans="2:26" ht="22.5" customHeight="1" x14ac:dyDescent="0.15">
      <c r="B11" s="342"/>
      <c r="C11" s="357"/>
      <c r="D11" s="281"/>
      <c r="E11" s="475" t="s">
        <v>93</v>
      </c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3"/>
    </row>
    <row r="12" spans="2:26" ht="20.100000000000001" customHeight="1" x14ac:dyDescent="0.15">
      <c r="B12" s="342"/>
      <c r="C12" s="280"/>
      <c r="D12" s="281"/>
      <c r="E12" s="478" t="s">
        <v>66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80"/>
    </row>
    <row r="13" spans="2:26" ht="18" customHeight="1" x14ac:dyDescent="0.15">
      <c r="B13" s="341" t="s">
        <v>79</v>
      </c>
      <c r="C13" s="369" t="s">
        <v>134</v>
      </c>
      <c r="D13" s="279"/>
      <c r="E13" s="307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9"/>
    </row>
    <row r="14" spans="2:26" ht="29.25" customHeight="1" x14ac:dyDescent="0.15">
      <c r="B14" s="342"/>
      <c r="C14" s="413" t="s">
        <v>133</v>
      </c>
      <c r="D14" s="283"/>
      <c r="E14" s="290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2"/>
    </row>
    <row r="15" spans="2:26" ht="20.25" customHeight="1" x14ac:dyDescent="0.15">
      <c r="B15" s="342"/>
      <c r="C15" s="278" t="s">
        <v>363</v>
      </c>
      <c r="D15" s="279"/>
      <c r="E15" s="310" t="s">
        <v>92</v>
      </c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2"/>
    </row>
    <row r="16" spans="2:26" ht="22.5" customHeight="1" x14ac:dyDescent="0.15">
      <c r="B16" s="342"/>
      <c r="C16" s="357"/>
      <c r="D16" s="281"/>
      <c r="E16" s="475" t="s">
        <v>93</v>
      </c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3"/>
    </row>
    <row r="17" spans="2:29" ht="20.100000000000001" customHeight="1" x14ac:dyDescent="0.15">
      <c r="B17" s="342"/>
      <c r="C17" s="280"/>
      <c r="D17" s="281"/>
      <c r="E17" s="478" t="s">
        <v>66</v>
      </c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80"/>
    </row>
    <row r="18" spans="2:29" ht="12.95" customHeight="1" x14ac:dyDescent="0.15">
      <c r="B18" s="319" t="s">
        <v>136</v>
      </c>
      <c r="C18" s="319"/>
      <c r="D18" s="319"/>
      <c r="E18" s="371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3"/>
    </row>
    <row r="19" spans="2:29" ht="12.95" customHeight="1" x14ac:dyDescent="0.15">
      <c r="B19" s="319"/>
      <c r="C19" s="319"/>
      <c r="D19" s="319"/>
      <c r="E19" s="374" t="s">
        <v>7</v>
      </c>
      <c r="F19" s="375"/>
      <c r="G19" s="375"/>
      <c r="H19" s="375"/>
      <c r="I19" s="375"/>
      <c r="J19" s="376"/>
      <c r="K19" s="380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2"/>
      <c r="X19" s="380" t="s">
        <v>11</v>
      </c>
      <c r="Y19" s="381"/>
      <c r="Z19" s="382"/>
    </row>
    <row r="20" spans="2:29" ht="20.100000000000001" customHeight="1" x14ac:dyDescent="0.15">
      <c r="B20" s="319"/>
      <c r="C20" s="319"/>
      <c r="D20" s="319"/>
      <c r="E20" s="377"/>
      <c r="F20" s="378"/>
      <c r="G20" s="378"/>
      <c r="H20" s="378"/>
      <c r="I20" s="378"/>
      <c r="J20" s="379"/>
      <c r="K20" s="386" t="s">
        <v>8</v>
      </c>
      <c r="L20" s="387"/>
      <c r="M20" s="387"/>
      <c r="N20" s="387"/>
      <c r="O20" s="387"/>
      <c r="P20" s="388"/>
      <c r="Q20" s="353" t="s">
        <v>9</v>
      </c>
      <c r="R20" s="389"/>
      <c r="S20" s="354"/>
      <c r="T20" s="353" t="s">
        <v>10</v>
      </c>
      <c r="U20" s="389"/>
      <c r="V20" s="389"/>
      <c r="W20" s="354"/>
      <c r="X20" s="383"/>
      <c r="Y20" s="384"/>
      <c r="Z20" s="385"/>
    </row>
    <row r="21" spans="2:29" ht="23.1" customHeight="1" x14ac:dyDescent="0.15">
      <c r="B21" s="319"/>
      <c r="C21" s="319"/>
      <c r="D21" s="319"/>
      <c r="E21" s="585">
        <f>K21+X21</f>
        <v>0</v>
      </c>
      <c r="F21" s="585"/>
      <c r="G21" s="585"/>
      <c r="H21" s="585"/>
      <c r="I21" s="585"/>
      <c r="J21" s="585"/>
      <c r="K21" s="585">
        <f>Q21+T21</f>
        <v>0</v>
      </c>
      <c r="L21" s="585"/>
      <c r="M21" s="585"/>
      <c r="N21" s="585"/>
      <c r="O21" s="585"/>
      <c r="P21" s="585"/>
      <c r="Q21" s="503"/>
      <c r="R21" s="503"/>
      <c r="S21" s="503"/>
      <c r="T21" s="456"/>
      <c r="U21" s="457"/>
      <c r="V21" s="457"/>
      <c r="W21" s="458"/>
      <c r="X21" s="456"/>
      <c r="Y21" s="457"/>
      <c r="Z21" s="458"/>
    </row>
    <row r="22" spans="2:29" ht="12.95" customHeight="1" x14ac:dyDescent="0.15">
      <c r="B22" s="319"/>
      <c r="C22" s="319"/>
      <c r="D22" s="319"/>
      <c r="E22" s="587" t="s">
        <v>131</v>
      </c>
      <c r="F22" s="610"/>
      <c r="G22" s="610"/>
      <c r="H22" s="610"/>
      <c r="I22" s="610"/>
      <c r="J22" s="610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20"/>
    </row>
    <row r="23" spans="2:29" ht="12.95" customHeight="1" x14ac:dyDescent="0.15">
      <c r="B23" s="319"/>
      <c r="C23" s="319"/>
      <c r="D23" s="319"/>
      <c r="E23" s="611"/>
      <c r="F23" s="612"/>
      <c r="G23" s="612"/>
      <c r="H23" s="612"/>
      <c r="I23" s="612"/>
      <c r="J23" s="612"/>
      <c r="K23" s="579" t="s">
        <v>8</v>
      </c>
      <c r="L23" s="615"/>
      <c r="M23" s="615"/>
      <c r="N23" s="615"/>
      <c r="O23" s="615"/>
      <c r="P23" s="615"/>
      <c r="Q23" s="121"/>
      <c r="R23" s="121"/>
      <c r="S23" s="121"/>
      <c r="T23" s="121"/>
      <c r="U23" s="121"/>
      <c r="V23" s="121"/>
      <c r="W23" s="122"/>
      <c r="X23" s="579" t="s">
        <v>11</v>
      </c>
      <c r="Y23" s="580"/>
      <c r="Z23" s="581"/>
    </row>
    <row r="24" spans="2:29" ht="20.100000000000001" customHeight="1" x14ac:dyDescent="0.15">
      <c r="B24" s="319"/>
      <c r="C24" s="319"/>
      <c r="D24" s="319"/>
      <c r="E24" s="613"/>
      <c r="F24" s="614"/>
      <c r="G24" s="614"/>
      <c r="H24" s="614"/>
      <c r="I24" s="614"/>
      <c r="J24" s="614"/>
      <c r="K24" s="616"/>
      <c r="L24" s="617"/>
      <c r="M24" s="617"/>
      <c r="N24" s="617"/>
      <c r="O24" s="617"/>
      <c r="P24" s="617"/>
      <c r="Q24" s="600" t="s">
        <v>9</v>
      </c>
      <c r="R24" s="601"/>
      <c r="S24" s="602"/>
      <c r="T24" s="600" t="s">
        <v>10</v>
      </c>
      <c r="U24" s="601"/>
      <c r="V24" s="601"/>
      <c r="W24" s="602"/>
      <c r="X24" s="582"/>
      <c r="Y24" s="583"/>
      <c r="Z24" s="584"/>
    </row>
    <row r="25" spans="2:29" ht="23.1" customHeight="1" x14ac:dyDescent="0.15">
      <c r="B25" s="319"/>
      <c r="C25" s="319"/>
      <c r="D25" s="319"/>
      <c r="E25" s="585">
        <f>K25+X25</f>
        <v>0</v>
      </c>
      <c r="F25" s="585"/>
      <c r="G25" s="585"/>
      <c r="H25" s="585"/>
      <c r="I25" s="585"/>
      <c r="J25" s="585"/>
      <c r="K25" s="585">
        <f>Q25+T25</f>
        <v>0</v>
      </c>
      <c r="L25" s="585"/>
      <c r="M25" s="585"/>
      <c r="N25" s="585"/>
      <c r="O25" s="585"/>
      <c r="P25" s="585"/>
      <c r="Q25" s="503"/>
      <c r="R25" s="503"/>
      <c r="S25" s="503"/>
      <c r="T25" s="456"/>
      <c r="U25" s="457"/>
      <c r="V25" s="457"/>
      <c r="W25" s="458"/>
      <c r="X25" s="456"/>
      <c r="Y25" s="457"/>
      <c r="Z25" s="458"/>
      <c r="AA25" s="9"/>
    </row>
    <row r="26" spans="2:29" ht="12.95" customHeight="1" x14ac:dyDescent="0.15">
      <c r="B26" s="319"/>
      <c r="C26" s="319"/>
      <c r="D26" s="319"/>
      <c r="E26" s="587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9"/>
    </row>
    <row r="27" spans="2:29" ht="12.95" customHeight="1" x14ac:dyDescent="0.15">
      <c r="B27" s="319"/>
      <c r="C27" s="319"/>
      <c r="D27" s="319"/>
      <c r="E27" s="590" t="s">
        <v>13</v>
      </c>
      <c r="F27" s="591"/>
      <c r="G27" s="591"/>
      <c r="H27" s="591"/>
      <c r="I27" s="591"/>
      <c r="J27" s="592"/>
      <c r="K27" s="579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1"/>
      <c r="X27" s="579" t="s">
        <v>17</v>
      </c>
      <c r="Y27" s="580"/>
      <c r="Z27" s="581"/>
    </row>
    <row r="28" spans="2:29" ht="20.100000000000001" customHeight="1" x14ac:dyDescent="0.15">
      <c r="B28" s="319"/>
      <c r="C28" s="319"/>
      <c r="D28" s="319"/>
      <c r="E28" s="593"/>
      <c r="F28" s="594"/>
      <c r="G28" s="594"/>
      <c r="H28" s="594"/>
      <c r="I28" s="594"/>
      <c r="J28" s="595"/>
      <c r="K28" s="607" t="s">
        <v>14</v>
      </c>
      <c r="L28" s="608"/>
      <c r="M28" s="608"/>
      <c r="N28" s="608"/>
      <c r="O28" s="608"/>
      <c r="P28" s="609"/>
      <c r="Q28" s="600" t="s">
        <v>15</v>
      </c>
      <c r="R28" s="601"/>
      <c r="S28" s="602"/>
      <c r="T28" s="600" t="s">
        <v>16</v>
      </c>
      <c r="U28" s="601"/>
      <c r="V28" s="601"/>
      <c r="W28" s="602"/>
      <c r="X28" s="582"/>
      <c r="Y28" s="583"/>
      <c r="Z28" s="584"/>
      <c r="AB28" s="89" t="s">
        <v>299</v>
      </c>
      <c r="AC28" s="90">
        <f>Q29+E25+E21</f>
        <v>0</v>
      </c>
    </row>
    <row r="29" spans="2:29" ht="23.1" customHeight="1" x14ac:dyDescent="0.15">
      <c r="B29" s="319"/>
      <c r="C29" s="319"/>
      <c r="D29" s="319"/>
      <c r="E29" s="585">
        <f>K29+X29</f>
        <v>0</v>
      </c>
      <c r="F29" s="585"/>
      <c r="G29" s="585"/>
      <c r="H29" s="585"/>
      <c r="I29" s="585"/>
      <c r="J29" s="585"/>
      <c r="K29" s="585">
        <f>Q29+T29</f>
        <v>0</v>
      </c>
      <c r="L29" s="585"/>
      <c r="M29" s="585"/>
      <c r="N29" s="585"/>
      <c r="O29" s="585"/>
      <c r="P29" s="585"/>
      <c r="Q29" s="503"/>
      <c r="R29" s="503"/>
      <c r="S29" s="503"/>
      <c r="T29" s="456"/>
      <c r="U29" s="457"/>
      <c r="V29" s="457"/>
      <c r="W29" s="458"/>
      <c r="X29" s="456"/>
      <c r="Y29" s="457"/>
      <c r="Z29" s="458"/>
      <c r="AA29" s="8"/>
      <c r="AB29" s="89" t="s">
        <v>300</v>
      </c>
      <c r="AC29" s="90">
        <f>E25+E29</f>
        <v>0</v>
      </c>
    </row>
    <row r="30" spans="2:29" ht="20.100000000000001" customHeight="1" x14ac:dyDescent="0.15">
      <c r="B30" s="341" t="s">
        <v>38</v>
      </c>
      <c r="C30" s="397" t="s">
        <v>21</v>
      </c>
      <c r="D30" s="398"/>
      <c r="E30" s="284" t="s">
        <v>80</v>
      </c>
      <c r="F30" s="285"/>
      <c r="G30" s="285"/>
      <c r="H30" s="285"/>
      <c r="I30" s="285"/>
      <c r="J30" s="286"/>
      <c r="K30" s="284" t="s">
        <v>81</v>
      </c>
      <c r="L30" s="285"/>
      <c r="M30" s="285"/>
      <c r="N30" s="285"/>
      <c r="O30" s="285"/>
      <c r="P30" s="286"/>
      <c r="Q30" s="284" t="s">
        <v>74</v>
      </c>
      <c r="R30" s="285"/>
      <c r="S30" s="286"/>
      <c r="T30" s="284" t="s">
        <v>44</v>
      </c>
      <c r="U30" s="285"/>
      <c r="V30" s="285"/>
      <c r="W30" s="286"/>
      <c r="X30" s="284" t="s">
        <v>46</v>
      </c>
      <c r="Y30" s="285"/>
      <c r="Z30" s="286"/>
      <c r="AB30" s="98"/>
      <c r="AC30" s="98"/>
    </row>
    <row r="31" spans="2:29" ht="20.100000000000001" customHeight="1" x14ac:dyDescent="0.15">
      <c r="B31" s="342"/>
      <c r="C31" s="399"/>
      <c r="D31" s="400"/>
      <c r="E31" s="284" t="s">
        <v>23</v>
      </c>
      <c r="F31" s="285"/>
      <c r="G31" s="286"/>
      <c r="H31" s="284" t="s">
        <v>24</v>
      </c>
      <c r="I31" s="285"/>
      <c r="J31" s="286"/>
      <c r="K31" s="284" t="s">
        <v>23</v>
      </c>
      <c r="L31" s="285"/>
      <c r="M31" s="286"/>
      <c r="N31" s="284" t="s">
        <v>129</v>
      </c>
      <c r="O31" s="285"/>
      <c r="P31" s="286"/>
      <c r="Q31" s="284" t="s">
        <v>130</v>
      </c>
      <c r="R31" s="286"/>
      <c r="S31" s="99" t="s">
        <v>129</v>
      </c>
      <c r="T31" s="284" t="s">
        <v>130</v>
      </c>
      <c r="U31" s="285"/>
      <c r="V31" s="286"/>
      <c r="W31" s="99" t="s">
        <v>129</v>
      </c>
      <c r="X31" s="284" t="s">
        <v>130</v>
      </c>
      <c r="Y31" s="286"/>
      <c r="Z31" s="99" t="s">
        <v>129</v>
      </c>
      <c r="AB31" s="333" t="s">
        <v>301</v>
      </c>
      <c r="AC31" s="334"/>
    </row>
    <row r="32" spans="2:29" ht="24" customHeight="1" x14ac:dyDescent="0.15">
      <c r="B32" s="342"/>
      <c r="C32" s="466" t="s">
        <v>83</v>
      </c>
      <c r="D32" s="11" t="s">
        <v>19</v>
      </c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456"/>
      <c r="R32" s="458"/>
      <c r="S32" s="177"/>
      <c r="T32" s="456"/>
      <c r="U32" s="457"/>
      <c r="V32" s="458"/>
      <c r="W32" s="177"/>
      <c r="X32" s="456"/>
      <c r="Y32" s="458"/>
      <c r="Z32" s="177"/>
      <c r="AB32" s="105" t="s">
        <v>302</v>
      </c>
      <c r="AC32" s="106">
        <f>ROUNDDOWN(X29/3,1)</f>
        <v>0</v>
      </c>
    </row>
    <row r="33" spans="2:35" ht="24" customHeight="1" x14ac:dyDescent="0.15">
      <c r="B33" s="342"/>
      <c r="C33" s="467"/>
      <c r="D33" s="11" t="s">
        <v>20</v>
      </c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456"/>
      <c r="R33" s="458"/>
      <c r="S33" s="177"/>
      <c r="T33" s="456"/>
      <c r="U33" s="457"/>
      <c r="V33" s="458"/>
      <c r="W33" s="177"/>
      <c r="X33" s="456"/>
      <c r="Y33" s="458"/>
      <c r="Z33" s="177"/>
      <c r="AB33" s="105" t="s">
        <v>303</v>
      </c>
      <c r="AC33" s="106">
        <f>ROUNDDOWN(K29/6,1)</f>
        <v>0</v>
      </c>
    </row>
    <row r="34" spans="2:35" ht="24" customHeight="1" x14ac:dyDescent="0.15">
      <c r="B34" s="342"/>
      <c r="C34" s="463" t="s">
        <v>31</v>
      </c>
      <c r="D34" s="464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456"/>
      <c r="R34" s="457"/>
      <c r="S34" s="458"/>
      <c r="T34" s="456"/>
      <c r="U34" s="457"/>
      <c r="V34" s="457"/>
      <c r="W34" s="458"/>
      <c r="X34" s="456"/>
      <c r="Y34" s="457"/>
      <c r="Z34" s="458"/>
      <c r="AB34" s="105" t="s">
        <v>304</v>
      </c>
      <c r="AC34" s="106">
        <f>ROUNDDOWN((X21+X25)/20,1)</f>
        <v>0</v>
      </c>
    </row>
    <row r="35" spans="2:35" ht="24" customHeight="1" x14ac:dyDescent="0.15">
      <c r="B35" s="342"/>
      <c r="C35" s="463" t="s">
        <v>32</v>
      </c>
      <c r="D35" s="464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456"/>
      <c r="R35" s="457"/>
      <c r="S35" s="458"/>
      <c r="T35" s="456"/>
      <c r="U35" s="457"/>
      <c r="V35" s="457"/>
      <c r="W35" s="458"/>
      <c r="X35" s="456"/>
      <c r="Y35" s="457"/>
      <c r="Z35" s="458"/>
      <c r="AB35" s="105" t="s">
        <v>305</v>
      </c>
      <c r="AC35" s="106">
        <f>ROUNDDOWN((K21+K25)/30,1)</f>
        <v>0</v>
      </c>
    </row>
    <row r="36" spans="2:35" ht="24" customHeight="1" x14ac:dyDescent="0.15">
      <c r="B36" s="342"/>
      <c r="C36" s="467" t="s">
        <v>105</v>
      </c>
      <c r="D36" s="467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3"/>
      <c r="R36" s="454"/>
      <c r="S36" s="455"/>
      <c r="T36" s="453"/>
      <c r="U36" s="454"/>
      <c r="V36" s="454"/>
      <c r="W36" s="455"/>
      <c r="X36" s="453"/>
      <c r="Y36" s="454"/>
      <c r="Z36" s="455"/>
      <c r="AB36" s="104" t="s">
        <v>306</v>
      </c>
      <c r="AC36" s="106">
        <f>SUM(AC32:AC35)</f>
        <v>0</v>
      </c>
    </row>
    <row r="37" spans="2:35" ht="24" customHeight="1" x14ac:dyDescent="0.15">
      <c r="B37" s="342"/>
      <c r="C37" s="467" t="s">
        <v>33</v>
      </c>
      <c r="D37" s="467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3"/>
      <c r="R37" s="454"/>
      <c r="S37" s="455"/>
      <c r="T37" s="453"/>
      <c r="U37" s="454"/>
      <c r="V37" s="454"/>
      <c r="W37" s="455"/>
      <c r="X37" s="453"/>
      <c r="Y37" s="454"/>
      <c r="Z37" s="455"/>
      <c r="AD37" s="626"/>
      <c r="AE37" s="626"/>
      <c r="AF37" s="626"/>
      <c r="AG37" s="626"/>
      <c r="AH37" s="626"/>
      <c r="AI37" s="626"/>
    </row>
    <row r="38" spans="2:35" ht="20.100000000000001" customHeight="1" x14ac:dyDescent="0.15">
      <c r="B38" s="342"/>
      <c r="C38" s="397" t="s">
        <v>21</v>
      </c>
      <c r="D38" s="398"/>
      <c r="E38" s="284" t="s">
        <v>82</v>
      </c>
      <c r="F38" s="285"/>
      <c r="G38" s="285"/>
      <c r="H38" s="285"/>
      <c r="I38" s="285"/>
      <c r="J38" s="286"/>
      <c r="K38" s="284" t="s">
        <v>137</v>
      </c>
      <c r="L38" s="285"/>
      <c r="M38" s="285"/>
      <c r="N38" s="285"/>
      <c r="O38" s="285"/>
      <c r="P38" s="286"/>
      <c r="Q38" s="577" t="s">
        <v>138</v>
      </c>
      <c r="R38" s="577"/>
      <c r="S38" s="577"/>
      <c r="T38" s="577"/>
      <c r="U38" s="577"/>
      <c r="V38" s="577"/>
      <c r="W38" s="577"/>
      <c r="X38" s="168"/>
      <c r="Y38" s="168"/>
      <c r="Z38" s="169"/>
      <c r="AD38" s="626"/>
      <c r="AE38" s="626"/>
      <c r="AF38" s="626"/>
      <c r="AG38" s="626"/>
      <c r="AH38" s="626"/>
      <c r="AI38" s="626"/>
    </row>
    <row r="39" spans="2:35" ht="24" customHeight="1" x14ac:dyDescent="0.15">
      <c r="B39" s="342"/>
      <c r="C39" s="399"/>
      <c r="D39" s="400"/>
      <c r="E39" s="469" t="s">
        <v>23</v>
      </c>
      <c r="F39" s="469"/>
      <c r="G39" s="469"/>
      <c r="H39" s="469" t="s">
        <v>24</v>
      </c>
      <c r="I39" s="469"/>
      <c r="J39" s="469"/>
      <c r="K39" s="469" t="s">
        <v>23</v>
      </c>
      <c r="L39" s="469"/>
      <c r="M39" s="469"/>
      <c r="N39" s="469" t="s">
        <v>26</v>
      </c>
      <c r="O39" s="469"/>
      <c r="P39" s="469"/>
      <c r="Q39" s="577"/>
      <c r="R39" s="577"/>
      <c r="S39" s="577"/>
      <c r="T39" s="577"/>
      <c r="U39" s="577"/>
      <c r="V39" s="577"/>
      <c r="W39" s="577"/>
      <c r="X39" s="103"/>
      <c r="Y39" s="103"/>
      <c r="Z39" s="49"/>
      <c r="AD39" s="625"/>
      <c r="AE39" s="625"/>
      <c r="AF39" s="625"/>
      <c r="AG39" s="625"/>
      <c r="AH39" s="625"/>
      <c r="AI39" s="625"/>
    </row>
    <row r="40" spans="2:35" ht="24" customHeight="1" x14ac:dyDescent="0.15">
      <c r="B40" s="342"/>
      <c r="C40" s="466" t="s">
        <v>83</v>
      </c>
      <c r="D40" s="11" t="s">
        <v>19</v>
      </c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380" t="s">
        <v>48</v>
      </c>
      <c r="R40" s="381"/>
      <c r="S40" s="382"/>
      <c r="T40" s="624"/>
      <c r="U40" s="624"/>
      <c r="V40" s="624"/>
      <c r="W40" s="624"/>
      <c r="X40" s="103"/>
      <c r="Y40" s="103"/>
      <c r="Z40" s="49"/>
      <c r="AD40" s="625"/>
      <c r="AE40" s="625"/>
      <c r="AF40" s="625"/>
      <c r="AG40" s="625"/>
      <c r="AH40" s="625"/>
      <c r="AI40" s="625"/>
    </row>
    <row r="41" spans="2:35" ht="24" customHeight="1" x14ac:dyDescent="0.15">
      <c r="B41" s="342"/>
      <c r="C41" s="467"/>
      <c r="D41" s="11" t="s">
        <v>20</v>
      </c>
      <c r="E41" s="510"/>
      <c r="F41" s="510"/>
      <c r="G41" s="510"/>
      <c r="H41" s="503"/>
      <c r="I41" s="503"/>
      <c r="J41" s="503"/>
      <c r="K41" s="510"/>
      <c r="L41" s="510"/>
      <c r="M41" s="510"/>
      <c r="N41" s="503"/>
      <c r="O41" s="503"/>
      <c r="P41" s="503"/>
      <c r="Q41" s="42"/>
      <c r="R41" s="621" t="s">
        <v>84</v>
      </c>
      <c r="S41" s="622"/>
      <c r="T41" s="456"/>
      <c r="U41" s="457"/>
      <c r="V41" s="457"/>
      <c r="W41" s="458"/>
      <c r="X41" s="103"/>
      <c r="Y41" s="103"/>
      <c r="Z41" s="49"/>
      <c r="AD41" s="623"/>
      <c r="AE41" s="623"/>
      <c r="AF41" s="623"/>
      <c r="AG41" s="623"/>
      <c r="AH41" s="623"/>
      <c r="AI41" s="623"/>
    </row>
    <row r="42" spans="2:35" ht="24" customHeight="1" x14ac:dyDescent="0.15">
      <c r="B42" s="342"/>
      <c r="C42" s="463" t="s">
        <v>31</v>
      </c>
      <c r="D42" s="464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380" t="s">
        <v>50</v>
      </c>
      <c r="R42" s="381"/>
      <c r="S42" s="382"/>
      <c r="T42" s="503"/>
      <c r="U42" s="503"/>
      <c r="V42" s="503"/>
      <c r="W42" s="503"/>
      <c r="X42" s="103"/>
      <c r="Y42" s="103"/>
      <c r="Z42" s="49"/>
      <c r="AD42" s="623"/>
      <c r="AE42" s="623"/>
      <c r="AF42" s="623"/>
      <c r="AG42" s="623"/>
      <c r="AH42" s="623"/>
      <c r="AI42" s="623"/>
    </row>
    <row r="43" spans="2:35" ht="24" customHeight="1" x14ac:dyDescent="0.15">
      <c r="B43" s="342"/>
      <c r="C43" s="463" t="s">
        <v>32</v>
      </c>
      <c r="D43" s="464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"/>
      <c r="R43" s="621" t="s">
        <v>84</v>
      </c>
      <c r="S43" s="622"/>
      <c r="T43" s="456"/>
      <c r="U43" s="457"/>
      <c r="V43" s="457"/>
      <c r="W43" s="458"/>
      <c r="X43" s="103"/>
      <c r="Y43" s="103"/>
      <c r="Z43" s="49"/>
      <c r="AD43" s="623"/>
      <c r="AE43" s="623"/>
      <c r="AF43" s="623"/>
      <c r="AG43" s="623"/>
      <c r="AH43" s="623"/>
      <c r="AI43" s="623"/>
    </row>
    <row r="44" spans="2:35" ht="24" customHeight="1" x14ac:dyDescent="0.15">
      <c r="B44" s="342"/>
      <c r="C44" s="467" t="s">
        <v>105</v>
      </c>
      <c r="D44" s="467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380" t="s">
        <v>51</v>
      </c>
      <c r="R44" s="381"/>
      <c r="S44" s="382"/>
      <c r="T44" s="503"/>
      <c r="U44" s="503"/>
      <c r="V44" s="503"/>
      <c r="W44" s="503"/>
      <c r="X44" s="103"/>
      <c r="Y44" s="103"/>
      <c r="Z44" s="49"/>
      <c r="AD44" s="18"/>
      <c r="AE44" s="18"/>
      <c r="AF44" s="18"/>
      <c r="AG44" s="18"/>
      <c r="AH44" s="18"/>
      <c r="AI44" s="18"/>
    </row>
    <row r="45" spans="2:35" ht="24" customHeight="1" x14ac:dyDescent="0.15">
      <c r="B45" s="342"/>
      <c r="C45" s="467" t="s">
        <v>33</v>
      </c>
      <c r="D45" s="467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"/>
      <c r="R45" s="621" t="s">
        <v>84</v>
      </c>
      <c r="S45" s="622"/>
      <c r="T45" s="503"/>
      <c r="U45" s="503"/>
      <c r="V45" s="503"/>
      <c r="W45" s="503"/>
      <c r="X45" s="170"/>
      <c r="Y45" s="170"/>
      <c r="Z45" s="171"/>
    </row>
    <row r="46" spans="2:35" ht="19.5" customHeight="1" x14ac:dyDescent="0.15">
      <c r="B46" s="341" t="s">
        <v>89</v>
      </c>
      <c r="C46" s="429" t="s">
        <v>52</v>
      </c>
      <c r="D46" s="430"/>
      <c r="E46" s="284" t="s">
        <v>108</v>
      </c>
      <c r="F46" s="285"/>
      <c r="G46" s="285"/>
      <c r="H46" s="285"/>
      <c r="I46" s="285"/>
      <c r="J46" s="286"/>
      <c r="K46" s="284" t="s">
        <v>110</v>
      </c>
      <c r="L46" s="285"/>
      <c r="M46" s="285"/>
      <c r="N46" s="285"/>
      <c r="O46" s="285"/>
      <c r="P46" s="286"/>
      <c r="Q46" s="293" t="s">
        <v>111</v>
      </c>
      <c r="R46" s="438"/>
      <c r="S46" s="294"/>
      <c r="T46" s="284" t="s">
        <v>113</v>
      </c>
      <c r="U46" s="285"/>
      <c r="V46" s="285"/>
      <c r="W46" s="286"/>
      <c r="X46" s="284" t="s">
        <v>114</v>
      </c>
      <c r="Y46" s="285"/>
      <c r="Z46" s="286"/>
    </row>
    <row r="47" spans="2:35" ht="24.95" customHeight="1" x14ac:dyDescent="0.15">
      <c r="B47" s="342"/>
      <c r="C47" s="353" t="s">
        <v>115</v>
      </c>
      <c r="D47" s="354"/>
      <c r="E47" s="335"/>
      <c r="F47" s="336"/>
      <c r="G47" s="336"/>
      <c r="H47" s="336"/>
      <c r="I47" s="336"/>
      <c r="J47" s="107" t="s">
        <v>146</v>
      </c>
      <c r="K47" s="335"/>
      <c r="L47" s="336"/>
      <c r="M47" s="336"/>
      <c r="N47" s="336"/>
      <c r="O47" s="336"/>
      <c r="P47" s="107" t="s">
        <v>146</v>
      </c>
      <c r="Q47" s="98"/>
      <c r="R47" s="83" t="s">
        <v>182</v>
      </c>
      <c r="S47" s="123"/>
      <c r="T47" s="108"/>
      <c r="U47" s="97" t="s">
        <v>182</v>
      </c>
      <c r="V47" s="83"/>
      <c r="W47" s="123"/>
      <c r="X47" s="108"/>
      <c r="Y47" s="83" t="s">
        <v>182</v>
      </c>
      <c r="Z47" s="123"/>
    </row>
    <row r="48" spans="2:35" ht="24.95" customHeight="1" x14ac:dyDescent="0.15">
      <c r="B48" s="342"/>
      <c r="C48" s="363" t="s">
        <v>116</v>
      </c>
      <c r="D48" s="586"/>
      <c r="E48" s="618"/>
      <c r="F48" s="619"/>
      <c r="G48" s="619"/>
      <c r="H48" s="619"/>
      <c r="I48" s="619"/>
      <c r="J48" s="620"/>
      <c r="K48" s="618"/>
      <c r="L48" s="619"/>
      <c r="M48" s="619"/>
      <c r="N48" s="619"/>
      <c r="O48" s="619"/>
      <c r="P48" s="620"/>
      <c r="Q48" s="574" t="e">
        <f>ROUNDDOWN(S47/(T29+X29),2)</f>
        <v>#DIV/0!</v>
      </c>
      <c r="R48" s="574"/>
      <c r="S48" s="574"/>
      <c r="T48" s="574" t="e">
        <f>ROUNDDOWN(W47/AC28,2)</f>
        <v>#DIV/0!</v>
      </c>
      <c r="U48" s="574"/>
      <c r="V48" s="574"/>
      <c r="W48" s="574"/>
      <c r="X48" s="574" t="e">
        <f>ROUNDDOWN(Z47/AC28,2)</f>
        <v>#DIV/0!</v>
      </c>
      <c r="Y48" s="574"/>
      <c r="Z48" s="574"/>
    </row>
    <row r="49" spans="2:26" ht="19.5" customHeight="1" x14ac:dyDescent="0.15">
      <c r="B49" s="342"/>
      <c r="C49" s="429" t="s">
        <v>118</v>
      </c>
      <c r="D49" s="430"/>
      <c r="E49" s="284" t="s">
        <v>119</v>
      </c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6"/>
    </row>
    <row r="50" spans="2:26" ht="24.95" customHeight="1" x14ac:dyDescent="0.15">
      <c r="B50" s="342"/>
      <c r="C50" s="353" t="s">
        <v>120</v>
      </c>
      <c r="D50" s="354"/>
      <c r="E50" s="254" t="s">
        <v>122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6"/>
    </row>
    <row r="51" spans="2:26" ht="24.95" customHeight="1" x14ac:dyDescent="0.15">
      <c r="B51" s="342"/>
      <c r="C51" s="353" t="s">
        <v>123</v>
      </c>
      <c r="D51" s="354"/>
      <c r="E51" s="353" t="s">
        <v>124</v>
      </c>
      <c r="F51" s="389"/>
      <c r="G51" s="389"/>
      <c r="H51" s="389"/>
      <c r="I51" s="389"/>
      <c r="J51" s="389"/>
      <c r="K51" s="354"/>
      <c r="L51" s="337"/>
      <c r="M51" s="338"/>
      <c r="N51" s="338"/>
      <c r="O51" s="338"/>
      <c r="P51" s="338"/>
      <c r="Q51" s="338"/>
      <c r="R51" s="114" t="s">
        <v>146</v>
      </c>
      <c r="S51" s="435" t="s">
        <v>63</v>
      </c>
      <c r="T51" s="436"/>
      <c r="U51" s="436"/>
      <c r="V51" s="436"/>
      <c r="W51" s="436"/>
      <c r="X51" s="339" t="e">
        <f>ROUNDDOWN((L51/AC28),2)</f>
        <v>#DIV/0!</v>
      </c>
      <c r="Y51" s="340"/>
      <c r="Z51" s="117" t="s">
        <v>307</v>
      </c>
    </row>
    <row r="52" spans="2:26" ht="19.5" customHeight="1" x14ac:dyDescent="0.15">
      <c r="B52" s="342"/>
      <c r="C52" s="429" t="s">
        <v>118</v>
      </c>
      <c r="D52" s="430"/>
      <c r="E52" s="284" t="s">
        <v>125</v>
      </c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6"/>
      <c r="S52" s="287"/>
      <c r="T52" s="288"/>
      <c r="U52" s="288"/>
      <c r="V52" s="288"/>
      <c r="W52" s="288"/>
      <c r="X52" s="288"/>
      <c r="Y52" s="288"/>
      <c r="Z52" s="289"/>
    </row>
    <row r="53" spans="2:26" ht="24.95" customHeight="1" x14ac:dyDescent="0.15">
      <c r="B53" s="343"/>
      <c r="C53" s="353" t="s">
        <v>126</v>
      </c>
      <c r="D53" s="354"/>
      <c r="E53" s="254" t="s">
        <v>128</v>
      </c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6"/>
      <c r="S53" s="290"/>
      <c r="T53" s="291"/>
      <c r="U53" s="291"/>
      <c r="V53" s="291"/>
      <c r="W53" s="291"/>
      <c r="X53" s="291"/>
      <c r="Y53" s="291"/>
      <c r="Z53" s="292"/>
    </row>
    <row r="54" spans="2:26" s="60" customFormat="1" ht="23.25" customHeight="1" x14ac:dyDescent="0.15">
      <c r="B54" s="68" t="s">
        <v>241</v>
      </c>
      <c r="C54" s="19"/>
      <c r="D54" s="19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2:26" s="60" customFormat="1" ht="10.5" customHeight="1" x14ac:dyDescent="0.15">
      <c r="C55" s="67"/>
      <c r="D55" s="67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2:26" s="60" customFormat="1" ht="24.95" customHeight="1" x14ac:dyDescent="0.15">
      <c r="B56" s="341" t="s">
        <v>96</v>
      </c>
      <c r="C56" s="310" t="s">
        <v>221</v>
      </c>
      <c r="D56" s="312"/>
      <c r="E56" s="346" t="s">
        <v>97</v>
      </c>
      <c r="F56" s="347"/>
      <c r="G56" s="347"/>
      <c r="H56" s="347"/>
      <c r="I56" s="347"/>
      <c r="J56" s="347"/>
      <c r="K56" s="347"/>
      <c r="L56" s="347"/>
      <c r="M56" s="347"/>
      <c r="N56" s="347"/>
      <c r="O56" s="348"/>
      <c r="P56" s="346" t="s">
        <v>94</v>
      </c>
      <c r="Q56" s="347"/>
      <c r="R56" s="347"/>
      <c r="S56" s="347"/>
      <c r="T56" s="347"/>
      <c r="U56" s="347"/>
      <c r="V56" s="347"/>
      <c r="W56" s="347"/>
      <c r="X56" s="347"/>
      <c r="Y56" s="347"/>
      <c r="Z56" s="348"/>
    </row>
    <row r="57" spans="2:26" s="60" customFormat="1" ht="48" customHeight="1" x14ac:dyDescent="0.15">
      <c r="B57" s="342"/>
      <c r="C57" s="344"/>
      <c r="D57" s="345"/>
      <c r="E57" s="346" t="s">
        <v>98</v>
      </c>
      <c r="F57" s="347"/>
      <c r="G57" s="347"/>
      <c r="H57" s="347"/>
      <c r="I57" s="347"/>
      <c r="J57" s="347"/>
      <c r="K57" s="347"/>
      <c r="L57" s="347"/>
      <c r="M57" s="347"/>
      <c r="N57" s="347"/>
      <c r="O57" s="348"/>
      <c r="P57" s="346" t="s">
        <v>151</v>
      </c>
      <c r="Q57" s="347"/>
      <c r="R57" s="347"/>
      <c r="S57" s="347"/>
      <c r="T57" s="347"/>
      <c r="U57" s="347"/>
      <c r="V57" s="347"/>
      <c r="W57" s="347"/>
      <c r="X57" s="347"/>
      <c r="Y57" s="347"/>
      <c r="Z57" s="348"/>
    </row>
    <row r="58" spans="2:26" s="60" customFormat="1" ht="24.95" customHeight="1" x14ac:dyDescent="0.15">
      <c r="B58" s="343"/>
      <c r="C58" s="254"/>
      <c r="D58" s="256"/>
      <c r="E58" s="346" t="s">
        <v>99</v>
      </c>
      <c r="F58" s="347"/>
      <c r="G58" s="347"/>
      <c r="H58" s="347"/>
      <c r="I58" s="347"/>
      <c r="J58" s="347"/>
      <c r="K58" s="347"/>
      <c r="L58" s="347"/>
      <c r="M58" s="347"/>
      <c r="N58" s="347"/>
      <c r="O58" s="348"/>
      <c r="P58" s="349" t="s">
        <v>240</v>
      </c>
      <c r="Q58" s="296"/>
      <c r="R58" s="296"/>
      <c r="S58" s="296"/>
      <c r="T58" s="296"/>
      <c r="U58" s="296"/>
      <c r="V58" s="296"/>
      <c r="W58" s="296"/>
      <c r="X58" s="296"/>
      <c r="Y58" s="296"/>
      <c r="Z58" s="297"/>
    </row>
    <row r="59" spans="2:26" s="60" customFormat="1" ht="24.95" customHeight="1" x14ac:dyDescent="0.15">
      <c r="B59" s="60" t="s">
        <v>222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</sheetData>
  <mergeCells count="208">
    <mergeCell ref="B1:Z1"/>
    <mergeCell ref="B3:B7"/>
    <mergeCell ref="C3:D3"/>
    <mergeCell ref="E3:Z3"/>
    <mergeCell ref="C4:D4"/>
    <mergeCell ref="E4:Z4"/>
    <mergeCell ref="C5:D7"/>
    <mergeCell ref="E5:Z5"/>
    <mergeCell ref="E6:Z6"/>
    <mergeCell ref="E7:Z7"/>
    <mergeCell ref="B13:B17"/>
    <mergeCell ref="C13:D13"/>
    <mergeCell ref="E13:Z13"/>
    <mergeCell ref="C14:D14"/>
    <mergeCell ref="E14:Z14"/>
    <mergeCell ref="C15:D17"/>
    <mergeCell ref="E10:Z10"/>
    <mergeCell ref="E11:Z11"/>
    <mergeCell ref="E12:Z12"/>
    <mergeCell ref="B8:B12"/>
    <mergeCell ref="C8:D8"/>
    <mergeCell ref="E8:Z8"/>
    <mergeCell ref="C9:D9"/>
    <mergeCell ref="E9:Z9"/>
    <mergeCell ref="C10:D12"/>
    <mergeCell ref="E15:Z15"/>
    <mergeCell ref="E16:Z16"/>
    <mergeCell ref="E17:Z17"/>
    <mergeCell ref="T24:W24"/>
    <mergeCell ref="E21:J21"/>
    <mergeCell ref="K21:P21"/>
    <mergeCell ref="X29:Z29"/>
    <mergeCell ref="E27:J28"/>
    <mergeCell ref="K27:W27"/>
    <mergeCell ref="X27:Z28"/>
    <mergeCell ref="K28:P28"/>
    <mergeCell ref="Q28:S28"/>
    <mergeCell ref="T28:W28"/>
    <mergeCell ref="E25:J25"/>
    <mergeCell ref="K25:P25"/>
    <mergeCell ref="Q25:S25"/>
    <mergeCell ref="T25:W25"/>
    <mergeCell ref="X25:Z25"/>
    <mergeCell ref="E26:Z26"/>
    <mergeCell ref="E22:J24"/>
    <mergeCell ref="K23:P24"/>
    <mergeCell ref="X23:Z24"/>
    <mergeCell ref="Q24:S24"/>
    <mergeCell ref="Q21:S21"/>
    <mergeCell ref="T21:W21"/>
    <mergeCell ref="X21:Z21"/>
    <mergeCell ref="B30:B45"/>
    <mergeCell ref="C30:D31"/>
    <mergeCell ref="E30:J30"/>
    <mergeCell ref="K30:P30"/>
    <mergeCell ref="Q30:S30"/>
    <mergeCell ref="E29:J29"/>
    <mergeCell ref="K29:P29"/>
    <mergeCell ref="Q29:S29"/>
    <mergeCell ref="T29:W29"/>
    <mergeCell ref="B18:D29"/>
    <mergeCell ref="E18:Z18"/>
    <mergeCell ref="E19:J20"/>
    <mergeCell ref="K19:W19"/>
    <mergeCell ref="X19:Z20"/>
    <mergeCell ref="K20:P20"/>
    <mergeCell ref="Q20:S20"/>
    <mergeCell ref="T20:W20"/>
    <mergeCell ref="T30:W30"/>
    <mergeCell ref="X30:Z30"/>
    <mergeCell ref="E31:G31"/>
    <mergeCell ref="H31:J31"/>
    <mergeCell ref="K31:M31"/>
    <mergeCell ref="N31:P31"/>
    <mergeCell ref="Q31:R31"/>
    <mergeCell ref="T31:V31"/>
    <mergeCell ref="X31:Y31"/>
    <mergeCell ref="C34:D34"/>
    <mergeCell ref="E34:J34"/>
    <mergeCell ref="K34:P34"/>
    <mergeCell ref="Q34:S34"/>
    <mergeCell ref="T34:W34"/>
    <mergeCell ref="X34:Z34"/>
    <mergeCell ref="T32:V32"/>
    <mergeCell ref="X32:Y32"/>
    <mergeCell ref="E33:G33"/>
    <mergeCell ref="H33:J33"/>
    <mergeCell ref="K33:M33"/>
    <mergeCell ref="N33:P33"/>
    <mergeCell ref="Q33:R33"/>
    <mergeCell ref="T33:V33"/>
    <mergeCell ref="X33:Y33"/>
    <mergeCell ref="C32:C33"/>
    <mergeCell ref="E32:G32"/>
    <mergeCell ref="H32:J32"/>
    <mergeCell ref="K32:M32"/>
    <mergeCell ref="N32:P32"/>
    <mergeCell ref="Q32:R32"/>
    <mergeCell ref="C36:D36"/>
    <mergeCell ref="E36:J36"/>
    <mergeCell ref="K36:P36"/>
    <mergeCell ref="Q36:S36"/>
    <mergeCell ref="T36:W36"/>
    <mergeCell ref="X36:Z36"/>
    <mergeCell ref="C35:D35"/>
    <mergeCell ref="E35:J35"/>
    <mergeCell ref="K35:P35"/>
    <mergeCell ref="Q35:S35"/>
    <mergeCell ref="T35:W35"/>
    <mergeCell ref="X35:Z35"/>
    <mergeCell ref="AD37:AI37"/>
    <mergeCell ref="C38:D39"/>
    <mergeCell ref="E38:J38"/>
    <mergeCell ref="K38:P38"/>
    <mergeCell ref="Q38:W39"/>
    <mergeCell ref="AD38:AF38"/>
    <mergeCell ref="AG38:AI38"/>
    <mergeCell ref="E39:G39"/>
    <mergeCell ref="H39:J39"/>
    <mergeCell ref="K39:M39"/>
    <mergeCell ref="C37:D37"/>
    <mergeCell ref="E37:J37"/>
    <mergeCell ref="K37:P37"/>
    <mergeCell ref="Q37:S37"/>
    <mergeCell ref="T37:W37"/>
    <mergeCell ref="X37:Z37"/>
    <mergeCell ref="N39:P39"/>
    <mergeCell ref="AD39:AF39"/>
    <mergeCell ref="AG39:AI39"/>
    <mergeCell ref="AD43:AI43"/>
    <mergeCell ref="C42:D42"/>
    <mergeCell ref="E42:J42"/>
    <mergeCell ref="K42:P42"/>
    <mergeCell ref="Q42:S42"/>
    <mergeCell ref="T42:W42"/>
    <mergeCell ref="AD42:AI42"/>
    <mergeCell ref="C40:C41"/>
    <mergeCell ref="E40:G40"/>
    <mergeCell ref="H40:J40"/>
    <mergeCell ref="K40:M40"/>
    <mergeCell ref="N40:P40"/>
    <mergeCell ref="Q40:S40"/>
    <mergeCell ref="T40:W40"/>
    <mergeCell ref="AD40:AF40"/>
    <mergeCell ref="AG40:AI40"/>
    <mergeCell ref="E41:G41"/>
    <mergeCell ref="H41:J41"/>
    <mergeCell ref="K41:M41"/>
    <mergeCell ref="N41:P41"/>
    <mergeCell ref="R41:S41"/>
    <mergeCell ref="T41:W41"/>
    <mergeCell ref="AD41:AI41"/>
    <mergeCell ref="R45:S45"/>
    <mergeCell ref="T45:W45"/>
    <mergeCell ref="C46:D46"/>
    <mergeCell ref="E46:J46"/>
    <mergeCell ref="K46:P46"/>
    <mergeCell ref="Q46:S46"/>
    <mergeCell ref="T46:W46"/>
    <mergeCell ref="C48:D48"/>
    <mergeCell ref="C43:D43"/>
    <mergeCell ref="E43:J43"/>
    <mergeCell ref="K43:P43"/>
    <mergeCell ref="R43:S43"/>
    <mergeCell ref="T43:W43"/>
    <mergeCell ref="C47:D47"/>
    <mergeCell ref="AB31:AC31"/>
    <mergeCell ref="E47:I47"/>
    <mergeCell ref="K47:O47"/>
    <mergeCell ref="L51:Q51"/>
    <mergeCell ref="X51:Y51"/>
    <mergeCell ref="E57:O57"/>
    <mergeCell ref="P57:Z57"/>
    <mergeCell ref="X46:Z46"/>
    <mergeCell ref="C51:D51"/>
    <mergeCell ref="E51:K51"/>
    <mergeCell ref="S51:W51"/>
    <mergeCell ref="C52:D52"/>
    <mergeCell ref="E52:R52"/>
    <mergeCell ref="S52:Z52"/>
    <mergeCell ref="T48:W48"/>
    <mergeCell ref="X48:Z48"/>
    <mergeCell ref="C44:D44"/>
    <mergeCell ref="E44:J44"/>
    <mergeCell ref="K44:P44"/>
    <mergeCell ref="Q44:S44"/>
    <mergeCell ref="T44:W44"/>
    <mergeCell ref="C45:D45"/>
    <mergeCell ref="E45:J45"/>
    <mergeCell ref="K45:P45"/>
    <mergeCell ref="B46:B53"/>
    <mergeCell ref="B56:B58"/>
    <mergeCell ref="C56:D57"/>
    <mergeCell ref="C58:D58"/>
    <mergeCell ref="E58:O58"/>
    <mergeCell ref="P58:Z58"/>
    <mergeCell ref="C49:D49"/>
    <mergeCell ref="E49:Z49"/>
    <mergeCell ref="C50:D50"/>
    <mergeCell ref="E50:Z50"/>
    <mergeCell ref="C53:D53"/>
    <mergeCell ref="E53:R53"/>
    <mergeCell ref="S53:Z53"/>
    <mergeCell ref="E56:O56"/>
    <mergeCell ref="P56:Z56"/>
    <mergeCell ref="E48:J48"/>
    <mergeCell ref="K48:P48"/>
    <mergeCell ref="Q48:S48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9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9"/>
  <sheetViews>
    <sheetView view="pageBreakPreview" topLeftCell="A34" zoomScaleNormal="100" zoomScaleSheetLayoutView="100" workbookViewId="0">
      <selection activeCell="Z40" sqref="Z40"/>
    </sheetView>
  </sheetViews>
  <sheetFormatPr defaultRowHeight="13.5" x14ac:dyDescent="0.15"/>
  <cols>
    <col min="1" max="1" width="3.625" style="7" customWidth="1"/>
    <col min="2" max="2" width="3.5" style="7" customWidth="1"/>
    <col min="3" max="3" width="7" style="7" customWidth="1"/>
    <col min="4" max="4" width="7.625" style="7" customWidth="1"/>
    <col min="5" max="17" width="2.625" style="7" customWidth="1"/>
    <col min="18" max="18" width="4.625" style="7" customWidth="1"/>
    <col min="19" max="19" width="6.625" style="7" customWidth="1"/>
    <col min="20" max="22" width="2.625" style="7" customWidth="1"/>
    <col min="23" max="23" width="6.625" style="7" customWidth="1"/>
    <col min="24" max="24" width="2.625" style="7" customWidth="1"/>
    <col min="25" max="25" width="4.625" style="7" customWidth="1"/>
    <col min="26" max="26" width="6.625" style="7" customWidth="1"/>
    <col min="27" max="27" width="3.625" style="7" customWidth="1"/>
    <col min="28" max="16384" width="9" style="7"/>
  </cols>
  <sheetData>
    <row r="1" spans="2:26" ht="25.5" customHeight="1" x14ac:dyDescent="0.15">
      <c r="B1" s="303" t="s">
        <v>154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2:26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6" ht="12.95" customHeight="1" x14ac:dyDescent="0.15">
      <c r="B3" s="278" t="s">
        <v>69</v>
      </c>
      <c r="C3" s="355"/>
      <c r="D3" s="356"/>
      <c r="E3" s="371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3"/>
    </row>
    <row r="4" spans="2:26" ht="12.95" customHeight="1" x14ac:dyDescent="0.15">
      <c r="B4" s="357"/>
      <c r="C4" s="358"/>
      <c r="D4" s="359"/>
      <c r="E4" s="374" t="s">
        <v>7</v>
      </c>
      <c r="F4" s="375"/>
      <c r="G4" s="375"/>
      <c r="H4" s="375"/>
      <c r="I4" s="375"/>
      <c r="J4" s="376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0" t="s">
        <v>11</v>
      </c>
      <c r="Y4" s="381"/>
      <c r="Z4" s="382"/>
    </row>
    <row r="5" spans="2:26" ht="20.100000000000001" customHeight="1" x14ac:dyDescent="0.15">
      <c r="B5" s="357"/>
      <c r="C5" s="358"/>
      <c r="D5" s="359"/>
      <c r="E5" s="377"/>
      <c r="F5" s="378"/>
      <c r="G5" s="378"/>
      <c r="H5" s="378"/>
      <c r="I5" s="378"/>
      <c r="J5" s="379"/>
      <c r="K5" s="386" t="s">
        <v>8</v>
      </c>
      <c r="L5" s="387"/>
      <c r="M5" s="387"/>
      <c r="N5" s="387"/>
      <c r="O5" s="387"/>
      <c r="P5" s="388"/>
      <c r="Q5" s="353" t="s">
        <v>9</v>
      </c>
      <c r="R5" s="389"/>
      <c r="S5" s="354"/>
      <c r="T5" s="353" t="s">
        <v>10</v>
      </c>
      <c r="U5" s="389"/>
      <c r="V5" s="389"/>
      <c r="W5" s="354"/>
      <c r="X5" s="383"/>
      <c r="Y5" s="384"/>
      <c r="Z5" s="385"/>
    </row>
    <row r="6" spans="2:26" ht="24.95" customHeight="1" x14ac:dyDescent="0.15">
      <c r="B6" s="357"/>
      <c r="C6" s="358"/>
      <c r="D6" s="359"/>
      <c r="E6" s="585">
        <f>K6+X6</f>
        <v>0</v>
      </c>
      <c r="F6" s="585"/>
      <c r="G6" s="585"/>
      <c r="H6" s="585"/>
      <c r="I6" s="585"/>
      <c r="J6" s="585"/>
      <c r="K6" s="585">
        <f>Q6+T6</f>
        <v>0</v>
      </c>
      <c r="L6" s="585"/>
      <c r="M6" s="585"/>
      <c r="N6" s="585"/>
      <c r="O6" s="585"/>
      <c r="P6" s="585"/>
      <c r="Q6" s="627"/>
      <c r="R6" s="627"/>
      <c r="S6" s="627"/>
      <c r="T6" s="390"/>
      <c r="U6" s="392"/>
      <c r="V6" s="392"/>
      <c r="W6" s="391"/>
      <c r="X6" s="390"/>
      <c r="Y6" s="392"/>
      <c r="Z6" s="391"/>
    </row>
    <row r="7" spans="2:26" ht="21" customHeight="1" x14ac:dyDescent="0.15">
      <c r="B7" s="341" t="s">
        <v>38</v>
      </c>
      <c r="C7" s="397" t="s">
        <v>21</v>
      </c>
      <c r="D7" s="398"/>
      <c r="E7" s="469" t="s">
        <v>22</v>
      </c>
      <c r="F7" s="469"/>
      <c r="G7" s="469"/>
      <c r="H7" s="469"/>
      <c r="I7" s="469"/>
      <c r="J7" s="469"/>
      <c r="K7" s="469" t="s">
        <v>27</v>
      </c>
      <c r="L7" s="469"/>
      <c r="M7" s="469"/>
      <c r="N7" s="469"/>
      <c r="O7" s="469"/>
      <c r="P7" s="469"/>
      <c r="Q7" s="469" t="s">
        <v>72</v>
      </c>
      <c r="R7" s="469"/>
      <c r="S7" s="469"/>
      <c r="T7" s="284" t="s">
        <v>73</v>
      </c>
      <c r="U7" s="285"/>
      <c r="V7" s="285"/>
      <c r="W7" s="286"/>
      <c r="X7" s="284" t="s">
        <v>74</v>
      </c>
      <c r="Y7" s="285"/>
      <c r="Z7" s="286"/>
    </row>
    <row r="8" spans="2:26" ht="21" customHeight="1" x14ac:dyDescent="0.15">
      <c r="B8" s="342"/>
      <c r="C8" s="399"/>
      <c r="D8" s="400"/>
      <c r="E8" s="469" t="s">
        <v>23</v>
      </c>
      <c r="F8" s="469"/>
      <c r="G8" s="469"/>
      <c r="H8" s="469" t="s">
        <v>24</v>
      </c>
      <c r="I8" s="469"/>
      <c r="J8" s="469"/>
      <c r="K8" s="469" t="s">
        <v>23</v>
      </c>
      <c r="L8" s="469"/>
      <c r="M8" s="469"/>
      <c r="N8" s="469" t="s">
        <v>129</v>
      </c>
      <c r="O8" s="469"/>
      <c r="P8" s="469"/>
      <c r="Q8" s="469" t="s">
        <v>23</v>
      </c>
      <c r="R8" s="469"/>
      <c r="S8" s="10" t="s">
        <v>129</v>
      </c>
      <c r="T8" s="284" t="s">
        <v>130</v>
      </c>
      <c r="U8" s="285"/>
      <c r="V8" s="286"/>
      <c r="W8" s="10" t="s">
        <v>129</v>
      </c>
      <c r="X8" s="284" t="s">
        <v>130</v>
      </c>
      <c r="Y8" s="286"/>
      <c r="Z8" s="10" t="s">
        <v>129</v>
      </c>
    </row>
    <row r="9" spans="2:26" ht="24.95" customHeight="1" x14ac:dyDescent="0.15">
      <c r="B9" s="342"/>
      <c r="C9" s="466" t="s">
        <v>83</v>
      </c>
      <c r="D9" s="11" t="s">
        <v>19</v>
      </c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390"/>
      <c r="R9" s="391"/>
      <c r="S9" s="109"/>
      <c r="T9" s="390"/>
      <c r="U9" s="392"/>
      <c r="V9" s="391"/>
      <c r="W9" s="109"/>
      <c r="X9" s="390"/>
      <c r="Y9" s="391"/>
      <c r="Z9" s="109"/>
    </row>
    <row r="10" spans="2:26" ht="24.95" customHeight="1" x14ac:dyDescent="0.15">
      <c r="B10" s="342"/>
      <c r="C10" s="467"/>
      <c r="D10" s="11" t="s">
        <v>20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390"/>
      <c r="R10" s="391"/>
      <c r="S10" s="109"/>
      <c r="T10" s="390"/>
      <c r="U10" s="392"/>
      <c r="V10" s="391"/>
      <c r="W10" s="109"/>
      <c r="X10" s="390"/>
      <c r="Y10" s="391"/>
      <c r="Z10" s="109"/>
    </row>
    <row r="11" spans="2:26" ht="24.95" customHeight="1" x14ac:dyDescent="0.15">
      <c r="B11" s="342"/>
      <c r="C11" s="463" t="s">
        <v>31</v>
      </c>
      <c r="D11" s="464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390"/>
      <c r="U11" s="392"/>
      <c r="V11" s="392"/>
      <c r="W11" s="391"/>
      <c r="X11" s="390"/>
      <c r="Y11" s="392"/>
      <c r="Z11" s="391"/>
    </row>
    <row r="12" spans="2:26" ht="24.95" customHeight="1" x14ac:dyDescent="0.15">
      <c r="B12" s="342"/>
      <c r="C12" s="463" t="s">
        <v>32</v>
      </c>
      <c r="D12" s="464"/>
      <c r="E12" s="652"/>
      <c r="F12" s="627"/>
      <c r="G12" s="627"/>
      <c r="H12" s="627"/>
      <c r="I12" s="627"/>
      <c r="J12" s="627"/>
      <c r="K12" s="652"/>
      <c r="L12" s="627"/>
      <c r="M12" s="627"/>
      <c r="N12" s="627"/>
      <c r="O12" s="627"/>
      <c r="P12" s="627"/>
      <c r="Q12" s="627"/>
      <c r="R12" s="627"/>
      <c r="S12" s="627"/>
      <c r="T12" s="401"/>
      <c r="U12" s="392"/>
      <c r="V12" s="392"/>
      <c r="W12" s="391"/>
      <c r="X12" s="390"/>
      <c r="Y12" s="392"/>
      <c r="Z12" s="391"/>
    </row>
    <row r="13" spans="2:26" ht="24.95" customHeight="1" x14ac:dyDescent="0.15">
      <c r="B13" s="342"/>
      <c r="C13" s="467" t="s">
        <v>105</v>
      </c>
      <c r="D13" s="467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46"/>
      <c r="U13" s="647"/>
      <c r="V13" s="647"/>
      <c r="W13" s="648"/>
      <c r="X13" s="646"/>
      <c r="Y13" s="647"/>
      <c r="Z13" s="648"/>
    </row>
    <row r="14" spans="2:26" ht="24.95" customHeight="1" x14ac:dyDescent="0.15">
      <c r="B14" s="342"/>
      <c r="C14" s="467" t="s">
        <v>33</v>
      </c>
      <c r="D14" s="467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46"/>
      <c r="U14" s="647"/>
      <c r="V14" s="647"/>
      <c r="W14" s="648"/>
      <c r="X14" s="646"/>
      <c r="Y14" s="647"/>
      <c r="Z14" s="648"/>
    </row>
    <row r="15" spans="2:26" ht="21" customHeight="1" x14ac:dyDescent="0.15">
      <c r="B15" s="342"/>
      <c r="C15" s="397" t="s">
        <v>21</v>
      </c>
      <c r="D15" s="398"/>
      <c r="E15" s="469" t="s">
        <v>75</v>
      </c>
      <c r="F15" s="469"/>
      <c r="G15" s="469"/>
      <c r="H15" s="469"/>
      <c r="I15" s="469"/>
      <c r="J15" s="469"/>
      <c r="K15" s="469" t="s">
        <v>76</v>
      </c>
      <c r="L15" s="469"/>
      <c r="M15" s="469"/>
      <c r="N15" s="469"/>
      <c r="O15" s="469"/>
      <c r="P15" s="469"/>
      <c r="Q15" s="469" t="s">
        <v>36</v>
      </c>
      <c r="R15" s="469"/>
      <c r="S15" s="469"/>
      <c r="T15" s="284" t="s">
        <v>37</v>
      </c>
      <c r="U15" s="285"/>
      <c r="V15" s="285"/>
      <c r="W15" s="286"/>
      <c r="X15" s="284" t="s">
        <v>39</v>
      </c>
      <c r="Y15" s="285"/>
      <c r="Z15" s="286"/>
    </row>
    <row r="16" spans="2:26" ht="21" customHeight="1" x14ac:dyDescent="0.15">
      <c r="B16" s="342"/>
      <c r="C16" s="399"/>
      <c r="D16" s="400"/>
      <c r="E16" s="469" t="s">
        <v>23</v>
      </c>
      <c r="F16" s="469"/>
      <c r="G16" s="469"/>
      <c r="H16" s="469" t="s">
        <v>24</v>
      </c>
      <c r="I16" s="469"/>
      <c r="J16" s="469"/>
      <c r="K16" s="469" t="s">
        <v>23</v>
      </c>
      <c r="L16" s="469"/>
      <c r="M16" s="469"/>
      <c r="N16" s="469" t="s">
        <v>139</v>
      </c>
      <c r="O16" s="469"/>
      <c r="P16" s="469"/>
      <c r="Q16" s="469" t="s">
        <v>23</v>
      </c>
      <c r="R16" s="469"/>
      <c r="S16" s="41" t="s">
        <v>139</v>
      </c>
      <c r="T16" s="284" t="s">
        <v>140</v>
      </c>
      <c r="U16" s="285"/>
      <c r="V16" s="286"/>
      <c r="W16" s="41" t="s">
        <v>139</v>
      </c>
      <c r="X16" s="284" t="s">
        <v>140</v>
      </c>
      <c r="Y16" s="286"/>
      <c r="Z16" s="41" t="s">
        <v>139</v>
      </c>
    </row>
    <row r="17" spans="2:26" ht="24.95" customHeight="1" x14ac:dyDescent="0.15">
      <c r="B17" s="342"/>
      <c r="C17" s="466" t="s">
        <v>83</v>
      </c>
      <c r="D17" s="11" t="s">
        <v>19</v>
      </c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390"/>
      <c r="R17" s="391"/>
      <c r="S17" s="109"/>
      <c r="T17" s="390"/>
      <c r="U17" s="392"/>
      <c r="V17" s="391"/>
      <c r="W17" s="109"/>
      <c r="X17" s="390"/>
      <c r="Y17" s="391"/>
      <c r="Z17" s="109"/>
    </row>
    <row r="18" spans="2:26" ht="24.95" customHeight="1" x14ac:dyDescent="0.15">
      <c r="B18" s="342"/>
      <c r="C18" s="467"/>
      <c r="D18" s="11" t="s">
        <v>20</v>
      </c>
      <c r="E18" s="627"/>
      <c r="F18" s="627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390"/>
      <c r="R18" s="391"/>
      <c r="S18" s="109"/>
      <c r="T18" s="390"/>
      <c r="U18" s="392"/>
      <c r="V18" s="391"/>
      <c r="W18" s="109"/>
      <c r="X18" s="390"/>
      <c r="Y18" s="391"/>
      <c r="Z18" s="109"/>
    </row>
    <row r="19" spans="2:26" ht="24.95" customHeight="1" x14ac:dyDescent="0.15">
      <c r="B19" s="342"/>
      <c r="C19" s="463" t="s">
        <v>31</v>
      </c>
      <c r="D19" s="464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390"/>
      <c r="U19" s="392"/>
      <c r="V19" s="392"/>
      <c r="W19" s="391"/>
      <c r="X19" s="390"/>
      <c r="Y19" s="392"/>
      <c r="Z19" s="391"/>
    </row>
    <row r="20" spans="2:26" ht="24.95" customHeight="1" x14ac:dyDescent="0.15">
      <c r="B20" s="342"/>
      <c r="C20" s="463" t="s">
        <v>32</v>
      </c>
      <c r="D20" s="464"/>
      <c r="E20" s="403"/>
      <c r="F20" s="650"/>
      <c r="G20" s="650"/>
      <c r="H20" s="650"/>
      <c r="I20" s="650"/>
      <c r="J20" s="651"/>
      <c r="K20" s="403"/>
      <c r="L20" s="650"/>
      <c r="M20" s="650"/>
      <c r="N20" s="650"/>
      <c r="O20" s="650"/>
      <c r="P20" s="651"/>
      <c r="Q20" s="393"/>
      <c r="R20" s="393"/>
      <c r="S20" s="393"/>
      <c r="T20" s="335"/>
      <c r="U20" s="336"/>
      <c r="V20" s="336"/>
      <c r="W20" s="394"/>
      <c r="X20" s="335"/>
      <c r="Y20" s="336"/>
      <c r="Z20" s="394"/>
    </row>
    <row r="21" spans="2:26" ht="24.95" customHeight="1" x14ac:dyDescent="0.15">
      <c r="B21" s="342"/>
      <c r="C21" s="467" t="s">
        <v>105</v>
      </c>
      <c r="D21" s="467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46"/>
      <c r="U21" s="647"/>
      <c r="V21" s="647"/>
      <c r="W21" s="648"/>
      <c r="X21" s="646"/>
      <c r="Y21" s="647"/>
      <c r="Z21" s="648"/>
    </row>
    <row r="22" spans="2:26" ht="24.95" customHeight="1" x14ac:dyDescent="0.15">
      <c r="B22" s="342"/>
      <c r="C22" s="467" t="s">
        <v>33</v>
      </c>
      <c r="D22" s="467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46"/>
      <c r="U22" s="647"/>
      <c r="V22" s="647"/>
      <c r="W22" s="648"/>
      <c r="X22" s="646"/>
      <c r="Y22" s="647"/>
      <c r="Z22" s="648"/>
    </row>
    <row r="23" spans="2:26" ht="21" customHeight="1" x14ac:dyDescent="0.15">
      <c r="B23" s="342"/>
      <c r="C23" s="397" t="s">
        <v>21</v>
      </c>
      <c r="D23" s="398"/>
      <c r="E23" s="469" t="s">
        <v>40</v>
      </c>
      <c r="F23" s="469"/>
      <c r="G23" s="469"/>
      <c r="H23" s="469"/>
      <c r="I23" s="469"/>
      <c r="J23" s="469"/>
      <c r="K23" s="284" t="s">
        <v>141</v>
      </c>
      <c r="L23" s="285"/>
      <c r="M23" s="285"/>
      <c r="N23" s="285"/>
      <c r="O23" s="285"/>
      <c r="P23" s="286"/>
      <c r="Q23" s="469" t="s">
        <v>142</v>
      </c>
      <c r="R23" s="469"/>
      <c r="S23" s="469"/>
      <c r="T23" s="284" t="s">
        <v>143</v>
      </c>
      <c r="U23" s="285"/>
      <c r="V23" s="285"/>
      <c r="W23" s="286"/>
      <c r="X23" s="284" t="s">
        <v>85</v>
      </c>
      <c r="Y23" s="285"/>
      <c r="Z23" s="286"/>
    </row>
    <row r="24" spans="2:26" ht="21" customHeight="1" x14ac:dyDescent="0.15">
      <c r="B24" s="342"/>
      <c r="C24" s="399"/>
      <c r="D24" s="400"/>
      <c r="E24" s="469" t="s">
        <v>23</v>
      </c>
      <c r="F24" s="469"/>
      <c r="G24" s="469"/>
      <c r="H24" s="469" t="s">
        <v>24</v>
      </c>
      <c r="I24" s="469"/>
      <c r="J24" s="469"/>
      <c r="K24" s="469" t="s">
        <v>23</v>
      </c>
      <c r="L24" s="469"/>
      <c r="M24" s="469"/>
      <c r="N24" s="469" t="s">
        <v>106</v>
      </c>
      <c r="O24" s="469"/>
      <c r="P24" s="469"/>
      <c r="Q24" s="469" t="s">
        <v>23</v>
      </c>
      <c r="R24" s="469"/>
      <c r="S24" s="41" t="s">
        <v>106</v>
      </c>
      <c r="T24" s="284" t="s">
        <v>107</v>
      </c>
      <c r="U24" s="285"/>
      <c r="V24" s="286"/>
      <c r="W24" s="41" t="s">
        <v>106</v>
      </c>
      <c r="X24" s="284" t="s">
        <v>107</v>
      </c>
      <c r="Y24" s="286"/>
      <c r="Z24" s="41" t="s">
        <v>106</v>
      </c>
    </row>
    <row r="25" spans="2:26" ht="24.95" customHeight="1" x14ac:dyDescent="0.15">
      <c r="B25" s="342"/>
      <c r="C25" s="466" t="s">
        <v>18</v>
      </c>
      <c r="D25" s="11" t="s">
        <v>19</v>
      </c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410"/>
      <c r="R25" s="412"/>
      <c r="S25" s="116"/>
      <c r="T25" s="390"/>
      <c r="U25" s="392"/>
      <c r="V25" s="391"/>
      <c r="W25" s="109"/>
      <c r="X25" s="390"/>
      <c r="Y25" s="391"/>
      <c r="Z25" s="109"/>
    </row>
    <row r="26" spans="2:26" ht="24.95" customHeight="1" x14ac:dyDescent="0.15">
      <c r="B26" s="342"/>
      <c r="C26" s="467"/>
      <c r="D26" s="11" t="s">
        <v>20</v>
      </c>
      <c r="E26" s="649"/>
      <c r="F26" s="649"/>
      <c r="G26" s="649"/>
      <c r="H26" s="627"/>
      <c r="I26" s="627"/>
      <c r="J26" s="627"/>
      <c r="K26" s="649"/>
      <c r="L26" s="649"/>
      <c r="M26" s="649"/>
      <c r="N26" s="627"/>
      <c r="O26" s="627"/>
      <c r="P26" s="627"/>
      <c r="Q26" s="410"/>
      <c r="R26" s="412"/>
      <c r="S26" s="109"/>
      <c r="T26" s="390"/>
      <c r="U26" s="392"/>
      <c r="V26" s="391"/>
      <c r="W26" s="109"/>
      <c r="X26" s="390"/>
      <c r="Y26" s="391"/>
      <c r="Z26" s="109"/>
    </row>
    <row r="27" spans="2:26" ht="24.95" customHeight="1" x14ac:dyDescent="0.15">
      <c r="B27" s="342"/>
      <c r="C27" s="463" t="s">
        <v>31</v>
      </c>
      <c r="D27" s="464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390"/>
      <c r="U27" s="392"/>
      <c r="V27" s="392"/>
      <c r="W27" s="391"/>
      <c r="X27" s="390"/>
      <c r="Y27" s="392"/>
      <c r="Z27" s="391"/>
    </row>
    <row r="28" spans="2:26" ht="24.95" customHeight="1" x14ac:dyDescent="0.15">
      <c r="B28" s="342"/>
      <c r="C28" s="463" t="s">
        <v>32</v>
      </c>
      <c r="D28" s="464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390"/>
      <c r="U28" s="392"/>
      <c r="V28" s="392"/>
      <c r="W28" s="391"/>
      <c r="X28" s="390"/>
      <c r="Y28" s="392"/>
      <c r="Z28" s="391"/>
    </row>
    <row r="29" spans="2:26" ht="24.95" customHeight="1" x14ac:dyDescent="0.15">
      <c r="B29" s="342"/>
      <c r="C29" s="467" t="s">
        <v>105</v>
      </c>
      <c r="D29" s="467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46"/>
      <c r="U29" s="647"/>
      <c r="V29" s="647"/>
      <c r="W29" s="648"/>
      <c r="X29" s="646"/>
      <c r="Y29" s="647"/>
      <c r="Z29" s="648"/>
    </row>
    <row r="30" spans="2:26" ht="24.95" customHeight="1" x14ac:dyDescent="0.15">
      <c r="B30" s="342"/>
      <c r="C30" s="467" t="s">
        <v>33</v>
      </c>
      <c r="D30" s="467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46"/>
      <c r="U30" s="647"/>
      <c r="V30" s="647"/>
      <c r="W30" s="648"/>
      <c r="X30" s="646"/>
      <c r="Y30" s="647"/>
      <c r="Z30" s="648"/>
    </row>
    <row r="31" spans="2:26" ht="21" customHeight="1" x14ac:dyDescent="0.15">
      <c r="B31" s="634" t="s">
        <v>135</v>
      </c>
      <c r="C31" s="397" t="s">
        <v>21</v>
      </c>
      <c r="D31" s="398"/>
      <c r="E31" s="469" t="s">
        <v>86</v>
      </c>
      <c r="F31" s="469"/>
      <c r="G31" s="469"/>
      <c r="H31" s="469"/>
      <c r="I31" s="469"/>
      <c r="J31" s="469"/>
      <c r="K31" s="640" t="s">
        <v>138</v>
      </c>
      <c r="L31" s="641"/>
      <c r="M31" s="641"/>
      <c r="N31" s="641"/>
      <c r="O31" s="641"/>
      <c r="P31" s="641"/>
      <c r="Q31" s="641"/>
      <c r="R31" s="641"/>
      <c r="S31" s="642"/>
      <c r="T31" s="481"/>
      <c r="U31" s="481"/>
      <c r="V31" s="481"/>
      <c r="W31" s="481"/>
      <c r="X31" s="481"/>
      <c r="Y31" s="481"/>
      <c r="Z31" s="481"/>
    </row>
    <row r="32" spans="2:26" ht="21" customHeight="1" x14ac:dyDescent="0.15">
      <c r="B32" s="634"/>
      <c r="C32" s="399"/>
      <c r="D32" s="400"/>
      <c r="E32" s="469" t="s">
        <v>23</v>
      </c>
      <c r="F32" s="469"/>
      <c r="G32" s="469"/>
      <c r="H32" s="469" t="s">
        <v>24</v>
      </c>
      <c r="I32" s="469"/>
      <c r="J32" s="469"/>
      <c r="K32" s="643"/>
      <c r="L32" s="644"/>
      <c r="M32" s="644"/>
      <c r="N32" s="644"/>
      <c r="O32" s="644"/>
      <c r="P32" s="644"/>
      <c r="Q32" s="644"/>
      <c r="R32" s="644"/>
      <c r="S32" s="645"/>
      <c r="T32" s="481"/>
      <c r="U32" s="481"/>
      <c r="V32" s="481"/>
      <c r="W32" s="481"/>
      <c r="X32" s="481"/>
      <c r="Y32" s="481"/>
      <c r="Z32" s="481"/>
    </row>
    <row r="33" spans="2:27" ht="24.95" customHeight="1" x14ac:dyDescent="0.15">
      <c r="B33" s="634"/>
      <c r="C33" s="466" t="s">
        <v>18</v>
      </c>
      <c r="D33" s="11" t="s">
        <v>19</v>
      </c>
      <c r="E33" s="627"/>
      <c r="F33" s="627"/>
      <c r="G33" s="627"/>
      <c r="H33" s="627"/>
      <c r="I33" s="627"/>
      <c r="J33" s="627"/>
      <c r="K33" s="380" t="s">
        <v>48</v>
      </c>
      <c r="L33" s="389"/>
      <c r="M33" s="389"/>
      <c r="N33" s="389"/>
      <c r="O33" s="389"/>
      <c r="P33" s="354"/>
      <c r="Q33" s="628"/>
      <c r="R33" s="629"/>
      <c r="S33" s="630"/>
      <c r="T33" s="481"/>
      <c r="U33" s="481"/>
      <c r="V33" s="481"/>
      <c r="W33" s="481"/>
      <c r="X33" s="481"/>
      <c r="Y33" s="481"/>
      <c r="Z33" s="481"/>
    </row>
    <row r="34" spans="2:27" ht="24.95" customHeight="1" x14ac:dyDescent="0.15">
      <c r="B34" s="634"/>
      <c r="C34" s="467"/>
      <c r="D34" s="11" t="s">
        <v>20</v>
      </c>
      <c r="E34" s="627"/>
      <c r="F34" s="627"/>
      <c r="G34" s="627"/>
      <c r="H34" s="627"/>
      <c r="I34" s="627"/>
      <c r="J34" s="627"/>
      <c r="K34" s="42"/>
      <c r="L34" s="621" t="s">
        <v>87</v>
      </c>
      <c r="M34" s="635"/>
      <c r="N34" s="635"/>
      <c r="O34" s="635"/>
      <c r="P34" s="622"/>
      <c r="Q34" s="628"/>
      <c r="R34" s="629"/>
      <c r="S34" s="630"/>
      <c r="T34" s="481"/>
      <c r="U34" s="481"/>
      <c r="V34" s="481"/>
      <c r="W34" s="481"/>
      <c r="X34" s="481"/>
      <c r="Y34" s="481"/>
      <c r="Z34" s="481"/>
    </row>
    <row r="35" spans="2:27" ht="24.95" customHeight="1" x14ac:dyDescent="0.15">
      <c r="B35" s="634"/>
      <c r="C35" s="463" t="s">
        <v>31</v>
      </c>
      <c r="D35" s="464"/>
      <c r="E35" s="627"/>
      <c r="F35" s="627"/>
      <c r="G35" s="627"/>
      <c r="H35" s="627"/>
      <c r="I35" s="627"/>
      <c r="J35" s="627"/>
      <c r="K35" s="380" t="s">
        <v>50</v>
      </c>
      <c r="L35" s="381"/>
      <c r="M35" s="381"/>
      <c r="N35" s="381"/>
      <c r="O35" s="381"/>
      <c r="P35" s="382"/>
      <c r="Q35" s="628"/>
      <c r="R35" s="629"/>
      <c r="S35" s="630"/>
      <c r="T35" s="481"/>
      <c r="U35" s="481"/>
      <c r="V35" s="481"/>
      <c r="W35" s="481"/>
      <c r="X35" s="481"/>
      <c r="Y35" s="481"/>
      <c r="Z35" s="481"/>
    </row>
    <row r="36" spans="2:27" ht="24.95" customHeight="1" x14ac:dyDescent="0.15">
      <c r="B36" s="634"/>
      <c r="C36" s="463" t="s">
        <v>32</v>
      </c>
      <c r="D36" s="464"/>
      <c r="E36" s="627"/>
      <c r="F36" s="627"/>
      <c r="G36" s="627"/>
      <c r="H36" s="627"/>
      <c r="I36" s="627"/>
      <c r="J36" s="627"/>
      <c r="K36" s="50"/>
      <c r="L36" s="621" t="s">
        <v>87</v>
      </c>
      <c r="M36" s="635"/>
      <c r="N36" s="635"/>
      <c r="O36" s="635"/>
      <c r="P36" s="622"/>
      <c r="Q36" s="628"/>
      <c r="R36" s="629"/>
      <c r="S36" s="630"/>
      <c r="T36" s="481"/>
      <c r="U36" s="481"/>
      <c r="V36" s="481"/>
      <c r="W36" s="481"/>
      <c r="X36" s="481"/>
      <c r="Y36" s="481"/>
      <c r="Z36" s="481"/>
    </row>
    <row r="37" spans="2:27" ht="24.95" customHeight="1" x14ac:dyDescent="0.15">
      <c r="B37" s="634"/>
      <c r="C37" s="467" t="s">
        <v>105</v>
      </c>
      <c r="D37" s="467"/>
      <c r="E37" s="636"/>
      <c r="F37" s="636"/>
      <c r="G37" s="636"/>
      <c r="H37" s="636"/>
      <c r="I37" s="636"/>
      <c r="J37" s="636"/>
      <c r="K37" s="380" t="s">
        <v>51</v>
      </c>
      <c r="L37" s="381"/>
      <c r="M37" s="381"/>
      <c r="N37" s="381"/>
      <c r="O37" s="381"/>
      <c r="P37" s="382"/>
      <c r="Q37" s="628"/>
      <c r="R37" s="629"/>
      <c r="S37" s="630"/>
      <c r="T37" s="481"/>
      <c r="U37" s="481"/>
      <c r="V37" s="481"/>
      <c r="W37" s="481"/>
      <c r="X37" s="481"/>
      <c r="Y37" s="481"/>
      <c r="Z37" s="481"/>
    </row>
    <row r="38" spans="2:27" ht="24.95" customHeight="1" x14ac:dyDescent="0.15">
      <c r="B38" s="634"/>
      <c r="C38" s="467" t="s">
        <v>33</v>
      </c>
      <c r="D38" s="467"/>
      <c r="E38" s="636"/>
      <c r="F38" s="636"/>
      <c r="G38" s="636"/>
      <c r="H38" s="636"/>
      <c r="I38" s="636"/>
      <c r="J38" s="636"/>
      <c r="K38" s="42"/>
      <c r="L38" s="621" t="s">
        <v>87</v>
      </c>
      <c r="M38" s="637"/>
      <c r="N38" s="637"/>
      <c r="O38" s="637"/>
      <c r="P38" s="638"/>
      <c r="Q38" s="627"/>
      <c r="R38" s="627"/>
      <c r="S38" s="627"/>
      <c r="T38" s="481"/>
      <c r="U38" s="481"/>
      <c r="V38" s="481"/>
      <c r="W38" s="481"/>
      <c r="X38" s="481"/>
      <c r="Y38" s="481"/>
      <c r="Z38" s="481"/>
    </row>
    <row r="39" spans="2:27" ht="24.95" customHeight="1" x14ac:dyDescent="0.15">
      <c r="B39" s="341" t="s">
        <v>89</v>
      </c>
      <c r="C39" s="429" t="s">
        <v>52</v>
      </c>
      <c r="D39" s="430"/>
      <c r="E39" s="284" t="s">
        <v>59</v>
      </c>
      <c r="F39" s="285"/>
      <c r="G39" s="285"/>
      <c r="H39" s="285"/>
      <c r="I39" s="285"/>
      <c r="J39" s="285"/>
      <c r="K39" s="551" t="s">
        <v>110</v>
      </c>
      <c r="L39" s="551"/>
      <c r="M39" s="551"/>
      <c r="N39" s="551"/>
      <c r="O39" s="551"/>
      <c r="P39" s="551"/>
      <c r="Q39" s="293" t="s">
        <v>144</v>
      </c>
      <c r="R39" s="438"/>
      <c r="S39" s="294"/>
      <c r="T39" s="284" t="s">
        <v>114</v>
      </c>
      <c r="U39" s="285"/>
      <c r="V39" s="285"/>
      <c r="W39" s="286"/>
      <c r="X39" s="284" t="s">
        <v>145</v>
      </c>
      <c r="Y39" s="285"/>
      <c r="Z39" s="286"/>
    </row>
    <row r="40" spans="2:27" ht="24.95" customHeight="1" x14ac:dyDescent="0.15">
      <c r="B40" s="342"/>
      <c r="C40" s="353" t="s">
        <v>115</v>
      </c>
      <c r="D40" s="354"/>
      <c r="E40" s="335"/>
      <c r="F40" s="336"/>
      <c r="G40" s="336"/>
      <c r="H40" s="336"/>
      <c r="I40" s="336"/>
      <c r="J40" s="110" t="s">
        <v>146</v>
      </c>
      <c r="K40" s="335"/>
      <c r="L40" s="336"/>
      <c r="M40" s="336"/>
      <c r="N40" s="336"/>
      <c r="O40" s="336"/>
      <c r="P40" s="110" t="s">
        <v>146</v>
      </c>
      <c r="Q40" s="111"/>
      <c r="R40" s="112" t="s">
        <v>182</v>
      </c>
      <c r="S40" s="123"/>
      <c r="T40" s="108"/>
      <c r="U40" s="113" t="s">
        <v>182</v>
      </c>
      <c r="V40" s="112"/>
      <c r="W40" s="123"/>
      <c r="X40" s="407" t="s">
        <v>182</v>
      </c>
      <c r="Y40" s="408"/>
      <c r="Z40" s="123"/>
      <c r="AA40" s="98"/>
    </row>
    <row r="41" spans="2:27" ht="24.95" customHeight="1" x14ac:dyDescent="0.15">
      <c r="B41" s="342"/>
      <c r="C41" s="363" t="s">
        <v>116</v>
      </c>
      <c r="D41" s="586"/>
      <c r="E41" s="631"/>
      <c r="F41" s="632"/>
      <c r="G41" s="632"/>
      <c r="H41" s="632"/>
      <c r="I41" s="632"/>
      <c r="J41" s="633"/>
      <c r="K41" s="332"/>
      <c r="L41" s="332"/>
      <c r="M41" s="332"/>
      <c r="N41" s="332"/>
      <c r="O41" s="332"/>
      <c r="P41" s="332"/>
      <c r="Q41" s="574" t="e">
        <f>ROUNDDOWN((S40/E6),2)</f>
        <v>#DIV/0!</v>
      </c>
      <c r="R41" s="574"/>
      <c r="S41" s="574"/>
      <c r="T41" s="574" t="e">
        <f>ROUNDDOWN((W40/E6),2)</f>
        <v>#DIV/0!</v>
      </c>
      <c r="U41" s="574"/>
      <c r="V41" s="574"/>
      <c r="W41" s="574"/>
      <c r="X41" s="574" t="e">
        <f>ROUNDDOWN((Z40/E6),2)</f>
        <v>#DIV/0!</v>
      </c>
      <c r="Y41" s="574"/>
      <c r="Z41" s="574"/>
    </row>
    <row r="42" spans="2:27" ht="24.95" customHeight="1" x14ac:dyDescent="0.15">
      <c r="B42" s="342"/>
      <c r="C42" s="429" t="s">
        <v>118</v>
      </c>
      <c r="D42" s="430"/>
      <c r="E42" s="469" t="s">
        <v>125</v>
      </c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16"/>
      <c r="U42" s="16"/>
      <c r="V42" s="16"/>
      <c r="W42" s="16"/>
      <c r="X42" s="16"/>
      <c r="Y42" s="16"/>
      <c r="Z42" s="17"/>
    </row>
    <row r="43" spans="2:27" ht="24.95" customHeight="1" x14ac:dyDescent="0.15">
      <c r="B43" s="343"/>
      <c r="C43" s="353" t="s">
        <v>126</v>
      </c>
      <c r="D43" s="354"/>
      <c r="E43" s="481" t="s">
        <v>147</v>
      </c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14"/>
      <c r="U43" s="14"/>
      <c r="V43" s="14"/>
      <c r="W43" s="14"/>
      <c r="X43" s="14"/>
      <c r="Y43" s="14"/>
      <c r="Z43" s="15"/>
    </row>
    <row r="44" spans="2:27" s="60" customFormat="1" ht="23.25" customHeight="1" x14ac:dyDescent="0.15">
      <c r="B44" s="68" t="s">
        <v>241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7" s="60" customFormat="1" ht="10.5" customHeight="1" x14ac:dyDescent="0.15"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2:27" s="60" customFormat="1" ht="24.95" customHeight="1" x14ac:dyDescent="0.15">
      <c r="B46" s="341" t="s">
        <v>96</v>
      </c>
      <c r="C46" s="310" t="s">
        <v>221</v>
      </c>
      <c r="D46" s="312"/>
      <c r="E46" s="346" t="s">
        <v>97</v>
      </c>
      <c r="F46" s="347"/>
      <c r="G46" s="347"/>
      <c r="H46" s="347"/>
      <c r="I46" s="347"/>
      <c r="J46" s="347"/>
      <c r="K46" s="347"/>
      <c r="L46" s="347"/>
      <c r="M46" s="347"/>
      <c r="N46" s="347"/>
      <c r="O46" s="348"/>
      <c r="P46" s="346" t="s">
        <v>94</v>
      </c>
      <c r="Q46" s="347"/>
      <c r="R46" s="347"/>
      <c r="S46" s="347"/>
      <c r="T46" s="347"/>
      <c r="U46" s="347"/>
      <c r="V46" s="347"/>
      <c r="W46" s="347"/>
      <c r="X46" s="347"/>
      <c r="Y46" s="347"/>
      <c r="Z46" s="348"/>
    </row>
    <row r="47" spans="2:27" s="60" customFormat="1" ht="48" customHeight="1" x14ac:dyDescent="0.15">
      <c r="B47" s="342"/>
      <c r="C47" s="344"/>
      <c r="D47" s="345"/>
      <c r="E47" s="346" t="s">
        <v>98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8"/>
      <c r="P47" s="346" t="s">
        <v>151</v>
      </c>
      <c r="Q47" s="347"/>
      <c r="R47" s="347"/>
      <c r="S47" s="347"/>
      <c r="T47" s="347"/>
      <c r="U47" s="347"/>
      <c r="V47" s="347"/>
      <c r="W47" s="347"/>
      <c r="X47" s="347"/>
      <c r="Y47" s="347"/>
      <c r="Z47" s="348"/>
    </row>
    <row r="48" spans="2:27" s="60" customFormat="1" ht="24.95" customHeight="1" x14ac:dyDescent="0.15">
      <c r="B48" s="343"/>
      <c r="C48" s="254"/>
      <c r="D48" s="256"/>
      <c r="E48" s="346" t="s">
        <v>99</v>
      </c>
      <c r="F48" s="347"/>
      <c r="G48" s="347"/>
      <c r="H48" s="347"/>
      <c r="I48" s="347"/>
      <c r="J48" s="347"/>
      <c r="K48" s="347"/>
      <c r="L48" s="347"/>
      <c r="M48" s="347"/>
      <c r="N48" s="347"/>
      <c r="O48" s="348"/>
      <c r="P48" s="349" t="s">
        <v>240</v>
      </c>
      <c r="Q48" s="296"/>
      <c r="R48" s="296"/>
      <c r="S48" s="296"/>
      <c r="T48" s="296"/>
      <c r="U48" s="296"/>
      <c r="V48" s="296"/>
      <c r="W48" s="296"/>
      <c r="X48" s="296"/>
      <c r="Y48" s="296"/>
      <c r="Z48" s="297"/>
    </row>
    <row r="49" spans="2:2" s="60" customFormat="1" ht="24.95" customHeight="1" x14ac:dyDescent="0.15">
      <c r="B49" s="60" t="s">
        <v>222</v>
      </c>
    </row>
  </sheetData>
  <mergeCells count="233">
    <mergeCell ref="B1:Z1"/>
    <mergeCell ref="X6:Z6"/>
    <mergeCell ref="Q5:S5"/>
    <mergeCell ref="T5:W5"/>
    <mergeCell ref="E6:J6"/>
    <mergeCell ref="K6:P6"/>
    <mergeCell ref="Q6:S6"/>
    <mergeCell ref="T6:W6"/>
    <mergeCell ref="B3:D6"/>
    <mergeCell ref="E3:Z3"/>
    <mergeCell ref="E4:J5"/>
    <mergeCell ref="K4:W4"/>
    <mergeCell ref="X4:Z5"/>
    <mergeCell ref="K5:P5"/>
    <mergeCell ref="X7:Z7"/>
    <mergeCell ref="E8:G8"/>
    <mergeCell ref="H8:J8"/>
    <mergeCell ref="K8:M8"/>
    <mergeCell ref="N8:P8"/>
    <mergeCell ref="Q8:R8"/>
    <mergeCell ref="T8:V8"/>
    <mergeCell ref="X8:Y8"/>
    <mergeCell ref="C7:D8"/>
    <mergeCell ref="E7:J7"/>
    <mergeCell ref="K7:P7"/>
    <mergeCell ref="Q7:S7"/>
    <mergeCell ref="T7:W7"/>
    <mergeCell ref="X10:Y10"/>
    <mergeCell ref="C11:D11"/>
    <mergeCell ref="E11:J11"/>
    <mergeCell ref="K11:P11"/>
    <mergeCell ref="Q11:S11"/>
    <mergeCell ref="T11:W11"/>
    <mergeCell ref="X11:Z11"/>
    <mergeCell ref="C9:C10"/>
    <mergeCell ref="N9:P9"/>
    <mergeCell ref="Q9:R9"/>
    <mergeCell ref="T9:V9"/>
    <mergeCell ref="X9:Y9"/>
    <mergeCell ref="E10:G10"/>
    <mergeCell ref="H10:J10"/>
    <mergeCell ref="K10:M10"/>
    <mergeCell ref="N10:P10"/>
    <mergeCell ref="Q10:R10"/>
    <mergeCell ref="T10:V10"/>
    <mergeCell ref="E9:G9"/>
    <mergeCell ref="H9:J9"/>
    <mergeCell ref="K9:M9"/>
    <mergeCell ref="C13:D13"/>
    <mergeCell ref="E13:J13"/>
    <mergeCell ref="K13:P13"/>
    <mergeCell ref="Q13:S13"/>
    <mergeCell ref="T13:W13"/>
    <mergeCell ref="X13:Z13"/>
    <mergeCell ref="C12:D12"/>
    <mergeCell ref="E12:J12"/>
    <mergeCell ref="K12:P12"/>
    <mergeCell ref="Q12:S12"/>
    <mergeCell ref="T12:W12"/>
    <mergeCell ref="X12:Z12"/>
    <mergeCell ref="X15:Z15"/>
    <mergeCell ref="E16:G16"/>
    <mergeCell ref="H16:J16"/>
    <mergeCell ref="K16:M16"/>
    <mergeCell ref="N16:P16"/>
    <mergeCell ref="C14:D14"/>
    <mergeCell ref="E14:J14"/>
    <mergeCell ref="K14:P14"/>
    <mergeCell ref="Q14:S14"/>
    <mergeCell ref="T14:W14"/>
    <mergeCell ref="X14:Z14"/>
    <mergeCell ref="C17:C18"/>
    <mergeCell ref="E17:G17"/>
    <mergeCell ref="H17:J17"/>
    <mergeCell ref="K17:M17"/>
    <mergeCell ref="N17:P17"/>
    <mergeCell ref="Q17:R17"/>
    <mergeCell ref="T17:V17"/>
    <mergeCell ref="C15:D16"/>
    <mergeCell ref="E15:J15"/>
    <mergeCell ref="K15:P15"/>
    <mergeCell ref="Q15:S15"/>
    <mergeCell ref="T15:W15"/>
    <mergeCell ref="X17:Y17"/>
    <mergeCell ref="E18:G18"/>
    <mergeCell ref="H18:J18"/>
    <mergeCell ref="K18:M18"/>
    <mergeCell ref="N18:P18"/>
    <mergeCell ref="Q18:R18"/>
    <mergeCell ref="T18:V18"/>
    <mergeCell ref="X18:Y18"/>
    <mergeCell ref="Q16:R16"/>
    <mergeCell ref="T16:V16"/>
    <mergeCell ref="X16:Y16"/>
    <mergeCell ref="C20:D20"/>
    <mergeCell ref="E20:J20"/>
    <mergeCell ref="K20:P20"/>
    <mergeCell ref="Q20:S20"/>
    <mergeCell ref="T20:W20"/>
    <mergeCell ref="X20:Z20"/>
    <mergeCell ref="C19:D19"/>
    <mergeCell ref="E19:J19"/>
    <mergeCell ref="K19:P19"/>
    <mergeCell ref="Q19:S19"/>
    <mergeCell ref="T19:W19"/>
    <mergeCell ref="X19:Z19"/>
    <mergeCell ref="C22:D22"/>
    <mergeCell ref="E22:J22"/>
    <mergeCell ref="K22:P22"/>
    <mergeCell ref="Q22:S22"/>
    <mergeCell ref="T22:W22"/>
    <mergeCell ref="X22:Z22"/>
    <mergeCell ref="C21:D21"/>
    <mergeCell ref="E21:J21"/>
    <mergeCell ref="K21:P21"/>
    <mergeCell ref="Q21:S21"/>
    <mergeCell ref="T21:W21"/>
    <mergeCell ref="X21:Z21"/>
    <mergeCell ref="Q24:R24"/>
    <mergeCell ref="T24:V24"/>
    <mergeCell ref="X24:Y24"/>
    <mergeCell ref="C25:C26"/>
    <mergeCell ref="E25:G25"/>
    <mergeCell ref="H25:J25"/>
    <mergeCell ref="K25:M25"/>
    <mergeCell ref="N25:P25"/>
    <mergeCell ref="Q25:R25"/>
    <mergeCell ref="T25:V25"/>
    <mergeCell ref="C23:D24"/>
    <mergeCell ref="E23:J23"/>
    <mergeCell ref="K23:P23"/>
    <mergeCell ref="Q23:S23"/>
    <mergeCell ref="T23:W23"/>
    <mergeCell ref="X23:Z23"/>
    <mergeCell ref="E24:G24"/>
    <mergeCell ref="H24:J24"/>
    <mergeCell ref="K24:M24"/>
    <mergeCell ref="N24:P24"/>
    <mergeCell ref="C27:D27"/>
    <mergeCell ref="E27:J27"/>
    <mergeCell ref="K27:P27"/>
    <mergeCell ref="Q27:S27"/>
    <mergeCell ref="T27:W27"/>
    <mergeCell ref="X27:Z27"/>
    <mergeCell ref="X25:Y25"/>
    <mergeCell ref="E26:G26"/>
    <mergeCell ref="H26:J26"/>
    <mergeCell ref="K26:M26"/>
    <mergeCell ref="N26:P26"/>
    <mergeCell ref="Q26:R26"/>
    <mergeCell ref="T26:V26"/>
    <mergeCell ref="X26:Y26"/>
    <mergeCell ref="T30:W30"/>
    <mergeCell ref="X30:Z30"/>
    <mergeCell ref="C29:D29"/>
    <mergeCell ref="E29:J29"/>
    <mergeCell ref="K29:P29"/>
    <mergeCell ref="Q29:S29"/>
    <mergeCell ref="T29:W29"/>
    <mergeCell ref="X29:Z29"/>
    <mergeCell ref="C28:D28"/>
    <mergeCell ref="E28:J28"/>
    <mergeCell ref="K28:P28"/>
    <mergeCell ref="Q28:S28"/>
    <mergeCell ref="T28:W28"/>
    <mergeCell ref="X28:Z28"/>
    <mergeCell ref="C38:D38"/>
    <mergeCell ref="E38:J38"/>
    <mergeCell ref="L38:P38"/>
    <mergeCell ref="C30:D30"/>
    <mergeCell ref="E30:J30"/>
    <mergeCell ref="K30:P30"/>
    <mergeCell ref="Q30:S30"/>
    <mergeCell ref="C31:D32"/>
    <mergeCell ref="E31:J31"/>
    <mergeCell ref="K31:S32"/>
    <mergeCell ref="X40:Y40"/>
    <mergeCell ref="B7:B30"/>
    <mergeCell ref="B31:B38"/>
    <mergeCell ref="T31:Z38"/>
    <mergeCell ref="E32:G32"/>
    <mergeCell ref="H32:J32"/>
    <mergeCell ref="C33:C34"/>
    <mergeCell ref="E33:G33"/>
    <mergeCell ref="H33:J33"/>
    <mergeCell ref="K33:P33"/>
    <mergeCell ref="C36:D36"/>
    <mergeCell ref="E36:J36"/>
    <mergeCell ref="L36:P36"/>
    <mergeCell ref="Q36:S36"/>
    <mergeCell ref="C37:D37"/>
    <mergeCell ref="E37:J37"/>
    <mergeCell ref="K37:P37"/>
    <mergeCell ref="Q37:S37"/>
    <mergeCell ref="Q33:S33"/>
    <mergeCell ref="E34:G34"/>
    <mergeCell ref="H34:J34"/>
    <mergeCell ref="L34:P34"/>
    <mergeCell ref="Q34:S34"/>
    <mergeCell ref="C35:D35"/>
    <mergeCell ref="X41:Z41"/>
    <mergeCell ref="T39:W39"/>
    <mergeCell ref="X39:Z39"/>
    <mergeCell ref="C40:D40"/>
    <mergeCell ref="E35:J35"/>
    <mergeCell ref="K35:P35"/>
    <mergeCell ref="Q35:S35"/>
    <mergeCell ref="B39:B43"/>
    <mergeCell ref="C39:D39"/>
    <mergeCell ref="E39:J39"/>
    <mergeCell ref="K39:P39"/>
    <mergeCell ref="Q39:S39"/>
    <mergeCell ref="C42:D42"/>
    <mergeCell ref="E42:S42"/>
    <mergeCell ref="C43:D43"/>
    <mergeCell ref="E43:S43"/>
    <mergeCell ref="C41:D41"/>
    <mergeCell ref="E41:J41"/>
    <mergeCell ref="K41:P41"/>
    <mergeCell ref="Q41:S41"/>
    <mergeCell ref="T41:W41"/>
    <mergeCell ref="Q38:S38"/>
    <mergeCell ref="E40:I40"/>
    <mergeCell ref="K40:O40"/>
    <mergeCell ref="E46:O46"/>
    <mergeCell ref="P46:Z46"/>
    <mergeCell ref="E47:O47"/>
    <mergeCell ref="P47:Z47"/>
    <mergeCell ref="B46:B48"/>
    <mergeCell ref="C46:D47"/>
    <mergeCell ref="C48:D48"/>
    <mergeCell ref="E48:O48"/>
    <mergeCell ref="P48:Z48"/>
  </mergeCells>
  <phoneticPr fontId="1"/>
  <pageMargins left="0.23622047244094491" right="3.937007874015748E-2" top="0.55118110236220474" bottom="0.35433070866141736" header="0.31496062992125984" footer="0.31496062992125984"/>
  <pageSetup paperSize="9" fitToHeight="0" orientation="portrait" r:id="rId1"/>
  <headerFooter>
    <oddFooter>&amp;C&amp;P</oddFooter>
  </headerFooter>
  <rowBreaks count="1" manualBreakCount="1">
    <brk id="30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0"/>
  <sheetViews>
    <sheetView view="pageBreakPreview" topLeftCell="A25" zoomScaleNormal="100" zoomScaleSheetLayoutView="100" workbookViewId="0">
      <selection activeCell="Y29" sqref="Y29:AA29"/>
    </sheetView>
  </sheetViews>
  <sheetFormatPr defaultRowHeight="13.5" x14ac:dyDescent="0.15"/>
  <cols>
    <col min="1" max="1" width="3.625" style="7" customWidth="1"/>
    <col min="2" max="2" width="3.5" style="7" customWidth="1"/>
    <col min="3" max="3" width="2.625" style="13" customWidth="1"/>
    <col min="4" max="4" width="5" style="7" customWidth="1"/>
    <col min="5" max="5" width="7.625" style="7" customWidth="1"/>
    <col min="6" max="18" width="2.625" style="7" customWidth="1"/>
    <col min="19" max="19" width="4.625" style="7" customWidth="1"/>
    <col min="20" max="20" width="6.625" style="7" customWidth="1"/>
    <col min="21" max="23" width="2.625" style="7" customWidth="1"/>
    <col min="24" max="24" width="6.625" style="7" customWidth="1"/>
    <col min="25" max="25" width="2.625" style="7" customWidth="1"/>
    <col min="26" max="26" width="4.625" style="7" customWidth="1"/>
    <col min="27" max="27" width="6.625" style="7" customWidth="1"/>
    <col min="28" max="28" width="3.625" style="7" customWidth="1"/>
    <col min="29" max="16384" width="9" style="7"/>
  </cols>
  <sheetData>
    <row r="1" spans="2:30" ht="25.5" customHeight="1" x14ac:dyDescent="0.15">
      <c r="B1" s="303" t="s">
        <v>155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2:30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30" ht="12.95" customHeight="1" x14ac:dyDescent="0.15">
      <c r="B3" s="319" t="s">
        <v>88</v>
      </c>
      <c r="C3" s="319"/>
      <c r="D3" s="319"/>
      <c r="E3" s="319"/>
      <c r="F3" s="368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279"/>
    </row>
    <row r="4" spans="2:30" ht="12.95" customHeight="1" x14ac:dyDescent="0.15">
      <c r="B4" s="319"/>
      <c r="C4" s="319"/>
      <c r="D4" s="319"/>
      <c r="E4" s="319"/>
      <c r="F4" s="374" t="s">
        <v>12</v>
      </c>
      <c r="G4" s="375"/>
      <c r="H4" s="375"/>
      <c r="I4" s="375"/>
      <c r="J4" s="375"/>
      <c r="K4" s="376"/>
      <c r="L4" s="380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2"/>
      <c r="Y4" s="380" t="s">
        <v>11</v>
      </c>
      <c r="Z4" s="381"/>
      <c r="AA4" s="382"/>
    </row>
    <row r="5" spans="2:30" ht="20.100000000000001" customHeight="1" x14ac:dyDescent="0.15">
      <c r="B5" s="319"/>
      <c r="C5" s="319"/>
      <c r="D5" s="319"/>
      <c r="E5" s="319"/>
      <c r="F5" s="377"/>
      <c r="G5" s="378"/>
      <c r="H5" s="378"/>
      <c r="I5" s="378"/>
      <c r="J5" s="378"/>
      <c r="K5" s="379"/>
      <c r="L5" s="386" t="s">
        <v>8</v>
      </c>
      <c r="M5" s="387"/>
      <c r="N5" s="387"/>
      <c r="O5" s="387"/>
      <c r="P5" s="387"/>
      <c r="Q5" s="388"/>
      <c r="R5" s="353" t="s">
        <v>9</v>
      </c>
      <c r="S5" s="389"/>
      <c r="T5" s="354"/>
      <c r="U5" s="353" t="s">
        <v>10</v>
      </c>
      <c r="V5" s="389"/>
      <c r="W5" s="389"/>
      <c r="X5" s="354"/>
      <c r="Y5" s="383"/>
      <c r="Z5" s="384"/>
      <c r="AA5" s="385"/>
    </row>
    <row r="6" spans="2:30" ht="27" customHeight="1" x14ac:dyDescent="0.15">
      <c r="B6" s="319"/>
      <c r="C6" s="319"/>
      <c r="D6" s="319"/>
      <c r="E6" s="319"/>
      <c r="F6" s="585">
        <f>L6+Y6</f>
        <v>0</v>
      </c>
      <c r="G6" s="585"/>
      <c r="H6" s="585"/>
      <c r="I6" s="585"/>
      <c r="J6" s="585"/>
      <c r="K6" s="585"/>
      <c r="L6" s="585">
        <f>R6+U6</f>
        <v>0</v>
      </c>
      <c r="M6" s="585"/>
      <c r="N6" s="585"/>
      <c r="O6" s="585"/>
      <c r="P6" s="585"/>
      <c r="Q6" s="585"/>
      <c r="R6" s="662"/>
      <c r="S6" s="663"/>
      <c r="T6" s="664"/>
      <c r="U6" s="662"/>
      <c r="V6" s="663"/>
      <c r="W6" s="663"/>
      <c r="X6" s="664"/>
      <c r="Y6" s="662"/>
      <c r="Z6" s="663"/>
      <c r="AA6" s="664"/>
      <c r="AB6" s="9"/>
    </row>
    <row r="7" spans="2:30" ht="12.95" customHeight="1" x14ac:dyDescent="0.15">
      <c r="B7" s="319"/>
      <c r="C7" s="319"/>
      <c r="D7" s="319"/>
      <c r="E7" s="319"/>
      <c r="F7" s="368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279"/>
    </row>
    <row r="8" spans="2:30" ht="12.95" customHeight="1" x14ac:dyDescent="0.15">
      <c r="B8" s="319"/>
      <c r="C8" s="319"/>
      <c r="D8" s="319"/>
      <c r="E8" s="319"/>
      <c r="F8" s="374" t="s">
        <v>13</v>
      </c>
      <c r="G8" s="375"/>
      <c r="H8" s="375"/>
      <c r="I8" s="375"/>
      <c r="J8" s="375"/>
      <c r="K8" s="376"/>
      <c r="L8" s="380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2"/>
      <c r="Y8" s="380" t="s">
        <v>17</v>
      </c>
      <c r="Z8" s="381"/>
      <c r="AA8" s="382"/>
    </row>
    <row r="9" spans="2:30" ht="20.100000000000001" customHeight="1" x14ac:dyDescent="0.15">
      <c r="B9" s="319"/>
      <c r="C9" s="319"/>
      <c r="D9" s="319"/>
      <c r="E9" s="319"/>
      <c r="F9" s="377"/>
      <c r="G9" s="378"/>
      <c r="H9" s="378"/>
      <c r="I9" s="378"/>
      <c r="J9" s="378"/>
      <c r="K9" s="379"/>
      <c r="L9" s="386" t="s">
        <v>14</v>
      </c>
      <c r="M9" s="387"/>
      <c r="N9" s="387"/>
      <c r="O9" s="387"/>
      <c r="P9" s="387"/>
      <c r="Q9" s="388"/>
      <c r="R9" s="353" t="s">
        <v>15</v>
      </c>
      <c r="S9" s="389"/>
      <c r="T9" s="354"/>
      <c r="U9" s="353" t="s">
        <v>16</v>
      </c>
      <c r="V9" s="389"/>
      <c r="W9" s="389"/>
      <c r="X9" s="354"/>
      <c r="Y9" s="383"/>
      <c r="Z9" s="384"/>
      <c r="AA9" s="385"/>
      <c r="AC9" s="89" t="s">
        <v>299</v>
      </c>
      <c r="AD9" s="90">
        <f>R10+F6</f>
        <v>0</v>
      </c>
    </row>
    <row r="10" spans="2:30" ht="27" customHeight="1" x14ac:dyDescent="0.15">
      <c r="B10" s="319"/>
      <c r="C10" s="319"/>
      <c r="D10" s="319"/>
      <c r="E10" s="319"/>
      <c r="F10" s="585">
        <f>L10+Y10</f>
        <v>0</v>
      </c>
      <c r="G10" s="585"/>
      <c r="H10" s="585"/>
      <c r="I10" s="585"/>
      <c r="J10" s="585"/>
      <c r="K10" s="585"/>
      <c r="L10" s="585">
        <f>R10+U10</f>
        <v>0</v>
      </c>
      <c r="M10" s="585"/>
      <c r="N10" s="585"/>
      <c r="O10" s="585"/>
      <c r="P10" s="585"/>
      <c r="Q10" s="585"/>
      <c r="R10" s="662"/>
      <c r="S10" s="663"/>
      <c r="T10" s="664"/>
      <c r="U10" s="662"/>
      <c r="V10" s="663"/>
      <c r="W10" s="663"/>
      <c r="X10" s="664"/>
      <c r="Y10" s="662"/>
      <c r="Z10" s="663"/>
      <c r="AA10" s="664"/>
      <c r="AB10" s="8"/>
      <c r="AC10" s="115"/>
      <c r="AD10" s="124"/>
    </row>
    <row r="11" spans="2:30" ht="20.100000000000001" customHeight="1" x14ac:dyDescent="0.15">
      <c r="B11" s="341" t="s">
        <v>38</v>
      </c>
      <c r="C11" s="397" t="s">
        <v>21</v>
      </c>
      <c r="D11" s="658"/>
      <c r="E11" s="398"/>
      <c r="F11" s="469" t="s">
        <v>80</v>
      </c>
      <c r="G11" s="469"/>
      <c r="H11" s="469"/>
      <c r="I11" s="469"/>
      <c r="J11" s="469"/>
      <c r="K11" s="469"/>
      <c r="L11" s="469" t="s">
        <v>81</v>
      </c>
      <c r="M11" s="469"/>
      <c r="N11" s="469"/>
      <c r="O11" s="469"/>
      <c r="P11" s="469"/>
      <c r="Q11" s="469"/>
      <c r="R11" s="469"/>
      <c r="S11" s="469" t="s">
        <v>44</v>
      </c>
      <c r="T11" s="469"/>
      <c r="U11" s="469"/>
      <c r="V11" s="469"/>
      <c r="W11" s="469"/>
      <c r="X11" s="469" t="s">
        <v>46</v>
      </c>
      <c r="Y11" s="469"/>
      <c r="Z11" s="469"/>
      <c r="AA11" s="469"/>
      <c r="AC11" s="98"/>
      <c r="AD11" s="98"/>
    </row>
    <row r="12" spans="2:30" ht="20.100000000000001" customHeight="1" x14ac:dyDescent="0.15">
      <c r="B12" s="342"/>
      <c r="C12" s="399"/>
      <c r="D12" s="659"/>
      <c r="E12" s="400"/>
      <c r="F12" s="469" t="s">
        <v>23</v>
      </c>
      <c r="G12" s="469"/>
      <c r="H12" s="469"/>
      <c r="I12" s="469" t="s">
        <v>24</v>
      </c>
      <c r="J12" s="469"/>
      <c r="K12" s="469"/>
      <c r="L12" s="469" t="s">
        <v>23</v>
      </c>
      <c r="M12" s="469"/>
      <c r="N12" s="469"/>
      <c r="O12" s="469"/>
      <c r="P12" s="469" t="s">
        <v>129</v>
      </c>
      <c r="Q12" s="469"/>
      <c r="R12" s="469"/>
      <c r="S12" s="469" t="s">
        <v>130</v>
      </c>
      <c r="T12" s="469"/>
      <c r="U12" s="469" t="s">
        <v>129</v>
      </c>
      <c r="V12" s="469"/>
      <c r="W12" s="469"/>
      <c r="X12" s="469" t="s">
        <v>130</v>
      </c>
      <c r="Y12" s="469"/>
      <c r="Z12" s="469" t="s">
        <v>129</v>
      </c>
      <c r="AA12" s="469"/>
      <c r="AC12" s="333" t="s">
        <v>301</v>
      </c>
      <c r="AD12" s="334"/>
    </row>
    <row r="13" spans="2:30" ht="24.95" customHeight="1" x14ac:dyDescent="0.15">
      <c r="B13" s="342"/>
      <c r="C13" s="466" t="s">
        <v>90</v>
      </c>
      <c r="D13" s="466"/>
      <c r="E13" s="11" t="s">
        <v>19</v>
      </c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C13" s="105" t="s">
        <v>302</v>
      </c>
      <c r="AD13" s="106">
        <f>ROUNDDOWN(Y10/3,1)</f>
        <v>0</v>
      </c>
    </row>
    <row r="14" spans="2:30" ht="24.95" customHeight="1" x14ac:dyDescent="0.15">
      <c r="B14" s="342"/>
      <c r="C14" s="466"/>
      <c r="D14" s="466"/>
      <c r="E14" s="11" t="s">
        <v>20</v>
      </c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C14" s="105" t="s">
        <v>303</v>
      </c>
      <c r="AD14" s="106">
        <f>ROUNDDOWN(L10/6,1)</f>
        <v>0</v>
      </c>
    </row>
    <row r="15" spans="2:30" ht="24.95" customHeight="1" x14ac:dyDescent="0.15">
      <c r="B15" s="342"/>
      <c r="C15" s="463" t="s">
        <v>31</v>
      </c>
      <c r="D15" s="463"/>
      <c r="E15" s="46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C15" s="105" t="s">
        <v>304</v>
      </c>
      <c r="AD15" s="106" t="e">
        <f>ROUNDDOWN((#REF!+Y6)/20,1)</f>
        <v>#REF!</v>
      </c>
    </row>
    <row r="16" spans="2:30" ht="24.95" customHeight="1" x14ac:dyDescent="0.15">
      <c r="B16" s="342"/>
      <c r="C16" s="463" t="s">
        <v>32</v>
      </c>
      <c r="D16" s="463"/>
      <c r="E16" s="463"/>
      <c r="F16" s="493">
        <v>1</v>
      </c>
      <c r="G16" s="493"/>
      <c r="H16" s="493"/>
      <c r="I16" s="493"/>
      <c r="J16" s="493"/>
      <c r="K16" s="493"/>
      <c r="L16" s="660" t="e">
        <f>ROUNDDOWN(AD17,0)+1</f>
        <v>#REF!</v>
      </c>
      <c r="M16" s="660"/>
      <c r="N16" s="660"/>
      <c r="O16" s="660"/>
      <c r="P16" s="660"/>
      <c r="Q16" s="660"/>
      <c r="R16" s="660"/>
      <c r="S16" s="660" t="str">
        <f>IF((F6+F10)&lt;=150,"2","3")</f>
        <v>2</v>
      </c>
      <c r="T16" s="660"/>
      <c r="U16" s="660"/>
      <c r="V16" s="660"/>
      <c r="W16" s="660"/>
      <c r="X16" s="661" t="s">
        <v>298</v>
      </c>
      <c r="Y16" s="493"/>
      <c r="Z16" s="493"/>
      <c r="AA16" s="493"/>
      <c r="AC16" s="105" t="s">
        <v>305</v>
      </c>
      <c r="AD16" s="106" t="e">
        <f>ROUNDDOWN((#REF!+L6)/30,1)</f>
        <v>#REF!</v>
      </c>
    </row>
    <row r="17" spans="2:30" ht="24.95" customHeight="1" x14ac:dyDescent="0.15">
      <c r="B17" s="342"/>
      <c r="C17" s="467" t="s">
        <v>105</v>
      </c>
      <c r="D17" s="467"/>
      <c r="E17" s="467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C17" s="104" t="s">
        <v>306</v>
      </c>
      <c r="AD17" s="106" t="e">
        <f>SUM(AD13:AD16)</f>
        <v>#REF!</v>
      </c>
    </row>
    <row r="18" spans="2:30" ht="24.95" customHeight="1" x14ac:dyDescent="0.15">
      <c r="B18" s="342"/>
      <c r="C18" s="467" t="s">
        <v>33</v>
      </c>
      <c r="D18" s="467"/>
      <c r="E18" s="467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</row>
    <row r="19" spans="2:30" ht="20.100000000000001" customHeight="1" x14ac:dyDescent="0.15">
      <c r="B19" s="342"/>
      <c r="C19" s="397" t="s">
        <v>21</v>
      </c>
      <c r="D19" s="658"/>
      <c r="E19" s="398"/>
      <c r="F19" s="323" t="s">
        <v>148</v>
      </c>
      <c r="G19" s="324"/>
      <c r="H19" s="324"/>
      <c r="I19" s="324"/>
      <c r="J19" s="324"/>
      <c r="K19" s="325"/>
      <c r="L19" s="323" t="s">
        <v>149</v>
      </c>
      <c r="M19" s="324"/>
      <c r="N19" s="324"/>
      <c r="O19" s="324"/>
      <c r="P19" s="324"/>
      <c r="Q19" s="324"/>
      <c r="R19" s="325"/>
      <c r="S19" s="577" t="s">
        <v>138</v>
      </c>
      <c r="T19" s="577"/>
      <c r="U19" s="577"/>
      <c r="V19" s="577"/>
      <c r="W19" s="577"/>
      <c r="X19" s="577"/>
      <c r="Y19" s="577"/>
      <c r="Z19" s="45"/>
      <c r="AA19" s="43"/>
    </row>
    <row r="20" spans="2:30" ht="20.100000000000001" customHeight="1" x14ac:dyDescent="0.15">
      <c r="B20" s="342"/>
      <c r="C20" s="399"/>
      <c r="D20" s="659"/>
      <c r="E20" s="400"/>
      <c r="F20" s="469" t="s">
        <v>23</v>
      </c>
      <c r="G20" s="469"/>
      <c r="H20" s="469"/>
      <c r="I20" s="469" t="s">
        <v>24</v>
      </c>
      <c r="J20" s="469"/>
      <c r="K20" s="469"/>
      <c r="L20" s="469" t="s">
        <v>23</v>
      </c>
      <c r="M20" s="469"/>
      <c r="N20" s="469"/>
      <c r="O20" s="469"/>
      <c r="P20" s="469" t="s">
        <v>106</v>
      </c>
      <c r="Q20" s="469"/>
      <c r="R20" s="469"/>
      <c r="S20" s="577"/>
      <c r="T20" s="577"/>
      <c r="U20" s="577"/>
      <c r="V20" s="577"/>
      <c r="W20" s="577"/>
      <c r="X20" s="577"/>
      <c r="Y20" s="577"/>
      <c r="Z20" s="46"/>
      <c r="AA20" s="44"/>
    </row>
    <row r="21" spans="2:30" ht="24.95" customHeight="1" x14ac:dyDescent="0.15">
      <c r="B21" s="342"/>
      <c r="C21" s="466" t="s">
        <v>90</v>
      </c>
      <c r="D21" s="466"/>
      <c r="E21" s="11" t="s">
        <v>19</v>
      </c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414" t="s">
        <v>48</v>
      </c>
      <c r="T21" s="415"/>
      <c r="U21" s="415"/>
      <c r="V21" s="416"/>
      <c r="W21" s="624"/>
      <c r="X21" s="624"/>
      <c r="Y21" s="624"/>
      <c r="Z21" s="47"/>
      <c r="AA21" s="44"/>
    </row>
    <row r="22" spans="2:30" ht="24.95" customHeight="1" x14ac:dyDescent="0.15">
      <c r="B22" s="342"/>
      <c r="C22" s="466"/>
      <c r="D22" s="466"/>
      <c r="E22" s="11" t="s">
        <v>20</v>
      </c>
      <c r="F22" s="510"/>
      <c r="G22" s="510"/>
      <c r="H22" s="510"/>
      <c r="I22" s="503"/>
      <c r="J22" s="503"/>
      <c r="K22" s="503"/>
      <c r="L22" s="510"/>
      <c r="M22" s="510"/>
      <c r="N22" s="510"/>
      <c r="O22" s="510"/>
      <c r="P22" s="503"/>
      <c r="Q22" s="503"/>
      <c r="R22" s="503"/>
      <c r="S22" s="48"/>
      <c r="T22" s="621" t="s">
        <v>84</v>
      </c>
      <c r="U22" s="635"/>
      <c r="V22" s="622"/>
      <c r="W22" s="624"/>
      <c r="X22" s="624"/>
      <c r="Y22" s="624"/>
      <c r="Z22" s="47"/>
      <c r="AA22" s="44"/>
    </row>
    <row r="23" spans="2:30" ht="24.95" customHeight="1" x14ac:dyDescent="0.15">
      <c r="B23" s="342"/>
      <c r="C23" s="463" t="s">
        <v>31</v>
      </c>
      <c r="D23" s="463"/>
      <c r="E23" s="463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655" t="s">
        <v>50</v>
      </c>
      <c r="T23" s="656"/>
      <c r="U23" s="656"/>
      <c r="V23" s="657"/>
      <c r="W23" s="624"/>
      <c r="X23" s="624"/>
      <c r="Y23" s="624"/>
      <c r="Z23" s="47"/>
      <c r="AA23" s="44"/>
    </row>
    <row r="24" spans="2:30" ht="24.95" customHeight="1" x14ac:dyDescent="0.15">
      <c r="B24" s="342"/>
      <c r="C24" s="463" t="s">
        <v>32</v>
      </c>
      <c r="D24" s="463"/>
      <c r="E24" s="463"/>
      <c r="F24" s="503">
        <v>1</v>
      </c>
      <c r="G24" s="503"/>
      <c r="H24" s="503"/>
      <c r="I24" s="503"/>
      <c r="J24" s="503"/>
      <c r="K24" s="503"/>
      <c r="L24" s="503">
        <v>1</v>
      </c>
      <c r="M24" s="503"/>
      <c r="N24" s="503"/>
      <c r="O24" s="503"/>
      <c r="P24" s="503"/>
      <c r="Q24" s="503"/>
      <c r="R24" s="503"/>
      <c r="S24" s="48"/>
      <c r="T24" s="621" t="s">
        <v>84</v>
      </c>
      <c r="U24" s="635"/>
      <c r="V24" s="622"/>
      <c r="W24" s="624"/>
      <c r="X24" s="624"/>
      <c r="Y24" s="624"/>
      <c r="Z24" s="47"/>
      <c r="AA24" s="44"/>
    </row>
    <row r="25" spans="2:30" ht="24.95" customHeight="1" x14ac:dyDescent="0.15">
      <c r="B25" s="342"/>
      <c r="C25" s="467" t="s">
        <v>105</v>
      </c>
      <c r="D25" s="467"/>
      <c r="E25" s="467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655" t="s">
        <v>51</v>
      </c>
      <c r="T25" s="656"/>
      <c r="U25" s="656"/>
      <c r="V25" s="657"/>
      <c r="W25" s="624"/>
      <c r="X25" s="624"/>
      <c r="Y25" s="624"/>
      <c r="Z25" s="47"/>
      <c r="AA25" s="44"/>
    </row>
    <row r="26" spans="2:30" ht="24.95" customHeight="1" x14ac:dyDescent="0.15">
      <c r="B26" s="342"/>
      <c r="C26" s="467" t="s">
        <v>33</v>
      </c>
      <c r="D26" s="467"/>
      <c r="E26" s="467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48"/>
      <c r="T26" s="621" t="s">
        <v>84</v>
      </c>
      <c r="U26" s="635"/>
      <c r="V26" s="622"/>
      <c r="W26" s="624"/>
      <c r="X26" s="624"/>
      <c r="Y26" s="624"/>
      <c r="Z26" s="34"/>
      <c r="AA26" s="35"/>
    </row>
    <row r="27" spans="2:30" ht="24.95" customHeight="1" x14ac:dyDescent="0.15">
      <c r="B27" s="341" t="s">
        <v>89</v>
      </c>
      <c r="C27" s="541" t="s">
        <v>52</v>
      </c>
      <c r="D27" s="541"/>
      <c r="E27" s="541"/>
      <c r="F27" s="284" t="s">
        <v>108</v>
      </c>
      <c r="G27" s="285"/>
      <c r="H27" s="285"/>
      <c r="I27" s="285"/>
      <c r="J27" s="285"/>
      <c r="K27" s="286"/>
      <c r="L27" s="284" t="s">
        <v>109</v>
      </c>
      <c r="M27" s="285"/>
      <c r="N27" s="285"/>
      <c r="O27" s="285"/>
      <c r="P27" s="285"/>
      <c r="Q27" s="286"/>
      <c r="R27" s="293" t="s">
        <v>111</v>
      </c>
      <c r="S27" s="438"/>
      <c r="T27" s="294"/>
      <c r="U27" s="284" t="s">
        <v>112</v>
      </c>
      <c r="V27" s="285"/>
      <c r="W27" s="285"/>
      <c r="X27" s="286"/>
      <c r="Y27" s="284" t="s">
        <v>114</v>
      </c>
      <c r="Z27" s="285"/>
      <c r="AA27" s="286"/>
    </row>
    <row r="28" spans="2:30" ht="24.95" customHeight="1" x14ac:dyDescent="0.15">
      <c r="B28" s="342"/>
      <c r="C28" s="467" t="s">
        <v>115</v>
      </c>
      <c r="D28" s="467"/>
      <c r="E28" s="467"/>
      <c r="F28" s="335"/>
      <c r="G28" s="336"/>
      <c r="H28" s="336"/>
      <c r="I28" s="336"/>
      <c r="J28" s="336"/>
      <c r="K28" s="107" t="s">
        <v>146</v>
      </c>
      <c r="L28" s="335"/>
      <c r="M28" s="336"/>
      <c r="N28" s="336"/>
      <c r="O28" s="336"/>
      <c r="P28" s="336"/>
      <c r="Q28" s="107" t="s">
        <v>146</v>
      </c>
      <c r="R28" s="98"/>
      <c r="S28" s="83" t="s">
        <v>182</v>
      </c>
      <c r="T28" s="123"/>
      <c r="U28" s="108"/>
      <c r="V28" s="97" t="s">
        <v>182</v>
      </c>
      <c r="W28" s="83"/>
      <c r="X28" s="123"/>
      <c r="Y28" s="108"/>
      <c r="Z28" s="83" t="s">
        <v>182</v>
      </c>
      <c r="AA28" s="123"/>
    </row>
    <row r="29" spans="2:30" ht="24.95" customHeight="1" x14ac:dyDescent="0.15">
      <c r="B29" s="342"/>
      <c r="C29" s="463" t="s">
        <v>116</v>
      </c>
      <c r="D29" s="463"/>
      <c r="E29" s="463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654" t="e">
        <f>ROUNDDOWN(T28/(Y10+U10),2)</f>
        <v>#DIV/0!</v>
      </c>
      <c r="S29" s="654"/>
      <c r="T29" s="654"/>
      <c r="U29" s="654" t="e">
        <f>ROUNDDOWN(X28/AD9,2)</f>
        <v>#DIV/0!</v>
      </c>
      <c r="V29" s="654"/>
      <c r="W29" s="654"/>
      <c r="X29" s="654"/>
      <c r="Y29" s="654" t="e">
        <f>ROUNDDOWN(AA28/AD9,2)</f>
        <v>#DIV/0!</v>
      </c>
      <c r="Z29" s="654"/>
      <c r="AA29" s="654"/>
    </row>
    <row r="30" spans="2:30" ht="24.95" customHeight="1" x14ac:dyDescent="0.15">
      <c r="B30" s="342"/>
      <c r="C30" s="541" t="s">
        <v>118</v>
      </c>
      <c r="D30" s="541"/>
      <c r="E30" s="541"/>
      <c r="F30" s="469" t="s">
        <v>119</v>
      </c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</row>
    <row r="31" spans="2:30" ht="24.95" customHeight="1" x14ac:dyDescent="0.15">
      <c r="B31" s="342"/>
      <c r="C31" s="467" t="s">
        <v>120</v>
      </c>
      <c r="D31" s="467"/>
      <c r="E31" s="467"/>
      <c r="F31" s="481" t="s">
        <v>122</v>
      </c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</row>
    <row r="32" spans="2:30" ht="24.95" customHeight="1" x14ac:dyDescent="0.15">
      <c r="B32" s="342"/>
      <c r="C32" s="467" t="s">
        <v>123</v>
      </c>
      <c r="D32" s="467"/>
      <c r="E32" s="467"/>
      <c r="F32" s="653" t="s">
        <v>124</v>
      </c>
      <c r="G32" s="653"/>
      <c r="H32" s="653"/>
      <c r="I32" s="653"/>
      <c r="J32" s="653"/>
      <c r="K32" s="653"/>
      <c r="L32" s="653"/>
      <c r="M32" s="337"/>
      <c r="N32" s="338"/>
      <c r="O32" s="338"/>
      <c r="P32" s="338"/>
      <c r="Q32" s="338"/>
      <c r="R32" s="338"/>
      <c r="S32" s="114" t="s">
        <v>146</v>
      </c>
      <c r="T32" s="435" t="s">
        <v>63</v>
      </c>
      <c r="U32" s="436"/>
      <c r="V32" s="436"/>
      <c r="W32" s="436"/>
      <c r="X32" s="436"/>
      <c r="Y32" s="339" t="e">
        <f>ROUNDDOWN((M32/AD9),2)</f>
        <v>#DIV/0!</v>
      </c>
      <c r="Z32" s="340"/>
      <c r="AA32" s="117" t="s">
        <v>307</v>
      </c>
    </row>
    <row r="33" spans="2:27" ht="24.95" customHeight="1" x14ac:dyDescent="0.15">
      <c r="B33" s="342"/>
      <c r="C33" s="541" t="s">
        <v>118</v>
      </c>
      <c r="D33" s="541"/>
      <c r="E33" s="541"/>
      <c r="F33" s="469" t="s">
        <v>125</v>
      </c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81"/>
      <c r="U33" s="481"/>
      <c r="V33" s="481"/>
      <c r="W33" s="481"/>
      <c r="X33" s="481"/>
      <c r="Y33" s="481"/>
      <c r="Z33" s="481"/>
      <c r="AA33" s="481"/>
    </row>
    <row r="34" spans="2:27" ht="24.95" customHeight="1" x14ac:dyDescent="0.15">
      <c r="B34" s="343"/>
      <c r="C34" s="467" t="s">
        <v>126</v>
      </c>
      <c r="D34" s="467"/>
      <c r="E34" s="467"/>
      <c r="F34" s="481" t="s">
        <v>150</v>
      </c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</row>
    <row r="35" spans="2:27" s="60" customFormat="1" ht="23.25" customHeight="1" x14ac:dyDescent="0.15">
      <c r="B35" s="68" t="s">
        <v>241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7" s="60" customFormat="1" ht="10.5" customHeight="1" x14ac:dyDescent="0.15"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2:27" s="60" customFormat="1" ht="24.95" customHeight="1" x14ac:dyDescent="0.15">
      <c r="B37" s="341" t="s">
        <v>96</v>
      </c>
      <c r="C37" s="310" t="s">
        <v>221</v>
      </c>
      <c r="D37" s="312"/>
      <c r="E37" s="346" t="s">
        <v>97</v>
      </c>
      <c r="F37" s="347"/>
      <c r="G37" s="347"/>
      <c r="H37" s="347"/>
      <c r="I37" s="347"/>
      <c r="J37" s="347"/>
      <c r="K37" s="347"/>
      <c r="L37" s="347"/>
      <c r="M37" s="347"/>
      <c r="N37" s="347"/>
      <c r="O37" s="348"/>
      <c r="P37" s="346" t="s">
        <v>94</v>
      </c>
      <c r="Q37" s="347"/>
      <c r="R37" s="347"/>
      <c r="S37" s="347"/>
      <c r="T37" s="347"/>
      <c r="U37" s="347"/>
      <c r="V37" s="347"/>
      <c r="W37" s="347"/>
      <c r="X37" s="347"/>
      <c r="Y37" s="347"/>
      <c r="Z37" s="348"/>
    </row>
    <row r="38" spans="2:27" s="60" customFormat="1" ht="48" customHeight="1" x14ac:dyDescent="0.15">
      <c r="B38" s="342"/>
      <c r="C38" s="344"/>
      <c r="D38" s="345"/>
      <c r="E38" s="346" t="s">
        <v>98</v>
      </c>
      <c r="F38" s="347"/>
      <c r="G38" s="347"/>
      <c r="H38" s="347"/>
      <c r="I38" s="347"/>
      <c r="J38" s="347"/>
      <c r="K38" s="347"/>
      <c r="L38" s="347"/>
      <c r="M38" s="347"/>
      <c r="N38" s="347"/>
      <c r="O38" s="348"/>
      <c r="P38" s="346" t="s">
        <v>151</v>
      </c>
      <c r="Q38" s="347"/>
      <c r="R38" s="347"/>
      <c r="S38" s="347"/>
      <c r="T38" s="347"/>
      <c r="U38" s="347"/>
      <c r="V38" s="347"/>
      <c r="W38" s="347"/>
      <c r="X38" s="347"/>
      <c r="Y38" s="347"/>
      <c r="Z38" s="348"/>
    </row>
    <row r="39" spans="2:27" s="60" customFormat="1" ht="24.95" customHeight="1" x14ac:dyDescent="0.15">
      <c r="B39" s="343"/>
      <c r="C39" s="254"/>
      <c r="D39" s="256"/>
      <c r="E39" s="346" t="s">
        <v>99</v>
      </c>
      <c r="F39" s="347"/>
      <c r="G39" s="347"/>
      <c r="H39" s="347"/>
      <c r="I39" s="347"/>
      <c r="J39" s="347"/>
      <c r="K39" s="347"/>
      <c r="L39" s="347"/>
      <c r="M39" s="347"/>
      <c r="N39" s="347"/>
      <c r="O39" s="348"/>
      <c r="P39" s="349" t="s">
        <v>240</v>
      </c>
      <c r="Q39" s="296"/>
      <c r="R39" s="296"/>
      <c r="S39" s="296"/>
      <c r="T39" s="296"/>
      <c r="U39" s="296"/>
      <c r="V39" s="296"/>
      <c r="W39" s="296"/>
      <c r="X39" s="296"/>
      <c r="Y39" s="296"/>
      <c r="Z39" s="297"/>
    </row>
    <row r="40" spans="2:27" s="60" customFormat="1" ht="24.95" customHeight="1" x14ac:dyDescent="0.15">
      <c r="B40" s="60" t="s">
        <v>222</v>
      </c>
    </row>
  </sheetData>
  <mergeCells count="158">
    <mergeCell ref="B3:E10"/>
    <mergeCell ref="F3:AA3"/>
    <mergeCell ref="B1:AA1"/>
    <mergeCell ref="F4:K5"/>
    <mergeCell ref="L4:X4"/>
    <mergeCell ref="Y4:AA5"/>
    <mergeCell ref="F10:K10"/>
    <mergeCell ref="L10:Q10"/>
    <mergeCell ref="R10:T10"/>
    <mergeCell ref="U10:X10"/>
    <mergeCell ref="Y10:AA10"/>
    <mergeCell ref="Y6:AA6"/>
    <mergeCell ref="F7:AA7"/>
    <mergeCell ref="F8:K9"/>
    <mergeCell ref="L8:X8"/>
    <mergeCell ref="Y8:AA9"/>
    <mergeCell ref="L9:Q9"/>
    <mergeCell ref="R9:T9"/>
    <mergeCell ref="U9:X9"/>
    <mergeCell ref="L5:Q5"/>
    <mergeCell ref="R5:T5"/>
    <mergeCell ref="U5:X5"/>
    <mergeCell ref="F6:K6"/>
    <mergeCell ref="L6:Q6"/>
    <mergeCell ref="R6:T6"/>
    <mergeCell ref="U6:X6"/>
    <mergeCell ref="B11:B26"/>
    <mergeCell ref="C11:E12"/>
    <mergeCell ref="F11:K11"/>
    <mergeCell ref="L11:R11"/>
    <mergeCell ref="S11:W11"/>
    <mergeCell ref="X11:AA11"/>
    <mergeCell ref="F12:H12"/>
    <mergeCell ref="I12:K12"/>
    <mergeCell ref="L12:O12"/>
    <mergeCell ref="P12:R12"/>
    <mergeCell ref="S12:T12"/>
    <mergeCell ref="U12:W12"/>
    <mergeCell ref="X12:Y12"/>
    <mergeCell ref="Z12:AA12"/>
    <mergeCell ref="C13:D14"/>
    <mergeCell ref="F13:H13"/>
    <mergeCell ref="I13:K13"/>
    <mergeCell ref="L13:O13"/>
    <mergeCell ref="P13:R13"/>
    <mergeCell ref="S13:T13"/>
    <mergeCell ref="Z14:AA14"/>
    <mergeCell ref="C15:E15"/>
    <mergeCell ref="F15:K15"/>
    <mergeCell ref="L15:R15"/>
    <mergeCell ref="S15:W15"/>
    <mergeCell ref="X15:AA15"/>
    <mergeCell ref="U13:W13"/>
    <mergeCell ref="X13:Y13"/>
    <mergeCell ref="Z13:AA13"/>
    <mergeCell ref="F14:H14"/>
    <mergeCell ref="I14:K14"/>
    <mergeCell ref="L14:O14"/>
    <mergeCell ref="P14:R14"/>
    <mergeCell ref="S14:T14"/>
    <mergeCell ref="U14:W14"/>
    <mergeCell ref="X14:Y14"/>
    <mergeCell ref="S19:Y20"/>
    <mergeCell ref="F20:H20"/>
    <mergeCell ref="C16:E16"/>
    <mergeCell ref="F16:K16"/>
    <mergeCell ref="L16:R16"/>
    <mergeCell ref="S16:W16"/>
    <mergeCell ref="X16:AA16"/>
    <mergeCell ref="C17:E17"/>
    <mergeCell ref="F17:K17"/>
    <mergeCell ref="L17:R17"/>
    <mergeCell ref="S17:W17"/>
    <mergeCell ref="X17:AA17"/>
    <mergeCell ref="C21:D22"/>
    <mergeCell ref="F21:H21"/>
    <mergeCell ref="I21:K21"/>
    <mergeCell ref="L21:O21"/>
    <mergeCell ref="P21:R21"/>
    <mergeCell ref="C18:E18"/>
    <mergeCell ref="F18:K18"/>
    <mergeCell ref="L18:R18"/>
    <mergeCell ref="S18:W18"/>
    <mergeCell ref="S21:V21"/>
    <mergeCell ref="W21:Y21"/>
    <mergeCell ref="F22:H22"/>
    <mergeCell ref="I22:K22"/>
    <mergeCell ref="L22:O22"/>
    <mergeCell ref="P22:R22"/>
    <mergeCell ref="T22:V22"/>
    <mergeCell ref="W22:Y22"/>
    <mergeCell ref="I20:K20"/>
    <mergeCell ref="L20:O20"/>
    <mergeCell ref="P20:R20"/>
    <mergeCell ref="X18:AA18"/>
    <mergeCell ref="C19:E20"/>
    <mergeCell ref="F19:K19"/>
    <mergeCell ref="L19:R19"/>
    <mergeCell ref="C23:E23"/>
    <mergeCell ref="F23:K23"/>
    <mergeCell ref="L23:R23"/>
    <mergeCell ref="S23:V23"/>
    <mergeCell ref="W23:Y23"/>
    <mergeCell ref="C24:E24"/>
    <mergeCell ref="F24:K24"/>
    <mergeCell ref="L24:R24"/>
    <mergeCell ref="T24:V24"/>
    <mergeCell ref="W24:Y24"/>
    <mergeCell ref="C25:E25"/>
    <mergeCell ref="F25:K25"/>
    <mergeCell ref="L25:R25"/>
    <mergeCell ref="S25:V25"/>
    <mergeCell ref="W25:Y25"/>
    <mergeCell ref="C26:E26"/>
    <mergeCell ref="F26:K26"/>
    <mergeCell ref="L26:R26"/>
    <mergeCell ref="T26:V26"/>
    <mergeCell ref="W26:Y26"/>
    <mergeCell ref="C34:E34"/>
    <mergeCell ref="F34:S34"/>
    <mergeCell ref="B27:B34"/>
    <mergeCell ref="U29:X29"/>
    <mergeCell ref="Y29:AA29"/>
    <mergeCell ref="C30:E30"/>
    <mergeCell ref="F30:AA30"/>
    <mergeCell ref="C29:E29"/>
    <mergeCell ref="F29:K29"/>
    <mergeCell ref="L29:Q29"/>
    <mergeCell ref="R29:T29"/>
    <mergeCell ref="Y27:AA27"/>
    <mergeCell ref="C28:E28"/>
    <mergeCell ref="C27:E27"/>
    <mergeCell ref="F27:K27"/>
    <mergeCell ref="L27:Q27"/>
    <mergeCell ref="AC12:AD12"/>
    <mergeCell ref="B37:B39"/>
    <mergeCell ref="C37:D38"/>
    <mergeCell ref="E37:O37"/>
    <mergeCell ref="P37:Z37"/>
    <mergeCell ref="E38:O38"/>
    <mergeCell ref="P38:Z38"/>
    <mergeCell ref="C39:D39"/>
    <mergeCell ref="E39:O39"/>
    <mergeCell ref="P39:Z39"/>
    <mergeCell ref="C31:E31"/>
    <mergeCell ref="F31:AA31"/>
    <mergeCell ref="R27:T27"/>
    <mergeCell ref="U27:X27"/>
    <mergeCell ref="C32:E32"/>
    <mergeCell ref="F32:L32"/>
    <mergeCell ref="T32:X32"/>
    <mergeCell ref="F28:J28"/>
    <mergeCell ref="L28:P28"/>
    <mergeCell ref="M32:R32"/>
    <mergeCell ref="Y32:Z32"/>
    <mergeCell ref="C33:E33"/>
    <mergeCell ref="F33:S33"/>
    <mergeCell ref="T33:AA34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6" max="2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2"/>
  <sheetViews>
    <sheetView view="pageBreakPreview" topLeftCell="A53" zoomScaleNormal="100" zoomScaleSheetLayoutView="100" workbookViewId="0">
      <selection activeCell="Y57" sqref="Y57:AA57"/>
    </sheetView>
  </sheetViews>
  <sheetFormatPr defaultRowHeight="13.5" x14ac:dyDescent="0.15"/>
  <cols>
    <col min="1" max="1" width="3.625" style="7" customWidth="1"/>
    <col min="2" max="2" width="3.5" style="7" customWidth="1"/>
    <col min="3" max="3" width="2.625" style="13" customWidth="1"/>
    <col min="4" max="4" width="5" style="7" customWidth="1"/>
    <col min="5" max="5" width="7.625" style="7" customWidth="1"/>
    <col min="6" max="18" width="2.625" style="7" customWidth="1"/>
    <col min="19" max="19" width="4.625" style="7" customWidth="1"/>
    <col min="20" max="20" width="6.625" style="7" customWidth="1"/>
    <col min="21" max="23" width="2.625" style="7" customWidth="1"/>
    <col min="24" max="24" width="6.625" style="7" customWidth="1"/>
    <col min="25" max="25" width="2.625" style="7" customWidth="1"/>
    <col min="26" max="26" width="4.625" style="7" customWidth="1"/>
    <col min="27" max="27" width="6.625" style="7" customWidth="1"/>
    <col min="28" max="28" width="3.625" style="7" customWidth="1"/>
    <col min="29" max="16384" width="9" style="7"/>
  </cols>
  <sheetData>
    <row r="1" spans="2:28" ht="25.5" customHeight="1" x14ac:dyDescent="0.15">
      <c r="B1" s="303" t="s">
        <v>185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2:28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8" ht="18" customHeight="1" x14ac:dyDescent="0.15">
      <c r="B3" s="317" t="s">
        <v>186</v>
      </c>
      <c r="C3" s="471"/>
      <c r="D3" s="471"/>
      <c r="E3" s="318"/>
      <c r="F3" s="307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9"/>
    </row>
    <row r="4" spans="2:28" ht="24.95" customHeight="1" x14ac:dyDescent="0.15">
      <c r="B4" s="282" t="s">
        <v>187</v>
      </c>
      <c r="C4" s="413"/>
      <c r="D4" s="413"/>
      <c r="E4" s="283"/>
      <c r="F4" s="290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</row>
    <row r="5" spans="2:28" ht="20.25" customHeight="1" x14ac:dyDescent="0.15">
      <c r="B5" s="569" t="s">
        <v>364</v>
      </c>
      <c r="C5" s="570"/>
      <c r="D5" s="570"/>
      <c r="E5" s="571"/>
      <c r="F5" s="310" t="s">
        <v>92</v>
      </c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2"/>
    </row>
    <row r="6" spans="2:28" ht="22.5" customHeight="1" x14ac:dyDescent="0.15">
      <c r="B6" s="569"/>
      <c r="C6" s="570"/>
      <c r="D6" s="570"/>
      <c r="E6" s="571"/>
      <c r="F6" s="671" t="s">
        <v>188</v>
      </c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3"/>
    </row>
    <row r="7" spans="2:28" ht="20.100000000000001" customHeight="1" x14ac:dyDescent="0.15">
      <c r="B7" s="569"/>
      <c r="C7" s="570"/>
      <c r="D7" s="570"/>
      <c r="E7" s="571"/>
      <c r="F7" s="478" t="s">
        <v>66</v>
      </c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80"/>
    </row>
    <row r="8" spans="2:28" ht="18" customHeight="1" x14ac:dyDescent="0.15">
      <c r="B8" s="317" t="s">
        <v>186</v>
      </c>
      <c r="C8" s="471"/>
      <c r="D8" s="471"/>
      <c r="E8" s="318"/>
      <c r="F8" s="307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9"/>
    </row>
    <row r="9" spans="2:28" ht="24.95" customHeight="1" x14ac:dyDescent="0.15">
      <c r="B9" s="282" t="s">
        <v>189</v>
      </c>
      <c r="C9" s="413"/>
      <c r="D9" s="413"/>
      <c r="E9" s="283"/>
      <c r="F9" s="290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2"/>
    </row>
    <row r="10" spans="2:28" ht="20.25" customHeight="1" x14ac:dyDescent="0.15">
      <c r="B10" s="569" t="s">
        <v>365</v>
      </c>
      <c r="C10" s="570"/>
      <c r="D10" s="570"/>
      <c r="E10" s="571"/>
      <c r="F10" s="310" t="s">
        <v>92</v>
      </c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2"/>
    </row>
    <row r="11" spans="2:28" ht="22.5" customHeight="1" x14ac:dyDescent="0.15">
      <c r="B11" s="569"/>
      <c r="C11" s="570"/>
      <c r="D11" s="570"/>
      <c r="E11" s="571"/>
      <c r="F11" s="671" t="s">
        <v>188</v>
      </c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3"/>
    </row>
    <row r="12" spans="2:28" ht="20.100000000000001" customHeight="1" x14ac:dyDescent="0.15">
      <c r="B12" s="569"/>
      <c r="C12" s="570"/>
      <c r="D12" s="570"/>
      <c r="E12" s="571"/>
      <c r="F12" s="478" t="s">
        <v>66</v>
      </c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80"/>
    </row>
    <row r="13" spans="2:28" ht="6.75" customHeight="1" x14ac:dyDescent="0.15">
      <c r="B13" s="357" t="s">
        <v>190</v>
      </c>
      <c r="C13" s="358"/>
      <c r="D13" s="358"/>
      <c r="E13" s="368" t="s">
        <v>12</v>
      </c>
      <c r="F13" s="369"/>
      <c r="G13" s="369"/>
      <c r="H13" s="369"/>
      <c r="I13" s="369"/>
      <c r="J13" s="369"/>
      <c r="K13" s="369"/>
      <c r="L13" s="369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</row>
    <row r="14" spans="2:28" ht="6.75" customHeight="1" x14ac:dyDescent="0.15">
      <c r="B14" s="357"/>
      <c r="C14" s="358"/>
      <c r="D14" s="359"/>
      <c r="E14" s="280"/>
      <c r="F14" s="626"/>
      <c r="G14" s="626"/>
      <c r="H14" s="626"/>
      <c r="I14" s="626"/>
      <c r="J14" s="626"/>
      <c r="K14" s="626"/>
      <c r="L14" s="626"/>
      <c r="M14" s="380" t="s">
        <v>191</v>
      </c>
      <c r="N14" s="381"/>
      <c r="O14" s="381"/>
      <c r="P14" s="381"/>
      <c r="Q14" s="381"/>
      <c r="R14" s="28"/>
      <c r="S14" s="28"/>
      <c r="T14" s="28"/>
      <c r="U14" s="28"/>
      <c r="V14" s="28"/>
      <c r="W14" s="28"/>
      <c r="X14" s="29"/>
      <c r="Y14" s="380" t="s">
        <v>11</v>
      </c>
      <c r="Z14" s="381"/>
      <c r="AA14" s="382"/>
    </row>
    <row r="15" spans="2:28" ht="15" customHeight="1" x14ac:dyDescent="0.15">
      <c r="B15" s="357"/>
      <c r="C15" s="358"/>
      <c r="D15" s="359"/>
      <c r="E15" s="282"/>
      <c r="F15" s="413"/>
      <c r="G15" s="413"/>
      <c r="H15" s="413"/>
      <c r="I15" s="413"/>
      <c r="J15" s="413"/>
      <c r="K15" s="413"/>
      <c r="L15" s="413"/>
      <c r="M15" s="383"/>
      <c r="N15" s="384"/>
      <c r="O15" s="384"/>
      <c r="P15" s="384"/>
      <c r="Q15" s="384"/>
      <c r="R15" s="353" t="s">
        <v>9</v>
      </c>
      <c r="S15" s="389"/>
      <c r="T15" s="354"/>
      <c r="U15" s="353" t="s">
        <v>10</v>
      </c>
      <c r="V15" s="389"/>
      <c r="W15" s="389"/>
      <c r="X15" s="354"/>
      <c r="Y15" s="383"/>
      <c r="Z15" s="384"/>
      <c r="AA15" s="385"/>
    </row>
    <row r="16" spans="2:28" ht="21.95" customHeight="1" x14ac:dyDescent="0.15">
      <c r="B16" s="357"/>
      <c r="C16" s="358"/>
      <c r="D16" s="359"/>
      <c r="E16" s="25" t="s">
        <v>159</v>
      </c>
      <c r="F16" s="677">
        <f>M16+Y16</f>
        <v>0</v>
      </c>
      <c r="G16" s="678"/>
      <c r="H16" s="678"/>
      <c r="I16" s="678"/>
      <c r="J16" s="678"/>
      <c r="K16" s="678"/>
      <c r="L16" s="679"/>
      <c r="M16" s="680">
        <f>R16+U16</f>
        <v>0</v>
      </c>
      <c r="N16" s="681"/>
      <c r="O16" s="681"/>
      <c r="P16" s="681"/>
      <c r="Q16" s="682"/>
      <c r="R16" s="674">
        <f>R17+R18</f>
        <v>0</v>
      </c>
      <c r="S16" s="675"/>
      <c r="T16" s="676"/>
      <c r="U16" s="674">
        <v>0</v>
      </c>
      <c r="V16" s="675"/>
      <c r="W16" s="675"/>
      <c r="X16" s="676"/>
      <c r="Y16" s="674">
        <f>Y17+Y18</f>
        <v>0</v>
      </c>
      <c r="Z16" s="675"/>
      <c r="AA16" s="676"/>
      <c r="AB16" s="31"/>
    </row>
    <row r="17" spans="2:30" ht="21.95" customHeight="1" x14ac:dyDescent="0.15">
      <c r="B17" s="357"/>
      <c r="C17" s="358"/>
      <c r="D17" s="359"/>
      <c r="E17" s="25" t="s">
        <v>160</v>
      </c>
      <c r="F17" s="677">
        <f>M17+Y17</f>
        <v>0</v>
      </c>
      <c r="G17" s="678"/>
      <c r="H17" s="678"/>
      <c r="I17" s="678"/>
      <c r="J17" s="678"/>
      <c r="K17" s="678"/>
      <c r="L17" s="679"/>
      <c r="M17" s="680">
        <f>R17+U17</f>
        <v>0</v>
      </c>
      <c r="N17" s="681"/>
      <c r="O17" s="681"/>
      <c r="P17" s="681"/>
      <c r="Q17" s="682"/>
      <c r="R17" s="683"/>
      <c r="S17" s="684"/>
      <c r="T17" s="685"/>
      <c r="U17" s="683"/>
      <c r="V17" s="684"/>
      <c r="W17" s="684"/>
      <c r="X17" s="685"/>
      <c r="Y17" s="683"/>
      <c r="Z17" s="684"/>
      <c r="AA17" s="685"/>
      <c r="AB17" s="27"/>
    </row>
    <row r="18" spans="2:30" ht="21.95" customHeight="1" x14ac:dyDescent="0.15">
      <c r="B18" s="357"/>
      <c r="C18" s="358"/>
      <c r="D18" s="359"/>
      <c r="E18" s="25" t="s">
        <v>171</v>
      </c>
      <c r="F18" s="677">
        <f>M18+Y18</f>
        <v>0</v>
      </c>
      <c r="G18" s="678"/>
      <c r="H18" s="678"/>
      <c r="I18" s="678"/>
      <c r="J18" s="678"/>
      <c r="K18" s="678"/>
      <c r="L18" s="679"/>
      <c r="M18" s="680">
        <f>R18+U18</f>
        <v>0</v>
      </c>
      <c r="N18" s="681"/>
      <c r="O18" s="681"/>
      <c r="P18" s="681"/>
      <c r="Q18" s="682"/>
      <c r="R18" s="683"/>
      <c r="S18" s="684"/>
      <c r="T18" s="685"/>
      <c r="U18" s="683"/>
      <c r="V18" s="684"/>
      <c r="W18" s="684"/>
      <c r="X18" s="685"/>
      <c r="Y18" s="683"/>
      <c r="Z18" s="684"/>
      <c r="AA18" s="685"/>
      <c r="AB18" s="27"/>
    </row>
    <row r="19" spans="2:30" ht="6.75" customHeight="1" x14ac:dyDescent="0.15">
      <c r="B19" s="357"/>
      <c r="C19" s="358"/>
      <c r="D19" s="359"/>
      <c r="E19" s="368" t="s">
        <v>13</v>
      </c>
      <c r="F19" s="369"/>
      <c r="G19" s="369"/>
      <c r="H19" s="369"/>
      <c r="I19" s="369"/>
      <c r="J19" s="369"/>
      <c r="K19" s="369"/>
      <c r="L19" s="369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2:30" ht="6.75" customHeight="1" x14ac:dyDescent="0.15">
      <c r="B20" s="357"/>
      <c r="C20" s="358"/>
      <c r="D20" s="359"/>
      <c r="E20" s="280"/>
      <c r="F20" s="626"/>
      <c r="G20" s="626"/>
      <c r="H20" s="626"/>
      <c r="I20" s="626"/>
      <c r="J20" s="626"/>
      <c r="K20" s="626"/>
      <c r="L20" s="626"/>
      <c r="M20" s="380" t="s">
        <v>192</v>
      </c>
      <c r="N20" s="381"/>
      <c r="O20" s="381"/>
      <c r="P20" s="381"/>
      <c r="Q20" s="381"/>
      <c r="R20" s="28"/>
      <c r="S20" s="28"/>
      <c r="T20" s="28"/>
      <c r="U20" s="28"/>
      <c r="V20" s="28"/>
      <c r="W20" s="28"/>
      <c r="X20" s="29"/>
      <c r="Y20" s="380" t="s">
        <v>17</v>
      </c>
      <c r="Z20" s="381"/>
      <c r="AA20" s="382"/>
    </row>
    <row r="21" spans="2:30" ht="15" customHeight="1" x14ac:dyDescent="0.15">
      <c r="B21" s="357"/>
      <c r="C21" s="358"/>
      <c r="D21" s="359"/>
      <c r="E21" s="282"/>
      <c r="F21" s="413"/>
      <c r="G21" s="413"/>
      <c r="H21" s="413"/>
      <c r="I21" s="413"/>
      <c r="J21" s="413"/>
      <c r="K21" s="413"/>
      <c r="L21" s="413"/>
      <c r="M21" s="383"/>
      <c r="N21" s="384"/>
      <c r="O21" s="384"/>
      <c r="P21" s="384"/>
      <c r="Q21" s="384"/>
      <c r="R21" s="353" t="s">
        <v>15</v>
      </c>
      <c r="S21" s="389"/>
      <c r="T21" s="354"/>
      <c r="U21" s="353" t="s">
        <v>16</v>
      </c>
      <c r="V21" s="389"/>
      <c r="W21" s="389"/>
      <c r="X21" s="354"/>
      <c r="Y21" s="383"/>
      <c r="Z21" s="384"/>
      <c r="AA21" s="385"/>
    </row>
    <row r="22" spans="2:30" ht="21.95" customHeight="1" x14ac:dyDescent="0.15">
      <c r="B22" s="357"/>
      <c r="C22" s="358"/>
      <c r="D22" s="359"/>
      <c r="E22" s="25" t="s">
        <v>159</v>
      </c>
      <c r="F22" s="677">
        <f>M22+Y22</f>
        <v>0</v>
      </c>
      <c r="G22" s="678"/>
      <c r="H22" s="678"/>
      <c r="I22" s="678"/>
      <c r="J22" s="678"/>
      <c r="K22" s="678"/>
      <c r="L22" s="679"/>
      <c r="M22" s="680">
        <f>R22+U22</f>
        <v>0</v>
      </c>
      <c r="N22" s="681"/>
      <c r="O22" s="681"/>
      <c r="P22" s="681"/>
      <c r="Q22" s="682"/>
      <c r="R22" s="674">
        <f>R23+R24</f>
        <v>0</v>
      </c>
      <c r="S22" s="675"/>
      <c r="T22" s="676"/>
      <c r="U22" s="674">
        <v>0</v>
      </c>
      <c r="V22" s="675"/>
      <c r="W22" s="675"/>
      <c r="X22" s="676"/>
      <c r="Y22" s="674">
        <f>Y23+Y24</f>
        <v>0</v>
      </c>
      <c r="Z22" s="675"/>
      <c r="AA22" s="676"/>
      <c r="AB22" s="31"/>
      <c r="AC22" s="89" t="s">
        <v>310</v>
      </c>
      <c r="AD22" s="90">
        <f>F17+R23</f>
        <v>0</v>
      </c>
    </row>
    <row r="23" spans="2:30" ht="21.95" customHeight="1" x14ac:dyDescent="0.15">
      <c r="B23" s="357"/>
      <c r="C23" s="358"/>
      <c r="D23" s="359"/>
      <c r="E23" s="25" t="s">
        <v>160</v>
      </c>
      <c r="F23" s="677">
        <f>M23+Y23</f>
        <v>0</v>
      </c>
      <c r="G23" s="678"/>
      <c r="H23" s="678"/>
      <c r="I23" s="678"/>
      <c r="J23" s="678"/>
      <c r="K23" s="678"/>
      <c r="L23" s="679"/>
      <c r="M23" s="680">
        <f>R23+U23</f>
        <v>0</v>
      </c>
      <c r="N23" s="681"/>
      <c r="O23" s="681"/>
      <c r="P23" s="681"/>
      <c r="Q23" s="682"/>
      <c r="R23" s="686"/>
      <c r="S23" s="687"/>
      <c r="T23" s="688"/>
      <c r="U23" s="686"/>
      <c r="V23" s="687"/>
      <c r="W23" s="687"/>
      <c r="X23" s="688"/>
      <c r="Y23" s="686"/>
      <c r="Z23" s="687"/>
      <c r="AA23" s="688"/>
      <c r="AB23" s="27"/>
      <c r="AC23" s="89" t="s">
        <v>311</v>
      </c>
      <c r="AD23" s="90">
        <f>F18+R24</f>
        <v>0</v>
      </c>
    </row>
    <row r="24" spans="2:30" ht="21.95" customHeight="1" x14ac:dyDescent="0.15">
      <c r="B24" s="360"/>
      <c r="C24" s="361"/>
      <c r="D24" s="362"/>
      <c r="E24" s="25" t="s">
        <v>171</v>
      </c>
      <c r="F24" s="677">
        <f>M24+Y24</f>
        <v>0</v>
      </c>
      <c r="G24" s="678"/>
      <c r="H24" s="678"/>
      <c r="I24" s="678"/>
      <c r="J24" s="678"/>
      <c r="K24" s="678"/>
      <c r="L24" s="679"/>
      <c r="M24" s="680">
        <f>R24+U24</f>
        <v>0</v>
      </c>
      <c r="N24" s="681"/>
      <c r="O24" s="681"/>
      <c r="P24" s="681"/>
      <c r="Q24" s="682"/>
      <c r="R24" s="686"/>
      <c r="S24" s="687"/>
      <c r="T24" s="688"/>
      <c r="U24" s="686"/>
      <c r="V24" s="687"/>
      <c r="W24" s="687"/>
      <c r="X24" s="688"/>
      <c r="Y24" s="686"/>
      <c r="Z24" s="687"/>
      <c r="AA24" s="688"/>
      <c r="AB24" s="27"/>
      <c r="AC24" s="87" t="s">
        <v>306</v>
      </c>
      <c r="AD24" s="90">
        <f>R22+F16</f>
        <v>0</v>
      </c>
    </row>
    <row r="25" spans="2:30" ht="20.100000000000001" customHeight="1" x14ac:dyDescent="0.15">
      <c r="B25" s="341" t="s">
        <v>164</v>
      </c>
      <c r="C25" s="397" t="s">
        <v>21</v>
      </c>
      <c r="D25" s="658"/>
      <c r="E25" s="398"/>
      <c r="F25" s="469" t="s">
        <v>80</v>
      </c>
      <c r="G25" s="469"/>
      <c r="H25" s="469"/>
      <c r="I25" s="469"/>
      <c r="J25" s="469"/>
      <c r="K25" s="469"/>
      <c r="L25" s="469" t="s">
        <v>81</v>
      </c>
      <c r="M25" s="469"/>
      <c r="N25" s="469"/>
      <c r="O25" s="469"/>
      <c r="P25" s="469"/>
      <c r="Q25" s="469"/>
      <c r="R25" s="469"/>
      <c r="S25" s="469" t="s">
        <v>44</v>
      </c>
      <c r="T25" s="469"/>
      <c r="U25" s="469"/>
      <c r="V25" s="469"/>
      <c r="W25" s="469"/>
      <c r="X25" s="469" t="s">
        <v>46</v>
      </c>
      <c r="Y25" s="469"/>
      <c r="Z25" s="469"/>
      <c r="AA25" s="469"/>
      <c r="AC25" s="98"/>
      <c r="AD25" s="98"/>
    </row>
    <row r="26" spans="2:30" ht="20.100000000000001" customHeight="1" x14ac:dyDescent="0.15">
      <c r="B26" s="342"/>
      <c r="C26" s="399"/>
      <c r="D26" s="659"/>
      <c r="E26" s="400"/>
      <c r="F26" s="469" t="s">
        <v>23</v>
      </c>
      <c r="G26" s="469"/>
      <c r="H26" s="469"/>
      <c r="I26" s="469" t="s">
        <v>24</v>
      </c>
      <c r="J26" s="469"/>
      <c r="K26" s="469"/>
      <c r="L26" s="469" t="s">
        <v>23</v>
      </c>
      <c r="M26" s="469"/>
      <c r="N26" s="469"/>
      <c r="O26" s="469"/>
      <c r="P26" s="469" t="s">
        <v>184</v>
      </c>
      <c r="Q26" s="469"/>
      <c r="R26" s="469"/>
      <c r="S26" s="469" t="s">
        <v>130</v>
      </c>
      <c r="T26" s="469"/>
      <c r="U26" s="469" t="s">
        <v>184</v>
      </c>
      <c r="V26" s="469"/>
      <c r="W26" s="469"/>
      <c r="X26" s="469" t="s">
        <v>130</v>
      </c>
      <c r="Y26" s="469"/>
      <c r="Z26" s="469" t="s">
        <v>184</v>
      </c>
      <c r="AA26" s="469"/>
      <c r="AC26" s="333" t="s">
        <v>301</v>
      </c>
      <c r="AD26" s="334"/>
    </row>
    <row r="27" spans="2:30" ht="24" customHeight="1" x14ac:dyDescent="0.15">
      <c r="B27" s="342"/>
      <c r="C27" s="466" t="s">
        <v>90</v>
      </c>
      <c r="D27" s="466"/>
      <c r="E27" s="30" t="s">
        <v>19</v>
      </c>
      <c r="F27" s="470"/>
      <c r="G27" s="470"/>
      <c r="H27" s="470"/>
      <c r="I27" s="470"/>
      <c r="J27" s="470"/>
      <c r="K27" s="470"/>
      <c r="L27" s="460">
        <f>L43+L49</f>
        <v>0</v>
      </c>
      <c r="M27" s="460"/>
      <c r="N27" s="460"/>
      <c r="O27" s="460"/>
      <c r="P27" s="460">
        <f>P43+P49</f>
        <v>0</v>
      </c>
      <c r="Q27" s="460"/>
      <c r="R27" s="460"/>
      <c r="S27" s="460">
        <f>S43+S49</f>
        <v>0</v>
      </c>
      <c r="T27" s="460"/>
      <c r="U27" s="460">
        <f>U43+U49</f>
        <v>0</v>
      </c>
      <c r="V27" s="460"/>
      <c r="W27" s="460"/>
      <c r="X27" s="460">
        <f>X43+X49</f>
        <v>0</v>
      </c>
      <c r="Y27" s="460"/>
      <c r="Z27" s="460">
        <f>Z43+Z49</f>
        <v>0</v>
      </c>
      <c r="AA27" s="460"/>
      <c r="AC27" s="105" t="s">
        <v>302</v>
      </c>
      <c r="AD27" s="106">
        <f>ROUNDDOWN(Y22/3,1)</f>
        <v>0</v>
      </c>
    </row>
    <row r="28" spans="2:30" ht="24" customHeight="1" x14ac:dyDescent="0.15">
      <c r="B28" s="342"/>
      <c r="C28" s="466"/>
      <c r="D28" s="466"/>
      <c r="E28" s="30" t="s">
        <v>20</v>
      </c>
      <c r="F28" s="470"/>
      <c r="G28" s="470"/>
      <c r="H28" s="470"/>
      <c r="I28" s="470"/>
      <c r="J28" s="470"/>
      <c r="K28" s="470"/>
      <c r="L28" s="460">
        <f>L44+L50</f>
        <v>0</v>
      </c>
      <c r="M28" s="460"/>
      <c r="N28" s="460"/>
      <c r="O28" s="460"/>
      <c r="P28" s="460">
        <f>P44+P50</f>
        <v>0</v>
      </c>
      <c r="Q28" s="460"/>
      <c r="R28" s="460"/>
      <c r="S28" s="460">
        <f>S44+S50</f>
        <v>0</v>
      </c>
      <c r="T28" s="460"/>
      <c r="U28" s="460">
        <f>U44+U50</f>
        <v>0</v>
      </c>
      <c r="V28" s="460"/>
      <c r="W28" s="460"/>
      <c r="X28" s="460">
        <f>X44+X50</f>
        <v>0</v>
      </c>
      <c r="Y28" s="460"/>
      <c r="Z28" s="460">
        <f>Z44+Z50</f>
        <v>0</v>
      </c>
      <c r="AA28" s="460"/>
      <c r="AC28" s="105" t="s">
        <v>303</v>
      </c>
      <c r="AD28" s="106">
        <f>ROUNDDOWN(M22/6,1)</f>
        <v>0</v>
      </c>
    </row>
    <row r="29" spans="2:30" ht="24" customHeight="1" x14ac:dyDescent="0.15">
      <c r="B29" s="342"/>
      <c r="C29" s="463" t="s">
        <v>31</v>
      </c>
      <c r="D29" s="463"/>
      <c r="E29" s="463"/>
      <c r="F29" s="470"/>
      <c r="G29" s="470"/>
      <c r="H29" s="470"/>
      <c r="I29" s="470"/>
      <c r="J29" s="470"/>
      <c r="K29" s="470"/>
      <c r="L29" s="460">
        <f>L45+L51</f>
        <v>0</v>
      </c>
      <c r="M29" s="460"/>
      <c r="N29" s="460"/>
      <c r="O29" s="460"/>
      <c r="P29" s="460"/>
      <c r="Q29" s="460"/>
      <c r="R29" s="460"/>
      <c r="S29" s="460">
        <f>S45+S51</f>
        <v>0</v>
      </c>
      <c r="T29" s="460"/>
      <c r="U29" s="460"/>
      <c r="V29" s="460"/>
      <c r="W29" s="460"/>
      <c r="X29" s="460">
        <f>X45+X51</f>
        <v>0</v>
      </c>
      <c r="Y29" s="460"/>
      <c r="Z29" s="460"/>
      <c r="AA29" s="460"/>
      <c r="AC29" s="105" t="s">
        <v>304</v>
      </c>
      <c r="AD29" s="106">
        <f>ROUNDDOWN(Y16/20,1)</f>
        <v>0</v>
      </c>
    </row>
    <row r="30" spans="2:30" ht="24" customHeight="1" x14ac:dyDescent="0.15">
      <c r="B30" s="342"/>
      <c r="C30" s="463" t="s">
        <v>32</v>
      </c>
      <c r="D30" s="463"/>
      <c r="E30" s="463"/>
      <c r="F30" s="554">
        <v>1</v>
      </c>
      <c r="G30" s="561"/>
      <c r="H30" s="561"/>
      <c r="I30" s="561"/>
      <c r="J30" s="561"/>
      <c r="K30" s="561"/>
      <c r="L30" s="599">
        <f>ROUND(AD31,0)+1</f>
        <v>1</v>
      </c>
      <c r="M30" s="599"/>
      <c r="N30" s="599"/>
      <c r="O30" s="599"/>
      <c r="P30" s="599"/>
      <c r="Q30" s="599"/>
      <c r="R30" s="599"/>
      <c r="S30" s="460" t="str">
        <f>IF((F16+F22)&lt;=150,"2","3")</f>
        <v>2</v>
      </c>
      <c r="T30" s="460"/>
      <c r="U30" s="460"/>
      <c r="V30" s="460"/>
      <c r="W30" s="460"/>
      <c r="X30" s="689">
        <v>0</v>
      </c>
      <c r="Y30" s="468"/>
      <c r="Z30" s="468"/>
      <c r="AA30" s="468"/>
      <c r="AC30" s="105" t="s">
        <v>305</v>
      </c>
      <c r="AD30" s="106">
        <f>ROUNDDOWN(M16/30,1)</f>
        <v>0</v>
      </c>
    </row>
    <row r="31" spans="2:30" ht="24" customHeight="1" x14ac:dyDescent="0.15">
      <c r="B31" s="342"/>
      <c r="C31" s="467" t="s">
        <v>105</v>
      </c>
      <c r="D31" s="467"/>
      <c r="E31" s="46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C31" s="104" t="s">
        <v>306</v>
      </c>
      <c r="AD31" s="106">
        <f>SUM(AD27:AD30)</f>
        <v>0</v>
      </c>
    </row>
    <row r="32" spans="2:30" ht="24" customHeight="1" x14ac:dyDescent="0.15">
      <c r="B32" s="342"/>
      <c r="C32" s="467" t="s">
        <v>33</v>
      </c>
      <c r="D32" s="467"/>
      <c r="E32" s="46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</row>
    <row r="33" spans="2:27" ht="20.100000000000001" customHeight="1" x14ac:dyDescent="0.15">
      <c r="B33" s="342"/>
      <c r="C33" s="397" t="s">
        <v>21</v>
      </c>
      <c r="D33" s="658"/>
      <c r="E33" s="398"/>
      <c r="F33" s="323" t="s">
        <v>148</v>
      </c>
      <c r="G33" s="324"/>
      <c r="H33" s="324"/>
      <c r="I33" s="324"/>
      <c r="J33" s="324"/>
      <c r="K33" s="325"/>
      <c r="L33" s="323" t="s">
        <v>149</v>
      </c>
      <c r="M33" s="324"/>
      <c r="N33" s="324"/>
      <c r="O33" s="324"/>
      <c r="P33" s="324"/>
      <c r="Q33" s="324"/>
      <c r="R33" s="325"/>
      <c r="S33" s="640" t="s">
        <v>138</v>
      </c>
      <c r="T33" s="641"/>
      <c r="U33" s="641"/>
      <c r="V33" s="641"/>
      <c r="W33" s="641"/>
      <c r="X33" s="641"/>
      <c r="Y33" s="642"/>
      <c r="Z33" s="45"/>
      <c r="AA33" s="43"/>
    </row>
    <row r="34" spans="2:27" ht="20.100000000000001" customHeight="1" x14ac:dyDescent="0.15">
      <c r="B34" s="342"/>
      <c r="C34" s="399"/>
      <c r="D34" s="659"/>
      <c r="E34" s="400"/>
      <c r="F34" s="469" t="s">
        <v>23</v>
      </c>
      <c r="G34" s="469"/>
      <c r="H34" s="469"/>
      <c r="I34" s="469" t="s">
        <v>24</v>
      </c>
      <c r="J34" s="469"/>
      <c r="K34" s="469"/>
      <c r="L34" s="469" t="s">
        <v>23</v>
      </c>
      <c r="M34" s="469"/>
      <c r="N34" s="469"/>
      <c r="O34" s="469"/>
      <c r="P34" s="469" t="s">
        <v>26</v>
      </c>
      <c r="Q34" s="469"/>
      <c r="R34" s="469"/>
      <c r="S34" s="643"/>
      <c r="T34" s="644"/>
      <c r="U34" s="644"/>
      <c r="V34" s="644"/>
      <c r="W34" s="644"/>
      <c r="X34" s="644"/>
      <c r="Y34" s="645"/>
      <c r="Z34" s="46"/>
      <c r="AA34" s="44"/>
    </row>
    <row r="35" spans="2:27" ht="24" customHeight="1" x14ac:dyDescent="0.15">
      <c r="B35" s="342"/>
      <c r="C35" s="466" t="s">
        <v>193</v>
      </c>
      <c r="D35" s="466"/>
      <c r="E35" s="30" t="s">
        <v>194</v>
      </c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414" t="s">
        <v>48</v>
      </c>
      <c r="T35" s="415"/>
      <c r="U35" s="415"/>
      <c r="V35" s="416"/>
      <c r="W35" s="690"/>
      <c r="X35" s="691"/>
      <c r="Y35" s="692"/>
      <c r="Z35" s="47"/>
      <c r="AA35" s="179"/>
    </row>
    <row r="36" spans="2:27" ht="24" customHeight="1" x14ac:dyDescent="0.15">
      <c r="B36" s="342"/>
      <c r="C36" s="466"/>
      <c r="D36" s="466"/>
      <c r="E36" s="30" t="s">
        <v>195</v>
      </c>
      <c r="F36" s="649"/>
      <c r="G36" s="649"/>
      <c r="H36" s="649"/>
      <c r="I36" s="627"/>
      <c r="J36" s="627"/>
      <c r="K36" s="627"/>
      <c r="L36" s="649"/>
      <c r="M36" s="649"/>
      <c r="N36" s="649"/>
      <c r="O36" s="649"/>
      <c r="P36" s="627"/>
      <c r="Q36" s="627"/>
      <c r="R36" s="627"/>
      <c r="S36" s="48"/>
      <c r="T36" s="621" t="s">
        <v>84</v>
      </c>
      <c r="U36" s="635"/>
      <c r="V36" s="622"/>
      <c r="W36" s="690"/>
      <c r="X36" s="691"/>
      <c r="Y36" s="692"/>
      <c r="Z36" s="47"/>
      <c r="AA36" s="179"/>
    </row>
    <row r="37" spans="2:27" ht="24" customHeight="1" x14ac:dyDescent="0.15">
      <c r="B37" s="342"/>
      <c r="C37" s="463" t="s">
        <v>197</v>
      </c>
      <c r="D37" s="463"/>
      <c r="E37" s="46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414" t="s">
        <v>50</v>
      </c>
      <c r="T37" s="415"/>
      <c r="U37" s="415"/>
      <c r="V37" s="416"/>
      <c r="W37" s="690"/>
      <c r="X37" s="691"/>
      <c r="Y37" s="692"/>
      <c r="Z37" s="47"/>
      <c r="AA37" s="179"/>
    </row>
    <row r="38" spans="2:27" ht="24" customHeight="1" x14ac:dyDescent="0.15">
      <c r="B38" s="342"/>
      <c r="C38" s="463" t="s">
        <v>198</v>
      </c>
      <c r="D38" s="463"/>
      <c r="E38" s="463"/>
      <c r="F38" s="393">
        <v>1</v>
      </c>
      <c r="G38" s="393"/>
      <c r="H38" s="393"/>
      <c r="I38" s="393"/>
      <c r="J38" s="393"/>
      <c r="K38" s="393"/>
      <c r="L38" s="393">
        <v>1</v>
      </c>
      <c r="M38" s="393"/>
      <c r="N38" s="393"/>
      <c r="O38" s="393"/>
      <c r="P38" s="393"/>
      <c r="Q38" s="393"/>
      <c r="R38" s="393"/>
      <c r="S38" s="48"/>
      <c r="T38" s="621" t="s">
        <v>84</v>
      </c>
      <c r="U38" s="635"/>
      <c r="V38" s="622"/>
      <c r="W38" s="690"/>
      <c r="X38" s="691"/>
      <c r="Y38" s="692"/>
      <c r="Z38" s="47"/>
      <c r="AA38" s="179"/>
    </row>
    <row r="39" spans="2:27" ht="24" customHeight="1" x14ac:dyDescent="0.15">
      <c r="B39" s="342"/>
      <c r="C39" s="467" t="s">
        <v>199</v>
      </c>
      <c r="D39" s="467"/>
      <c r="E39" s="467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414" t="s">
        <v>51</v>
      </c>
      <c r="T39" s="415"/>
      <c r="U39" s="415"/>
      <c r="V39" s="416"/>
      <c r="W39" s="690"/>
      <c r="X39" s="691"/>
      <c r="Y39" s="692"/>
      <c r="Z39" s="47"/>
      <c r="AA39" s="179"/>
    </row>
    <row r="40" spans="2:27" ht="24" customHeight="1" x14ac:dyDescent="0.15">
      <c r="B40" s="342"/>
      <c r="C40" s="467" t="s">
        <v>200</v>
      </c>
      <c r="D40" s="467"/>
      <c r="E40" s="467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48"/>
      <c r="T40" s="621" t="s">
        <v>196</v>
      </c>
      <c r="U40" s="635"/>
      <c r="V40" s="622"/>
      <c r="W40" s="690"/>
      <c r="X40" s="691"/>
      <c r="Y40" s="692"/>
      <c r="Z40" s="34"/>
      <c r="AA40" s="180"/>
    </row>
    <row r="41" spans="2:27" ht="20.100000000000001" customHeight="1" x14ac:dyDescent="0.15">
      <c r="B41" s="341" t="s">
        <v>168</v>
      </c>
      <c r="C41" s="397" t="s">
        <v>21</v>
      </c>
      <c r="D41" s="658"/>
      <c r="E41" s="398"/>
      <c r="F41" s="469" t="s">
        <v>80</v>
      </c>
      <c r="G41" s="469"/>
      <c r="H41" s="469"/>
      <c r="I41" s="469"/>
      <c r="J41" s="469"/>
      <c r="K41" s="469"/>
      <c r="L41" s="469" t="s">
        <v>81</v>
      </c>
      <c r="M41" s="469"/>
      <c r="N41" s="469"/>
      <c r="O41" s="469"/>
      <c r="P41" s="469"/>
      <c r="Q41" s="469"/>
      <c r="R41" s="469"/>
      <c r="S41" s="469" t="s">
        <v>44</v>
      </c>
      <c r="T41" s="469"/>
      <c r="U41" s="469"/>
      <c r="V41" s="469"/>
      <c r="W41" s="469"/>
      <c r="X41" s="469" t="s">
        <v>46</v>
      </c>
      <c r="Y41" s="469"/>
      <c r="Z41" s="469"/>
      <c r="AA41" s="469"/>
    </row>
    <row r="42" spans="2:27" ht="20.100000000000001" customHeight="1" x14ac:dyDescent="0.15">
      <c r="B42" s="342"/>
      <c r="C42" s="399"/>
      <c r="D42" s="659"/>
      <c r="E42" s="400"/>
      <c r="F42" s="469" t="s">
        <v>23</v>
      </c>
      <c r="G42" s="469"/>
      <c r="H42" s="469"/>
      <c r="I42" s="469" t="s">
        <v>24</v>
      </c>
      <c r="J42" s="469"/>
      <c r="K42" s="469"/>
      <c r="L42" s="469" t="s">
        <v>23</v>
      </c>
      <c r="M42" s="469"/>
      <c r="N42" s="469"/>
      <c r="O42" s="469"/>
      <c r="P42" s="469" t="s">
        <v>201</v>
      </c>
      <c r="Q42" s="469"/>
      <c r="R42" s="469"/>
      <c r="S42" s="469" t="s">
        <v>202</v>
      </c>
      <c r="T42" s="469"/>
      <c r="U42" s="469" t="s">
        <v>201</v>
      </c>
      <c r="V42" s="469"/>
      <c r="W42" s="469"/>
      <c r="X42" s="469" t="s">
        <v>202</v>
      </c>
      <c r="Y42" s="469"/>
      <c r="Z42" s="469" t="s">
        <v>201</v>
      </c>
      <c r="AA42" s="469"/>
    </row>
    <row r="43" spans="2:27" ht="24" customHeight="1" x14ac:dyDescent="0.15">
      <c r="B43" s="342"/>
      <c r="C43" s="466" t="s">
        <v>90</v>
      </c>
      <c r="D43" s="466"/>
      <c r="E43" s="30" t="s">
        <v>19</v>
      </c>
      <c r="F43" s="694"/>
      <c r="G43" s="694"/>
      <c r="H43" s="694"/>
      <c r="I43" s="694"/>
      <c r="J43" s="694"/>
      <c r="K43" s="694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</row>
    <row r="44" spans="2:27" ht="24" customHeight="1" x14ac:dyDescent="0.15">
      <c r="B44" s="342"/>
      <c r="C44" s="466"/>
      <c r="D44" s="466"/>
      <c r="E44" s="30" t="s">
        <v>20</v>
      </c>
      <c r="F44" s="694"/>
      <c r="G44" s="694"/>
      <c r="H44" s="694"/>
      <c r="I44" s="694"/>
      <c r="J44" s="694"/>
      <c r="K44" s="694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</row>
    <row r="45" spans="2:27" ht="24" customHeight="1" x14ac:dyDescent="0.15">
      <c r="B45" s="342"/>
      <c r="C45" s="463" t="s">
        <v>31</v>
      </c>
      <c r="D45" s="463"/>
      <c r="E45" s="463"/>
      <c r="F45" s="694"/>
      <c r="G45" s="694"/>
      <c r="H45" s="694"/>
      <c r="I45" s="694"/>
      <c r="J45" s="694"/>
      <c r="K45" s="694"/>
      <c r="L45" s="695"/>
      <c r="M45" s="695"/>
      <c r="N45" s="695"/>
      <c r="O45" s="695"/>
      <c r="P45" s="695"/>
      <c r="Q45" s="695"/>
      <c r="R45" s="695"/>
      <c r="S45" s="695"/>
      <c r="T45" s="695"/>
      <c r="U45" s="695"/>
      <c r="V45" s="695"/>
      <c r="W45" s="695"/>
      <c r="X45" s="695"/>
      <c r="Y45" s="695"/>
      <c r="Z45" s="695"/>
      <c r="AA45" s="695"/>
    </row>
    <row r="46" spans="2:27" ht="24" customHeight="1" x14ac:dyDescent="0.15">
      <c r="B46" s="342"/>
      <c r="C46" s="463" t="s">
        <v>32</v>
      </c>
      <c r="D46" s="463"/>
      <c r="E46" s="463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694"/>
      <c r="S46" s="694"/>
      <c r="T46" s="694"/>
      <c r="U46" s="694"/>
      <c r="V46" s="694"/>
      <c r="W46" s="694"/>
      <c r="X46" s="694"/>
      <c r="Y46" s="694"/>
      <c r="Z46" s="694"/>
      <c r="AA46" s="694"/>
    </row>
    <row r="47" spans="2:27" ht="20.100000000000001" customHeight="1" x14ac:dyDescent="0.15">
      <c r="B47" s="341" t="s">
        <v>203</v>
      </c>
      <c r="C47" s="397" t="s">
        <v>21</v>
      </c>
      <c r="D47" s="658"/>
      <c r="E47" s="398"/>
      <c r="F47" s="469" t="s">
        <v>80</v>
      </c>
      <c r="G47" s="469"/>
      <c r="H47" s="469"/>
      <c r="I47" s="469"/>
      <c r="J47" s="469"/>
      <c r="K47" s="469"/>
      <c r="L47" s="469" t="s">
        <v>81</v>
      </c>
      <c r="M47" s="469"/>
      <c r="N47" s="469"/>
      <c r="O47" s="469"/>
      <c r="P47" s="469"/>
      <c r="Q47" s="469"/>
      <c r="R47" s="469"/>
      <c r="S47" s="469" t="s">
        <v>44</v>
      </c>
      <c r="T47" s="469"/>
      <c r="U47" s="469"/>
      <c r="V47" s="469"/>
      <c r="W47" s="469"/>
      <c r="X47" s="469" t="s">
        <v>46</v>
      </c>
      <c r="Y47" s="469"/>
      <c r="Z47" s="469"/>
      <c r="AA47" s="469"/>
    </row>
    <row r="48" spans="2:27" ht="20.100000000000001" customHeight="1" x14ac:dyDescent="0.15">
      <c r="B48" s="342"/>
      <c r="C48" s="399"/>
      <c r="D48" s="659"/>
      <c r="E48" s="400"/>
      <c r="F48" s="469" t="s">
        <v>23</v>
      </c>
      <c r="G48" s="469"/>
      <c r="H48" s="469"/>
      <c r="I48" s="469" t="s">
        <v>24</v>
      </c>
      <c r="J48" s="469"/>
      <c r="K48" s="469"/>
      <c r="L48" s="469" t="s">
        <v>23</v>
      </c>
      <c r="M48" s="469"/>
      <c r="N48" s="469"/>
      <c r="O48" s="469"/>
      <c r="P48" s="469" t="s">
        <v>201</v>
      </c>
      <c r="Q48" s="469"/>
      <c r="R48" s="469"/>
      <c r="S48" s="469" t="s">
        <v>202</v>
      </c>
      <c r="T48" s="469"/>
      <c r="U48" s="469" t="s">
        <v>201</v>
      </c>
      <c r="V48" s="469"/>
      <c r="W48" s="469"/>
      <c r="X48" s="469" t="s">
        <v>202</v>
      </c>
      <c r="Y48" s="469"/>
      <c r="Z48" s="469" t="s">
        <v>201</v>
      </c>
      <c r="AA48" s="469"/>
    </row>
    <row r="49" spans="2:28" ht="24" customHeight="1" x14ac:dyDescent="0.15">
      <c r="B49" s="342"/>
      <c r="C49" s="466" t="s">
        <v>90</v>
      </c>
      <c r="D49" s="466"/>
      <c r="E49" s="30" t="s">
        <v>19</v>
      </c>
      <c r="F49" s="694"/>
      <c r="G49" s="694"/>
      <c r="H49" s="694"/>
      <c r="I49" s="694"/>
      <c r="J49" s="694"/>
      <c r="K49" s="694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</row>
    <row r="50" spans="2:28" ht="24" customHeight="1" x14ac:dyDescent="0.15">
      <c r="B50" s="342"/>
      <c r="C50" s="466"/>
      <c r="D50" s="466"/>
      <c r="E50" s="30" t="s">
        <v>20</v>
      </c>
      <c r="F50" s="694"/>
      <c r="G50" s="694"/>
      <c r="H50" s="694"/>
      <c r="I50" s="694"/>
      <c r="J50" s="694"/>
      <c r="K50" s="694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</row>
    <row r="51" spans="2:28" ht="24" customHeight="1" x14ac:dyDescent="0.15">
      <c r="B51" s="342"/>
      <c r="C51" s="463" t="s">
        <v>31</v>
      </c>
      <c r="D51" s="463"/>
      <c r="E51" s="463"/>
      <c r="F51" s="694"/>
      <c r="G51" s="694"/>
      <c r="H51" s="694"/>
      <c r="I51" s="694"/>
      <c r="J51" s="694"/>
      <c r="K51" s="694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95"/>
      <c r="Y51" s="695"/>
      <c r="Z51" s="695"/>
      <c r="AA51" s="695"/>
    </row>
    <row r="52" spans="2:28" ht="24" customHeight="1" x14ac:dyDescent="0.15">
      <c r="B52" s="342"/>
      <c r="C52" s="463" t="s">
        <v>32</v>
      </c>
      <c r="D52" s="463"/>
      <c r="E52" s="463"/>
      <c r="F52" s="694"/>
      <c r="G52" s="694"/>
      <c r="H52" s="694"/>
      <c r="I52" s="694"/>
      <c r="J52" s="694"/>
      <c r="K52" s="694"/>
      <c r="L52" s="694"/>
      <c r="M52" s="694"/>
      <c r="N52" s="694"/>
      <c r="O52" s="694"/>
      <c r="P52" s="694"/>
      <c r="Q52" s="694"/>
      <c r="R52" s="694"/>
      <c r="S52" s="694"/>
      <c r="T52" s="694"/>
      <c r="U52" s="694"/>
      <c r="V52" s="694"/>
      <c r="W52" s="694"/>
      <c r="X52" s="694"/>
      <c r="Y52" s="694"/>
      <c r="Z52" s="694"/>
      <c r="AA52" s="694"/>
    </row>
    <row r="53" spans="2:28" ht="24.95" customHeight="1" x14ac:dyDescent="0.15">
      <c r="B53" s="341" t="s">
        <v>89</v>
      </c>
      <c r="C53" s="429" t="s">
        <v>52</v>
      </c>
      <c r="D53" s="699"/>
      <c r="E53" s="699"/>
      <c r="F53" s="430"/>
      <c r="G53" s="284" t="s">
        <v>204</v>
      </c>
      <c r="H53" s="285"/>
      <c r="I53" s="285"/>
      <c r="J53" s="285"/>
      <c r="K53" s="285"/>
      <c r="L53" s="286"/>
      <c r="M53" s="284" t="s">
        <v>205</v>
      </c>
      <c r="N53" s="285"/>
      <c r="O53" s="285"/>
      <c r="P53" s="285"/>
      <c r="Q53" s="286"/>
      <c r="R53" s="293" t="s">
        <v>111</v>
      </c>
      <c r="S53" s="438"/>
      <c r="T53" s="294"/>
      <c r="U53" s="469" t="s">
        <v>206</v>
      </c>
      <c r="V53" s="469"/>
      <c r="W53" s="469"/>
      <c r="X53" s="469"/>
      <c r="Y53" s="469" t="s">
        <v>207</v>
      </c>
      <c r="Z53" s="469"/>
      <c r="AA53" s="469"/>
    </row>
    <row r="54" spans="2:28" ht="24.95" customHeight="1" x14ac:dyDescent="0.15">
      <c r="B54" s="342"/>
      <c r="C54" s="380" t="s">
        <v>159</v>
      </c>
      <c r="D54" s="382"/>
      <c r="E54" s="696" t="s">
        <v>208</v>
      </c>
      <c r="F54" s="697"/>
      <c r="G54" s="667">
        <f>G56+G58</f>
        <v>0</v>
      </c>
      <c r="H54" s="668"/>
      <c r="I54" s="668"/>
      <c r="J54" s="668"/>
      <c r="K54" s="668"/>
      <c r="L54" s="107" t="s">
        <v>146</v>
      </c>
      <c r="M54" s="669">
        <f>M56+M58</f>
        <v>0</v>
      </c>
      <c r="N54" s="670"/>
      <c r="O54" s="670"/>
      <c r="P54" s="670"/>
      <c r="Q54" s="107" t="s">
        <v>146</v>
      </c>
      <c r="R54" s="241">
        <f>R56+R58</f>
        <v>0</v>
      </c>
      <c r="S54" s="83" t="s">
        <v>182</v>
      </c>
      <c r="T54" s="240">
        <f>T56+T58</f>
        <v>0</v>
      </c>
      <c r="U54" s="242">
        <f>U56+U58</f>
        <v>0</v>
      </c>
      <c r="V54" s="97" t="s">
        <v>182</v>
      </c>
      <c r="W54" s="83"/>
      <c r="X54" s="240">
        <f>X56+X58</f>
        <v>0</v>
      </c>
      <c r="Y54" s="242">
        <f>Y56+Y58</f>
        <v>0</v>
      </c>
      <c r="Z54" s="83" t="s">
        <v>182</v>
      </c>
      <c r="AA54" s="240">
        <f>AA56+AA58</f>
        <v>0</v>
      </c>
      <c r="AB54" s="98"/>
    </row>
    <row r="55" spans="2:28" ht="24.95" customHeight="1" x14ac:dyDescent="0.15">
      <c r="B55" s="342"/>
      <c r="C55" s="383"/>
      <c r="D55" s="385"/>
      <c r="E55" s="537" t="s">
        <v>209</v>
      </c>
      <c r="F55" s="698"/>
      <c r="G55" s="618"/>
      <c r="H55" s="619"/>
      <c r="I55" s="619"/>
      <c r="J55" s="619"/>
      <c r="K55" s="619"/>
      <c r="L55" s="620"/>
      <c r="M55" s="618"/>
      <c r="N55" s="619"/>
      <c r="O55" s="619"/>
      <c r="P55" s="619"/>
      <c r="Q55" s="620"/>
      <c r="R55" s="654" t="e">
        <f>ROUNDDOWN(T54/(Y22+U22),2)</f>
        <v>#DIV/0!</v>
      </c>
      <c r="S55" s="654"/>
      <c r="T55" s="654"/>
      <c r="U55" s="654" t="e">
        <f>ROUNDDOWN(X54/AD24,2)</f>
        <v>#DIV/0!</v>
      </c>
      <c r="V55" s="654"/>
      <c r="W55" s="654"/>
      <c r="X55" s="654"/>
      <c r="Y55" s="654"/>
      <c r="Z55" s="654"/>
      <c r="AA55" s="654"/>
      <c r="AB55" s="98"/>
    </row>
    <row r="56" spans="2:28" ht="24.95" customHeight="1" x14ac:dyDescent="0.15">
      <c r="B56" s="342"/>
      <c r="C56" s="380" t="s">
        <v>160</v>
      </c>
      <c r="D56" s="382"/>
      <c r="E56" s="696" t="s">
        <v>210</v>
      </c>
      <c r="F56" s="697"/>
      <c r="G56" s="335"/>
      <c r="H56" s="336"/>
      <c r="I56" s="336"/>
      <c r="J56" s="336"/>
      <c r="K56" s="336"/>
      <c r="L56" s="107" t="s">
        <v>146</v>
      </c>
      <c r="M56" s="665"/>
      <c r="N56" s="666"/>
      <c r="O56" s="666"/>
      <c r="P56" s="666"/>
      <c r="Q56" s="107" t="s">
        <v>146</v>
      </c>
      <c r="R56" s="98"/>
      <c r="S56" s="83" t="s">
        <v>182</v>
      </c>
      <c r="T56" s="123"/>
      <c r="U56" s="108"/>
      <c r="V56" s="97" t="s">
        <v>182</v>
      </c>
      <c r="W56" s="83"/>
      <c r="X56" s="123"/>
      <c r="Y56" s="108"/>
      <c r="Z56" s="83" t="s">
        <v>182</v>
      </c>
      <c r="AA56" s="123"/>
    </row>
    <row r="57" spans="2:28" ht="24.95" customHeight="1" x14ac:dyDescent="0.15">
      <c r="B57" s="342"/>
      <c r="C57" s="383"/>
      <c r="D57" s="385"/>
      <c r="E57" s="537" t="s">
        <v>209</v>
      </c>
      <c r="F57" s="698"/>
      <c r="G57" s="618"/>
      <c r="H57" s="619"/>
      <c r="I57" s="619"/>
      <c r="J57" s="619"/>
      <c r="K57" s="619"/>
      <c r="L57" s="620"/>
      <c r="M57" s="618"/>
      <c r="N57" s="619"/>
      <c r="O57" s="619"/>
      <c r="P57" s="619"/>
      <c r="Q57" s="620"/>
      <c r="R57" s="654" t="e">
        <f>ROUNDDOWN(T56/(Y23+U23),2)</f>
        <v>#DIV/0!</v>
      </c>
      <c r="S57" s="654"/>
      <c r="T57" s="654"/>
      <c r="U57" s="654" t="e">
        <f>ROUNDDOWN(X56/AD22,2)</f>
        <v>#DIV/0!</v>
      </c>
      <c r="V57" s="654"/>
      <c r="W57" s="654"/>
      <c r="X57" s="654"/>
      <c r="Y57" s="654" t="e">
        <f>ROUNDDOWN(AA56/AD22,2)</f>
        <v>#DIV/0!</v>
      </c>
      <c r="Z57" s="654"/>
      <c r="AA57" s="654"/>
    </row>
    <row r="58" spans="2:28" ht="24.95" customHeight="1" x14ac:dyDescent="0.15">
      <c r="B58" s="342"/>
      <c r="C58" s="380" t="s">
        <v>171</v>
      </c>
      <c r="D58" s="382"/>
      <c r="E58" s="696" t="s">
        <v>210</v>
      </c>
      <c r="F58" s="697"/>
      <c r="G58" s="335"/>
      <c r="H58" s="336"/>
      <c r="I58" s="336"/>
      <c r="J58" s="336"/>
      <c r="K58" s="336"/>
      <c r="L58" s="107" t="s">
        <v>146</v>
      </c>
      <c r="M58" s="665"/>
      <c r="N58" s="666"/>
      <c r="O58" s="666"/>
      <c r="P58" s="666"/>
      <c r="Q58" s="107" t="s">
        <v>146</v>
      </c>
      <c r="R58" s="98"/>
      <c r="S58" s="83" t="s">
        <v>182</v>
      </c>
      <c r="T58" s="123"/>
      <c r="U58" s="108"/>
      <c r="V58" s="97" t="s">
        <v>182</v>
      </c>
      <c r="W58" s="83"/>
      <c r="X58" s="123"/>
      <c r="Y58" s="108"/>
      <c r="Z58" s="83" t="s">
        <v>182</v>
      </c>
      <c r="AA58" s="123"/>
    </row>
    <row r="59" spans="2:28" ht="24.95" customHeight="1" x14ac:dyDescent="0.15">
      <c r="B59" s="342"/>
      <c r="C59" s="383"/>
      <c r="D59" s="385"/>
      <c r="E59" s="537" t="s">
        <v>209</v>
      </c>
      <c r="F59" s="698"/>
      <c r="G59" s="618"/>
      <c r="H59" s="619"/>
      <c r="I59" s="619"/>
      <c r="J59" s="619"/>
      <c r="K59" s="619"/>
      <c r="L59" s="620"/>
      <c r="M59" s="618"/>
      <c r="N59" s="619"/>
      <c r="O59" s="619"/>
      <c r="P59" s="619"/>
      <c r="Q59" s="620"/>
      <c r="R59" s="654" t="e">
        <f>ROUNDDOWN(T58/(Y24+U24),2)</f>
        <v>#DIV/0!</v>
      </c>
      <c r="S59" s="654"/>
      <c r="T59" s="654"/>
      <c r="U59" s="654" t="e">
        <f>ROUNDDOWN(X58/AD23,2)</f>
        <v>#DIV/0!</v>
      </c>
      <c r="V59" s="654"/>
      <c r="W59" s="654"/>
      <c r="X59" s="654"/>
      <c r="Y59" s="654" t="e">
        <f>ROUNDDOWN(AA58/AD23,2)</f>
        <v>#DIV/0!</v>
      </c>
      <c r="Z59" s="654"/>
      <c r="AA59" s="654"/>
    </row>
    <row r="60" spans="2:28" ht="24.95" customHeight="1" x14ac:dyDescent="0.15">
      <c r="B60" s="342"/>
      <c r="C60" s="397" t="s">
        <v>211</v>
      </c>
      <c r="D60" s="658"/>
      <c r="E60" s="658"/>
      <c r="F60" s="398"/>
      <c r="G60" s="284" t="s">
        <v>212</v>
      </c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6"/>
    </row>
    <row r="61" spans="2:28" ht="24.95" customHeight="1" x14ac:dyDescent="0.15">
      <c r="B61" s="342"/>
      <c r="C61" s="380" t="s">
        <v>160</v>
      </c>
      <c r="D61" s="382"/>
      <c r="E61" s="467" t="s">
        <v>213</v>
      </c>
      <c r="F61" s="467"/>
      <c r="G61" s="254" t="s">
        <v>214</v>
      </c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6"/>
    </row>
    <row r="62" spans="2:28" ht="24.95" customHeight="1" x14ac:dyDescent="0.15">
      <c r="B62" s="342"/>
      <c r="C62" s="383"/>
      <c r="D62" s="385"/>
      <c r="E62" s="353" t="s">
        <v>215</v>
      </c>
      <c r="F62" s="354"/>
      <c r="G62" s="353" t="s">
        <v>216</v>
      </c>
      <c r="H62" s="389"/>
      <c r="I62" s="389"/>
      <c r="J62" s="389"/>
      <c r="K62" s="389"/>
      <c r="L62" s="354"/>
      <c r="M62" s="337"/>
      <c r="N62" s="338"/>
      <c r="O62" s="338"/>
      <c r="P62" s="338"/>
      <c r="Q62" s="338"/>
      <c r="R62" s="338"/>
      <c r="S62" s="114" t="s">
        <v>146</v>
      </c>
      <c r="T62" s="435" t="s">
        <v>63</v>
      </c>
      <c r="U62" s="436"/>
      <c r="V62" s="436"/>
      <c r="W62" s="436"/>
      <c r="X62" s="436"/>
      <c r="Y62" s="339" t="e">
        <f>ROUNDDOWN((M62/AD22),2)</f>
        <v>#DIV/0!</v>
      </c>
      <c r="Z62" s="340"/>
      <c r="AA62" s="117" t="s">
        <v>307</v>
      </c>
    </row>
    <row r="63" spans="2:28" ht="24.95" customHeight="1" x14ac:dyDescent="0.15">
      <c r="B63" s="342"/>
      <c r="C63" s="380" t="s">
        <v>161</v>
      </c>
      <c r="D63" s="382"/>
      <c r="E63" s="467" t="s">
        <v>213</v>
      </c>
      <c r="F63" s="467"/>
      <c r="G63" s="254" t="s">
        <v>214</v>
      </c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6"/>
    </row>
    <row r="64" spans="2:28" ht="24.95" customHeight="1" x14ac:dyDescent="0.15">
      <c r="B64" s="342"/>
      <c r="C64" s="383"/>
      <c r="D64" s="385"/>
      <c r="E64" s="353" t="s">
        <v>215</v>
      </c>
      <c r="F64" s="354"/>
      <c r="G64" s="353" t="s">
        <v>216</v>
      </c>
      <c r="H64" s="389"/>
      <c r="I64" s="389"/>
      <c r="J64" s="389"/>
      <c r="K64" s="389"/>
      <c r="L64" s="354"/>
      <c r="M64" s="337"/>
      <c r="N64" s="338"/>
      <c r="O64" s="338"/>
      <c r="P64" s="338"/>
      <c r="Q64" s="338"/>
      <c r="R64" s="338"/>
      <c r="S64" s="114" t="s">
        <v>146</v>
      </c>
      <c r="T64" s="435" t="s">
        <v>63</v>
      </c>
      <c r="U64" s="436"/>
      <c r="V64" s="436"/>
      <c r="W64" s="436"/>
      <c r="X64" s="436"/>
      <c r="Y64" s="339" t="e">
        <f>ROUNDDOWN((M64/AD23),2)</f>
        <v>#DIV/0!</v>
      </c>
      <c r="Z64" s="340"/>
      <c r="AA64" s="117" t="s">
        <v>307</v>
      </c>
    </row>
    <row r="65" spans="2:27" ht="24.95" customHeight="1" x14ac:dyDescent="0.15">
      <c r="B65" s="342"/>
      <c r="C65" s="541" t="s">
        <v>211</v>
      </c>
      <c r="D65" s="541"/>
      <c r="E65" s="541"/>
      <c r="F65" s="469" t="s">
        <v>176</v>
      </c>
      <c r="G65" s="469"/>
      <c r="H65" s="469"/>
      <c r="I65" s="469"/>
      <c r="J65" s="469"/>
      <c r="K65" s="469"/>
      <c r="L65" s="469"/>
      <c r="M65" s="469"/>
      <c r="N65" s="469"/>
      <c r="O65" s="469"/>
      <c r="P65" s="284" t="s">
        <v>217</v>
      </c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6"/>
    </row>
    <row r="66" spans="2:27" ht="24.95" customHeight="1" x14ac:dyDescent="0.15">
      <c r="B66" s="343"/>
      <c r="C66" s="467" t="s">
        <v>218</v>
      </c>
      <c r="D66" s="467"/>
      <c r="E66" s="467"/>
      <c r="F66" s="481" t="s">
        <v>219</v>
      </c>
      <c r="G66" s="481"/>
      <c r="H66" s="481"/>
      <c r="I66" s="481"/>
      <c r="J66" s="481"/>
      <c r="K66" s="481"/>
      <c r="L66" s="481"/>
      <c r="M66" s="481"/>
      <c r="N66" s="481"/>
      <c r="O66" s="481"/>
      <c r="P66" s="333" t="s">
        <v>220</v>
      </c>
      <c r="Q66" s="700"/>
      <c r="R66" s="700"/>
      <c r="S66" s="700"/>
      <c r="T66" s="700"/>
      <c r="U66" s="700"/>
      <c r="V66" s="700"/>
      <c r="W66" s="700"/>
      <c r="X66" s="700"/>
      <c r="Y66" s="700"/>
      <c r="Z66" s="700"/>
      <c r="AA66" s="334"/>
    </row>
    <row r="67" spans="2:27" s="60" customFormat="1" ht="23.25" customHeight="1" x14ac:dyDescent="0.15">
      <c r="B67" s="68" t="s">
        <v>241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2:27" s="60" customFormat="1" ht="10.5" customHeight="1" x14ac:dyDescent="0.15"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2:27" s="60" customFormat="1" ht="24.95" customHeight="1" x14ac:dyDescent="0.15">
      <c r="B69" s="341" t="s">
        <v>96</v>
      </c>
      <c r="C69" s="310" t="s">
        <v>221</v>
      </c>
      <c r="D69" s="312"/>
      <c r="E69" s="346" t="s">
        <v>97</v>
      </c>
      <c r="F69" s="347"/>
      <c r="G69" s="347"/>
      <c r="H69" s="347"/>
      <c r="I69" s="347"/>
      <c r="J69" s="347"/>
      <c r="K69" s="347"/>
      <c r="L69" s="347"/>
      <c r="M69" s="347"/>
      <c r="N69" s="347"/>
      <c r="O69" s="348"/>
      <c r="P69" s="346" t="s">
        <v>94</v>
      </c>
      <c r="Q69" s="347"/>
      <c r="R69" s="347"/>
      <c r="S69" s="347"/>
      <c r="T69" s="347"/>
      <c r="U69" s="347"/>
      <c r="V69" s="347"/>
      <c r="W69" s="347"/>
      <c r="X69" s="347"/>
      <c r="Y69" s="347"/>
      <c r="Z69" s="348"/>
    </row>
    <row r="70" spans="2:27" s="60" customFormat="1" ht="48" customHeight="1" x14ac:dyDescent="0.15">
      <c r="B70" s="342"/>
      <c r="C70" s="344"/>
      <c r="D70" s="345"/>
      <c r="E70" s="346" t="s">
        <v>98</v>
      </c>
      <c r="F70" s="347"/>
      <c r="G70" s="347"/>
      <c r="H70" s="347"/>
      <c r="I70" s="347"/>
      <c r="J70" s="347"/>
      <c r="K70" s="347"/>
      <c r="L70" s="347"/>
      <c r="M70" s="347"/>
      <c r="N70" s="347"/>
      <c r="O70" s="348"/>
      <c r="P70" s="346" t="s">
        <v>151</v>
      </c>
      <c r="Q70" s="347"/>
      <c r="R70" s="347"/>
      <c r="S70" s="347"/>
      <c r="T70" s="347"/>
      <c r="U70" s="347"/>
      <c r="V70" s="347"/>
      <c r="W70" s="347"/>
      <c r="X70" s="347"/>
      <c r="Y70" s="347"/>
      <c r="Z70" s="348"/>
    </row>
    <row r="71" spans="2:27" s="60" customFormat="1" ht="24.95" customHeight="1" x14ac:dyDescent="0.15">
      <c r="B71" s="343"/>
      <c r="C71" s="254"/>
      <c r="D71" s="256"/>
      <c r="E71" s="346" t="s">
        <v>99</v>
      </c>
      <c r="F71" s="347"/>
      <c r="G71" s="347"/>
      <c r="H71" s="347"/>
      <c r="I71" s="347"/>
      <c r="J71" s="347"/>
      <c r="K71" s="347"/>
      <c r="L71" s="347"/>
      <c r="M71" s="347"/>
      <c r="N71" s="347"/>
      <c r="O71" s="348"/>
      <c r="P71" s="349" t="s">
        <v>240</v>
      </c>
      <c r="Q71" s="296"/>
      <c r="R71" s="296"/>
      <c r="S71" s="296"/>
      <c r="T71" s="296"/>
      <c r="U71" s="296"/>
      <c r="V71" s="296"/>
      <c r="W71" s="296"/>
      <c r="X71" s="296"/>
      <c r="Y71" s="296"/>
      <c r="Z71" s="297"/>
    </row>
    <row r="72" spans="2:27" s="60" customFormat="1" ht="24.95" customHeight="1" x14ac:dyDescent="0.15">
      <c r="B72" s="60" t="s">
        <v>222</v>
      </c>
    </row>
  </sheetData>
  <mergeCells count="303">
    <mergeCell ref="Y59:AA59"/>
    <mergeCell ref="C65:E65"/>
    <mergeCell ref="F65:O65"/>
    <mergeCell ref="P65:AA65"/>
    <mergeCell ref="C66:E66"/>
    <mergeCell ref="F66:O66"/>
    <mergeCell ref="P66:AA66"/>
    <mergeCell ref="B53:B66"/>
    <mergeCell ref="R57:T57"/>
    <mergeCell ref="U57:X57"/>
    <mergeCell ref="Y57:AA57"/>
    <mergeCell ref="C63:D64"/>
    <mergeCell ref="E63:F63"/>
    <mergeCell ref="G63:AA63"/>
    <mergeCell ref="E64:F64"/>
    <mergeCell ref="G64:L64"/>
    <mergeCell ref="T64:X64"/>
    <mergeCell ref="C60:F60"/>
    <mergeCell ref="G60:AA60"/>
    <mergeCell ref="C61:D62"/>
    <mergeCell ref="E61:F61"/>
    <mergeCell ref="G61:AA61"/>
    <mergeCell ref="E62:F62"/>
    <mergeCell ref="C56:D57"/>
    <mergeCell ref="E56:F56"/>
    <mergeCell ref="E57:F57"/>
    <mergeCell ref="G57:L57"/>
    <mergeCell ref="M57:Q57"/>
    <mergeCell ref="G62:L62"/>
    <mergeCell ref="T62:X62"/>
    <mergeCell ref="C58:D59"/>
    <mergeCell ref="E58:F58"/>
    <mergeCell ref="E59:F59"/>
    <mergeCell ref="G59:L59"/>
    <mergeCell ref="M59:Q59"/>
    <mergeCell ref="R59:T59"/>
    <mergeCell ref="U59:X59"/>
    <mergeCell ref="Y53:AA53"/>
    <mergeCell ref="C54:D55"/>
    <mergeCell ref="E54:F54"/>
    <mergeCell ref="E55:F55"/>
    <mergeCell ref="G55:L55"/>
    <mergeCell ref="C53:F53"/>
    <mergeCell ref="G53:L53"/>
    <mergeCell ref="M53:Q53"/>
    <mergeCell ref="R53:T53"/>
    <mergeCell ref="U53:X53"/>
    <mergeCell ref="M55:Q55"/>
    <mergeCell ref="R55:T55"/>
    <mergeCell ref="U55:X55"/>
    <mergeCell ref="Y55:AA55"/>
    <mergeCell ref="C52:E52"/>
    <mergeCell ref="F52:K52"/>
    <mergeCell ref="L52:R52"/>
    <mergeCell ref="S52:W52"/>
    <mergeCell ref="X52:AA52"/>
    <mergeCell ref="S51:W51"/>
    <mergeCell ref="X51:AA51"/>
    <mergeCell ref="U49:W49"/>
    <mergeCell ref="X49:Y49"/>
    <mergeCell ref="Z49:AA49"/>
    <mergeCell ref="F50:H50"/>
    <mergeCell ref="I50:K50"/>
    <mergeCell ref="L50:O50"/>
    <mergeCell ref="P50:R50"/>
    <mergeCell ref="S50:T50"/>
    <mergeCell ref="U50:W50"/>
    <mergeCell ref="X50:Y50"/>
    <mergeCell ref="B47:B52"/>
    <mergeCell ref="C47:E48"/>
    <mergeCell ref="F47:K47"/>
    <mergeCell ref="L47:R47"/>
    <mergeCell ref="S47:W47"/>
    <mergeCell ref="X47:AA47"/>
    <mergeCell ref="F48:H48"/>
    <mergeCell ref="I48:K48"/>
    <mergeCell ref="L48:O48"/>
    <mergeCell ref="P48:R48"/>
    <mergeCell ref="S48:T48"/>
    <mergeCell ref="U48:W48"/>
    <mergeCell ref="X48:Y48"/>
    <mergeCell ref="Z48:AA48"/>
    <mergeCell ref="C49:D50"/>
    <mergeCell ref="F49:H49"/>
    <mergeCell ref="I49:K49"/>
    <mergeCell ref="L49:O49"/>
    <mergeCell ref="P49:R49"/>
    <mergeCell ref="S49:T49"/>
    <mergeCell ref="Z50:AA50"/>
    <mergeCell ref="C51:E51"/>
    <mergeCell ref="F51:K51"/>
    <mergeCell ref="L51:R51"/>
    <mergeCell ref="C46:E46"/>
    <mergeCell ref="F46:K46"/>
    <mergeCell ref="L46:R46"/>
    <mergeCell ref="S46:W46"/>
    <mergeCell ref="X46:AA46"/>
    <mergeCell ref="S45:W45"/>
    <mergeCell ref="X45:AA45"/>
    <mergeCell ref="U43:W43"/>
    <mergeCell ref="X43:Y43"/>
    <mergeCell ref="Z43:AA43"/>
    <mergeCell ref="F44:H44"/>
    <mergeCell ref="I44:K44"/>
    <mergeCell ref="L44:O44"/>
    <mergeCell ref="P44:R44"/>
    <mergeCell ref="S44:T44"/>
    <mergeCell ref="U44:W44"/>
    <mergeCell ref="X44:Y44"/>
    <mergeCell ref="B41:B46"/>
    <mergeCell ref="C41:E42"/>
    <mergeCell ref="F41:K41"/>
    <mergeCell ref="L41:R41"/>
    <mergeCell ref="S41:W41"/>
    <mergeCell ref="X41:AA41"/>
    <mergeCell ref="F42:H42"/>
    <mergeCell ref="I42:K42"/>
    <mergeCell ref="L42:O42"/>
    <mergeCell ref="P42:R42"/>
    <mergeCell ref="S42:T42"/>
    <mergeCell ref="U42:W42"/>
    <mergeCell ref="X42:Y42"/>
    <mergeCell ref="Z42:AA42"/>
    <mergeCell ref="C43:D44"/>
    <mergeCell ref="F43:H43"/>
    <mergeCell ref="I43:K43"/>
    <mergeCell ref="L43:O43"/>
    <mergeCell ref="P43:R43"/>
    <mergeCell ref="S43:T43"/>
    <mergeCell ref="Z44:AA44"/>
    <mergeCell ref="C45:E45"/>
    <mergeCell ref="F45:K45"/>
    <mergeCell ref="L45:R45"/>
    <mergeCell ref="C39:E39"/>
    <mergeCell ref="F39:K39"/>
    <mergeCell ref="L39:R39"/>
    <mergeCell ref="S39:V39"/>
    <mergeCell ref="W39:Y39"/>
    <mergeCell ref="C40:E40"/>
    <mergeCell ref="F40:K40"/>
    <mergeCell ref="L40:R40"/>
    <mergeCell ref="T40:V40"/>
    <mergeCell ref="W40:Y40"/>
    <mergeCell ref="I34:K34"/>
    <mergeCell ref="L34:O34"/>
    <mergeCell ref="W38:Y38"/>
    <mergeCell ref="T38:V38"/>
    <mergeCell ref="W37:Y37"/>
    <mergeCell ref="S37:V37"/>
    <mergeCell ref="P34:R34"/>
    <mergeCell ref="C37:E37"/>
    <mergeCell ref="F37:K37"/>
    <mergeCell ref="L37:R37"/>
    <mergeCell ref="C38:E38"/>
    <mergeCell ref="F38:K38"/>
    <mergeCell ref="L38:R38"/>
    <mergeCell ref="S31:W31"/>
    <mergeCell ref="X31:AA31"/>
    <mergeCell ref="Z27:AA27"/>
    <mergeCell ref="F28:H28"/>
    <mergeCell ref="I28:K28"/>
    <mergeCell ref="L28:O28"/>
    <mergeCell ref="P28:R28"/>
    <mergeCell ref="C35:D36"/>
    <mergeCell ref="F35:H35"/>
    <mergeCell ref="I35:K35"/>
    <mergeCell ref="L35:O35"/>
    <mergeCell ref="P35:R35"/>
    <mergeCell ref="C32:E32"/>
    <mergeCell ref="F32:K32"/>
    <mergeCell ref="L32:R32"/>
    <mergeCell ref="S32:W32"/>
    <mergeCell ref="S35:V35"/>
    <mergeCell ref="W35:Y35"/>
    <mergeCell ref="F36:H36"/>
    <mergeCell ref="I36:K36"/>
    <mergeCell ref="L36:O36"/>
    <mergeCell ref="P36:R36"/>
    <mergeCell ref="T36:V36"/>
    <mergeCell ref="W36:Y36"/>
    <mergeCell ref="Z28:AA28"/>
    <mergeCell ref="C29:E29"/>
    <mergeCell ref="F29:K29"/>
    <mergeCell ref="L29:R29"/>
    <mergeCell ref="S29:W29"/>
    <mergeCell ref="X29:AA29"/>
    <mergeCell ref="C27:D28"/>
    <mergeCell ref="F27:H27"/>
    <mergeCell ref="I27:K27"/>
    <mergeCell ref="L27:O27"/>
    <mergeCell ref="P27:R27"/>
    <mergeCell ref="S27:T27"/>
    <mergeCell ref="F24:L24"/>
    <mergeCell ref="M24:Q24"/>
    <mergeCell ref="R24:T24"/>
    <mergeCell ref="U24:X24"/>
    <mergeCell ref="B25:B40"/>
    <mergeCell ref="C25:E26"/>
    <mergeCell ref="F25:K25"/>
    <mergeCell ref="L25:R25"/>
    <mergeCell ref="S25:W25"/>
    <mergeCell ref="X25:AA25"/>
    <mergeCell ref="F26:H26"/>
    <mergeCell ref="I26:K26"/>
    <mergeCell ref="L26:O26"/>
    <mergeCell ref="P26:R26"/>
    <mergeCell ref="X32:AA32"/>
    <mergeCell ref="C33:E34"/>
    <mergeCell ref="C30:E30"/>
    <mergeCell ref="F30:K30"/>
    <mergeCell ref="L30:R30"/>
    <mergeCell ref="S30:W30"/>
    <mergeCell ref="X30:AA30"/>
    <mergeCell ref="C31:E31"/>
    <mergeCell ref="F31:K31"/>
    <mergeCell ref="L31:R31"/>
    <mergeCell ref="F22:L22"/>
    <mergeCell ref="M22:Q22"/>
    <mergeCell ref="R22:T22"/>
    <mergeCell ref="U22:X22"/>
    <mergeCell ref="Y22:AA22"/>
    <mergeCell ref="F23:L23"/>
    <mergeCell ref="M23:Q23"/>
    <mergeCell ref="R23:T23"/>
    <mergeCell ref="U23:X23"/>
    <mergeCell ref="Y23:AA23"/>
    <mergeCell ref="F17:L17"/>
    <mergeCell ref="M17:Q17"/>
    <mergeCell ref="R17:T17"/>
    <mergeCell ref="U17:X17"/>
    <mergeCell ref="Y17:AA17"/>
    <mergeCell ref="B13:D24"/>
    <mergeCell ref="E13:L15"/>
    <mergeCell ref="M14:Q15"/>
    <mergeCell ref="Y14:AA15"/>
    <mergeCell ref="R15:T15"/>
    <mergeCell ref="U15:X15"/>
    <mergeCell ref="F16:L16"/>
    <mergeCell ref="M16:Q16"/>
    <mergeCell ref="F18:L18"/>
    <mergeCell ref="M18:Q18"/>
    <mergeCell ref="R18:T18"/>
    <mergeCell ref="U18:X18"/>
    <mergeCell ref="Y18:AA18"/>
    <mergeCell ref="E19:L21"/>
    <mergeCell ref="M20:Q21"/>
    <mergeCell ref="Y20:AA21"/>
    <mergeCell ref="R21:T21"/>
    <mergeCell ref="U21:X21"/>
    <mergeCell ref="Y24:AA24"/>
    <mergeCell ref="B10:E12"/>
    <mergeCell ref="F10:AA10"/>
    <mergeCell ref="F11:AA11"/>
    <mergeCell ref="F12:AA12"/>
    <mergeCell ref="B8:E8"/>
    <mergeCell ref="F8:AA8"/>
    <mergeCell ref="B9:E9"/>
    <mergeCell ref="F9:AA9"/>
    <mergeCell ref="R16:T16"/>
    <mergeCell ref="U16:X16"/>
    <mergeCell ref="Y16:AA16"/>
    <mergeCell ref="B1:AA1"/>
    <mergeCell ref="B3:E3"/>
    <mergeCell ref="F3:AA3"/>
    <mergeCell ref="B4:E4"/>
    <mergeCell ref="F4:AA4"/>
    <mergeCell ref="B5:E7"/>
    <mergeCell ref="F5:AA5"/>
    <mergeCell ref="F6:AA6"/>
    <mergeCell ref="F7:AA7"/>
    <mergeCell ref="B69:B71"/>
    <mergeCell ref="C69:D70"/>
    <mergeCell ref="E69:O69"/>
    <mergeCell ref="P69:Z69"/>
    <mergeCell ref="E70:O70"/>
    <mergeCell ref="P70:Z70"/>
    <mergeCell ref="C71:D71"/>
    <mergeCell ref="E71:O71"/>
    <mergeCell ref="P71:Z71"/>
    <mergeCell ref="M64:R64"/>
    <mergeCell ref="Y64:Z64"/>
    <mergeCell ref="G56:K56"/>
    <mergeCell ref="M56:P56"/>
    <mergeCell ref="G58:K58"/>
    <mergeCell ref="M58:P58"/>
    <mergeCell ref="M62:R62"/>
    <mergeCell ref="Y62:Z62"/>
    <mergeCell ref="AC26:AD26"/>
    <mergeCell ref="G54:K54"/>
    <mergeCell ref="M54:P54"/>
    <mergeCell ref="S26:T26"/>
    <mergeCell ref="U26:W26"/>
    <mergeCell ref="X26:Y26"/>
    <mergeCell ref="Z26:AA26"/>
    <mergeCell ref="S28:T28"/>
    <mergeCell ref="U28:W28"/>
    <mergeCell ref="X28:Y28"/>
    <mergeCell ref="F33:K33"/>
    <mergeCell ref="L33:R33"/>
    <mergeCell ref="S33:Y34"/>
    <mergeCell ref="F34:H34"/>
    <mergeCell ref="U27:W27"/>
    <mergeCell ref="X27:Y27"/>
  </mergeCells>
  <phoneticPr fontId="1"/>
  <pageMargins left="0.23622047244094491" right="0.23622047244094491" top="0.55118110236220474" bottom="0.35433070866141736" header="0.31496062992125984" footer="0.11811023622047245"/>
  <pageSetup paperSize="9" fitToHeight="0" orientation="portrait" r:id="rId1"/>
  <headerFooter>
    <oddFooter>&amp;C&amp;P</oddFooter>
  </headerFooter>
  <rowBreaks count="1" manualBreakCount="1">
    <brk id="40" max="2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7"/>
  <sheetViews>
    <sheetView view="pageBreakPreview" topLeftCell="A47" zoomScaleNormal="100" zoomScaleSheetLayoutView="100" workbookViewId="0">
      <selection activeCell="G55" sqref="G55:AA55"/>
    </sheetView>
  </sheetViews>
  <sheetFormatPr defaultRowHeight="13.5" x14ac:dyDescent="0.15"/>
  <cols>
    <col min="1" max="1" width="3.625" style="125" customWidth="1"/>
    <col min="2" max="2" width="3.5" style="125" customWidth="1"/>
    <col min="3" max="3" width="2.625" style="13" customWidth="1"/>
    <col min="4" max="4" width="5" style="125" customWidth="1"/>
    <col min="5" max="5" width="7.625" style="125" customWidth="1"/>
    <col min="6" max="18" width="2.625" style="125" customWidth="1"/>
    <col min="19" max="19" width="4.625" style="125" customWidth="1"/>
    <col min="20" max="20" width="6.625" style="125" customWidth="1"/>
    <col min="21" max="23" width="2.625" style="125" customWidth="1"/>
    <col min="24" max="24" width="6.625" style="125" customWidth="1"/>
    <col min="25" max="25" width="2.625" style="125" customWidth="1"/>
    <col min="26" max="26" width="4.625" style="125" customWidth="1"/>
    <col min="27" max="27" width="6.625" style="125" customWidth="1"/>
    <col min="28" max="28" width="3.625" style="125" customWidth="1"/>
    <col min="29" max="16384" width="9" style="125"/>
  </cols>
  <sheetData>
    <row r="1" spans="2:28" ht="25.5" customHeight="1" x14ac:dyDescent="0.15">
      <c r="B1" s="303" t="s">
        <v>368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2:28" ht="20.100000000000001" customHeight="1" x14ac:dyDescent="0.15">
      <c r="B2" s="126" t="s">
        <v>308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2:28" ht="18" customHeight="1" x14ac:dyDescent="0.15">
      <c r="B3" s="317" t="s">
        <v>6</v>
      </c>
      <c r="C3" s="471"/>
      <c r="D3" s="471"/>
      <c r="E3" s="318"/>
      <c r="F3" s="307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9"/>
    </row>
    <row r="4" spans="2:28" ht="24.95" customHeight="1" x14ac:dyDescent="0.15">
      <c r="B4" s="282" t="s">
        <v>187</v>
      </c>
      <c r="C4" s="413"/>
      <c r="D4" s="413"/>
      <c r="E4" s="283"/>
      <c r="F4" s="290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</row>
    <row r="5" spans="2:28" ht="20.25" customHeight="1" x14ac:dyDescent="0.15">
      <c r="B5" s="569" t="s">
        <v>364</v>
      </c>
      <c r="C5" s="570"/>
      <c r="D5" s="570"/>
      <c r="E5" s="571"/>
      <c r="F5" s="310" t="s">
        <v>92</v>
      </c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2"/>
    </row>
    <row r="6" spans="2:28" ht="22.5" customHeight="1" x14ac:dyDescent="0.15">
      <c r="B6" s="569"/>
      <c r="C6" s="570"/>
      <c r="D6" s="570"/>
      <c r="E6" s="571"/>
      <c r="F6" s="671" t="s">
        <v>188</v>
      </c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3"/>
    </row>
    <row r="7" spans="2:28" ht="20.100000000000001" customHeight="1" x14ac:dyDescent="0.15">
      <c r="B7" s="569"/>
      <c r="C7" s="570"/>
      <c r="D7" s="570"/>
      <c r="E7" s="571"/>
      <c r="F7" s="478" t="s">
        <v>66</v>
      </c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80"/>
    </row>
    <row r="8" spans="2:28" ht="18" customHeight="1" x14ac:dyDescent="0.15">
      <c r="B8" s="317" t="s">
        <v>6</v>
      </c>
      <c r="C8" s="471"/>
      <c r="D8" s="471"/>
      <c r="E8" s="318"/>
      <c r="F8" s="307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9"/>
    </row>
    <row r="9" spans="2:28" ht="30" customHeight="1" x14ac:dyDescent="0.15">
      <c r="B9" s="708" t="s">
        <v>366</v>
      </c>
      <c r="C9" s="473"/>
      <c r="D9" s="473"/>
      <c r="E9" s="474"/>
      <c r="F9" s="304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6"/>
    </row>
    <row r="10" spans="2:28" ht="20.25" customHeight="1" x14ac:dyDescent="0.15">
      <c r="B10" s="278" t="s">
        <v>367</v>
      </c>
      <c r="C10" s="355"/>
      <c r="D10" s="355"/>
      <c r="E10" s="356"/>
      <c r="F10" s="310" t="s">
        <v>92</v>
      </c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2"/>
    </row>
    <row r="11" spans="2:28" ht="22.5" customHeight="1" x14ac:dyDescent="0.15">
      <c r="B11" s="357"/>
      <c r="C11" s="358"/>
      <c r="D11" s="358"/>
      <c r="E11" s="359"/>
      <c r="F11" s="671" t="s">
        <v>188</v>
      </c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3"/>
    </row>
    <row r="12" spans="2:28" ht="20.100000000000001" customHeight="1" x14ac:dyDescent="0.15">
      <c r="B12" s="360"/>
      <c r="C12" s="361"/>
      <c r="D12" s="361"/>
      <c r="E12" s="362"/>
      <c r="F12" s="478" t="s">
        <v>66</v>
      </c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80"/>
    </row>
    <row r="13" spans="2:28" ht="6.75" customHeight="1" x14ac:dyDescent="0.15">
      <c r="B13" s="357" t="s">
        <v>190</v>
      </c>
      <c r="C13" s="358"/>
      <c r="D13" s="358"/>
      <c r="E13" s="368" t="s">
        <v>12</v>
      </c>
      <c r="F13" s="369"/>
      <c r="G13" s="369"/>
      <c r="H13" s="369"/>
      <c r="I13" s="369"/>
      <c r="J13" s="369"/>
      <c r="K13" s="369"/>
      <c r="L13" s="369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</row>
    <row r="14" spans="2:28" ht="6.75" customHeight="1" x14ac:dyDescent="0.15">
      <c r="B14" s="357"/>
      <c r="C14" s="358"/>
      <c r="D14" s="359"/>
      <c r="E14" s="280"/>
      <c r="F14" s="626"/>
      <c r="G14" s="626"/>
      <c r="H14" s="626"/>
      <c r="I14" s="626"/>
      <c r="J14" s="626"/>
      <c r="K14" s="626"/>
      <c r="L14" s="626"/>
      <c r="M14" s="380" t="s">
        <v>191</v>
      </c>
      <c r="N14" s="381"/>
      <c r="O14" s="381"/>
      <c r="P14" s="381"/>
      <c r="Q14" s="381"/>
      <c r="R14" s="226"/>
      <c r="S14" s="226"/>
      <c r="T14" s="226"/>
      <c r="U14" s="226"/>
      <c r="V14" s="226"/>
      <c r="W14" s="226"/>
      <c r="X14" s="227"/>
      <c r="Y14" s="380" t="s">
        <v>11</v>
      </c>
      <c r="Z14" s="381"/>
      <c r="AA14" s="382"/>
    </row>
    <row r="15" spans="2:28" ht="15" customHeight="1" x14ac:dyDescent="0.15">
      <c r="B15" s="357"/>
      <c r="C15" s="358"/>
      <c r="D15" s="359"/>
      <c r="E15" s="282"/>
      <c r="F15" s="413"/>
      <c r="G15" s="413"/>
      <c r="H15" s="413"/>
      <c r="I15" s="413"/>
      <c r="J15" s="413"/>
      <c r="K15" s="413"/>
      <c r="L15" s="413"/>
      <c r="M15" s="383"/>
      <c r="N15" s="384"/>
      <c r="O15" s="384"/>
      <c r="P15" s="384"/>
      <c r="Q15" s="384"/>
      <c r="R15" s="353" t="s">
        <v>9</v>
      </c>
      <c r="S15" s="389"/>
      <c r="T15" s="354"/>
      <c r="U15" s="353" t="s">
        <v>10</v>
      </c>
      <c r="V15" s="389"/>
      <c r="W15" s="389"/>
      <c r="X15" s="354"/>
      <c r="Y15" s="383"/>
      <c r="Z15" s="384"/>
      <c r="AA15" s="385"/>
    </row>
    <row r="16" spans="2:28" ht="21.95" customHeight="1" x14ac:dyDescent="0.15">
      <c r="B16" s="357"/>
      <c r="C16" s="358"/>
      <c r="D16" s="359"/>
      <c r="E16" s="25" t="s">
        <v>160</v>
      </c>
      <c r="F16" s="677">
        <f>M16+Y16</f>
        <v>0</v>
      </c>
      <c r="G16" s="678"/>
      <c r="H16" s="678"/>
      <c r="I16" s="678"/>
      <c r="J16" s="678"/>
      <c r="K16" s="678"/>
      <c r="L16" s="679"/>
      <c r="M16" s="680">
        <f>R16+U16</f>
        <v>0</v>
      </c>
      <c r="N16" s="681"/>
      <c r="O16" s="681"/>
      <c r="P16" s="681"/>
      <c r="Q16" s="682"/>
      <c r="R16" s="683"/>
      <c r="S16" s="684"/>
      <c r="T16" s="685"/>
      <c r="U16" s="683"/>
      <c r="V16" s="684"/>
      <c r="W16" s="684"/>
      <c r="X16" s="685"/>
      <c r="Y16" s="683"/>
      <c r="Z16" s="684"/>
      <c r="AA16" s="685"/>
      <c r="AB16" s="27"/>
    </row>
    <row r="17" spans="2:30" ht="21.95" customHeight="1" x14ac:dyDescent="0.15">
      <c r="B17" s="357"/>
      <c r="C17" s="358"/>
      <c r="D17" s="359"/>
      <c r="E17" s="214" t="s">
        <v>356</v>
      </c>
      <c r="F17" s="677">
        <f>M17+Y17</f>
        <v>0</v>
      </c>
      <c r="G17" s="678"/>
      <c r="H17" s="678"/>
      <c r="I17" s="678"/>
      <c r="J17" s="678"/>
      <c r="K17" s="678"/>
      <c r="L17" s="679"/>
      <c r="M17" s="680">
        <f>R17+U17</f>
        <v>0</v>
      </c>
      <c r="N17" s="681"/>
      <c r="O17" s="681"/>
      <c r="P17" s="681"/>
      <c r="Q17" s="682"/>
      <c r="R17" s="683"/>
      <c r="S17" s="684"/>
      <c r="T17" s="685"/>
      <c r="U17" s="683"/>
      <c r="V17" s="684"/>
      <c r="W17" s="684"/>
      <c r="X17" s="685"/>
      <c r="Y17" s="683"/>
      <c r="Z17" s="684"/>
      <c r="AA17" s="685"/>
      <c r="AB17" s="27"/>
    </row>
    <row r="18" spans="2:30" ht="6.75" customHeight="1" x14ac:dyDescent="0.15">
      <c r="B18" s="357"/>
      <c r="C18" s="358"/>
      <c r="D18" s="359"/>
      <c r="E18" s="368" t="s">
        <v>13</v>
      </c>
      <c r="F18" s="369"/>
      <c r="G18" s="369"/>
      <c r="H18" s="369"/>
      <c r="I18" s="369"/>
      <c r="J18" s="369"/>
      <c r="K18" s="369"/>
      <c r="L18" s="369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2:30" ht="6.75" customHeight="1" x14ac:dyDescent="0.15">
      <c r="B19" s="357"/>
      <c r="C19" s="358"/>
      <c r="D19" s="359"/>
      <c r="E19" s="280"/>
      <c r="F19" s="626"/>
      <c r="G19" s="626"/>
      <c r="H19" s="626"/>
      <c r="I19" s="626"/>
      <c r="J19" s="626"/>
      <c r="K19" s="626"/>
      <c r="L19" s="626"/>
      <c r="M19" s="380" t="s">
        <v>192</v>
      </c>
      <c r="N19" s="381"/>
      <c r="O19" s="381"/>
      <c r="P19" s="381"/>
      <c r="Q19" s="381"/>
      <c r="R19" s="226"/>
      <c r="S19" s="226"/>
      <c r="T19" s="226"/>
      <c r="U19" s="226"/>
      <c r="V19" s="226"/>
      <c r="W19" s="226"/>
      <c r="X19" s="227"/>
      <c r="Y19" s="380" t="s">
        <v>17</v>
      </c>
      <c r="Z19" s="381"/>
      <c r="AA19" s="382"/>
      <c r="AC19" s="550" t="s">
        <v>372</v>
      </c>
      <c r="AD19" s="701">
        <f>R21+F16</f>
        <v>0</v>
      </c>
    </row>
    <row r="20" spans="2:30" ht="15" customHeight="1" x14ac:dyDescent="0.15">
      <c r="B20" s="357"/>
      <c r="C20" s="358"/>
      <c r="D20" s="359"/>
      <c r="E20" s="282"/>
      <c r="F20" s="413"/>
      <c r="G20" s="413"/>
      <c r="H20" s="413"/>
      <c r="I20" s="413"/>
      <c r="J20" s="413"/>
      <c r="K20" s="413"/>
      <c r="L20" s="413"/>
      <c r="M20" s="383"/>
      <c r="N20" s="384"/>
      <c r="O20" s="384"/>
      <c r="P20" s="384"/>
      <c r="Q20" s="384"/>
      <c r="R20" s="353" t="s">
        <v>15</v>
      </c>
      <c r="S20" s="389"/>
      <c r="T20" s="354"/>
      <c r="U20" s="353" t="s">
        <v>16</v>
      </c>
      <c r="V20" s="389"/>
      <c r="W20" s="389"/>
      <c r="X20" s="354"/>
      <c r="Y20" s="383"/>
      <c r="Z20" s="384"/>
      <c r="AA20" s="385"/>
      <c r="AC20" s="550"/>
      <c r="AD20" s="701"/>
    </row>
    <row r="21" spans="2:30" ht="21.95" customHeight="1" x14ac:dyDescent="0.15">
      <c r="B21" s="357"/>
      <c r="C21" s="358"/>
      <c r="D21" s="359"/>
      <c r="E21" s="25" t="s">
        <v>160</v>
      </c>
      <c r="F21" s="677">
        <f>M21+Y21</f>
        <v>0</v>
      </c>
      <c r="G21" s="678"/>
      <c r="H21" s="678"/>
      <c r="I21" s="678"/>
      <c r="J21" s="678"/>
      <c r="K21" s="678"/>
      <c r="L21" s="679"/>
      <c r="M21" s="680">
        <f>R21+U21</f>
        <v>0</v>
      </c>
      <c r="N21" s="681"/>
      <c r="O21" s="681"/>
      <c r="P21" s="681"/>
      <c r="Q21" s="682"/>
      <c r="R21" s="686"/>
      <c r="S21" s="687"/>
      <c r="T21" s="688"/>
      <c r="U21" s="686"/>
      <c r="V21" s="687"/>
      <c r="W21" s="687"/>
      <c r="X21" s="688"/>
      <c r="Y21" s="686"/>
      <c r="Z21" s="687"/>
      <c r="AA21" s="688"/>
      <c r="AB21" s="27"/>
      <c r="AC21" s="89" t="s">
        <v>306</v>
      </c>
      <c r="AD21" s="90">
        <f>F16+F21</f>
        <v>0</v>
      </c>
    </row>
    <row r="22" spans="2:30" ht="20.100000000000001" customHeight="1" x14ac:dyDescent="0.15">
      <c r="B22" s="341" t="s">
        <v>369</v>
      </c>
      <c r="C22" s="397" t="s">
        <v>21</v>
      </c>
      <c r="D22" s="658"/>
      <c r="E22" s="398"/>
      <c r="F22" s="469" t="s">
        <v>80</v>
      </c>
      <c r="G22" s="469"/>
      <c r="H22" s="469"/>
      <c r="I22" s="469"/>
      <c r="J22" s="469"/>
      <c r="K22" s="469"/>
      <c r="L22" s="469" t="s">
        <v>81</v>
      </c>
      <c r="M22" s="469"/>
      <c r="N22" s="469"/>
      <c r="O22" s="469"/>
      <c r="P22" s="469"/>
      <c r="Q22" s="469"/>
      <c r="R22" s="469"/>
      <c r="S22" s="469" t="s">
        <v>44</v>
      </c>
      <c r="T22" s="469"/>
      <c r="U22" s="469"/>
      <c r="V22" s="469"/>
      <c r="W22" s="469"/>
      <c r="X22" s="469" t="s">
        <v>46</v>
      </c>
      <c r="Y22" s="469"/>
      <c r="Z22" s="469"/>
      <c r="AA22" s="469"/>
    </row>
    <row r="23" spans="2:30" ht="20.100000000000001" customHeight="1" x14ac:dyDescent="0.15">
      <c r="B23" s="342"/>
      <c r="C23" s="399"/>
      <c r="D23" s="659"/>
      <c r="E23" s="400"/>
      <c r="F23" s="469" t="s">
        <v>23</v>
      </c>
      <c r="G23" s="469"/>
      <c r="H23" s="469"/>
      <c r="I23" s="469" t="s">
        <v>24</v>
      </c>
      <c r="J23" s="469"/>
      <c r="K23" s="469"/>
      <c r="L23" s="469" t="s">
        <v>23</v>
      </c>
      <c r="M23" s="469"/>
      <c r="N23" s="469"/>
      <c r="O23" s="469"/>
      <c r="P23" s="469" t="s">
        <v>26</v>
      </c>
      <c r="Q23" s="469"/>
      <c r="R23" s="469"/>
      <c r="S23" s="469" t="s">
        <v>25</v>
      </c>
      <c r="T23" s="469"/>
      <c r="U23" s="469" t="s">
        <v>26</v>
      </c>
      <c r="V23" s="469"/>
      <c r="W23" s="469"/>
      <c r="X23" s="469" t="s">
        <v>25</v>
      </c>
      <c r="Y23" s="469"/>
      <c r="Z23" s="469" t="s">
        <v>26</v>
      </c>
      <c r="AA23" s="469"/>
      <c r="AC23" s="333" t="s">
        <v>301</v>
      </c>
      <c r="AD23" s="334"/>
    </row>
    <row r="24" spans="2:30" ht="24" customHeight="1" x14ac:dyDescent="0.15">
      <c r="B24" s="342"/>
      <c r="C24" s="466" t="s">
        <v>90</v>
      </c>
      <c r="D24" s="466"/>
      <c r="E24" s="231" t="s">
        <v>19</v>
      </c>
      <c r="F24" s="470"/>
      <c r="G24" s="470"/>
      <c r="H24" s="470"/>
      <c r="I24" s="470"/>
      <c r="J24" s="470"/>
      <c r="K24" s="470"/>
      <c r="L24" s="460">
        <f>L40+L46</f>
        <v>0</v>
      </c>
      <c r="M24" s="460"/>
      <c r="N24" s="460"/>
      <c r="O24" s="460"/>
      <c r="P24" s="460">
        <f>P40+P46</f>
        <v>0</v>
      </c>
      <c r="Q24" s="460"/>
      <c r="R24" s="460"/>
      <c r="S24" s="460">
        <f>S40+S46</f>
        <v>0</v>
      </c>
      <c r="T24" s="460"/>
      <c r="U24" s="460">
        <f>U40+U46</f>
        <v>0</v>
      </c>
      <c r="V24" s="460"/>
      <c r="W24" s="460"/>
      <c r="X24" s="460">
        <f>X40+X46</f>
        <v>0</v>
      </c>
      <c r="Y24" s="460"/>
      <c r="Z24" s="460">
        <f>Z40+Z46</f>
        <v>0</v>
      </c>
      <c r="AA24" s="460"/>
      <c r="AC24" s="134" t="s">
        <v>302</v>
      </c>
      <c r="AD24" s="135">
        <f>ROUNDDOWN(Y21/3,1)</f>
        <v>0</v>
      </c>
    </row>
    <row r="25" spans="2:30" ht="24" customHeight="1" x14ac:dyDescent="0.15">
      <c r="B25" s="342"/>
      <c r="C25" s="466"/>
      <c r="D25" s="466"/>
      <c r="E25" s="231" t="s">
        <v>20</v>
      </c>
      <c r="F25" s="470"/>
      <c r="G25" s="470"/>
      <c r="H25" s="470"/>
      <c r="I25" s="470"/>
      <c r="J25" s="470"/>
      <c r="K25" s="470"/>
      <c r="L25" s="460">
        <f>L41+L47</f>
        <v>0</v>
      </c>
      <c r="M25" s="460"/>
      <c r="N25" s="460"/>
      <c r="O25" s="460"/>
      <c r="P25" s="460">
        <f>P41+P47</f>
        <v>0</v>
      </c>
      <c r="Q25" s="460"/>
      <c r="R25" s="460"/>
      <c r="S25" s="460">
        <f>S41+S47</f>
        <v>0</v>
      </c>
      <c r="T25" s="460"/>
      <c r="U25" s="460">
        <f>U41+U47</f>
        <v>0</v>
      </c>
      <c r="V25" s="460"/>
      <c r="W25" s="460"/>
      <c r="X25" s="460">
        <f>X41+X47</f>
        <v>0</v>
      </c>
      <c r="Y25" s="460"/>
      <c r="Z25" s="460">
        <f>Z41+Z47</f>
        <v>0</v>
      </c>
      <c r="AA25" s="460"/>
      <c r="AC25" s="134" t="s">
        <v>303</v>
      </c>
      <c r="AD25" s="135">
        <f>ROUNDDOWN(M21/6,1)</f>
        <v>0</v>
      </c>
    </row>
    <row r="26" spans="2:30" ht="24" customHeight="1" x14ac:dyDescent="0.15">
      <c r="B26" s="342"/>
      <c r="C26" s="463" t="s">
        <v>31</v>
      </c>
      <c r="D26" s="463"/>
      <c r="E26" s="463"/>
      <c r="F26" s="470"/>
      <c r="G26" s="470"/>
      <c r="H26" s="470"/>
      <c r="I26" s="470"/>
      <c r="J26" s="470"/>
      <c r="K26" s="470"/>
      <c r="L26" s="460">
        <f>L42+L48</f>
        <v>0</v>
      </c>
      <c r="M26" s="460"/>
      <c r="N26" s="460"/>
      <c r="O26" s="460"/>
      <c r="P26" s="460"/>
      <c r="Q26" s="460"/>
      <c r="R26" s="460"/>
      <c r="S26" s="460">
        <f>S42+S48</f>
        <v>0</v>
      </c>
      <c r="T26" s="460"/>
      <c r="U26" s="460"/>
      <c r="V26" s="460"/>
      <c r="W26" s="460"/>
      <c r="X26" s="460">
        <f>X42+X48</f>
        <v>0</v>
      </c>
      <c r="Y26" s="460"/>
      <c r="Z26" s="460"/>
      <c r="AA26" s="460"/>
      <c r="AC26" s="134" t="s">
        <v>304</v>
      </c>
      <c r="AD26" s="135">
        <f>ROUNDDOWN(Y16/20,1)</f>
        <v>0</v>
      </c>
    </row>
    <row r="27" spans="2:30" ht="24" customHeight="1" x14ac:dyDescent="0.15">
      <c r="B27" s="342"/>
      <c r="C27" s="463" t="s">
        <v>32</v>
      </c>
      <c r="D27" s="463"/>
      <c r="E27" s="463"/>
      <c r="F27" s="554">
        <v>1</v>
      </c>
      <c r="G27" s="561"/>
      <c r="H27" s="561"/>
      <c r="I27" s="561"/>
      <c r="J27" s="561"/>
      <c r="K27" s="561"/>
      <c r="L27" s="599">
        <f>ROUND(AD28,0)+1</f>
        <v>1</v>
      </c>
      <c r="M27" s="599"/>
      <c r="N27" s="599"/>
      <c r="O27" s="599"/>
      <c r="P27" s="599"/>
      <c r="Q27" s="599"/>
      <c r="R27" s="599"/>
      <c r="S27" s="460" t="str">
        <f>IF((AD21)&lt;=150,"2","3")</f>
        <v>2</v>
      </c>
      <c r="T27" s="460"/>
      <c r="U27" s="460"/>
      <c r="V27" s="460"/>
      <c r="W27" s="460"/>
      <c r="X27" s="689">
        <v>0</v>
      </c>
      <c r="Y27" s="468"/>
      <c r="Z27" s="468"/>
      <c r="AA27" s="468"/>
      <c r="AC27" s="134" t="s">
        <v>305</v>
      </c>
      <c r="AD27" s="135">
        <f>ROUNDDOWN(M16/30,1)</f>
        <v>0</v>
      </c>
    </row>
    <row r="28" spans="2:30" ht="24" customHeight="1" x14ac:dyDescent="0.15">
      <c r="B28" s="342"/>
      <c r="C28" s="467" t="s">
        <v>105</v>
      </c>
      <c r="D28" s="467"/>
      <c r="E28" s="46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C28" s="232" t="s">
        <v>306</v>
      </c>
      <c r="AD28" s="135">
        <f>SUM(AD24:AD27)</f>
        <v>0</v>
      </c>
    </row>
    <row r="29" spans="2:30" ht="24" customHeight="1" x14ac:dyDescent="0.15">
      <c r="B29" s="342"/>
      <c r="C29" s="467" t="s">
        <v>33</v>
      </c>
      <c r="D29" s="467"/>
      <c r="E29" s="46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</row>
    <row r="30" spans="2:30" ht="20.100000000000001" customHeight="1" x14ac:dyDescent="0.15">
      <c r="B30" s="342"/>
      <c r="C30" s="397" t="s">
        <v>21</v>
      </c>
      <c r="D30" s="658"/>
      <c r="E30" s="398"/>
      <c r="F30" s="323" t="s">
        <v>148</v>
      </c>
      <c r="G30" s="324"/>
      <c r="H30" s="324"/>
      <c r="I30" s="324"/>
      <c r="J30" s="324"/>
      <c r="K30" s="325"/>
      <c r="L30" s="323" t="s">
        <v>149</v>
      </c>
      <c r="M30" s="324"/>
      <c r="N30" s="324"/>
      <c r="O30" s="324"/>
      <c r="P30" s="324"/>
      <c r="Q30" s="324"/>
      <c r="R30" s="325"/>
      <c r="S30" s="640" t="s">
        <v>138</v>
      </c>
      <c r="T30" s="641"/>
      <c r="U30" s="641"/>
      <c r="V30" s="641"/>
      <c r="W30" s="641"/>
      <c r="X30" s="641"/>
      <c r="Y30" s="642"/>
      <c r="Z30" s="45"/>
      <c r="AA30" s="235"/>
    </row>
    <row r="31" spans="2:30" ht="20.100000000000001" customHeight="1" x14ac:dyDescent="0.15">
      <c r="B31" s="342"/>
      <c r="C31" s="399"/>
      <c r="D31" s="659"/>
      <c r="E31" s="400"/>
      <c r="F31" s="469" t="s">
        <v>23</v>
      </c>
      <c r="G31" s="469"/>
      <c r="H31" s="469"/>
      <c r="I31" s="469" t="s">
        <v>24</v>
      </c>
      <c r="J31" s="469"/>
      <c r="K31" s="469"/>
      <c r="L31" s="469" t="s">
        <v>23</v>
      </c>
      <c r="M31" s="469"/>
      <c r="N31" s="469"/>
      <c r="O31" s="469"/>
      <c r="P31" s="469" t="s">
        <v>26</v>
      </c>
      <c r="Q31" s="469"/>
      <c r="R31" s="469"/>
      <c r="S31" s="643"/>
      <c r="T31" s="644"/>
      <c r="U31" s="644"/>
      <c r="V31" s="644"/>
      <c r="W31" s="644"/>
      <c r="X31" s="644"/>
      <c r="Y31" s="645"/>
      <c r="Z31" s="46"/>
      <c r="AA31" s="236"/>
    </row>
    <row r="32" spans="2:30" ht="24" customHeight="1" x14ac:dyDescent="0.15">
      <c r="B32" s="342"/>
      <c r="C32" s="466" t="s">
        <v>193</v>
      </c>
      <c r="D32" s="466"/>
      <c r="E32" s="231" t="s">
        <v>194</v>
      </c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414" t="s">
        <v>48</v>
      </c>
      <c r="T32" s="415"/>
      <c r="U32" s="415"/>
      <c r="V32" s="416"/>
      <c r="W32" s="690"/>
      <c r="X32" s="691"/>
      <c r="Y32" s="692"/>
      <c r="Z32" s="47"/>
      <c r="AA32" s="236"/>
    </row>
    <row r="33" spans="2:27" ht="24" customHeight="1" x14ac:dyDescent="0.15">
      <c r="B33" s="342"/>
      <c r="C33" s="466"/>
      <c r="D33" s="466"/>
      <c r="E33" s="231" t="s">
        <v>195</v>
      </c>
      <c r="F33" s="649"/>
      <c r="G33" s="649"/>
      <c r="H33" s="649"/>
      <c r="I33" s="627"/>
      <c r="J33" s="627"/>
      <c r="K33" s="627"/>
      <c r="L33" s="649"/>
      <c r="M33" s="649"/>
      <c r="N33" s="649"/>
      <c r="O33" s="649"/>
      <c r="P33" s="627"/>
      <c r="Q33" s="627"/>
      <c r="R33" s="627"/>
      <c r="S33" s="48"/>
      <c r="T33" s="621" t="s">
        <v>84</v>
      </c>
      <c r="U33" s="635"/>
      <c r="V33" s="622"/>
      <c r="W33" s="690"/>
      <c r="X33" s="691"/>
      <c r="Y33" s="692"/>
      <c r="Z33" s="47"/>
      <c r="AA33" s="236"/>
    </row>
    <row r="34" spans="2:27" ht="24" customHeight="1" x14ac:dyDescent="0.15">
      <c r="B34" s="342"/>
      <c r="C34" s="463" t="s">
        <v>197</v>
      </c>
      <c r="D34" s="463"/>
      <c r="E34" s="46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414" t="s">
        <v>50</v>
      </c>
      <c r="T34" s="415"/>
      <c r="U34" s="415"/>
      <c r="V34" s="416"/>
      <c r="W34" s="690"/>
      <c r="X34" s="691"/>
      <c r="Y34" s="692"/>
      <c r="Z34" s="47"/>
      <c r="AA34" s="236"/>
    </row>
    <row r="35" spans="2:27" ht="24" customHeight="1" x14ac:dyDescent="0.15">
      <c r="B35" s="342"/>
      <c r="C35" s="463" t="s">
        <v>198</v>
      </c>
      <c r="D35" s="463"/>
      <c r="E35" s="463"/>
      <c r="F35" s="393">
        <v>1</v>
      </c>
      <c r="G35" s="393"/>
      <c r="H35" s="393"/>
      <c r="I35" s="393"/>
      <c r="J35" s="393"/>
      <c r="K35" s="393"/>
      <c r="L35" s="393">
        <v>1</v>
      </c>
      <c r="M35" s="393"/>
      <c r="N35" s="393"/>
      <c r="O35" s="393"/>
      <c r="P35" s="393"/>
      <c r="Q35" s="393"/>
      <c r="R35" s="393"/>
      <c r="S35" s="48"/>
      <c r="T35" s="621" t="s">
        <v>84</v>
      </c>
      <c r="U35" s="635"/>
      <c r="V35" s="622"/>
      <c r="W35" s="690"/>
      <c r="X35" s="691"/>
      <c r="Y35" s="692"/>
      <c r="Z35" s="47"/>
      <c r="AA35" s="236"/>
    </row>
    <row r="36" spans="2:27" ht="24" customHeight="1" x14ac:dyDescent="0.15">
      <c r="B36" s="342"/>
      <c r="C36" s="467" t="s">
        <v>199</v>
      </c>
      <c r="D36" s="467"/>
      <c r="E36" s="467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414" t="s">
        <v>51</v>
      </c>
      <c r="T36" s="415"/>
      <c r="U36" s="415"/>
      <c r="V36" s="416"/>
      <c r="W36" s="690"/>
      <c r="X36" s="691"/>
      <c r="Y36" s="692"/>
      <c r="Z36" s="47"/>
      <c r="AA36" s="236"/>
    </row>
    <row r="37" spans="2:27" ht="24" customHeight="1" x14ac:dyDescent="0.15">
      <c r="B37" s="342"/>
      <c r="C37" s="467" t="s">
        <v>200</v>
      </c>
      <c r="D37" s="467"/>
      <c r="E37" s="467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48"/>
      <c r="T37" s="621" t="s">
        <v>196</v>
      </c>
      <c r="U37" s="635"/>
      <c r="V37" s="622"/>
      <c r="W37" s="690"/>
      <c r="X37" s="691"/>
      <c r="Y37" s="692"/>
      <c r="Z37" s="34"/>
      <c r="AA37" s="238"/>
    </row>
    <row r="38" spans="2:27" ht="20.100000000000001" customHeight="1" x14ac:dyDescent="0.15">
      <c r="B38" s="341" t="s">
        <v>168</v>
      </c>
      <c r="C38" s="397" t="s">
        <v>21</v>
      </c>
      <c r="D38" s="658"/>
      <c r="E38" s="398"/>
      <c r="F38" s="469" t="s">
        <v>80</v>
      </c>
      <c r="G38" s="469"/>
      <c r="H38" s="469"/>
      <c r="I38" s="469"/>
      <c r="J38" s="469"/>
      <c r="K38" s="469"/>
      <c r="L38" s="469" t="s">
        <v>81</v>
      </c>
      <c r="M38" s="469"/>
      <c r="N38" s="469"/>
      <c r="O38" s="469"/>
      <c r="P38" s="469"/>
      <c r="Q38" s="469"/>
      <c r="R38" s="469"/>
      <c r="S38" s="469" t="s">
        <v>44</v>
      </c>
      <c r="T38" s="469"/>
      <c r="U38" s="469"/>
      <c r="V38" s="469"/>
      <c r="W38" s="469"/>
      <c r="X38" s="469" t="s">
        <v>46</v>
      </c>
      <c r="Y38" s="469"/>
      <c r="Z38" s="469"/>
      <c r="AA38" s="469"/>
    </row>
    <row r="39" spans="2:27" ht="20.100000000000001" customHeight="1" x14ac:dyDescent="0.15">
      <c r="B39" s="342"/>
      <c r="C39" s="399"/>
      <c r="D39" s="659"/>
      <c r="E39" s="400"/>
      <c r="F39" s="469" t="s">
        <v>23</v>
      </c>
      <c r="G39" s="469"/>
      <c r="H39" s="469"/>
      <c r="I39" s="469" t="s">
        <v>24</v>
      </c>
      <c r="J39" s="469"/>
      <c r="K39" s="469"/>
      <c r="L39" s="469" t="s">
        <v>23</v>
      </c>
      <c r="M39" s="469"/>
      <c r="N39" s="469"/>
      <c r="O39" s="469"/>
      <c r="P39" s="469" t="s">
        <v>26</v>
      </c>
      <c r="Q39" s="469"/>
      <c r="R39" s="469"/>
      <c r="S39" s="469" t="s">
        <v>25</v>
      </c>
      <c r="T39" s="469"/>
      <c r="U39" s="469" t="s">
        <v>26</v>
      </c>
      <c r="V39" s="469"/>
      <c r="W39" s="469"/>
      <c r="X39" s="469" t="s">
        <v>25</v>
      </c>
      <c r="Y39" s="469"/>
      <c r="Z39" s="469" t="s">
        <v>26</v>
      </c>
      <c r="AA39" s="469"/>
    </row>
    <row r="40" spans="2:27" ht="24" customHeight="1" x14ac:dyDescent="0.15">
      <c r="B40" s="342"/>
      <c r="C40" s="466" t="s">
        <v>90</v>
      </c>
      <c r="D40" s="466"/>
      <c r="E40" s="231" t="s">
        <v>19</v>
      </c>
      <c r="F40" s="694"/>
      <c r="G40" s="694"/>
      <c r="H40" s="694"/>
      <c r="I40" s="694"/>
      <c r="J40" s="694"/>
      <c r="K40" s="694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</row>
    <row r="41" spans="2:27" ht="24" customHeight="1" x14ac:dyDescent="0.15">
      <c r="B41" s="342"/>
      <c r="C41" s="466"/>
      <c r="D41" s="466"/>
      <c r="E41" s="231" t="s">
        <v>20</v>
      </c>
      <c r="F41" s="694"/>
      <c r="G41" s="694"/>
      <c r="H41" s="694"/>
      <c r="I41" s="694"/>
      <c r="J41" s="694"/>
      <c r="K41" s="694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</row>
    <row r="42" spans="2:27" ht="24" customHeight="1" x14ac:dyDescent="0.15">
      <c r="B42" s="342"/>
      <c r="C42" s="463" t="s">
        <v>31</v>
      </c>
      <c r="D42" s="463"/>
      <c r="E42" s="463"/>
      <c r="F42" s="694"/>
      <c r="G42" s="694"/>
      <c r="H42" s="694"/>
      <c r="I42" s="694"/>
      <c r="J42" s="694"/>
      <c r="K42" s="694"/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695"/>
      <c r="W42" s="695"/>
      <c r="X42" s="695"/>
      <c r="Y42" s="695"/>
      <c r="Z42" s="695"/>
      <c r="AA42" s="695"/>
    </row>
    <row r="43" spans="2:27" ht="24" customHeight="1" x14ac:dyDescent="0.15">
      <c r="B43" s="342"/>
      <c r="C43" s="463" t="s">
        <v>32</v>
      </c>
      <c r="D43" s="463"/>
      <c r="E43" s="463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</row>
    <row r="44" spans="2:27" ht="20.100000000000001" customHeight="1" x14ac:dyDescent="0.15">
      <c r="B44" s="706" t="s">
        <v>370</v>
      </c>
      <c r="C44" s="397" t="s">
        <v>21</v>
      </c>
      <c r="D44" s="658"/>
      <c r="E44" s="398"/>
      <c r="F44" s="469" t="s">
        <v>80</v>
      </c>
      <c r="G44" s="469"/>
      <c r="H44" s="469"/>
      <c r="I44" s="469"/>
      <c r="J44" s="469"/>
      <c r="K44" s="469"/>
      <c r="L44" s="469" t="s">
        <v>81</v>
      </c>
      <c r="M44" s="469"/>
      <c r="N44" s="469"/>
      <c r="O44" s="469"/>
      <c r="P44" s="469"/>
      <c r="Q44" s="469"/>
      <c r="R44" s="469"/>
      <c r="S44" s="469" t="s">
        <v>44</v>
      </c>
      <c r="T44" s="469"/>
      <c r="U44" s="469"/>
      <c r="V44" s="469"/>
      <c r="W44" s="469"/>
      <c r="X44" s="469" t="s">
        <v>46</v>
      </c>
      <c r="Y44" s="469"/>
      <c r="Z44" s="469"/>
      <c r="AA44" s="469"/>
    </row>
    <row r="45" spans="2:27" ht="20.100000000000001" customHeight="1" x14ac:dyDescent="0.15">
      <c r="B45" s="707"/>
      <c r="C45" s="399"/>
      <c r="D45" s="659"/>
      <c r="E45" s="400"/>
      <c r="F45" s="469" t="s">
        <v>23</v>
      </c>
      <c r="G45" s="469"/>
      <c r="H45" s="469"/>
      <c r="I45" s="469" t="s">
        <v>24</v>
      </c>
      <c r="J45" s="469"/>
      <c r="K45" s="469"/>
      <c r="L45" s="469" t="s">
        <v>23</v>
      </c>
      <c r="M45" s="469"/>
      <c r="N45" s="469"/>
      <c r="O45" s="469"/>
      <c r="P45" s="469" t="s">
        <v>26</v>
      </c>
      <c r="Q45" s="469"/>
      <c r="R45" s="469"/>
      <c r="S45" s="469" t="s">
        <v>25</v>
      </c>
      <c r="T45" s="469"/>
      <c r="U45" s="469" t="s">
        <v>26</v>
      </c>
      <c r="V45" s="469"/>
      <c r="W45" s="469"/>
      <c r="X45" s="469" t="s">
        <v>25</v>
      </c>
      <c r="Y45" s="469"/>
      <c r="Z45" s="469" t="s">
        <v>26</v>
      </c>
      <c r="AA45" s="469"/>
    </row>
    <row r="46" spans="2:27" ht="24" customHeight="1" x14ac:dyDescent="0.15">
      <c r="B46" s="707"/>
      <c r="C46" s="466" t="s">
        <v>90</v>
      </c>
      <c r="D46" s="466"/>
      <c r="E46" s="231" t="s">
        <v>19</v>
      </c>
      <c r="F46" s="694"/>
      <c r="G46" s="694"/>
      <c r="H46" s="694"/>
      <c r="I46" s="694"/>
      <c r="J46" s="694"/>
      <c r="K46" s="694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</row>
    <row r="47" spans="2:27" ht="24" customHeight="1" x14ac:dyDescent="0.15">
      <c r="B47" s="707"/>
      <c r="C47" s="466"/>
      <c r="D47" s="466"/>
      <c r="E47" s="231" t="s">
        <v>20</v>
      </c>
      <c r="F47" s="694"/>
      <c r="G47" s="694"/>
      <c r="H47" s="694"/>
      <c r="I47" s="694"/>
      <c r="J47" s="694"/>
      <c r="K47" s="694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/>
      <c r="W47" s="695"/>
      <c r="X47" s="695"/>
      <c r="Y47" s="695"/>
      <c r="Z47" s="695"/>
      <c r="AA47" s="695"/>
    </row>
    <row r="48" spans="2:27" ht="24" customHeight="1" x14ac:dyDescent="0.15">
      <c r="B48" s="707"/>
      <c r="C48" s="463" t="s">
        <v>31</v>
      </c>
      <c r="D48" s="463"/>
      <c r="E48" s="463"/>
      <c r="F48" s="694"/>
      <c r="G48" s="694"/>
      <c r="H48" s="694"/>
      <c r="I48" s="694"/>
      <c r="J48" s="694"/>
      <c r="K48" s="694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</row>
    <row r="49" spans="2:27" ht="24" customHeight="1" x14ac:dyDescent="0.15">
      <c r="B49" s="707"/>
      <c r="C49" s="463" t="s">
        <v>32</v>
      </c>
      <c r="D49" s="463"/>
      <c r="E49" s="463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4"/>
      <c r="Z49" s="694"/>
      <c r="AA49" s="694"/>
    </row>
    <row r="50" spans="2:27" ht="24.95" customHeight="1" x14ac:dyDescent="0.15">
      <c r="B50" s="341" t="s">
        <v>89</v>
      </c>
      <c r="C50" s="429" t="s">
        <v>52</v>
      </c>
      <c r="D50" s="699"/>
      <c r="E50" s="699"/>
      <c r="F50" s="430"/>
      <c r="G50" s="284" t="s">
        <v>108</v>
      </c>
      <c r="H50" s="285"/>
      <c r="I50" s="285"/>
      <c r="J50" s="285"/>
      <c r="K50" s="285"/>
      <c r="L50" s="286"/>
      <c r="M50" s="284" t="s">
        <v>109</v>
      </c>
      <c r="N50" s="285"/>
      <c r="O50" s="285"/>
      <c r="P50" s="285"/>
      <c r="Q50" s="286"/>
      <c r="R50" s="293" t="s">
        <v>111</v>
      </c>
      <c r="S50" s="438"/>
      <c r="T50" s="294"/>
      <c r="U50" s="469" t="s">
        <v>112</v>
      </c>
      <c r="V50" s="469"/>
      <c r="W50" s="469"/>
      <c r="X50" s="469"/>
      <c r="Y50" s="469" t="s">
        <v>114</v>
      </c>
      <c r="Z50" s="469"/>
      <c r="AA50" s="469"/>
    </row>
    <row r="51" spans="2:27" ht="24.95" customHeight="1" x14ac:dyDescent="0.15">
      <c r="B51" s="342"/>
      <c r="C51" s="380" t="s">
        <v>159</v>
      </c>
      <c r="D51" s="382"/>
      <c r="E51" s="696" t="s">
        <v>53</v>
      </c>
      <c r="F51" s="697"/>
      <c r="G51" s="667">
        <f>G53+G54</f>
        <v>0</v>
      </c>
      <c r="H51" s="668"/>
      <c r="I51" s="668"/>
      <c r="J51" s="668"/>
      <c r="K51" s="668"/>
      <c r="L51" s="229" t="s">
        <v>146</v>
      </c>
      <c r="M51" s="669">
        <f>M53+M54</f>
        <v>0</v>
      </c>
      <c r="N51" s="670"/>
      <c r="O51" s="670"/>
      <c r="P51" s="670"/>
      <c r="Q51" s="229" t="s">
        <v>146</v>
      </c>
      <c r="R51" s="241">
        <f>R53+R54</f>
        <v>0</v>
      </c>
      <c r="S51" s="223" t="s">
        <v>182</v>
      </c>
      <c r="T51" s="240">
        <f>T53+T54</f>
        <v>0</v>
      </c>
      <c r="U51" s="242">
        <f>U53+U54</f>
        <v>0</v>
      </c>
      <c r="V51" s="230" t="s">
        <v>182</v>
      </c>
      <c r="W51" s="223"/>
      <c r="X51" s="240">
        <f>X53+X54</f>
        <v>0</v>
      </c>
      <c r="Y51" s="242">
        <f>Y53+Y54</f>
        <v>0</v>
      </c>
      <c r="Z51" s="223" t="s">
        <v>182</v>
      </c>
      <c r="AA51" s="240">
        <f>AA53+AA54</f>
        <v>0</v>
      </c>
    </row>
    <row r="52" spans="2:27" ht="24.95" customHeight="1" x14ac:dyDescent="0.15">
      <c r="B52" s="342"/>
      <c r="C52" s="383"/>
      <c r="D52" s="385"/>
      <c r="E52" s="537" t="s">
        <v>54</v>
      </c>
      <c r="F52" s="698"/>
      <c r="G52" s="618"/>
      <c r="H52" s="619"/>
      <c r="I52" s="619"/>
      <c r="J52" s="619"/>
      <c r="K52" s="619"/>
      <c r="L52" s="620"/>
      <c r="M52" s="618"/>
      <c r="N52" s="619"/>
      <c r="O52" s="619"/>
      <c r="P52" s="619"/>
      <c r="Q52" s="620"/>
      <c r="R52" s="654" t="e">
        <f>ROUNDDOWN(T51/(Y21+U21),2)</f>
        <v>#DIV/0!</v>
      </c>
      <c r="S52" s="654"/>
      <c r="T52" s="654"/>
      <c r="U52" s="654" t="e">
        <f>ROUNDDOWN(X51/AD19,2)</f>
        <v>#DIV/0!</v>
      </c>
      <c r="V52" s="654"/>
      <c r="W52" s="654"/>
      <c r="X52" s="654"/>
      <c r="Y52" s="654" t="e">
        <f>ROUNDDOWN(AA51/AD19,2)</f>
        <v>#DIV/0!</v>
      </c>
      <c r="Z52" s="654"/>
      <c r="AA52" s="654"/>
    </row>
    <row r="53" spans="2:27" ht="24.95" customHeight="1" x14ac:dyDescent="0.15">
      <c r="B53" s="342"/>
      <c r="C53" s="380" t="s">
        <v>160</v>
      </c>
      <c r="D53" s="382"/>
      <c r="E53" s="696" t="s">
        <v>53</v>
      </c>
      <c r="F53" s="697"/>
      <c r="G53" s="335"/>
      <c r="H53" s="336"/>
      <c r="I53" s="336"/>
      <c r="J53" s="336"/>
      <c r="K53" s="336"/>
      <c r="L53" s="229" t="s">
        <v>146</v>
      </c>
      <c r="M53" s="665"/>
      <c r="N53" s="666"/>
      <c r="O53" s="666"/>
      <c r="P53" s="666"/>
      <c r="Q53" s="229" t="s">
        <v>146</v>
      </c>
      <c r="S53" s="223" t="s">
        <v>182</v>
      </c>
      <c r="T53" s="123"/>
      <c r="U53" s="228"/>
      <c r="V53" s="230" t="s">
        <v>182</v>
      </c>
      <c r="W53" s="223"/>
      <c r="X53" s="123"/>
      <c r="Y53" s="228"/>
      <c r="Z53" s="223" t="s">
        <v>182</v>
      </c>
      <c r="AA53" s="123"/>
    </row>
    <row r="54" spans="2:27" ht="24.95" customHeight="1" x14ac:dyDescent="0.15">
      <c r="B54" s="342"/>
      <c r="C54" s="702" t="s">
        <v>371</v>
      </c>
      <c r="D54" s="703"/>
      <c r="E54" s="696" t="s">
        <v>53</v>
      </c>
      <c r="F54" s="697"/>
      <c r="G54" s="335"/>
      <c r="H54" s="336"/>
      <c r="I54" s="336"/>
      <c r="J54" s="336"/>
      <c r="K54" s="336"/>
      <c r="L54" s="229" t="s">
        <v>146</v>
      </c>
      <c r="M54" s="665"/>
      <c r="N54" s="666"/>
      <c r="O54" s="666"/>
      <c r="P54" s="666"/>
      <c r="Q54" s="229" t="s">
        <v>146</v>
      </c>
      <c r="S54" s="223" t="s">
        <v>182</v>
      </c>
      <c r="T54" s="123"/>
      <c r="U54" s="228"/>
      <c r="V54" s="230" t="s">
        <v>182</v>
      </c>
      <c r="W54" s="223"/>
      <c r="X54" s="123"/>
      <c r="Y54" s="228"/>
      <c r="Z54" s="223" t="s">
        <v>182</v>
      </c>
      <c r="AA54" s="123"/>
    </row>
    <row r="55" spans="2:27" ht="24.95" customHeight="1" x14ac:dyDescent="0.15">
      <c r="B55" s="342"/>
      <c r="C55" s="397" t="s">
        <v>55</v>
      </c>
      <c r="D55" s="658"/>
      <c r="E55" s="658"/>
      <c r="F55" s="398"/>
      <c r="G55" s="284" t="s">
        <v>61</v>
      </c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6"/>
    </row>
    <row r="56" spans="2:27" ht="24.95" customHeight="1" x14ac:dyDescent="0.15">
      <c r="B56" s="342"/>
      <c r="C56" s="380" t="s">
        <v>160</v>
      </c>
      <c r="D56" s="382"/>
      <c r="E56" s="467" t="s">
        <v>56</v>
      </c>
      <c r="F56" s="467"/>
      <c r="G56" s="254" t="s">
        <v>121</v>
      </c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6"/>
    </row>
    <row r="57" spans="2:27" ht="24.95" customHeight="1" x14ac:dyDescent="0.15">
      <c r="B57" s="342"/>
      <c r="C57" s="383"/>
      <c r="D57" s="385"/>
      <c r="E57" s="353" t="s">
        <v>57</v>
      </c>
      <c r="F57" s="354"/>
      <c r="G57" s="353" t="s">
        <v>62</v>
      </c>
      <c r="H57" s="389"/>
      <c r="I57" s="389"/>
      <c r="J57" s="389"/>
      <c r="K57" s="389"/>
      <c r="L57" s="354"/>
      <c r="M57" s="337"/>
      <c r="N57" s="338"/>
      <c r="O57" s="338"/>
      <c r="P57" s="338"/>
      <c r="Q57" s="338"/>
      <c r="R57" s="338"/>
      <c r="S57" s="224" t="s">
        <v>146</v>
      </c>
      <c r="T57" s="435" t="s">
        <v>63</v>
      </c>
      <c r="U57" s="436"/>
      <c r="V57" s="436"/>
      <c r="W57" s="436"/>
      <c r="X57" s="436"/>
      <c r="Y57" s="339" t="e">
        <f>ROUNDDOWN((M57/AD19),2)</f>
        <v>#DIV/0!</v>
      </c>
      <c r="Z57" s="340"/>
      <c r="AA57" s="233" t="s">
        <v>117</v>
      </c>
    </row>
    <row r="58" spans="2:27" ht="24.95" customHeight="1" x14ac:dyDescent="0.15">
      <c r="B58" s="342"/>
      <c r="C58" s="702" t="s">
        <v>371</v>
      </c>
      <c r="D58" s="703"/>
      <c r="E58" s="467" t="s">
        <v>56</v>
      </c>
      <c r="F58" s="467"/>
      <c r="G58" s="254" t="s">
        <v>121</v>
      </c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6"/>
    </row>
    <row r="59" spans="2:27" ht="24.95" customHeight="1" x14ac:dyDescent="0.15">
      <c r="B59" s="342"/>
      <c r="C59" s="704"/>
      <c r="D59" s="705"/>
      <c r="E59" s="353" t="s">
        <v>57</v>
      </c>
      <c r="F59" s="354"/>
      <c r="G59" s="353" t="s">
        <v>62</v>
      </c>
      <c r="H59" s="389"/>
      <c r="I59" s="389"/>
      <c r="J59" s="389"/>
      <c r="K59" s="389"/>
      <c r="L59" s="354"/>
      <c r="M59" s="337"/>
      <c r="N59" s="338"/>
      <c r="O59" s="338"/>
      <c r="P59" s="338"/>
      <c r="Q59" s="338"/>
      <c r="R59" s="338"/>
      <c r="S59" s="224" t="s">
        <v>146</v>
      </c>
      <c r="T59" s="435" t="s">
        <v>63</v>
      </c>
      <c r="U59" s="436"/>
      <c r="V59" s="436"/>
      <c r="W59" s="436"/>
      <c r="X59" s="436"/>
      <c r="Y59" s="339" t="e">
        <f>ROUNDDOWN((M59/F17),2)</f>
        <v>#DIV/0!</v>
      </c>
      <c r="Z59" s="340"/>
      <c r="AA59" s="233" t="s">
        <v>117</v>
      </c>
    </row>
    <row r="60" spans="2:27" ht="24.95" customHeight="1" x14ac:dyDescent="0.15">
      <c r="B60" s="342"/>
      <c r="C60" s="541" t="s">
        <v>55</v>
      </c>
      <c r="D60" s="541"/>
      <c r="E60" s="541"/>
      <c r="F60" s="469" t="s">
        <v>176</v>
      </c>
      <c r="G60" s="469"/>
      <c r="H60" s="469"/>
      <c r="I60" s="469"/>
      <c r="J60" s="469"/>
      <c r="K60" s="469"/>
      <c r="L60" s="469"/>
      <c r="M60" s="469"/>
      <c r="N60" s="469"/>
      <c r="O60" s="469"/>
      <c r="P60" s="284" t="s">
        <v>217</v>
      </c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6"/>
    </row>
    <row r="61" spans="2:27" ht="24.95" customHeight="1" x14ac:dyDescent="0.15">
      <c r="B61" s="343"/>
      <c r="C61" s="467" t="s">
        <v>58</v>
      </c>
      <c r="D61" s="467"/>
      <c r="E61" s="467"/>
      <c r="F61" s="481" t="s">
        <v>179</v>
      </c>
      <c r="G61" s="481"/>
      <c r="H61" s="481"/>
      <c r="I61" s="481"/>
      <c r="J61" s="481"/>
      <c r="K61" s="481"/>
      <c r="L61" s="481"/>
      <c r="M61" s="481"/>
      <c r="N61" s="481"/>
      <c r="O61" s="481"/>
      <c r="P61" s="333" t="s">
        <v>220</v>
      </c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334"/>
    </row>
    <row r="62" spans="2:27" ht="23.25" customHeight="1" x14ac:dyDescent="0.15">
      <c r="B62" s="68" t="s">
        <v>241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</row>
    <row r="63" spans="2:27" ht="10.5" customHeight="1" x14ac:dyDescent="0.15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</row>
    <row r="64" spans="2:27" ht="24.95" customHeight="1" x14ac:dyDescent="0.15">
      <c r="B64" s="341" t="s">
        <v>96</v>
      </c>
      <c r="C64" s="310" t="s">
        <v>221</v>
      </c>
      <c r="D64" s="312"/>
      <c r="E64" s="346" t="s">
        <v>97</v>
      </c>
      <c r="F64" s="347"/>
      <c r="G64" s="347"/>
      <c r="H64" s="347"/>
      <c r="I64" s="347"/>
      <c r="J64" s="347"/>
      <c r="K64" s="347"/>
      <c r="L64" s="347"/>
      <c r="M64" s="347"/>
      <c r="N64" s="347"/>
      <c r="O64" s="348"/>
      <c r="P64" s="346" t="s">
        <v>94</v>
      </c>
      <c r="Q64" s="347"/>
      <c r="R64" s="347"/>
      <c r="S64" s="347"/>
      <c r="T64" s="347"/>
      <c r="U64" s="347"/>
      <c r="V64" s="347"/>
      <c r="W64" s="347"/>
      <c r="X64" s="347"/>
      <c r="Y64" s="347"/>
      <c r="Z64" s="348"/>
    </row>
    <row r="65" spans="2:26" ht="48" customHeight="1" x14ac:dyDescent="0.15">
      <c r="B65" s="342"/>
      <c r="C65" s="344"/>
      <c r="D65" s="345"/>
      <c r="E65" s="346" t="s">
        <v>98</v>
      </c>
      <c r="F65" s="347"/>
      <c r="G65" s="347"/>
      <c r="H65" s="347"/>
      <c r="I65" s="347"/>
      <c r="J65" s="347"/>
      <c r="K65" s="347"/>
      <c r="L65" s="347"/>
      <c r="M65" s="347"/>
      <c r="N65" s="347"/>
      <c r="O65" s="348"/>
      <c r="P65" s="346" t="s">
        <v>151</v>
      </c>
      <c r="Q65" s="347"/>
      <c r="R65" s="347"/>
      <c r="S65" s="347"/>
      <c r="T65" s="347"/>
      <c r="U65" s="347"/>
      <c r="V65" s="347"/>
      <c r="W65" s="347"/>
      <c r="X65" s="347"/>
      <c r="Y65" s="347"/>
      <c r="Z65" s="348"/>
    </row>
    <row r="66" spans="2:26" ht="24.95" customHeight="1" x14ac:dyDescent="0.15">
      <c r="B66" s="343"/>
      <c r="C66" s="254"/>
      <c r="D66" s="256"/>
      <c r="E66" s="346" t="s">
        <v>99</v>
      </c>
      <c r="F66" s="347"/>
      <c r="G66" s="347"/>
      <c r="H66" s="347"/>
      <c r="I66" s="347"/>
      <c r="J66" s="347"/>
      <c r="K66" s="347"/>
      <c r="L66" s="347"/>
      <c r="M66" s="347"/>
      <c r="N66" s="347"/>
      <c r="O66" s="348"/>
      <c r="P66" s="349" t="s">
        <v>240</v>
      </c>
      <c r="Q66" s="296"/>
      <c r="R66" s="296"/>
      <c r="S66" s="296"/>
      <c r="T66" s="296"/>
      <c r="U66" s="296"/>
      <c r="V66" s="296"/>
      <c r="W66" s="296"/>
      <c r="X66" s="296"/>
      <c r="Y66" s="296"/>
      <c r="Z66" s="297"/>
    </row>
    <row r="67" spans="2:26" ht="24.95" customHeight="1" x14ac:dyDescent="0.15">
      <c r="B67" s="125" t="s">
        <v>222</v>
      </c>
      <c r="C67" s="125"/>
    </row>
  </sheetData>
  <mergeCells count="278">
    <mergeCell ref="B8:E8"/>
    <mergeCell ref="F8:AA8"/>
    <mergeCell ref="B9:E9"/>
    <mergeCell ref="F9:AA9"/>
    <mergeCell ref="B10:E12"/>
    <mergeCell ref="F10:AA10"/>
    <mergeCell ref="F11:AA11"/>
    <mergeCell ref="F12:AA12"/>
    <mergeCell ref="B1:AA1"/>
    <mergeCell ref="B3:E3"/>
    <mergeCell ref="F3:AA3"/>
    <mergeCell ref="B4:E4"/>
    <mergeCell ref="F4:AA4"/>
    <mergeCell ref="B5:E7"/>
    <mergeCell ref="F5:AA5"/>
    <mergeCell ref="F6:AA6"/>
    <mergeCell ref="F7:AA7"/>
    <mergeCell ref="F16:L16"/>
    <mergeCell ref="M16:Q16"/>
    <mergeCell ref="R16:T16"/>
    <mergeCell ref="U16:X16"/>
    <mergeCell ref="Y16:AA16"/>
    <mergeCell ref="B13:D21"/>
    <mergeCell ref="E13:L15"/>
    <mergeCell ref="M14:Q15"/>
    <mergeCell ref="Y14:AA15"/>
    <mergeCell ref="R15:T15"/>
    <mergeCell ref="U15:X15"/>
    <mergeCell ref="Y21:AA21"/>
    <mergeCell ref="F17:L17"/>
    <mergeCell ref="M17:Q17"/>
    <mergeCell ref="R17:T17"/>
    <mergeCell ref="U17:X17"/>
    <mergeCell ref="Y17:AA17"/>
    <mergeCell ref="E18:L20"/>
    <mergeCell ref="M19:Q20"/>
    <mergeCell ref="Y19:AA20"/>
    <mergeCell ref="R20:T20"/>
    <mergeCell ref="U20:X20"/>
    <mergeCell ref="B22:B37"/>
    <mergeCell ref="C22:E23"/>
    <mergeCell ref="F22:K22"/>
    <mergeCell ref="L22:R22"/>
    <mergeCell ref="S22:W22"/>
    <mergeCell ref="F21:L21"/>
    <mergeCell ref="M21:Q21"/>
    <mergeCell ref="R21:T21"/>
    <mergeCell ref="U21:X21"/>
    <mergeCell ref="X22:AA22"/>
    <mergeCell ref="F23:H23"/>
    <mergeCell ref="I23:K23"/>
    <mergeCell ref="L23:O23"/>
    <mergeCell ref="P23:R23"/>
    <mergeCell ref="S23:T23"/>
    <mergeCell ref="U23:W23"/>
    <mergeCell ref="X23:Y23"/>
    <mergeCell ref="Z23:AA23"/>
    <mergeCell ref="AC23:AD23"/>
    <mergeCell ref="C24:D25"/>
    <mergeCell ref="F24:H24"/>
    <mergeCell ref="I24:K24"/>
    <mergeCell ref="L24:O24"/>
    <mergeCell ref="P24:R24"/>
    <mergeCell ref="S24:T24"/>
    <mergeCell ref="U24:W24"/>
    <mergeCell ref="X24:Y24"/>
    <mergeCell ref="Z24:AA24"/>
    <mergeCell ref="X25:Y25"/>
    <mergeCell ref="Z25:AA25"/>
    <mergeCell ref="C26:E26"/>
    <mergeCell ref="F26:K26"/>
    <mergeCell ref="L26:R26"/>
    <mergeCell ref="S26:W26"/>
    <mergeCell ref="X26:AA26"/>
    <mergeCell ref="F25:H25"/>
    <mergeCell ref="I25:K25"/>
    <mergeCell ref="L25:O25"/>
    <mergeCell ref="P25:R25"/>
    <mergeCell ref="S25:T25"/>
    <mergeCell ref="U25:W25"/>
    <mergeCell ref="X29:AA29"/>
    <mergeCell ref="C30:E31"/>
    <mergeCell ref="F30:K30"/>
    <mergeCell ref="L30:R30"/>
    <mergeCell ref="S30:Y31"/>
    <mergeCell ref="F31:H31"/>
    <mergeCell ref="C27:E27"/>
    <mergeCell ref="F27:K27"/>
    <mergeCell ref="L27:R27"/>
    <mergeCell ref="S27:W27"/>
    <mergeCell ref="X27:AA27"/>
    <mergeCell ref="C28:E28"/>
    <mergeCell ref="F28:K28"/>
    <mergeCell ref="L28:R28"/>
    <mergeCell ref="S28:W28"/>
    <mergeCell ref="X28:AA28"/>
    <mergeCell ref="C32:D33"/>
    <mergeCell ref="F32:H32"/>
    <mergeCell ref="I32:K32"/>
    <mergeCell ref="L32:O32"/>
    <mergeCell ref="P32:R32"/>
    <mergeCell ref="C29:E29"/>
    <mergeCell ref="F29:K29"/>
    <mergeCell ref="L29:R29"/>
    <mergeCell ref="S29:W29"/>
    <mergeCell ref="S32:V32"/>
    <mergeCell ref="W32:Y32"/>
    <mergeCell ref="F33:H33"/>
    <mergeCell ref="I33:K33"/>
    <mergeCell ref="L33:O33"/>
    <mergeCell ref="P33:R33"/>
    <mergeCell ref="T33:V33"/>
    <mergeCell ref="W33:Y33"/>
    <mergeCell ref="I31:K31"/>
    <mergeCell ref="L31:O31"/>
    <mergeCell ref="P31:R31"/>
    <mergeCell ref="C34:E34"/>
    <mergeCell ref="F34:K34"/>
    <mergeCell ref="L34:R34"/>
    <mergeCell ref="S34:V34"/>
    <mergeCell ref="W34:Y34"/>
    <mergeCell ref="C35:E35"/>
    <mergeCell ref="F35:K35"/>
    <mergeCell ref="L35:R35"/>
    <mergeCell ref="T35:V35"/>
    <mergeCell ref="W35:Y35"/>
    <mergeCell ref="C36:E36"/>
    <mergeCell ref="F36:K36"/>
    <mergeCell ref="L36:R36"/>
    <mergeCell ref="S36:V36"/>
    <mergeCell ref="W36:Y36"/>
    <mergeCell ref="C37:E37"/>
    <mergeCell ref="F37:K37"/>
    <mergeCell ref="L37:R37"/>
    <mergeCell ref="T37:V37"/>
    <mergeCell ref="W37:Y37"/>
    <mergeCell ref="S39:T39"/>
    <mergeCell ref="U39:W39"/>
    <mergeCell ref="X39:Y39"/>
    <mergeCell ref="Z39:AA39"/>
    <mergeCell ref="C40:D41"/>
    <mergeCell ref="F40:H40"/>
    <mergeCell ref="I40:K40"/>
    <mergeCell ref="L40:O40"/>
    <mergeCell ref="P40:R40"/>
    <mergeCell ref="S40:T40"/>
    <mergeCell ref="C38:E39"/>
    <mergeCell ref="F38:K38"/>
    <mergeCell ref="L38:R38"/>
    <mergeCell ref="S38:W38"/>
    <mergeCell ref="X38:AA38"/>
    <mergeCell ref="F39:H39"/>
    <mergeCell ref="I39:K39"/>
    <mergeCell ref="L39:O39"/>
    <mergeCell ref="P39:R39"/>
    <mergeCell ref="Z41:AA41"/>
    <mergeCell ref="C42:E42"/>
    <mergeCell ref="F42:K42"/>
    <mergeCell ref="L42:R42"/>
    <mergeCell ref="S42:W42"/>
    <mergeCell ref="X42:AA42"/>
    <mergeCell ref="U40:W40"/>
    <mergeCell ref="X40:Y40"/>
    <mergeCell ref="Z40:AA40"/>
    <mergeCell ref="F41:H41"/>
    <mergeCell ref="I41:K41"/>
    <mergeCell ref="L41:O41"/>
    <mergeCell ref="P41:R41"/>
    <mergeCell ref="S41:T41"/>
    <mergeCell ref="U41:W41"/>
    <mergeCell ref="X41:Y41"/>
    <mergeCell ref="C43:E43"/>
    <mergeCell ref="F43:K43"/>
    <mergeCell ref="L43:R43"/>
    <mergeCell ref="S43:W43"/>
    <mergeCell ref="X43:AA43"/>
    <mergeCell ref="B44:B49"/>
    <mergeCell ref="C44:E45"/>
    <mergeCell ref="F44:K44"/>
    <mergeCell ref="L44:R44"/>
    <mergeCell ref="S44:W44"/>
    <mergeCell ref="B38:B43"/>
    <mergeCell ref="X44:AA44"/>
    <mergeCell ref="F45:H45"/>
    <mergeCell ref="I45:K45"/>
    <mergeCell ref="L45:O45"/>
    <mergeCell ref="P45:R45"/>
    <mergeCell ref="S45:T45"/>
    <mergeCell ref="U45:W45"/>
    <mergeCell ref="X45:Y45"/>
    <mergeCell ref="Z45:AA45"/>
    <mergeCell ref="Z47:AA47"/>
    <mergeCell ref="C48:E48"/>
    <mergeCell ref="F48:K48"/>
    <mergeCell ref="L48:R48"/>
    <mergeCell ref="S48:W48"/>
    <mergeCell ref="X48:AA48"/>
    <mergeCell ref="U46:W46"/>
    <mergeCell ref="X46:Y46"/>
    <mergeCell ref="Z46:AA46"/>
    <mergeCell ref="F47:H47"/>
    <mergeCell ref="I47:K47"/>
    <mergeCell ref="L47:O47"/>
    <mergeCell ref="P47:R47"/>
    <mergeCell ref="S47:T47"/>
    <mergeCell ref="U47:W47"/>
    <mergeCell ref="X47:Y47"/>
    <mergeCell ref="C46:D47"/>
    <mergeCell ref="F46:H46"/>
    <mergeCell ref="I46:K46"/>
    <mergeCell ref="L46:O46"/>
    <mergeCell ref="P46:R46"/>
    <mergeCell ref="S46:T46"/>
    <mergeCell ref="C49:E49"/>
    <mergeCell ref="F49:K49"/>
    <mergeCell ref="L49:R49"/>
    <mergeCell ref="S49:W49"/>
    <mergeCell ref="X49:AA49"/>
    <mergeCell ref="B50:B61"/>
    <mergeCell ref="C50:F50"/>
    <mergeCell ref="G50:L50"/>
    <mergeCell ref="M50:Q50"/>
    <mergeCell ref="R50:T50"/>
    <mergeCell ref="U50:X50"/>
    <mergeCell ref="Y50:AA50"/>
    <mergeCell ref="C51:D52"/>
    <mergeCell ref="E51:F51"/>
    <mergeCell ref="G51:K51"/>
    <mergeCell ref="M51:P51"/>
    <mergeCell ref="E52:F52"/>
    <mergeCell ref="G52:L52"/>
    <mergeCell ref="M52:Q52"/>
    <mergeCell ref="R52:T52"/>
    <mergeCell ref="C54:D54"/>
    <mergeCell ref="E54:F54"/>
    <mergeCell ref="G54:K54"/>
    <mergeCell ref="M54:P54"/>
    <mergeCell ref="U52:X52"/>
    <mergeCell ref="Y52:AA52"/>
    <mergeCell ref="C53:D53"/>
    <mergeCell ref="E53:F53"/>
    <mergeCell ref="G53:K53"/>
    <mergeCell ref="M53:P53"/>
    <mergeCell ref="M59:R59"/>
    <mergeCell ref="T59:X59"/>
    <mergeCell ref="Y59:Z59"/>
    <mergeCell ref="C55:F55"/>
    <mergeCell ref="G55:AA55"/>
    <mergeCell ref="C56:D57"/>
    <mergeCell ref="E56:F56"/>
    <mergeCell ref="G56:AA56"/>
    <mergeCell ref="E57:F57"/>
    <mergeCell ref="G57:L57"/>
    <mergeCell ref="M57:R57"/>
    <mergeCell ref="AC19:AC20"/>
    <mergeCell ref="AD19:AD20"/>
    <mergeCell ref="B64:B66"/>
    <mergeCell ref="C64:D65"/>
    <mergeCell ref="E64:O64"/>
    <mergeCell ref="P64:Z64"/>
    <mergeCell ref="E65:O65"/>
    <mergeCell ref="P65:Z65"/>
    <mergeCell ref="C66:D66"/>
    <mergeCell ref="E66:O66"/>
    <mergeCell ref="P66:Z66"/>
    <mergeCell ref="C60:E60"/>
    <mergeCell ref="F60:O60"/>
    <mergeCell ref="P60:AA60"/>
    <mergeCell ref="C61:E61"/>
    <mergeCell ref="F61:O61"/>
    <mergeCell ref="P61:AA61"/>
    <mergeCell ref="T57:X57"/>
    <mergeCell ref="Y57:Z57"/>
    <mergeCell ref="C58:D59"/>
    <mergeCell ref="E58:F58"/>
    <mergeCell ref="G58:AA58"/>
    <mergeCell ref="E59:F59"/>
    <mergeCell ref="G59:L59"/>
  </mergeCells>
  <phoneticPr fontId="1"/>
  <pageMargins left="0.23622047244094491" right="0.23622047244094491" top="0.55118110236220474" bottom="0.35433070866141736" header="0.31496062992125984" footer="0.11811023622047245"/>
  <pageSetup paperSize="9" fitToHeight="0" orientation="portrait" r:id="rId1"/>
  <headerFooter>
    <oddFooter>&amp;C&amp;P</oddFooter>
  </headerFooter>
  <rowBreaks count="1" manualBreakCount="1">
    <brk id="37" max="2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view="pageBreakPreview" zoomScaleNormal="100" zoomScaleSheetLayoutView="100" workbookViewId="0">
      <selection activeCell="E24" sqref="E24:Z24"/>
    </sheetView>
  </sheetViews>
  <sheetFormatPr defaultRowHeight="13.5" x14ac:dyDescent="0.15"/>
  <cols>
    <col min="1" max="1" width="3.625" style="60" customWidth="1"/>
    <col min="2" max="2" width="3.5" style="60" customWidth="1"/>
    <col min="3" max="3" width="7" style="60" customWidth="1"/>
    <col min="4" max="4" width="7.625" style="60" customWidth="1"/>
    <col min="5" max="17" width="2.625" style="60" customWidth="1"/>
    <col min="18" max="18" width="4.625" style="60" customWidth="1"/>
    <col min="19" max="19" width="6.625" style="60" customWidth="1"/>
    <col min="20" max="22" width="2.625" style="60" customWidth="1"/>
    <col min="23" max="23" width="6.625" style="60" customWidth="1"/>
    <col min="24" max="24" width="2.625" style="60" customWidth="1"/>
    <col min="25" max="25" width="4.625" style="60" customWidth="1"/>
    <col min="26" max="26" width="6.625" style="60" customWidth="1"/>
    <col min="27" max="27" width="3.625" style="60" customWidth="1"/>
    <col min="28" max="16384" width="9" style="60"/>
  </cols>
  <sheetData>
    <row r="1" spans="2:27" ht="30" customHeight="1" x14ac:dyDescent="0.15">
      <c r="B1" s="58" t="s">
        <v>293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7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7" ht="12.95" customHeight="1" x14ac:dyDescent="0.15">
      <c r="B3" s="640" t="s">
        <v>88</v>
      </c>
      <c r="C3" s="641"/>
      <c r="D3" s="642"/>
      <c r="E3" s="368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279"/>
    </row>
    <row r="4" spans="2:27" ht="12.95" customHeight="1" x14ac:dyDescent="0.15">
      <c r="B4" s="726"/>
      <c r="C4" s="727"/>
      <c r="D4" s="728"/>
      <c r="E4" s="374" t="s">
        <v>13</v>
      </c>
      <c r="F4" s="375"/>
      <c r="G4" s="375"/>
      <c r="H4" s="375"/>
      <c r="I4" s="375"/>
      <c r="J4" s="376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0" t="s">
        <v>17</v>
      </c>
      <c r="Y4" s="381"/>
      <c r="Z4" s="382"/>
    </row>
    <row r="5" spans="2:27" ht="20.100000000000001" customHeight="1" x14ac:dyDescent="0.15">
      <c r="B5" s="726"/>
      <c r="C5" s="727"/>
      <c r="D5" s="728"/>
      <c r="E5" s="377"/>
      <c r="F5" s="378"/>
      <c r="G5" s="378"/>
      <c r="H5" s="378"/>
      <c r="I5" s="378"/>
      <c r="J5" s="379"/>
      <c r="K5" s="386" t="s">
        <v>14</v>
      </c>
      <c r="L5" s="387"/>
      <c r="M5" s="387"/>
      <c r="N5" s="387"/>
      <c r="O5" s="387"/>
      <c r="P5" s="388"/>
      <c r="Q5" s="353" t="s">
        <v>15</v>
      </c>
      <c r="R5" s="389"/>
      <c r="S5" s="354"/>
      <c r="T5" s="353" t="s">
        <v>16</v>
      </c>
      <c r="U5" s="389"/>
      <c r="V5" s="389"/>
      <c r="W5" s="354"/>
      <c r="X5" s="383"/>
      <c r="Y5" s="384"/>
      <c r="Z5" s="385"/>
    </row>
    <row r="6" spans="2:27" ht="27.95" customHeight="1" x14ac:dyDescent="0.15">
      <c r="B6" s="643"/>
      <c r="C6" s="644"/>
      <c r="D6" s="645"/>
      <c r="E6" s="709">
        <f>K6+X6</f>
        <v>0</v>
      </c>
      <c r="F6" s="585"/>
      <c r="G6" s="585"/>
      <c r="H6" s="585"/>
      <c r="I6" s="585"/>
      <c r="J6" s="585"/>
      <c r="K6" s="709">
        <f>Q6+T6</f>
        <v>0</v>
      </c>
      <c r="L6" s="585"/>
      <c r="M6" s="585"/>
      <c r="N6" s="585"/>
      <c r="O6" s="585"/>
      <c r="P6" s="585"/>
      <c r="Q6" s="710"/>
      <c r="R6" s="627"/>
      <c r="S6" s="627"/>
      <c r="T6" s="711"/>
      <c r="U6" s="712"/>
      <c r="V6" s="712"/>
      <c r="W6" s="713"/>
      <c r="X6" s="711"/>
      <c r="Y6" s="712"/>
      <c r="Z6" s="713"/>
      <c r="AA6" s="8"/>
    </row>
    <row r="7" spans="2:27" ht="39" customHeight="1" x14ac:dyDescent="0.15">
      <c r="B7" s="341" t="s">
        <v>38</v>
      </c>
      <c r="C7" s="397" t="s">
        <v>21</v>
      </c>
      <c r="D7" s="398"/>
      <c r="E7" s="501" t="s">
        <v>242</v>
      </c>
      <c r="F7" s="502"/>
      <c r="G7" s="502"/>
      <c r="H7" s="502"/>
      <c r="I7" s="502"/>
      <c r="J7" s="502"/>
      <c r="K7" s="725" t="s">
        <v>243</v>
      </c>
      <c r="L7" s="718"/>
      <c r="M7" s="718"/>
      <c r="N7" s="718"/>
      <c r="O7" s="718"/>
      <c r="P7" s="718"/>
      <c r="Q7" s="718"/>
      <c r="R7" s="469" t="s">
        <v>44</v>
      </c>
      <c r="S7" s="469"/>
      <c r="T7" s="469"/>
      <c r="U7" s="469"/>
      <c r="V7" s="469"/>
      <c r="W7" s="284" t="s">
        <v>244</v>
      </c>
      <c r="X7" s="285"/>
      <c r="Y7" s="285"/>
      <c r="Z7" s="286"/>
    </row>
    <row r="8" spans="2:27" ht="24" customHeight="1" x14ac:dyDescent="0.15">
      <c r="B8" s="342"/>
      <c r="C8" s="399"/>
      <c r="D8" s="400"/>
      <c r="E8" s="469" t="s">
        <v>23</v>
      </c>
      <c r="F8" s="469"/>
      <c r="G8" s="469"/>
      <c r="H8" s="469" t="s">
        <v>24</v>
      </c>
      <c r="I8" s="469"/>
      <c r="J8" s="469"/>
      <c r="K8" s="469" t="s">
        <v>23</v>
      </c>
      <c r="L8" s="469"/>
      <c r="M8" s="469"/>
      <c r="N8" s="469"/>
      <c r="O8" s="469" t="s">
        <v>26</v>
      </c>
      <c r="P8" s="469"/>
      <c r="Q8" s="469"/>
      <c r="R8" s="469" t="s">
        <v>25</v>
      </c>
      <c r="S8" s="469"/>
      <c r="T8" s="469" t="s">
        <v>26</v>
      </c>
      <c r="U8" s="469"/>
      <c r="V8" s="469"/>
      <c r="W8" s="284" t="s">
        <v>25</v>
      </c>
      <c r="X8" s="286"/>
      <c r="Y8" s="284" t="s">
        <v>26</v>
      </c>
      <c r="Z8" s="286"/>
    </row>
    <row r="9" spans="2:27" ht="24" customHeight="1" x14ac:dyDescent="0.15">
      <c r="B9" s="342"/>
      <c r="C9" s="466" t="s">
        <v>83</v>
      </c>
      <c r="D9" s="57" t="s">
        <v>19</v>
      </c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390"/>
      <c r="X9" s="391"/>
      <c r="Y9" s="390"/>
      <c r="Z9" s="391"/>
    </row>
    <row r="10" spans="2:27" ht="24" customHeight="1" x14ac:dyDescent="0.15">
      <c r="B10" s="342"/>
      <c r="C10" s="467"/>
      <c r="D10" s="57" t="s">
        <v>20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390"/>
      <c r="X10" s="391"/>
      <c r="Y10" s="390"/>
      <c r="Z10" s="391"/>
    </row>
    <row r="11" spans="2:27" ht="24" customHeight="1" x14ac:dyDescent="0.15">
      <c r="B11" s="342"/>
      <c r="C11" s="463" t="s">
        <v>31</v>
      </c>
      <c r="D11" s="464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390"/>
      <c r="X11" s="392"/>
      <c r="Y11" s="392"/>
      <c r="Z11" s="391"/>
    </row>
    <row r="12" spans="2:27" ht="24" customHeight="1" x14ac:dyDescent="0.15">
      <c r="B12" s="342"/>
      <c r="C12" s="463" t="s">
        <v>32</v>
      </c>
      <c r="D12" s="464"/>
      <c r="E12" s="390">
        <v>1</v>
      </c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1"/>
      <c r="R12" s="627">
        <v>1</v>
      </c>
      <c r="S12" s="627"/>
      <c r="T12" s="627"/>
      <c r="U12" s="627"/>
      <c r="V12" s="627"/>
      <c r="W12" s="714" t="str">
        <f>IF(E6&gt;3,"1","0")</f>
        <v>0</v>
      </c>
      <c r="X12" s="715"/>
      <c r="Y12" s="715"/>
      <c r="Z12" s="716"/>
    </row>
    <row r="13" spans="2:27" ht="24" customHeight="1" x14ac:dyDescent="0.15">
      <c r="B13" s="342"/>
      <c r="C13" s="467" t="s">
        <v>105</v>
      </c>
      <c r="D13" s="467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46"/>
      <c r="X13" s="647"/>
      <c r="Y13" s="647"/>
      <c r="Z13" s="648"/>
    </row>
    <row r="14" spans="2:27" ht="24" customHeight="1" x14ac:dyDescent="0.15">
      <c r="B14" s="342"/>
      <c r="C14" s="467" t="s">
        <v>33</v>
      </c>
      <c r="D14" s="467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46"/>
      <c r="X14" s="647"/>
      <c r="Y14" s="647"/>
      <c r="Z14" s="648"/>
    </row>
    <row r="15" spans="2:27" ht="24" customHeight="1" x14ac:dyDescent="0.15">
      <c r="B15" s="342"/>
      <c r="C15" s="397" t="s">
        <v>21</v>
      </c>
      <c r="D15" s="398"/>
      <c r="E15" s="717" t="s">
        <v>245</v>
      </c>
      <c r="F15" s="718"/>
      <c r="G15" s="718"/>
      <c r="H15" s="718"/>
      <c r="I15" s="718"/>
      <c r="J15" s="718"/>
      <c r="K15" s="725" t="s">
        <v>46</v>
      </c>
      <c r="L15" s="718"/>
      <c r="M15" s="718"/>
      <c r="N15" s="718"/>
      <c r="O15" s="718"/>
      <c r="P15" s="718"/>
      <c r="Q15" s="718"/>
      <c r="R15" s="469" t="s">
        <v>246</v>
      </c>
      <c r="S15" s="469"/>
      <c r="T15" s="469"/>
      <c r="U15" s="469"/>
      <c r="V15" s="469"/>
      <c r="W15" s="719" t="s">
        <v>247</v>
      </c>
      <c r="X15" s="720"/>
      <c r="Y15" s="720"/>
      <c r="Z15" s="721"/>
    </row>
    <row r="16" spans="2:27" ht="24" customHeight="1" x14ac:dyDescent="0.15">
      <c r="B16" s="342"/>
      <c r="C16" s="399"/>
      <c r="D16" s="400"/>
      <c r="E16" s="469" t="s">
        <v>23</v>
      </c>
      <c r="F16" s="469"/>
      <c r="G16" s="469"/>
      <c r="H16" s="469" t="s">
        <v>24</v>
      </c>
      <c r="I16" s="469"/>
      <c r="J16" s="469"/>
      <c r="K16" s="469" t="s">
        <v>23</v>
      </c>
      <c r="L16" s="469"/>
      <c r="M16" s="469"/>
      <c r="N16" s="469"/>
      <c r="O16" s="469" t="s">
        <v>248</v>
      </c>
      <c r="P16" s="469"/>
      <c r="Q16" s="469"/>
      <c r="R16" s="469" t="s">
        <v>249</v>
      </c>
      <c r="S16" s="469"/>
      <c r="T16" s="469" t="s">
        <v>248</v>
      </c>
      <c r="U16" s="469"/>
      <c r="V16" s="469"/>
      <c r="W16" s="722"/>
      <c r="X16" s="723"/>
      <c r="Y16" s="723"/>
      <c r="Z16" s="724"/>
    </row>
    <row r="17" spans="2:26" ht="24" customHeight="1" x14ac:dyDescent="0.15">
      <c r="B17" s="342"/>
      <c r="C17" s="466" t="s">
        <v>83</v>
      </c>
      <c r="D17" s="57" t="s">
        <v>19</v>
      </c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49"/>
      <c r="S17" s="649"/>
      <c r="T17" s="649"/>
      <c r="U17" s="649"/>
      <c r="V17" s="649"/>
      <c r="W17" s="733" t="s">
        <v>250</v>
      </c>
      <c r="X17" s="734"/>
      <c r="Y17" s="729"/>
      <c r="Z17" s="730"/>
    </row>
    <row r="18" spans="2:26" ht="24" customHeight="1" x14ac:dyDescent="0.15">
      <c r="B18" s="342"/>
      <c r="C18" s="467"/>
      <c r="D18" s="57" t="s">
        <v>20</v>
      </c>
      <c r="E18" s="627"/>
      <c r="F18" s="627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627"/>
      <c r="R18" s="649"/>
      <c r="S18" s="649"/>
      <c r="T18" s="627"/>
      <c r="U18" s="627"/>
      <c r="V18" s="627"/>
      <c r="W18" s="735" t="s">
        <v>251</v>
      </c>
      <c r="X18" s="736"/>
      <c r="Y18" s="731"/>
      <c r="Z18" s="732"/>
    </row>
    <row r="19" spans="2:26" ht="24" customHeight="1" x14ac:dyDescent="0.15">
      <c r="B19" s="342"/>
      <c r="C19" s="463" t="s">
        <v>31</v>
      </c>
      <c r="D19" s="464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49"/>
      <c r="S19" s="649"/>
      <c r="T19" s="649"/>
      <c r="U19" s="649"/>
      <c r="V19" s="649"/>
      <c r="W19" s="733" t="s">
        <v>250</v>
      </c>
      <c r="X19" s="734"/>
      <c r="Y19" s="729"/>
      <c r="Z19" s="730"/>
    </row>
    <row r="20" spans="2:26" ht="24" customHeight="1" x14ac:dyDescent="0.15">
      <c r="B20" s="342"/>
      <c r="C20" s="463" t="s">
        <v>32</v>
      </c>
      <c r="D20" s="464"/>
      <c r="E20" s="652" t="s">
        <v>309</v>
      </c>
      <c r="F20" s="627"/>
      <c r="G20" s="627"/>
      <c r="H20" s="627"/>
      <c r="I20" s="627"/>
      <c r="J20" s="627"/>
      <c r="K20" s="652" t="s">
        <v>309</v>
      </c>
      <c r="L20" s="627"/>
      <c r="M20" s="627"/>
      <c r="N20" s="627"/>
      <c r="O20" s="627"/>
      <c r="P20" s="627"/>
      <c r="Q20" s="627"/>
      <c r="R20" s="627">
        <v>1</v>
      </c>
      <c r="S20" s="627"/>
      <c r="T20" s="627"/>
      <c r="U20" s="627"/>
      <c r="V20" s="627"/>
      <c r="W20" s="735" t="s">
        <v>252</v>
      </c>
      <c r="X20" s="736"/>
      <c r="Y20" s="731"/>
      <c r="Z20" s="732"/>
    </row>
    <row r="21" spans="2:26" ht="24" customHeight="1" x14ac:dyDescent="0.15">
      <c r="B21" s="342"/>
      <c r="C21" s="467" t="s">
        <v>105</v>
      </c>
      <c r="D21" s="46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733" t="s">
        <v>253</v>
      </c>
      <c r="X21" s="734"/>
      <c r="Y21" s="729"/>
      <c r="Z21" s="730"/>
    </row>
    <row r="22" spans="2:26" ht="24" customHeight="1" x14ac:dyDescent="0.15">
      <c r="B22" s="342"/>
      <c r="C22" s="467" t="s">
        <v>33</v>
      </c>
      <c r="D22" s="46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737"/>
      <c r="S22" s="737"/>
      <c r="T22" s="737"/>
      <c r="U22" s="737"/>
      <c r="V22" s="737"/>
      <c r="W22" s="735"/>
      <c r="X22" s="736"/>
      <c r="Y22" s="731"/>
      <c r="Z22" s="732"/>
    </row>
    <row r="23" spans="2:26" ht="24.95" customHeight="1" x14ac:dyDescent="0.15">
      <c r="B23" s="341" t="s">
        <v>89</v>
      </c>
      <c r="C23" s="397" t="s">
        <v>254</v>
      </c>
      <c r="D23" s="398"/>
      <c r="E23" s="284" t="s">
        <v>255</v>
      </c>
      <c r="F23" s="285"/>
      <c r="G23" s="285"/>
      <c r="H23" s="285"/>
      <c r="I23" s="285"/>
      <c r="J23" s="285"/>
      <c r="K23" s="285"/>
      <c r="L23" s="285"/>
      <c r="M23" s="285"/>
      <c r="N23" s="285"/>
      <c r="O23" s="746"/>
      <c r="P23" s="747"/>
      <c r="Q23" s="747"/>
      <c r="R23" s="747"/>
      <c r="S23" s="747"/>
      <c r="T23" s="747"/>
      <c r="U23" s="148" t="s">
        <v>60</v>
      </c>
      <c r="V23" s="748" t="e">
        <f>ROUNDDOWN((O23/E6),2)</f>
        <v>#DIV/0!</v>
      </c>
      <c r="W23" s="749"/>
      <c r="X23" s="749"/>
      <c r="Y23" s="749"/>
      <c r="Z23" s="136" t="s">
        <v>64</v>
      </c>
    </row>
    <row r="24" spans="2:26" ht="24" customHeight="1" x14ac:dyDescent="0.15">
      <c r="B24" s="342"/>
      <c r="C24" s="399"/>
      <c r="D24" s="400"/>
      <c r="E24" s="469" t="s">
        <v>256</v>
      </c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</row>
    <row r="25" spans="2:26" ht="24" customHeight="1" x14ac:dyDescent="0.15">
      <c r="B25" s="342"/>
      <c r="C25" s="353" t="s">
        <v>56</v>
      </c>
      <c r="D25" s="354"/>
      <c r="E25" s="481" t="s">
        <v>257</v>
      </c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</row>
    <row r="26" spans="2:26" ht="30" customHeight="1" x14ac:dyDescent="0.15">
      <c r="B26" s="342"/>
      <c r="C26" s="738" t="s">
        <v>258</v>
      </c>
      <c r="D26" s="739"/>
      <c r="E26" s="738" t="s">
        <v>62</v>
      </c>
      <c r="F26" s="743"/>
      <c r="G26" s="743"/>
      <c r="H26" s="743"/>
      <c r="I26" s="743"/>
      <c r="J26" s="743"/>
      <c r="K26" s="739"/>
      <c r="L26" s="750"/>
      <c r="M26" s="751"/>
      <c r="N26" s="751"/>
      <c r="O26" s="751"/>
      <c r="P26" s="751"/>
      <c r="Q26" s="751"/>
      <c r="R26" s="149" t="s">
        <v>60</v>
      </c>
      <c r="S26" s="744" t="s">
        <v>63</v>
      </c>
      <c r="T26" s="745"/>
      <c r="U26" s="745"/>
      <c r="V26" s="745"/>
      <c r="W26" s="745"/>
      <c r="X26" s="752" t="e">
        <f>ROUNDDOWN((L26/Q6),2)</f>
        <v>#DIV/0!</v>
      </c>
      <c r="Y26" s="753"/>
      <c r="Z26" s="150" t="s">
        <v>117</v>
      </c>
    </row>
    <row r="27" spans="2:26" ht="30" customHeight="1" x14ac:dyDescent="0.15">
      <c r="B27" s="342"/>
      <c r="C27" s="738" t="s">
        <v>259</v>
      </c>
      <c r="D27" s="739"/>
      <c r="E27" s="740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2"/>
      <c r="S27" s="69"/>
      <c r="T27" s="70"/>
      <c r="U27" s="70"/>
      <c r="V27" s="70"/>
      <c r="W27" s="70"/>
      <c r="X27" s="71"/>
      <c r="Y27" s="71"/>
      <c r="Z27" s="72"/>
    </row>
    <row r="28" spans="2:26" ht="24" customHeight="1" x14ac:dyDescent="0.15">
      <c r="B28" s="342"/>
      <c r="C28" s="429" t="s">
        <v>55</v>
      </c>
      <c r="D28" s="430"/>
      <c r="E28" s="284" t="s">
        <v>260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  <c r="S28" s="73"/>
      <c r="T28" s="74"/>
      <c r="U28" s="74"/>
      <c r="V28" s="74"/>
      <c r="W28" s="74"/>
      <c r="X28" s="74"/>
      <c r="Y28" s="74"/>
      <c r="Z28" s="44"/>
    </row>
    <row r="29" spans="2:26" ht="24" customHeight="1" x14ac:dyDescent="0.15">
      <c r="B29" s="343"/>
      <c r="C29" s="353" t="s">
        <v>58</v>
      </c>
      <c r="D29" s="354"/>
      <c r="E29" s="254" t="s">
        <v>128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6"/>
      <c r="S29" s="75"/>
      <c r="T29" s="67"/>
      <c r="U29" s="67"/>
      <c r="V29" s="67"/>
      <c r="W29" s="67"/>
      <c r="X29" s="67"/>
      <c r="Y29" s="67"/>
      <c r="Z29" s="35"/>
    </row>
    <row r="30" spans="2:26" ht="23.25" customHeight="1" x14ac:dyDescent="0.15">
      <c r="B30" s="68" t="s">
        <v>241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0.5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2:26" ht="24.95" customHeight="1" x14ac:dyDescent="0.15">
      <c r="B32" s="341" t="s">
        <v>96</v>
      </c>
      <c r="C32" s="310" t="s">
        <v>221</v>
      </c>
      <c r="D32" s="312"/>
      <c r="E32" s="346" t="s">
        <v>97</v>
      </c>
      <c r="F32" s="347"/>
      <c r="G32" s="347"/>
      <c r="H32" s="347"/>
      <c r="I32" s="347"/>
      <c r="J32" s="347"/>
      <c r="K32" s="347"/>
      <c r="L32" s="347"/>
      <c r="M32" s="347"/>
      <c r="N32" s="347"/>
      <c r="O32" s="348"/>
      <c r="P32" s="346" t="s">
        <v>261</v>
      </c>
      <c r="Q32" s="347"/>
      <c r="R32" s="347"/>
      <c r="S32" s="347"/>
      <c r="T32" s="347"/>
      <c r="U32" s="347"/>
      <c r="V32" s="347"/>
      <c r="W32" s="347"/>
      <c r="X32" s="347"/>
      <c r="Y32" s="347"/>
      <c r="Z32" s="348"/>
    </row>
    <row r="33" spans="1:26" ht="48" customHeight="1" x14ac:dyDescent="0.15">
      <c r="B33" s="342"/>
      <c r="C33" s="344"/>
      <c r="D33" s="345"/>
      <c r="E33" s="346" t="s">
        <v>98</v>
      </c>
      <c r="F33" s="347"/>
      <c r="G33" s="347"/>
      <c r="H33" s="347"/>
      <c r="I33" s="347"/>
      <c r="J33" s="347"/>
      <c r="K33" s="347"/>
      <c r="L33" s="347"/>
      <c r="M33" s="347"/>
      <c r="N33" s="347"/>
      <c r="O33" s="348"/>
      <c r="P33" s="346" t="s">
        <v>151</v>
      </c>
      <c r="Q33" s="347"/>
      <c r="R33" s="347"/>
      <c r="S33" s="347"/>
      <c r="T33" s="347"/>
      <c r="U33" s="347"/>
      <c r="V33" s="347"/>
      <c r="W33" s="347"/>
      <c r="X33" s="347"/>
      <c r="Y33" s="347"/>
      <c r="Z33" s="348"/>
    </row>
    <row r="34" spans="1:26" ht="24.95" customHeight="1" x14ac:dyDescent="0.15">
      <c r="B34" s="343"/>
      <c r="C34" s="254"/>
      <c r="D34" s="256"/>
      <c r="E34" s="346" t="s">
        <v>99</v>
      </c>
      <c r="F34" s="347"/>
      <c r="G34" s="347"/>
      <c r="H34" s="347"/>
      <c r="I34" s="347"/>
      <c r="J34" s="347"/>
      <c r="K34" s="347"/>
      <c r="L34" s="347"/>
      <c r="M34" s="347"/>
      <c r="N34" s="347"/>
      <c r="O34" s="348"/>
      <c r="P34" s="349" t="s">
        <v>240</v>
      </c>
      <c r="Q34" s="296"/>
      <c r="R34" s="296"/>
      <c r="S34" s="296"/>
      <c r="T34" s="296"/>
      <c r="U34" s="296"/>
      <c r="V34" s="296"/>
      <c r="W34" s="296"/>
      <c r="X34" s="296"/>
      <c r="Y34" s="296"/>
      <c r="Z34" s="297"/>
    </row>
    <row r="35" spans="1:26" ht="24.95" customHeight="1" x14ac:dyDescent="0.15">
      <c r="B35" s="60" t="s">
        <v>222</v>
      </c>
    </row>
    <row r="38" spans="1:26" x14ac:dyDescent="0.15">
      <c r="A38" s="321"/>
      <c r="B38" s="321"/>
      <c r="C38" s="321"/>
      <c r="D38" s="321"/>
      <c r="E38" s="321"/>
      <c r="F38" s="321"/>
      <c r="G38" s="321"/>
      <c r="H38" s="321"/>
      <c r="I38" s="321"/>
      <c r="J38" s="321"/>
      <c r="K38" s="321"/>
    </row>
  </sheetData>
  <mergeCells count="140">
    <mergeCell ref="C32:D33"/>
    <mergeCell ref="C34:D34"/>
    <mergeCell ref="E34:O34"/>
    <mergeCell ref="P34:Z34"/>
    <mergeCell ref="A38:K38"/>
    <mergeCell ref="E32:O32"/>
    <mergeCell ref="P32:Z32"/>
    <mergeCell ref="E33:O33"/>
    <mergeCell ref="P33:Z33"/>
    <mergeCell ref="B32:B34"/>
    <mergeCell ref="Y21:Z22"/>
    <mergeCell ref="C22:D22"/>
    <mergeCell ref="E22:J22"/>
    <mergeCell ref="K22:Q22"/>
    <mergeCell ref="R22:V22"/>
    <mergeCell ref="B23:B29"/>
    <mergeCell ref="C23:D24"/>
    <mergeCell ref="E23:N23"/>
    <mergeCell ref="C27:D27"/>
    <mergeCell ref="E27:R27"/>
    <mergeCell ref="C28:D28"/>
    <mergeCell ref="E28:R28"/>
    <mergeCell ref="C29:D29"/>
    <mergeCell ref="E29:R29"/>
    <mergeCell ref="E24:Z24"/>
    <mergeCell ref="C25:D25"/>
    <mergeCell ref="E25:Z25"/>
    <mergeCell ref="C26:D26"/>
    <mergeCell ref="E26:K26"/>
    <mergeCell ref="S26:W26"/>
    <mergeCell ref="O23:T23"/>
    <mergeCell ref="V23:Y23"/>
    <mergeCell ref="L26:Q26"/>
    <mergeCell ref="X26:Y26"/>
    <mergeCell ref="C21:D21"/>
    <mergeCell ref="E21:J21"/>
    <mergeCell ref="K21:Q21"/>
    <mergeCell ref="R21:V21"/>
    <mergeCell ref="W21:X22"/>
    <mergeCell ref="C19:D19"/>
    <mergeCell ref="E19:J19"/>
    <mergeCell ref="K19:Q19"/>
    <mergeCell ref="R19:V19"/>
    <mergeCell ref="W19:X19"/>
    <mergeCell ref="W18:X18"/>
    <mergeCell ref="W20:X20"/>
    <mergeCell ref="C17:C18"/>
    <mergeCell ref="E17:G17"/>
    <mergeCell ref="H17:J17"/>
    <mergeCell ref="K17:N17"/>
    <mergeCell ref="O17:Q17"/>
    <mergeCell ref="R17:S17"/>
    <mergeCell ref="T17:V17"/>
    <mergeCell ref="B7:B22"/>
    <mergeCell ref="C7:D8"/>
    <mergeCell ref="E7:J7"/>
    <mergeCell ref="K7:Q7"/>
    <mergeCell ref="R7:V7"/>
    <mergeCell ref="W7:Z7"/>
    <mergeCell ref="E8:G8"/>
    <mergeCell ref="C13:D13"/>
    <mergeCell ref="E13:J13"/>
    <mergeCell ref="K13:Q13"/>
    <mergeCell ref="R13:V13"/>
    <mergeCell ref="Y19:Z20"/>
    <mergeCell ref="C20:D20"/>
    <mergeCell ref="E20:J20"/>
    <mergeCell ref="K20:Q20"/>
    <mergeCell ref="R20:V20"/>
    <mergeCell ref="W17:X17"/>
    <mergeCell ref="Y17:Z18"/>
    <mergeCell ref="E18:G18"/>
    <mergeCell ref="H18:J18"/>
    <mergeCell ref="K18:N18"/>
    <mergeCell ref="O18:Q18"/>
    <mergeCell ref="R18:S18"/>
    <mergeCell ref="T18:V18"/>
    <mergeCell ref="C12:D12"/>
    <mergeCell ref="R12:V12"/>
    <mergeCell ref="C11:D11"/>
    <mergeCell ref="E11:J11"/>
    <mergeCell ref="K11:Q11"/>
    <mergeCell ref="R11:V11"/>
    <mergeCell ref="W13:Z13"/>
    <mergeCell ref="B3:D6"/>
    <mergeCell ref="O8:Q8"/>
    <mergeCell ref="R8:S8"/>
    <mergeCell ref="T8:V8"/>
    <mergeCell ref="W8:X8"/>
    <mergeCell ref="Y8:Z8"/>
    <mergeCell ref="C9:C10"/>
    <mergeCell ref="E9:G9"/>
    <mergeCell ref="H9:J9"/>
    <mergeCell ref="K9:N9"/>
    <mergeCell ref="O9:Q9"/>
    <mergeCell ref="R9:S9"/>
    <mergeCell ref="T9:V9"/>
    <mergeCell ref="W9:X9"/>
    <mergeCell ref="Y9:Z9"/>
    <mergeCell ref="E10:G10"/>
    <mergeCell ref="H10:J10"/>
    <mergeCell ref="C14:D14"/>
    <mergeCell ref="E14:J14"/>
    <mergeCell ref="K14:Q14"/>
    <mergeCell ref="R14:V14"/>
    <mergeCell ref="W14:Z14"/>
    <mergeCell ref="T16:V16"/>
    <mergeCell ref="C15:D16"/>
    <mergeCell ref="E15:J15"/>
    <mergeCell ref="W15:Z16"/>
    <mergeCell ref="E16:G16"/>
    <mergeCell ref="H16:J16"/>
    <mergeCell ref="K16:N16"/>
    <mergeCell ref="O16:Q16"/>
    <mergeCell ref="K15:Q15"/>
    <mergeCell ref="R15:V15"/>
    <mergeCell ref="R16:S16"/>
    <mergeCell ref="E12:Q12"/>
    <mergeCell ref="W12:Z12"/>
    <mergeCell ref="K10:N10"/>
    <mergeCell ref="O10:Q10"/>
    <mergeCell ref="R10:S10"/>
    <mergeCell ref="T10:V10"/>
    <mergeCell ref="W10:X10"/>
    <mergeCell ref="Y10:Z10"/>
    <mergeCell ref="H8:J8"/>
    <mergeCell ref="K8:N8"/>
    <mergeCell ref="E3:Z3"/>
    <mergeCell ref="E4:J5"/>
    <mergeCell ref="K4:W4"/>
    <mergeCell ref="X4:Z5"/>
    <mergeCell ref="W11:Z11"/>
    <mergeCell ref="K5:P5"/>
    <mergeCell ref="Q5:S5"/>
    <mergeCell ref="T5:W5"/>
    <mergeCell ref="E6:J6"/>
    <mergeCell ref="K6:P6"/>
    <mergeCell ref="Q6:S6"/>
    <mergeCell ref="T6:W6"/>
    <mergeCell ref="X6:Z6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2" max="26" man="1"/>
  </rowBreaks>
  <colBreaks count="1" manualBreakCount="1">
    <brk id="4" max="41" man="1"/>
  </colBreaks>
  <ignoredErrors>
    <ignoredError sqref="E20:Q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7"/>
  <sheetViews>
    <sheetView view="pageBreakPreview" topLeftCell="A20" zoomScaleNormal="100" zoomScaleSheetLayoutView="100" workbookViewId="0">
      <selection activeCell="X25" sqref="X25:Z25"/>
    </sheetView>
  </sheetViews>
  <sheetFormatPr defaultRowHeight="13.5" x14ac:dyDescent="0.15"/>
  <cols>
    <col min="1" max="1" width="3.625" style="60" customWidth="1"/>
    <col min="2" max="2" width="3.5" style="60" customWidth="1"/>
    <col min="3" max="3" width="7" style="60" customWidth="1"/>
    <col min="4" max="4" width="7.625" style="60" customWidth="1"/>
    <col min="5" max="17" width="2.625" style="60" customWidth="1"/>
    <col min="18" max="18" width="4.625" style="60" customWidth="1"/>
    <col min="19" max="19" width="6.625" style="60" customWidth="1"/>
    <col min="20" max="22" width="2.625" style="60" customWidth="1"/>
    <col min="23" max="23" width="6.625" style="60" customWidth="1"/>
    <col min="24" max="24" width="2.625" style="60" customWidth="1"/>
    <col min="25" max="25" width="4.625" style="60" customWidth="1"/>
    <col min="26" max="26" width="6.625" style="60" customWidth="1"/>
    <col min="27" max="27" width="3.625" style="60" customWidth="1"/>
    <col min="28" max="16384" width="9" style="60"/>
  </cols>
  <sheetData>
    <row r="1" spans="2:29" ht="30" customHeight="1" x14ac:dyDescent="0.15">
      <c r="B1" s="58" t="s">
        <v>294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9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9" ht="12.95" customHeight="1" x14ac:dyDescent="0.15">
      <c r="B3" s="640" t="s">
        <v>88</v>
      </c>
      <c r="C3" s="641"/>
      <c r="D3" s="642"/>
      <c r="E3" s="368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279"/>
    </row>
    <row r="4" spans="2:29" ht="12.95" customHeight="1" x14ac:dyDescent="0.15">
      <c r="B4" s="726"/>
      <c r="C4" s="727"/>
      <c r="D4" s="728"/>
      <c r="E4" s="374" t="s">
        <v>13</v>
      </c>
      <c r="F4" s="375"/>
      <c r="G4" s="375"/>
      <c r="H4" s="375"/>
      <c r="I4" s="375"/>
      <c r="J4" s="376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0" t="s">
        <v>17</v>
      </c>
      <c r="Y4" s="381"/>
      <c r="Z4" s="382"/>
    </row>
    <row r="5" spans="2:29" ht="20.100000000000001" customHeight="1" x14ac:dyDescent="0.15">
      <c r="B5" s="726"/>
      <c r="C5" s="727"/>
      <c r="D5" s="728"/>
      <c r="E5" s="377"/>
      <c r="F5" s="378"/>
      <c r="G5" s="378"/>
      <c r="H5" s="378"/>
      <c r="I5" s="378"/>
      <c r="J5" s="379"/>
      <c r="K5" s="386" t="s">
        <v>14</v>
      </c>
      <c r="L5" s="387"/>
      <c r="M5" s="387"/>
      <c r="N5" s="387"/>
      <c r="O5" s="387"/>
      <c r="P5" s="388"/>
      <c r="Q5" s="353" t="s">
        <v>15</v>
      </c>
      <c r="R5" s="389"/>
      <c r="S5" s="354"/>
      <c r="T5" s="353" t="s">
        <v>16</v>
      </c>
      <c r="U5" s="389"/>
      <c r="V5" s="389"/>
      <c r="W5" s="354"/>
      <c r="X5" s="383"/>
      <c r="Y5" s="384"/>
      <c r="Z5" s="385"/>
    </row>
    <row r="6" spans="2:29" ht="30" customHeight="1" x14ac:dyDescent="0.15">
      <c r="B6" s="643"/>
      <c r="C6" s="644"/>
      <c r="D6" s="645"/>
      <c r="E6" s="770">
        <f>K6+X6</f>
        <v>0</v>
      </c>
      <c r="F6" s="370"/>
      <c r="G6" s="370"/>
      <c r="H6" s="370"/>
      <c r="I6" s="370"/>
      <c r="J6" s="370"/>
      <c r="K6" s="758">
        <f>Q6+T6</f>
        <v>0</v>
      </c>
      <c r="L6" s="759"/>
      <c r="M6" s="759"/>
      <c r="N6" s="759"/>
      <c r="O6" s="759"/>
      <c r="P6" s="760"/>
      <c r="Q6" s="761"/>
      <c r="R6" s="762"/>
      <c r="S6" s="762"/>
      <c r="T6" s="763"/>
      <c r="U6" s="764"/>
      <c r="V6" s="764"/>
      <c r="W6" s="765"/>
      <c r="X6" s="763"/>
      <c r="Y6" s="764"/>
      <c r="Z6" s="765"/>
      <c r="AA6" s="8"/>
    </row>
    <row r="7" spans="2:29" ht="39" customHeight="1" x14ac:dyDescent="0.15">
      <c r="B7" s="341" t="s">
        <v>38</v>
      </c>
      <c r="C7" s="397" t="s">
        <v>21</v>
      </c>
      <c r="D7" s="398"/>
      <c r="E7" s="319" t="s">
        <v>262</v>
      </c>
      <c r="F7" s="469"/>
      <c r="G7" s="469"/>
      <c r="H7" s="469"/>
      <c r="I7" s="469"/>
      <c r="J7" s="469"/>
      <c r="K7" s="469"/>
      <c r="L7" s="469"/>
      <c r="M7" s="469"/>
      <c r="N7" s="469"/>
      <c r="O7" s="319" t="s">
        <v>263</v>
      </c>
      <c r="P7" s="469"/>
      <c r="Q7" s="469"/>
      <c r="R7" s="469"/>
      <c r="S7" s="469"/>
      <c r="T7" s="469"/>
      <c r="U7" s="469"/>
      <c r="V7" s="516"/>
      <c r="W7" s="517"/>
      <c r="X7" s="517"/>
      <c r="Y7" s="517"/>
      <c r="Z7" s="518"/>
    </row>
    <row r="8" spans="2:29" ht="24" customHeight="1" x14ac:dyDescent="0.15">
      <c r="B8" s="342"/>
      <c r="C8" s="399"/>
      <c r="D8" s="400"/>
      <c r="E8" s="469" t="s">
        <v>23</v>
      </c>
      <c r="F8" s="469"/>
      <c r="G8" s="469"/>
      <c r="H8" s="469"/>
      <c r="I8" s="469"/>
      <c r="J8" s="469" t="s">
        <v>26</v>
      </c>
      <c r="K8" s="469"/>
      <c r="L8" s="469"/>
      <c r="M8" s="469"/>
      <c r="N8" s="469"/>
      <c r="O8" s="469" t="s">
        <v>23</v>
      </c>
      <c r="P8" s="469"/>
      <c r="Q8" s="469"/>
      <c r="R8" s="469"/>
      <c r="S8" s="469" t="s">
        <v>26</v>
      </c>
      <c r="T8" s="469"/>
      <c r="U8" s="469"/>
      <c r="V8" s="519"/>
      <c r="W8" s="520"/>
      <c r="X8" s="520"/>
      <c r="Y8" s="520"/>
      <c r="Z8" s="521"/>
    </row>
    <row r="9" spans="2:29" ht="24" customHeight="1" x14ac:dyDescent="0.15">
      <c r="B9" s="342"/>
      <c r="C9" s="466" t="s">
        <v>83</v>
      </c>
      <c r="D9" s="57" t="s">
        <v>19</v>
      </c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4"/>
      <c r="P9" s="694"/>
      <c r="Q9" s="694"/>
      <c r="R9" s="694"/>
      <c r="S9" s="694"/>
      <c r="T9" s="694"/>
      <c r="U9" s="694"/>
      <c r="V9" s="519"/>
      <c r="W9" s="520"/>
      <c r="X9" s="520"/>
      <c r="Y9" s="520"/>
      <c r="Z9" s="521"/>
      <c r="AB9" s="333" t="s">
        <v>301</v>
      </c>
      <c r="AC9" s="334"/>
    </row>
    <row r="10" spans="2:29" ht="24" customHeight="1" x14ac:dyDescent="0.15">
      <c r="B10" s="342"/>
      <c r="C10" s="467"/>
      <c r="D10" s="57" t="s">
        <v>20</v>
      </c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4"/>
      <c r="P10" s="694"/>
      <c r="Q10" s="694"/>
      <c r="R10" s="694"/>
      <c r="S10" s="695"/>
      <c r="T10" s="695"/>
      <c r="U10" s="695"/>
      <c r="V10" s="519"/>
      <c r="W10" s="520"/>
      <c r="X10" s="520"/>
      <c r="Y10" s="520"/>
      <c r="Z10" s="521"/>
      <c r="AB10" s="134" t="s">
        <v>302</v>
      </c>
      <c r="AC10" s="135">
        <f>ROUNDDOWN(X6/3,1)</f>
        <v>0</v>
      </c>
    </row>
    <row r="11" spans="2:29" ht="24" customHeight="1" x14ac:dyDescent="0.15">
      <c r="B11" s="342"/>
      <c r="C11" s="463" t="s">
        <v>31</v>
      </c>
      <c r="D11" s="464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4"/>
      <c r="P11" s="694"/>
      <c r="Q11" s="694"/>
      <c r="R11" s="694"/>
      <c r="S11" s="694"/>
      <c r="T11" s="694"/>
      <c r="U11" s="694"/>
      <c r="V11" s="519"/>
      <c r="W11" s="520"/>
      <c r="X11" s="520"/>
      <c r="Y11" s="520"/>
      <c r="Z11" s="521"/>
      <c r="AB11" s="134" t="s">
        <v>303</v>
      </c>
      <c r="AC11" s="135">
        <f>ROUNDDOWN(K6/6,1)</f>
        <v>0</v>
      </c>
    </row>
    <row r="12" spans="2:29" ht="24" customHeight="1" x14ac:dyDescent="0.15">
      <c r="B12" s="342"/>
      <c r="C12" s="463" t="s">
        <v>32</v>
      </c>
      <c r="D12" s="464"/>
      <c r="E12" s="769">
        <f>ROUND(AC12,0)+1</f>
        <v>1</v>
      </c>
      <c r="F12" s="769"/>
      <c r="G12" s="769"/>
      <c r="H12" s="769"/>
      <c r="I12" s="769"/>
      <c r="J12" s="769"/>
      <c r="K12" s="769"/>
      <c r="L12" s="769"/>
      <c r="M12" s="769"/>
      <c r="N12" s="769"/>
      <c r="O12" s="695">
        <v>1</v>
      </c>
      <c r="P12" s="695"/>
      <c r="Q12" s="695"/>
      <c r="R12" s="695"/>
      <c r="S12" s="695"/>
      <c r="T12" s="695"/>
      <c r="U12" s="695"/>
      <c r="V12" s="519"/>
      <c r="W12" s="520"/>
      <c r="X12" s="520"/>
      <c r="Y12" s="520"/>
      <c r="Z12" s="521"/>
      <c r="AB12" s="131" t="s">
        <v>306</v>
      </c>
      <c r="AC12" s="135">
        <f>SUM(AC10:AC11)</f>
        <v>0</v>
      </c>
    </row>
    <row r="13" spans="2:29" ht="24" customHeight="1" x14ac:dyDescent="0.15">
      <c r="B13" s="342"/>
      <c r="C13" s="467" t="s">
        <v>105</v>
      </c>
      <c r="D13" s="467"/>
      <c r="E13" s="767"/>
      <c r="F13" s="767"/>
      <c r="G13" s="767"/>
      <c r="H13" s="767"/>
      <c r="I13" s="767"/>
      <c r="J13" s="767"/>
      <c r="K13" s="767"/>
      <c r="L13" s="767"/>
      <c r="M13" s="767"/>
      <c r="N13" s="767"/>
      <c r="O13" s="768"/>
      <c r="P13" s="768"/>
      <c r="Q13" s="768"/>
      <c r="R13" s="768"/>
      <c r="S13" s="768"/>
      <c r="T13" s="768"/>
      <c r="U13" s="768"/>
      <c r="V13" s="519"/>
      <c r="W13" s="520"/>
      <c r="X13" s="520"/>
      <c r="Y13" s="520"/>
      <c r="Z13" s="521"/>
    </row>
    <row r="14" spans="2:29" ht="24" customHeight="1" x14ac:dyDescent="0.15">
      <c r="B14" s="342"/>
      <c r="C14" s="467" t="s">
        <v>33</v>
      </c>
      <c r="D14" s="4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8"/>
      <c r="P14" s="768"/>
      <c r="Q14" s="768"/>
      <c r="R14" s="768"/>
      <c r="S14" s="768"/>
      <c r="T14" s="768"/>
      <c r="U14" s="768"/>
      <c r="V14" s="522"/>
      <c r="W14" s="523"/>
      <c r="X14" s="523"/>
      <c r="Y14" s="523"/>
      <c r="Z14" s="524"/>
    </row>
    <row r="15" spans="2:29" ht="24" customHeight="1" x14ac:dyDescent="0.15">
      <c r="B15" s="342"/>
      <c r="C15" s="397" t="s">
        <v>21</v>
      </c>
      <c r="D15" s="398"/>
      <c r="E15" s="284" t="s">
        <v>44</v>
      </c>
      <c r="F15" s="285"/>
      <c r="G15" s="285"/>
      <c r="H15" s="285"/>
      <c r="I15" s="285"/>
      <c r="J15" s="285"/>
      <c r="K15" s="285"/>
      <c r="L15" s="285"/>
      <c r="M15" s="285"/>
      <c r="N15" s="286"/>
      <c r="O15" s="284" t="s">
        <v>46</v>
      </c>
      <c r="P15" s="285"/>
      <c r="Q15" s="285"/>
      <c r="R15" s="285"/>
      <c r="S15" s="285"/>
      <c r="T15" s="285"/>
      <c r="U15" s="285"/>
      <c r="V15" s="368" t="s">
        <v>47</v>
      </c>
      <c r="W15" s="369"/>
      <c r="X15" s="369"/>
      <c r="Y15" s="369"/>
      <c r="Z15" s="279"/>
    </row>
    <row r="16" spans="2:29" ht="24" customHeight="1" x14ac:dyDescent="0.15">
      <c r="B16" s="342"/>
      <c r="C16" s="399"/>
      <c r="D16" s="400"/>
      <c r="E16" s="469" t="s">
        <v>23</v>
      </c>
      <c r="F16" s="469"/>
      <c r="G16" s="469"/>
      <c r="H16" s="469"/>
      <c r="I16" s="469"/>
      <c r="J16" s="469" t="s">
        <v>248</v>
      </c>
      <c r="K16" s="469"/>
      <c r="L16" s="469"/>
      <c r="M16" s="469"/>
      <c r="N16" s="469"/>
      <c r="O16" s="469" t="s">
        <v>23</v>
      </c>
      <c r="P16" s="469"/>
      <c r="Q16" s="469"/>
      <c r="R16" s="469"/>
      <c r="S16" s="469" t="s">
        <v>248</v>
      </c>
      <c r="T16" s="469"/>
      <c r="U16" s="469"/>
      <c r="V16" s="605"/>
      <c r="W16" s="606"/>
      <c r="X16" s="606"/>
      <c r="Y16" s="606"/>
      <c r="Z16" s="766"/>
    </row>
    <row r="17" spans="2:26" ht="24" customHeight="1" x14ac:dyDescent="0.15">
      <c r="B17" s="342"/>
      <c r="C17" s="466" t="s">
        <v>83</v>
      </c>
      <c r="D17" s="57" t="s">
        <v>19</v>
      </c>
      <c r="E17" s="695"/>
      <c r="F17" s="695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5"/>
      <c r="V17" s="774" t="s">
        <v>264</v>
      </c>
      <c r="W17" s="775"/>
      <c r="X17" s="775"/>
      <c r="Y17" s="776"/>
      <c r="Z17" s="88"/>
    </row>
    <row r="18" spans="2:26" ht="24" customHeight="1" x14ac:dyDescent="0.15">
      <c r="B18" s="342"/>
      <c r="C18" s="467"/>
      <c r="D18" s="57" t="s">
        <v>20</v>
      </c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76"/>
      <c r="W18" s="772" t="s">
        <v>265</v>
      </c>
      <c r="X18" s="255"/>
      <c r="Y18" s="256"/>
      <c r="Z18" s="88"/>
    </row>
    <row r="19" spans="2:26" ht="24" customHeight="1" x14ac:dyDescent="0.15">
      <c r="B19" s="342"/>
      <c r="C19" s="463" t="s">
        <v>31</v>
      </c>
      <c r="D19" s="464"/>
      <c r="E19" s="695"/>
      <c r="F19" s="695"/>
      <c r="G19" s="695"/>
      <c r="H19" s="695"/>
      <c r="I19" s="695"/>
      <c r="J19" s="695"/>
      <c r="K19" s="695"/>
      <c r="L19" s="695"/>
      <c r="M19" s="695"/>
      <c r="N19" s="695"/>
      <c r="O19" s="695"/>
      <c r="P19" s="695"/>
      <c r="Q19" s="695"/>
      <c r="R19" s="695"/>
      <c r="S19" s="695"/>
      <c r="T19" s="695"/>
      <c r="U19" s="695"/>
      <c r="V19" s="77" t="s">
        <v>266</v>
      </c>
      <c r="W19" s="78"/>
      <c r="X19" s="78"/>
      <c r="Y19" s="79"/>
      <c r="Z19" s="88"/>
    </row>
    <row r="20" spans="2:26" ht="24" customHeight="1" x14ac:dyDescent="0.15">
      <c r="B20" s="342"/>
      <c r="C20" s="463" t="s">
        <v>32</v>
      </c>
      <c r="D20" s="464"/>
      <c r="E20" s="695">
        <v>1</v>
      </c>
      <c r="F20" s="695"/>
      <c r="G20" s="695"/>
      <c r="H20" s="695"/>
      <c r="I20" s="695"/>
      <c r="J20" s="695"/>
      <c r="K20" s="695"/>
      <c r="L20" s="695"/>
      <c r="M20" s="695"/>
      <c r="N20" s="695"/>
      <c r="O20" s="773" t="s">
        <v>298</v>
      </c>
      <c r="P20" s="695"/>
      <c r="Q20" s="695"/>
      <c r="R20" s="695"/>
      <c r="S20" s="695"/>
      <c r="T20" s="695"/>
      <c r="U20" s="695"/>
      <c r="V20" s="76"/>
      <c r="W20" s="772" t="s">
        <v>265</v>
      </c>
      <c r="X20" s="255"/>
      <c r="Y20" s="256"/>
      <c r="Z20" s="88"/>
    </row>
    <row r="21" spans="2:26" ht="24" customHeight="1" x14ac:dyDescent="0.15">
      <c r="B21" s="342"/>
      <c r="C21" s="467" t="s">
        <v>105</v>
      </c>
      <c r="D21" s="467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1"/>
      <c r="V21" s="77" t="s">
        <v>253</v>
      </c>
      <c r="W21" s="78"/>
      <c r="X21" s="78"/>
      <c r="Y21" s="79"/>
      <c r="Z21" s="88"/>
    </row>
    <row r="22" spans="2:26" ht="24" customHeight="1" x14ac:dyDescent="0.15">
      <c r="B22" s="342"/>
      <c r="C22" s="467" t="s">
        <v>33</v>
      </c>
      <c r="D22" s="467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771"/>
      <c r="P22" s="771"/>
      <c r="Q22" s="771"/>
      <c r="R22" s="771"/>
      <c r="S22" s="771"/>
      <c r="T22" s="771"/>
      <c r="U22" s="771"/>
      <c r="V22" s="76"/>
      <c r="W22" s="772" t="s">
        <v>267</v>
      </c>
      <c r="X22" s="255"/>
      <c r="Y22" s="256"/>
      <c r="Z22" s="88"/>
    </row>
    <row r="23" spans="2:26" ht="24.75" customHeight="1" x14ac:dyDescent="0.15">
      <c r="B23" s="341" t="s">
        <v>89</v>
      </c>
      <c r="C23" s="429" t="s">
        <v>52</v>
      </c>
      <c r="D23" s="430"/>
      <c r="E23" s="284" t="s">
        <v>268</v>
      </c>
      <c r="F23" s="285"/>
      <c r="G23" s="285"/>
      <c r="H23" s="285"/>
      <c r="I23" s="285"/>
      <c r="J23" s="286"/>
      <c r="K23" s="284" t="s">
        <v>269</v>
      </c>
      <c r="L23" s="285"/>
      <c r="M23" s="285"/>
      <c r="N23" s="285"/>
      <c r="O23" s="285"/>
      <c r="P23" s="286"/>
      <c r="Q23" s="293" t="s">
        <v>111</v>
      </c>
      <c r="R23" s="438"/>
      <c r="S23" s="294"/>
      <c r="T23" s="469" t="s">
        <v>270</v>
      </c>
      <c r="U23" s="469"/>
      <c r="V23" s="469"/>
      <c r="W23" s="469"/>
      <c r="X23" s="469" t="s">
        <v>271</v>
      </c>
      <c r="Y23" s="469"/>
      <c r="Z23" s="469"/>
    </row>
    <row r="24" spans="2:26" ht="24.95" customHeight="1" x14ac:dyDescent="0.15">
      <c r="B24" s="342"/>
      <c r="C24" s="353" t="s">
        <v>272</v>
      </c>
      <c r="D24" s="354"/>
      <c r="E24" s="754"/>
      <c r="F24" s="755"/>
      <c r="G24" s="755"/>
      <c r="H24" s="755"/>
      <c r="I24" s="755"/>
      <c r="J24" s="142" t="s">
        <v>146</v>
      </c>
      <c r="K24" s="754"/>
      <c r="L24" s="755"/>
      <c r="M24" s="755"/>
      <c r="N24" s="755"/>
      <c r="O24" s="755"/>
      <c r="P24" s="142" t="s">
        <v>146</v>
      </c>
      <c r="Q24" s="143"/>
      <c r="R24" s="144" t="s">
        <v>182</v>
      </c>
      <c r="S24" s="792"/>
      <c r="T24" s="137"/>
      <c r="U24" s="145" t="s">
        <v>182</v>
      </c>
      <c r="V24" s="144"/>
      <c r="W24" s="792"/>
      <c r="X24" s="137"/>
      <c r="Y24" s="144" t="s">
        <v>182</v>
      </c>
      <c r="Z24" s="792"/>
    </row>
    <row r="25" spans="2:26" ht="24.95" customHeight="1" x14ac:dyDescent="0.15">
      <c r="B25" s="342"/>
      <c r="C25" s="363" t="s">
        <v>273</v>
      </c>
      <c r="D25" s="586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437" t="e">
        <f>ROUNDDOWN(S24/(X6+T6),2)</f>
        <v>#DIV/0!</v>
      </c>
      <c r="R25" s="437"/>
      <c r="S25" s="437"/>
      <c r="T25" s="437" t="e">
        <f>ROUNDDOWN(W24/Q6,2)</f>
        <v>#DIV/0!</v>
      </c>
      <c r="U25" s="437"/>
      <c r="V25" s="437"/>
      <c r="W25" s="437"/>
      <c r="X25" s="437" t="e">
        <f>ROUNDDOWN(Z24/Q6,2)</f>
        <v>#DIV/0!</v>
      </c>
      <c r="Y25" s="437"/>
      <c r="Z25" s="437"/>
    </row>
    <row r="26" spans="2:26" ht="24" customHeight="1" x14ac:dyDescent="0.15">
      <c r="B26" s="342"/>
      <c r="C26" s="429" t="s">
        <v>274</v>
      </c>
      <c r="D26" s="430"/>
      <c r="E26" s="284" t="s">
        <v>256</v>
      </c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6"/>
    </row>
    <row r="27" spans="2:26" ht="24" customHeight="1" x14ac:dyDescent="0.15">
      <c r="B27" s="342"/>
      <c r="C27" s="353" t="s">
        <v>275</v>
      </c>
      <c r="D27" s="354"/>
      <c r="E27" s="254" t="s">
        <v>257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6"/>
    </row>
    <row r="28" spans="2:26" ht="30" customHeight="1" x14ac:dyDescent="0.15">
      <c r="B28" s="342"/>
      <c r="C28" s="738" t="s">
        <v>276</v>
      </c>
      <c r="D28" s="739"/>
      <c r="E28" s="353" t="s">
        <v>62</v>
      </c>
      <c r="F28" s="389"/>
      <c r="G28" s="389"/>
      <c r="H28" s="389"/>
      <c r="I28" s="389"/>
      <c r="J28" s="389"/>
      <c r="K28" s="354"/>
      <c r="L28" s="746"/>
      <c r="M28" s="747"/>
      <c r="N28" s="747"/>
      <c r="O28" s="747"/>
      <c r="P28" s="747"/>
      <c r="Q28" s="747"/>
      <c r="R28" s="146" t="s">
        <v>146</v>
      </c>
      <c r="S28" s="777" t="s">
        <v>63</v>
      </c>
      <c r="T28" s="778"/>
      <c r="U28" s="778"/>
      <c r="V28" s="778"/>
      <c r="W28" s="779"/>
      <c r="X28" s="756" t="e">
        <f>ROUNDDOWN((L28/Q6),2)</f>
        <v>#DIV/0!</v>
      </c>
      <c r="Y28" s="757"/>
      <c r="Z28" s="147" t="s">
        <v>117</v>
      </c>
    </row>
    <row r="29" spans="2:26" ht="30" customHeight="1" x14ac:dyDescent="0.15">
      <c r="B29" s="342"/>
      <c r="C29" s="738" t="s">
        <v>259</v>
      </c>
      <c r="D29" s="739"/>
      <c r="E29" s="740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2"/>
      <c r="S29" s="69"/>
      <c r="T29" s="70"/>
      <c r="U29" s="70"/>
      <c r="V29" s="70"/>
      <c r="W29" s="70"/>
      <c r="X29" s="71"/>
      <c r="Y29" s="71"/>
      <c r="Z29" s="72"/>
    </row>
    <row r="30" spans="2:26" ht="24" customHeight="1" x14ac:dyDescent="0.15">
      <c r="B30" s="342"/>
      <c r="C30" s="429" t="s">
        <v>274</v>
      </c>
      <c r="D30" s="430"/>
      <c r="E30" s="284" t="s">
        <v>277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6"/>
      <c r="S30" s="73"/>
      <c r="T30" s="74"/>
      <c r="U30" s="74"/>
      <c r="V30" s="74"/>
      <c r="W30" s="74"/>
      <c r="X30" s="74"/>
      <c r="Y30" s="74"/>
      <c r="Z30" s="44"/>
    </row>
    <row r="31" spans="2:26" ht="24" customHeight="1" x14ac:dyDescent="0.15">
      <c r="B31" s="343"/>
      <c r="C31" s="353" t="s">
        <v>278</v>
      </c>
      <c r="D31" s="354"/>
      <c r="E31" s="254" t="s">
        <v>279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6"/>
      <c r="S31" s="75"/>
      <c r="T31" s="67"/>
      <c r="U31" s="67"/>
      <c r="V31" s="67"/>
      <c r="W31" s="67"/>
      <c r="X31" s="67"/>
      <c r="Y31" s="67"/>
      <c r="Z31" s="35"/>
    </row>
    <row r="32" spans="2:26" ht="23.25" customHeight="1" x14ac:dyDescent="0.15">
      <c r="B32" s="68" t="s">
        <v>241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0.5" customHeight="1" x14ac:dyDescent="0.15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2:26" ht="24.95" customHeight="1" x14ac:dyDescent="0.15">
      <c r="B34" s="341" t="s">
        <v>96</v>
      </c>
      <c r="C34" s="310" t="s">
        <v>221</v>
      </c>
      <c r="D34" s="312"/>
      <c r="E34" s="346" t="s">
        <v>97</v>
      </c>
      <c r="F34" s="347"/>
      <c r="G34" s="347"/>
      <c r="H34" s="347"/>
      <c r="I34" s="347"/>
      <c r="J34" s="347"/>
      <c r="K34" s="347"/>
      <c r="L34" s="347"/>
      <c r="M34" s="347"/>
      <c r="N34" s="347"/>
      <c r="O34" s="348"/>
      <c r="P34" s="346" t="s">
        <v>261</v>
      </c>
      <c r="Q34" s="347"/>
      <c r="R34" s="347"/>
      <c r="S34" s="347"/>
      <c r="T34" s="347"/>
      <c r="U34" s="347"/>
      <c r="V34" s="347"/>
      <c r="W34" s="347"/>
      <c r="X34" s="347"/>
      <c r="Y34" s="347"/>
      <c r="Z34" s="348"/>
    </row>
    <row r="35" spans="2:26" ht="48" customHeight="1" x14ac:dyDescent="0.15">
      <c r="B35" s="342"/>
      <c r="C35" s="344"/>
      <c r="D35" s="345"/>
      <c r="E35" s="346" t="s">
        <v>98</v>
      </c>
      <c r="F35" s="347"/>
      <c r="G35" s="347"/>
      <c r="H35" s="347"/>
      <c r="I35" s="347"/>
      <c r="J35" s="347"/>
      <c r="K35" s="347"/>
      <c r="L35" s="347"/>
      <c r="M35" s="347"/>
      <c r="N35" s="347"/>
      <c r="O35" s="348"/>
      <c r="P35" s="346" t="s">
        <v>151</v>
      </c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ht="24.95" customHeight="1" x14ac:dyDescent="0.15">
      <c r="B36" s="343"/>
      <c r="C36" s="254"/>
      <c r="D36" s="256"/>
      <c r="E36" s="346" t="s">
        <v>99</v>
      </c>
      <c r="F36" s="347"/>
      <c r="G36" s="347"/>
      <c r="H36" s="347"/>
      <c r="I36" s="347"/>
      <c r="J36" s="347"/>
      <c r="K36" s="347"/>
      <c r="L36" s="347"/>
      <c r="M36" s="347"/>
      <c r="N36" s="347"/>
      <c r="O36" s="348"/>
      <c r="P36" s="349" t="s">
        <v>240</v>
      </c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2:26" ht="24.95" customHeight="1" x14ac:dyDescent="0.15">
      <c r="B37" s="60" t="s">
        <v>222</v>
      </c>
    </row>
  </sheetData>
  <mergeCells count="117">
    <mergeCell ref="B34:B36"/>
    <mergeCell ref="C28:D28"/>
    <mergeCell ref="E28:K28"/>
    <mergeCell ref="S28:W28"/>
    <mergeCell ref="C34:D35"/>
    <mergeCell ref="C36:D36"/>
    <mergeCell ref="E36:O36"/>
    <mergeCell ref="P36:Z36"/>
    <mergeCell ref="E34:O34"/>
    <mergeCell ref="P34:Z34"/>
    <mergeCell ref="E35:O35"/>
    <mergeCell ref="P35:Z35"/>
    <mergeCell ref="B23:B31"/>
    <mergeCell ref="C23:D23"/>
    <mergeCell ref="E23:J23"/>
    <mergeCell ref="K23:P23"/>
    <mergeCell ref="Q23:S23"/>
    <mergeCell ref="T23:W23"/>
    <mergeCell ref="X23:Z23"/>
    <mergeCell ref="C24:D24"/>
    <mergeCell ref="C25:D25"/>
    <mergeCell ref="E25:J25"/>
    <mergeCell ref="K25:P25"/>
    <mergeCell ref="Q25:S25"/>
    <mergeCell ref="C29:D29"/>
    <mergeCell ref="E29:R29"/>
    <mergeCell ref="C30:D30"/>
    <mergeCell ref="E30:R30"/>
    <mergeCell ref="C31:D31"/>
    <mergeCell ref="E31:R31"/>
    <mergeCell ref="C26:D26"/>
    <mergeCell ref="E26:Z26"/>
    <mergeCell ref="C27:D27"/>
    <mergeCell ref="E27:Z27"/>
    <mergeCell ref="C22:D22"/>
    <mergeCell ref="E22:N22"/>
    <mergeCell ref="O22:U22"/>
    <mergeCell ref="W18:Y18"/>
    <mergeCell ref="C19:D19"/>
    <mergeCell ref="E19:N19"/>
    <mergeCell ref="O19:U19"/>
    <mergeCell ref="C20:D20"/>
    <mergeCell ref="E20:N20"/>
    <mergeCell ref="O20:U20"/>
    <mergeCell ref="W20:Y20"/>
    <mergeCell ref="C17:C18"/>
    <mergeCell ref="E17:I17"/>
    <mergeCell ref="J17:N17"/>
    <mergeCell ref="O17:R17"/>
    <mergeCell ref="S17:U17"/>
    <mergeCell ref="V17:Y17"/>
    <mergeCell ref="E18:I18"/>
    <mergeCell ref="J18:N18"/>
    <mergeCell ref="O18:R18"/>
    <mergeCell ref="S18:U18"/>
    <mergeCell ref="W22:Y22"/>
    <mergeCell ref="B3:D6"/>
    <mergeCell ref="C11:D11"/>
    <mergeCell ref="E11:N11"/>
    <mergeCell ref="O11:U11"/>
    <mergeCell ref="C12:D12"/>
    <mergeCell ref="E12:N12"/>
    <mergeCell ref="O12:U12"/>
    <mergeCell ref="C9:C10"/>
    <mergeCell ref="E9:I9"/>
    <mergeCell ref="J9:N9"/>
    <mergeCell ref="O9:R9"/>
    <mergeCell ref="S9:U9"/>
    <mergeCell ref="E10:I10"/>
    <mergeCell ref="J10:N10"/>
    <mergeCell ref="O10:R10"/>
    <mergeCell ref="S10:U10"/>
    <mergeCell ref="B7:B22"/>
    <mergeCell ref="C7:D8"/>
    <mergeCell ref="E7:N7"/>
    <mergeCell ref="O7:U7"/>
    <mergeCell ref="C21:D21"/>
    <mergeCell ref="Q5:S5"/>
    <mergeCell ref="T5:W5"/>
    <mergeCell ref="E6:J6"/>
    <mergeCell ref="C15:D16"/>
    <mergeCell ref="E15:N15"/>
    <mergeCell ref="O15:U15"/>
    <mergeCell ref="V15:Z16"/>
    <mergeCell ref="E16:I16"/>
    <mergeCell ref="J16:N16"/>
    <mergeCell ref="O16:R16"/>
    <mergeCell ref="S16:U16"/>
    <mergeCell ref="C13:D13"/>
    <mergeCell ref="E13:N13"/>
    <mergeCell ref="O13:U13"/>
    <mergeCell ref="C14:D14"/>
    <mergeCell ref="E14:N14"/>
    <mergeCell ref="O14:U14"/>
    <mergeCell ref="AB9:AC9"/>
    <mergeCell ref="E24:I24"/>
    <mergeCell ref="K24:O24"/>
    <mergeCell ref="L28:Q28"/>
    <mergeCell ref="X28:Y28"/>
    <mergeCell ref="K6:P6"/>
    <mergeCell ref="Q6:S6"/>
    <mergeCell ref="T6:W6"/>
    <mergeCell ref="E3:Z3"/>
    <mergeCell ref="E4:J5"/>
    <mergeCell ref="K4:W4"/>
    <mergeCell ref="X4:Z5"/>
    <mergeCell ref="K5:P5"/>
    <mergeCell ref="X6:Z6"/>
    <mergeCell ref="V7:Z14"/>
    <mergeCell ref="E8:I8"/>
    <mergeCell ref="J8:N8"/>
    <mergeCell ref="O8:R8"/>
    <mergeCell ref="S8:U8"/>
    <mergeCell ref="E21:N21"/>
    <mergeCell ref="O21:U21"/>
    <mergeCell ref="T25:W25"/>
    <mergeCell ref="X25:Z25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2" max="26" man="1"/>
  </rowBreaks>
  <colBreaks count="1" manualBreakCount="1">
    <brk id="4" max="4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1"/>
  <sheetViews>
    <sheetView view="pageBreakPreview" zoomScaleNormal="100" zoomScaleSheetLayoutView="100" workbookViewId="0">
      <selection activeCell="X33" sqref="X33"/>
    </sheetView>
  </sheetViews>
  <sheetFormatPr defaultRowHeight="13.5" x14ac:dyDescent="0.15"/>
  <cols>
    <col min="1" max="1" width="3.625" style="60" customWidth="1"/>
    <col min="2" max="2" width="3.5" style="60" customWidth="1"/>
    <col min="3" max="3" width="7" style="60" customWidth="1"/>
    <col min="4" max="4" width="7.625" style="60" customWidth="1"/>
    <col min="5" max="17" width="2.625" style="60" customWidth="1"/>
    <col min="18" max="18" width="4.625" style="60" customWidth="1"/>
    <col min="19" max="19" width="6.625" style="60" customWidth="1"/>
    <col min="20" max="22" width="2.625" style="60" customWidth="1"/>
    <col min="23" max="23" width="6.625" style="60" customWidth="1"/>
    <col min="24" max="24" width="2.625" style="60" customWidth="1"/>
    <col min="25" max="25" width="4.625" style="60" customWidth="1"/>
    <col min="26" max="26" width="6.625" style="60" customWidth="1"/>
    <col min="27" max="27" width="3.625" style="60" customWidth="1"/>
    <col min="28" max="16384" width="9" style="60"/>
  </cols>
  <sheetData>
    <row r="1" spans="2:29" ht="30" customHeight="1" x14ac:dyDescent="0.15">
      <c r="B1" s="58" t="s">
        <v>295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2:29" s="98" customFormat="1" ht="20.100000000000001" customHeight="1" x14ac:dyDescent="0.15">
      <c r="B2" s="100" t="s">
        <v>308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2:29" ht="9.9499999999999993" customHeight="1" x14ac:dyDescent="0.15">
      <c r="B3" s="640" t="s">
        <v>190</v>
      </c>
      <c r="C3" s="642"/>
      <c r="D3" s="786" t="s">
        <v>280</v>
      </c>
      <c r="E3" s="368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279"/>
    </row>
    <row r="4" spans="2:29" ht="9.9499999999999993" customHeight="1" x14ac:dyDescent="0.15">
      <c r="B4" s="726"/>
      <c r="C4" s="728"/>
      <c r="D4" s="787"/>
      <c r="E4" s="374" t="s">
        <v>13</v>
      </c>
      <c r="F4" s="375"/>
      <c r="G4" s="375"/>
      <c r="H4" s="375"/>
      <c r="I4" s="375"/>
      <c r="J4" s="376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0" t="s">
        <v>17</v>
      </c>
      <c r="Y4" s="381"/>
      <c r="Z4" s="382"/>
    </row>
    <row r="5" spans="2:29" ht="20.100000000000001" customHeight="1" x14ac:dyDescent="0.15">
      <c r="B5" s="726"/>
      <c r="C5" s="728"/>
      <c r="D5" s="787"/>
      <c r="E5" s="377"/>
      <c r="F5" s="378"/>
      <c r="G5" s="378"/>
      <c r="H5" s="378"/>
      <c r="I5" s="378"/>
      <c r="J5" s="379"/>
      <c r="K5" s="386" t="s">
        <v>14</v>
      </c>
      <c r="L5" s="387"/>
      <c r="M5" s="387"/>
      <c r="N5" s="387"/>
      <c r="O5" s="387"/>
      <c r="P5" s="388"/>
      <c r="Q5" s="353" t="s">
        <v>15</v>
      </c>
      <c r="R5" s="389"/>
      <c r="S5" s="354"/>
      <c r="T5" s="353" t="s">
        <v>16</v>
      </c>
      <c r="U5" s="389"/>
      <c r="V5" s="389"/>
      <c r="W5" s="354"/>
      <c r="X5" s="383"/>
      <c r="Y5" s="384"/>
      <c r="Z5" s="385"/>
    </row>
    <row r="6" spans="2:29" ht="26.25" customHeight="1" x14ac:dyDescent="0.15">
      <c r="B6" s="726"/>
      <c r="C6" s="728"/>
      <c r="D6" s="788"/>
      <c r="E6" s="770">
        <f>K6+X6</f>
        <v>0</v>
      </c>
      <c r="F6" s="370"/>
      <c r="G6" s="370"/>
      <c r="H6" s="370"/>
      <c r="I6" s="370"/>
      <c r="J6" s="370"/>
      <c r="K6" s="770">
        <f>Q6+T6</f>
        <v>0</v>
      </c>
      <c r="L6" s="370"/>
      <c r="M6" s="370"/>
      <c r="N6" s="370"/>
      <c r="O6" s="370"/>
      <c r="P6" s="370"/>
      <c r="Q6" s="783"/>
      <c r="R6" s="784"/>
      <c r="S6" s="785"/>
      <c r="T6" s="783"/>
      <c r="U6" s="784"/>
      <c r="V6" s="784"/>
      <c r="W6" s="785"/>
      <c r="X6" s="783"/>
      <c r="Y6" s="784"/>
      <c r="Z6" s="785"/>
    </row>
    <row r="7" spans="2:29" ht="9" customHeight="1" x14ac:dyDescent="0.15">
      <c r="B7" s="726"/>
      <c r="C7" s="728"/>
      <c r="D7" s="780" t="s">
        <v>281</v>
      </c>
      <c r="E7" s="368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279"/>
    </row>
    <row r="8" spans="2:29" ht="7.5" customHeight="1" x14ac:dyDescent="0.15">
      <c r="B8" s="726"/>
      <c r="C8" s="728"/>
      <c r="D8" s="781"/>
      <c r="E8" s="374" t="s">
        <v>13</v>
      </c>
      <c r="F8" s="375"/>
      <c r="G8" s="375"/>
      <c r="H8" s="375"/>
      <c r="I8" s="375"/>
      <c r="J8" s="376"/>
      <c r="K8" s="380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2"/>
      <c r="X8" s="380" t="s">
        <v>17</v>
      </c>
      <c r="Y8" s="381"/>
      <c r="Z8" s="382"/>
    </row>
    <row r="9" spans="2:29" ht="20.100000000000001" customHeight="1" x14ac:dyDescent="0.15">
      <c r="B9" s="726"/>
      <c r="C9" s="728"/>
      <c r="D9" s="781"/>
      <c r="E9" s="377"/>
      <c r="F9" s="378"/>
      <c r="G9" s="378"/>
      <c r="H9" s="378"/>
      <c r="I9" s="378"/>
      <c r="J9" s="379"/>
      <c r="K9" s="386" t="s">
        <v>14</v>
      </c>
      <c r="L9" s="387"/>
      <c r="M9" s="387"/>
      <c r="N9" s="387"/>
      <c r="O9" s="387"/>
      <c r="P9" s="388"/>
      <c r="Q9" s="353" t="s">
        <v>15</v>
      </c>
      <c r="R9" s="389"/>
      <c r="S9" s="354"/>
      <c r="T9" s="353" t="s">
        <v>16</v>
      </c>
      <c r="U9" s="389"/>
      <c r="V9" s="389"/>
      <c r="W9" s="354"/>
      <c r="X9" s="383"/>
      <c r="Y9" s="384"/>
      <c r="Z9" s="385"/>
      <c r="AB9" s="134" t="s">
        <v>302</v>
      </c>
      <c r="AC9" s="135">
        <f>X6+X10</f>
        <v>0</v>
      </c>
    </row>
    <row r="10" spans="2:29" ht="24.75" customHeight="1" x14ac:dyDescent="0.15">
      <c r="B10" s="643"/>
      <c r="C10" s="645"/>
      <c r="D10" s="781"/>
      <c r="E10" s="770">
        <f>K10+X10</f>
        <v>0</v>
      </c>
      <c r="F10" s="370"/>
      <c r="G10" s="370"/>
      <c r="H10" s="370"/>
      <c r="I10" s="370"/>
      <c r="J10" s="370"/>
      <c r="K10" s="770">
        <f>Q10+T10</f>
        <v>0</v>
      </c>
      <c r="L10" s="370"/>
      <c r="M10" s="370"/>
      <c r="N10" s="370"/>
      <c r="O10" s="370"/>
      <c r="P10" s="370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B10" s="134" t="s">
        <v>312</v>
      </c>
      <c r="AC10" s="135">
        <f>T6+T10</f>
        <v>0</v>
      </c>
    </row>
    <row r="11" spans="2:29" ht="39" customHeight="1" x14ac:dyDescent="0.15">
      <c r="B11" s="341" t="s">
        <v>38</v>
      </c>
      <c r="C11" s="397" t="s">
        <v>21</v>
      </c>
      <c r="D11" s="398"/>
      <c r="E11" s="319" t="s">
        <v>282</v>
      </c>
      <c r="F11" s="469"/>
      <c r="G11" s="469"/>
      <c r="H11" s="469"/>
      <c r="I11" s="469"/>
      <c r="J11" s="469"/>
      <c r="K11" s="469"/>
      <c r="L11" s="469"/>
      <c r="M11" s="469"/>
      <c r="N11" s="469"/>
      <c r="O11" s="319" t="s">
        <v>148</v>
      </c>
      <c r="P11" s="469"/>
      <c r="Q11" s="469"/>
      <c r="R11" s="469"/>
      <c r="S11" s="469"/>
      <c r="T11" s="469"/>
      <c r="U11" s="469"/>
      <c r="V11" s="516"/>
      <c r="W11" s="517"/>
      <c r="X11" s="517"/>
      <c r="Y11" s="517"/>
      <c r="Z11" s="518"/>
      <c r="AB11" s="134" t="s">
        <v>313</v>
      </c>
      <c r="AC11" s="135">
        <f>Q6+Q10</f>
        <v>0</v>
      </c>
    </row>
    <row r="12" spans="2:29" ht="24" customHeight="1" x14ac:dyDescent="0.15">
      <c r="B12" s="342"/>
      <c r="C12" s="399"/>
      <c r="D12" s="400"/>
      <c r="E12" s="469" t="s">
        <v>23</v>
      </c>
      <c r="F12" s="469"/>
      <c r="G12" s="469"/>
      <c r="H12" s="469"/>
      <c r="I12" s="469"/>
      <c r="J12" s="469" t="s">
        <v>283</v>
      </c>
      <c r="K12" s="469"/>
      <c r="L12" s="469"/>
      <c r="M12" s="469"/>
      <c r="N12" s="469"/>
      <c r="O12" s="469" t="s">
        <v>23</v>
      </c>
      <c r="P12" s="469"/>
      <c r="Q12" s="469"/>
      <c r="R12" s="469"/>
      <c r="S12" s="469" t="s">
        <v>283</v>
      </c>
      <c r="T12" s="469"/>
      <c r="U12" s="469"/>
      <c r="V12" s="519"/>
      <c r="W12" s="520"/>
      <c r="X12" s="520"/>
      <c r="Y12" s="520"/>
      <c r="Z12" s="521"/>
    </row>
    <row r="13" spans="2:29" ht="24" customHeight="1" x14ac:dyDescent="0.15">
      <c r="B13" s="342"/>
      <c r="C13" s="466" t="s">
        <v>83</v>
      </c>
      <c r="D13" s="57" t="s">
        <v>19</v>
      </c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4"/>
      <c r="P13" s="694"/>
      <c r="Q13" s="694"/>
      <c r="R13" s="694"/>
      <c r="S13" s="694"/>
      <c r="T13" s="694"/>
      <c r="U13" s="694"/>
      <c r="V13" s="519"/>
      <c r="W13" s="520"/>
      <c r="X13" s="520"/>
      <c r="Y13" s="520"/>
      <c r="Z13" s="521"/>
      <c r="AB13" s="333" t="s">
        <v>301</v>
      </c>
      <c r="AC13" s="334"/>
    </row>
    <row r="14" spans="2:29" ht="24" customHeight="1" x14ac:dyDescent="0.15">
      <c r="B14" s="342"/>
      <c r="C14" s="467"/>
      <c r="D14" s="57" t="s">
        <v>20</v>
      </c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4"/>
      <c r="P14" s="694"/>
      <c r="Q14" s="694"/>
      <c r="R14" s="694"/>
      <c r="S14" s="695"/>
      <c r="T14" s="695"/>
      <c r="U14" s="695"/>
      <c r="V14" s="519"/>
      <c r="W14" s="520"/>
      <c r="X14" s="520"/>
      <c r="Y14" s="520"/>
      <c r="Z14" s="521"/>
      <c r="AB14" s="134" t="s">
        <v>302</v>
      </c>
      <c r="AC14" s="135">
        <f>ROUNDDOWN(AC9/3,1)</f>
        <v>0</v>
      </c>
    </row>
    <row r="15" spans="2:29" ht="24" customHeight="1" x14ac:dyDescent="0.15">
      <c r="B15" s="342"/>
      <c r="C15" s="463" t="s">
        <v>31</v>
      </c>
      <c r="D15" s="464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4"/>
      <c r="P15" s="694"/>
      <c r="Q15" s="694"/>
      <c r="R15" s="694"/>
      <c r="S15" s="694"/>
      <c r="T15" s="694"/>
      <c r="U15" s="694"/>
      <c r="V15" s="519"/>
      <c r="W15" s="520"/>
      <c r="X15" s="520"/>
      <c r="Y15" s="520"/>
      <c r="Z15" s="521"/>
      <c r="AB15" s="134" t="s">
        <v>303</v>
      </c>
      <c r="AC15" s="135">
        <f>ROUNDDOWN((AC10+AC11)/6,1)</f>
        <v>0</v>
      </c>
    </row>
    <row r="16" spans="2:29" ht="24" customHeight="1" x14ac:dyDescent="0.15">
      <c r="B16" s="342"/>
      <c r="C16" s="463" t="s">
        <v>32</v>
      </c>
      <c r="D16" s="464"/>
      <c r="E16" s="769">
        <f>ROUNDDOWN(AC16,0)+1</f>
        <v>1</v>
      </c>
      <c r="F16" s="769"/>
      <c r="G16" s="769"/>
      <c r="H16" s="769"/>
      <c r="I16" s="769"/>
      <c r="J16" s="769"/>
      <c r="K16" s="769"/>
      <c r="L16" s="769"/>
      <c r="M16" s="769"/>
      <c r="N16" s="769"/>
      <c r="O16" s="695">
        <v>1</v>
      </c>
      <c r="P16" s="695"/>
      <c r="Q16" s="695"/>
      <c r="R16" s="695"/>
      <c r="S16" s="695"/>
      <c r="T16" s="695"/>
      <c r="U16" s="695"/>
      <c r="V16" s="519"/>
      <c r="W16" s="520"/>
      <c r="X16" s="520"/>
      <c r="Y16" s="520"/>
      <c r="Z16" s="521"/>
      <c r="AB16" s="131" t="s">
        <v>306</v>
      </c>
      <c r="AC16" s="135">
        <f>SUM(AC14:AC15)</f>
        <v>0</v>
      </c>
    </row>
    <row r="17" spans="2:26" ht="24" customHeight="1" x14ac:dyDescent="0.15">
      <c r="B17" s="342"/>
      <c r="C17" s="467" t="s">
        <v>105</v>
      </c>
      <c r="D17" s="467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790"/>
      <c r="P17" s="790"/>
      <c r="Q17" s="790"/>
      <c r="R17" s="790"/>
      <c r="S17" s="790"/>
      <c r="T17" s="790"/>
      <c r="U17" s="790"/>
      <c r="V17" s="519"/>
      <c r="W17" s="520"/>
      <c r="X17" s="520"/>
      <c r="Y17" s="520"/>
      <c r="Z17" s="521"/>
    </row>
    <row r="18" spans="2:26" ht="24" customHeight="1" x14ac:dyDescent="0.15">
      <c r="B18" s="342"/>
      <c r="C18" s="467" t="s">
        <v>33</v>
      </c>
      <c r="D18" s="467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90"/>
      <c r="P18" s="790"/>
      <c r="Q18" s="790"/>
      <c r="R18" s="790"/>
      <c r="S18" s="790"/>
      <c r="T18" s="790"/>
      <c r="U18" s="790"/>
      <c r="V18" s="522"/>
      <c r="W18" s="523"/>
      <c r="X18" s="523"/>
      <c r="Y18" s="523"/>
      <c r="Z18" s="524"/>
    </row>
    <row r="19" spans="2:26" ht="24" customHeight="1" x14ac:dyDescent="0.15">
      <c r="B19" s="342"/>
      <c r="C19" s="397" t="s">
        <v>21</v>
      </c>
      <c r="D19" s="398"/>
      <c r="E19" s="284" t="s">
        <v>44</v>
      </c>
      <c r="F19" s="285"/>
      <c r="G19" s="285"/>
      <c r="H19" s="285"/>
      <c r="I19" s="285"/>
      <c r="J19" s="285"/>
      <c r="K19" s="285"/>
      <c r="L19" s="285"/>
      <c r="M19" s="285"/>
      <c r="N19" s="286"/>
      <c r="O19" s="284" t="s">
        <v>46</v>
      </c>
      <c r="P19" s="285"/>
      <c r="Q19" s="285"/>
      <c r="R19" s="285"/>
      <c r="S19" s="285"/>
      <c r="T19" s="285"/>
      <c r="U19" s="285"/>
      <c r="V19" s="368" t="s">
        <v>47</v>
      </c>
      <c r="W19" s="369"/>
      <c r="X19" s="369"/>
      <c r="Y19" s="369"/>
      <c r="Z19" s="279"/>
    </row>
    <row r="20" spans="2:26" ht="24" customHeight="1" x14ac:dyDescent="0.15">
      <c r="B20" s="342"/>
      <c r="C20" s="399"/>
      <c r="D20" s="400"/>
      <c r="E20" s="469" t="s">
        <v>23</v>
      </c>
      <c r="F20" s="469"/>
      <c r="G20" s="469"/>
      <c r="H20" s="469"/>
      <c r="I20" s="469"/>
      <c r="J20" s="469" t="s">
        <v>248</v>
      </c>
      <c r="K20" s="469"/>
      <c r="L20" s="469"/>
      <c r="M20" s="469"/>
      <c r="N20" s="469"/>
      <c r="O20" s="469" t="s">
        <v>23</v>
      </c>
      <c r="P20" s="469"/>
      <c r="Q20" s="469"/>
      <c r="R20" s="469"/>
      <c r="S20" s="469" t="s">
        <v>248</v>
      </c>
      <c r="T20" s="469"/>
      <c r="U20" s="469"/>
      <c r="V20" s="605"/>
      <c r="W20" s="606"/>
      <c r="X20" s="606"/>
      <c r="Y20" s="606"/>
      <c r="Z20" s="766"/>
    </row>
    <row r="21" spans="2:26" ht="24" customHeight="1" x14ac:dyDescent="0.15">
      <c r="B21" s="342"/>
      <c r="C21" s="466" t="s">
        <v>83</v>
      </c>
      <c r="D21" s="57" t="s">
        <v>19</v>
      </c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774" t="s">
        <v>264</v>
      </c>
      <c r="W21" s="775"/>
      <c r="X21" s="775"/>
      <c r="Y21" s="776"/>
      <c r="Z21" s="141"/>
    </row>
    <row r="22" spans="2:26" ht="24" customHeight="1" x14ac:dyDescent="0.15">
      <c r="B22" s="342"/>
      <c r="C22" s="467"/>
      <c r="D22" s="57" t="s">
        <v>20</v>
      </c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5"/>
      <c r="T22" s="695"/>
      <c r="U22" s="695"/>
      <c r="V22" s="130"/>
      <c r="W22" s="772" t="s">
        <v>265</v>
      </c>
      <c r="X22" s="255"/>
      <c r="Y22" s="256"/>
      <c r="Z22" s="141"/>
    </row>
    <row r="23" spans="2:26" ht="24" customHeight="1" x14ac:dyDescent="0.15">
      <c r="B23" s="342"/>
      <c r="C23" s="463" t="s">
        <v>31</v>
      </c>
      <c r="D23" s="464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129" t="s">
        <v>266</v>
      </c>
      <c r="W23" s="127"/>
      <c r="X23" s="127"/>
      <c r="Y23" s="128"/>
      <c r="Z23" s="141"/>
    </row>
    <row r="24" spans="2:26" ht="24" customHeight="1" x14ac:dyDescent="0.15">
      <c r="B24" s="342"/>
      <c r="C24" s="463" t="s">
        <v>32</v>
      </c>
      <c r="D24" s="464"/>
      <c r="E24" s="695">
        <v>1</v>
      </c>
      <c r="F24" s="695"/>
      <c r="G24" s="695"/>
      <c r="H24" s="695"/>
      <c r="I24" s="695"/>
      <c r="J24" s="695"/>
      <c r="K24" s="695"/>
      <c r="L24" s="695"/>
      <c r="M24" s="695"/>
      <c r="N24" s="695"/>
      <c r="O24" s="773" t="s">
        <v>298</v>
      </c>
      <c r="P24" s="695"/>
      <c r="Q24" s="695"/>
      <c r="R24" s="695"/>
      <c r="S24" s="695"/>
      <c r="T24" s="695"/>
      <c r="U24" s="695"/>
      <c r="V24" s="130"/>
      <c r="W24" s="772" t="s">
        <v>265</v>
      </c>
      <c r="X24" s="255"/>
      <c r="Y24" s="256"/>
      <c r="Z24" s="141"/>
    </row>
    <row r="25" spans="2:26" ht="24" customHeight="1" x14ac:dyDescent="0.15">
      <c r="B25" s="342"/>
      <c r="C25" s="467" t="s">
        <v>105</v>
      </c>
      <c r="D25" s="467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129" t="s">
        <v>253</v>
      </c>
      <c r="W25" s="127"/>
      <c r="X25" s="127"/>
      <c r="Y25" s="128"/>
      <c r="Z25" s="141"/>
    </row>
    <row r="26" spans="2:26" ht="24" customHeight="1" x14ac:dyDescent="0.15">
      <c r="B26" s="342"/>
      <c r="C26" s="467" t="s">
        <v>33</v>
      </c>
      <c r="D26" s="467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130"/>
      <c r="W26" s="772" t="s">
        <v>265</v>
      </c>
      <c r="X26" s="255"/>
      <c r="Y26" s="256"/>
      <c r="Z26" s="141"/>
    </row>
    <row r="27" spans="2:26" ht="24.95" customHeight="1" x14ac:dyDescent="0.15">
      <c r="B27" s="341" t="s">
        <v>89</v>
      </c>
      <c r="C27" s="429" t="s">
        <v>52</v>
      </c>
      <c r="D27" s="430"/>
      <c r="E27" s="284" t="s">
        <v>268</v>
      </c>
      <c r="F27" s="285"/>
      <c r="G27" s="285"/>
      <c r="H27" s="285"/>
      <c r="I27" s="285"/>
      <c r="J27" s="286"/>
      <c r="K27" s="284" t="s">
        <v>269</v>
      </c>
      <c r="L27" s="285"/>
      <c r="M27" s="285"/>
      <c r="N27" s="285"/>
      <c r="O27" s="285"/>
      <c r="P27" s="286"/>
      <c r="Q27" s="293" t="s">
        <v>111</v>
      </c>
      <c r="R27" s="438"/>
      <c r="S27" s="294"/>
      <c r="T27" s="469" t="s">
        <v>270</v>
      </c>
      <c r="U27" s="469"/>
      <c r="V27" s="469"/>
      <c r="W27" s="469"/>
      <c r="X27" s="469" t="s">
        <v>271</v>
      </c>
      <c r="Y27" s="469"/>
      <c r="Z27" s="469"/>
    </row>
    <row r="28" spans="2:26" ht="24.95" customHeight="1" x14ac:dyDescent="0.15">
      <c r="B28" s="342"/>
      <c r="C28" s="353" t="s">
        <v>272</v>
      </c>
      <c r="D28" s="354"/>
      <c r="E28" s="335"/>
      <c r="F28" s="336"/>
      <c r="G28" s="336"/>
      <c r="H28" s="336"/>
      <c r="I28" s="336"/>
      <c r="J28" s="142" t="s">
        <v>146</v>
      </c>
      <c r="K28" s="335"/>
      <c r="L28" s="336"/>
      <c r="M28" s="336"/>
      <c r="N28" s="336"/>
      <c r="O28" s="336"/>
      <c r="P28" s="142" t="s">
        <v>146</v>
      </c>
      <c r="Q28" s="143"/>
      <c r="R28" s="144" t="s">
        <v>182</v>
      </c>
      <c r="S28" s="792"/>
      <c r="T28" s="137"/>
      <c r="U28" s="145" t="s">
        <v>182</v>
      </c>
      <c r="V28" s="144"/>
      <c r="W28" s="792"/>
      <c r="X28" s="137"/>
      <c r="Y28" s="144" t="s">
        <v>182</v>
      </c>
      <c r="Z28" s="792"/>
    </row>
    <row r="29" spans="2:26" ht="24.95" customHeight="1" x14ac:dyDescent="0.15">
      <c r="B29" s="342"/>
      <c r="C29" s="363" t="s">
        <v>273</v>
      </c>
      <c r="D29" s="586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437" t="e">
        <f>ROUNDDOWN(S28/(AC9+AC10),2)</f>
        <v>#DIV/0!</v>
      </c>
      <c r="R29" s="437"/>
      <c r="S29" s="437"/>
      <c r="T29" s="437" t="e">
        <f>ROUNDDOWN(W28/AC11,2)</f>
        <v>#DIV/0!</v>
      </c>
      <c r="U29" s="437"/>
      <c r="V29" s="437"/>
      <c r="W29" s="437"/>
      <c r="X29" s="437" t="e">
        <f>ROUNDDOWN(Z28/AC11,2)</f>
        <v>#DIV/0!</v>
      </c>
      <c r="Y29" s="437"/>
      <c r="Z29" s="437"/>
    </row>
    <row r="30" spans="2:26" ht="24" customHeight="1" x14ac:dyDescent="0.15">
      <c r="B30" s="342"/>
      <c r="C30" s="429" t="s">
        <v>274</v>
      </c>
      <c r="D30" s="430"/>
      <c r="E30" s="469" t="s">
        <v>256</v>
      </c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</row>
    <row r="31" spans="2:26" ht="24" customHeight="1" x14ac:dyDescent="0.15">
      <c r="B31" s="342"/>
      <c r="C31" s="353" t="s">
        <v>275</v>
      </c>
      <c r="D31" s="354"/>
      <c r="E31" s="481" t="s">
        <v>257</v>
      </c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</row>
    <row r="32" spans="2:26" ht="30" customHeight="1" x14ac:dyDescent="0.15">
      <c r="B32" s="342"/>
      <c r="C32" s="738" t="s">
        <v>276</v>
      </c>
      <c r="D32" s="739"/>
      <c r="E32" s="738" t="s">
        <v>62</v>
      </c>
      <c r="F32" s="743"/>
      <c r="G32" s="743"/>
      <c r="H32" s="743"/>
      <c r="I32" s="743"/>
      <c r="J32" s="743"/>
      <c r="K32" s="739"/>
      <c r="L32" s="746"/>
      <c r="M32" s="747"/>
      <c r="N32" s="747"/>
      <c r="O32" s="747"/>
      <c r="P32" s="747"/>
      <c r="Q32" s="747"/>
      <c r="R32" s="146" t="s">
        <v>146</v>
      </c>
      <c r="S32" s="777" t="s">
        <v>63</v>
      </c>
      <c r="T32" s="778"/>
      <c r="U32" s="778"/>
      <c r="V32" s="778"/>
      <c r="W32" s="779"/>
      <c r="X32" s="756" t="e">
        <f>ROUNDDOWN((L32/AC11),2)</f>
        <v>#DIV/0!</v>
      </c>
      <c r="Y32" s="757"/>
      <c r="Z32" s="147" t="s">
        <v>117</v>
      </c>
    </row>
    <row r="33" spans="2:26" ht="30" customHeight="1" x14ac:dyDescent="0.15">
      <c r="B33" s="342"/>
      <c r="C33" s="738" t="s">
        <v>259</v>
      </c>
      <c r="D33" s="739"/>
      <c r="E33" s="740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2"/>
      <c r="S33" s="69"/>
      <c r="T33" s="70"/>
      <c r="U33" s="70"/>
      <c r="V33" s="70"/>
      <c r="W33" s="70"/>
      <c r="X33" s="71"/>
      <c r="Y33" s="71"/>
      <c r="Z33" s="72"/>
    </row>
    <row r="34" spans="2:26" ht="24" customHeight="1" x14ac:dyDescent="0.15">
      <c r="B34" s="342"/>
      <c r="C34" s="429" t="s">
        <v>274</v>
      </c>
      <c r="D34" s="430"/>
      <c r="E34" s="284" t="s">
        <v>277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6"/>
      <c r="S34" s="73"/>
      <c r="T34" s="74"/>
      <c r="U34" s="74"/>
      <c r="V34" s="74"/>
      <c r="W34" s="74"/>
      <c r="X34" s="74"/>
      <c r="Y34" s="74"/>
      <c r="Z34" s="44"/>
    </row>
    <row r="35" spans="2:26" ht="24" customHeight="1" x14ac:dyDescent="0.15">
      <c r="B35" s="343"/>
      <c r="C35" s="353" t="s">
        <v>278</v>
      </c>
      <c r="D35" s="354"/>
      <c r="E35" s="254" t="s">
        <v>279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6"/>
      <c r="S35" s="75"/>
      <c r="T35" s="67"/>
      <c r="U35" s="67"/>
      <c r="V35" s="67"/>
      <c r="W35" s="67"/>
      <c r="X35" s="67"/>
      <c r="Y35" s="67"/>
      <c r="Z35" s="35"/>
    </row>
    <row r="36" spans="2:26" ht="23.25" customHeight="1" x14ac:dyDescent="0.15">
      <c r="B36" s="68" t="s">
        <v>241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0.5" customHeight="1" x14ac:dyDescent="0.15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2:26" ht="24.95" customHeight="1" x14ac:dyDescent="0.15">
      <c r="B38" s="341" t="s">
        <v>96</v>
      </c>
      <c r="C38" s="310" t="s">
        <v>221</v>
      </c>
      <c r="D38" s="312"/>
      <c r="E38" s="346" t="s">
        <v>97</v>
      </c>
      <c r="F38" s="347"/>
      <c r="G38" s="347"/>
      <c r="H38" s="347"/>
      <c r="I38" s="347"/>
      <c r="J38" s="347"/>
      <c r="K38" s="347"/>
      <c r="L38" s="347"/>
      <c r="M38" s="347"/>
      <c r="N38" s="347"/>
      <c r="O38" s="348"/>
      <c r="P38" s="346" t="s">
        <v>261</v>
      </c>
      <c r="Q38" s="347"/>
      <c r="R38" s="347"/>
      <c r="S38" s="347"/>
      <c r="T38" s="347"/>
      <c r="U38" s="347"/>
      <c r="V38" s="347"/>
      <c r="W38" s="347"/>
      <c r="X38" s="347"/>
      <c r="Y38" s="347"/>
      <c r="Z38" s="348"/>
    </row>
    <row r="39" spans="2:26" ht="48" customHeight="1" x14ac:dyDescent="0.15">
      <c r="B39" s="342"/>
      <c r="C39" s="344"/>
      <c r="D39" s="345"/>
      <c r="E39" s="346" t="s">
        <v>98</v>
      </c>
      <c r="F39" s="347"/>
      <c r="G39" s="347"/>
      <c r="H39" s="347"/>
      <c r="I39" s="347"/>
      <c r="J39" s="347"/>
      <c r="K39" s="347"/>
      <c r="L39" s="347"/>
      <c r="M39" s="347"/>
      <c r="N39" s="347"/>
      <c r="O39" s="348"/>
      <c r="P39" s="346" t="s">
        <v>151</v>
      </c>
      <c r="Q39" s="347"/>
      <c r="R39" s="347"/>
      <c r="S39" s="347"/>
      <c r="T39" s="347"/>
      <c r="U39" s="347"/>
      <c r="V39" s="347"/>
      <c r="W39" s="347"/>
      <c r="X39" s="347"/>
      <c r="Y39" s="347"/>
      <c r="Z39" s="348"/>
    </row>
    <row r="40" spans="2:26" ht="24.95" customHeight="1" x14ac:dyDescent="0.15">
      <c r="B40" s="343"/>
      <c r="C40" s="254"/>
      <c r="D40" s="256"/>
      <c r="E40" s="346" t="s">
        <v>99</v>
      </c>
      <c r="F40" s="347"/>
      <c r="G40" s="347"/>
      <c r="H40" s="347"/>
      <c r="I40" s="347"/>
      <c r="J40" s="347"/>
      <c r="K40" s="347"/>
      <c r="L40" s="347"/>
      <c r="M40" s="347"/>
      <c r="N40" s="347"/>
      <c r="O40" s="348"/>
      <c r="P40" s="349" t="s">
        <v>240</v>
      </c>
      <c r="Q40" s="296"/>
      <c r="R40" s="296"/>
      <c r="S40" s="296"/>
      <c r="T40" s="296"/>
      <c r="U40" s="296"/>
      <c r="V40" s="296"/>
      <c r="W40" s="296"/>
      <c r="X40" s="296"/>
      <c r="Y40" s="296"/>
      <c r="Z40" s="297"/>
    </row>
    <row r="41" spans="2:26" ht="24.95" customHeight="1" x14ac:dyDescent="0.15">
      <c r="B41" s="60" t="s">
        <v>222</v>
      </c>
    </row>
  </sheetData>
  <mergeCells count="131">
    <mergeCell ref="C40:D40"/>
    <mergeCell ref="E40:O40"/>
    <mergeCell ref="P40:Z40"/>
    <mergeCell ref="E38:O38"/>
    <mergeCell ref="P38:Z38"/>
    <mergeCell ref="E39:O39"/>
    <mergeCell ref="P39:Z39"/>
    <mergeCell ref="B38:B40"/>
    <mergeCell ref="E35:R35"/>
    <mergeCell ref="B27:B35"/>
    <mergeCell ref="L32:Q32"/>
    <mergeCell ref="X32:Y32"/>
    <mergeCell ref="C30:D30"/>
    <mergeCell ref="E30:Z30"/>
    <mergeCell ref="C31:D31"/>
    <mergeCell ref="E31:Z31"/>
    <mergeCell ref="C32:D32"/>
    <mergeCell ref="E32:K32"/>
    <mergeCell ref="S32:W32"/>
    <mergeCell ref="C38:D39"/>
    <mergeCell ref="C33:D33"/>
    <mergeCell ref="E33:R33"/>
    <mergeCell ref="C34:D34"/>
    <mergeCell ref="E34:R34"/>
    <mergeCell ref="W26:Y26"/>
    <mergeCell ref="C27:D27"/>
    <mergeCell ref="E27:J27"/>
    <mergeCell ref="K27:P27"/>
    <mergeCell ref="Q27:S27"/>
    <mergeCell ref="T27:W27"/>
    <mergeCell ref="X27:Z27"/>
    <mergeCell ref="C28:D28"/>
    <mergeCell ref="X29:Z29"/>
    <mergeCell ref="C35:D35"/>
    <mergeCell ref="E28:I28"/>
    <mergeCell ref="K28:O28"/>
    <mergeCell ref="B11:B26"/>
    <mergeCell ref="C11:D12"/>
    <mergeCell ref="E11:N11"/>
    <mergeCell ref="O11:U11"/>
    <mergeCell ref="C29:D29"/>
    <mergeCell ref="E29:J29"/>
    <mergeCell ref="K29:P29"/>
    <mergeCell ref="Q29:S29"/>
    <mergeCell ref="T29:W29"/>
    <mergeCell ref="C25:D25"/>
    <mergeCell ref="E25:N25"/>
    <mergeCell ref="O25:U25"/>
    <mergeCell ref="C26:D26"/>
    <mergeCell ref="E26:N26"/>
    <mergeCell ref="O26:U26"/>
    <mergeCell ref="W22:Y22"/>
    <mergeCell ref="C23:D23"/>
    <mergeCell ref="E23:N23"/>
    <mergeCell ref="O23:U23"/>
    <mergeCell ref="C24:D24"/>
    <mergeCell ref="E24:N24"/>
    <mergeCell ref="C15:D15"/>
    <mergeCell ref="E15:N15"/>
    <mergeCell ref="O15:U15"/>
    <mergeCell ref="C16:D16"/>
    <mergeCell ref="E16:N16"/>
    <mergeCell ref="O24:U24"/>
    <mergeCell ref="W24:Y24"/>
    <mergeCell ref="C21:C22"/>
    <mergeCell ref="E21:I21"/>
    <mergeCell ref="J21:N21"/>
    <mergeCell ref="O21:R21"/>
    <mergeCell ref="S21:U21"/>
    <mergeCell ref="V21:Y21"/>
    <mergeCell ref="E22:I22"/>
    <mergeCell ref="J22:N22"/>
    <mergeCell ref="O22:R22"/>
    <mergeCell ref="S22:U22"/>
    <mergeCell ref="T9:W9"/>
    <mergeCell ref="E10:J10"/>
    <mergeCell ref="K10:P10"/>
    <mergeCell ref="Q10:S10"/>
    <mergeCell ref="T10:W10"/>
    <mergeCell ref="C19:D20"/>
    <mergeCell ref="E19:N19"/>
    <mergeCell ref="O19:U19"/>
    <mergeCell ref="V19:Z20"/>
    <mergeCell ref="E20:I20"/>
    <mergeCell ref="J20:N20"/>
    <mergeCell ref="O20:R20"/>
    <mergeCell ref="S20:U20"/>
    <mergeCell ref="C17:D17"/>
    <mergeCell ref="E17:N17"/>
    <mergeCell ref="O17:U17"/>
    <mergeCell ref="C18:D18"/>
    <mergeCell ref="E18:N18"/>
    <mergeCell ref="O18:U18"/>
    <mergeCell ref="V11:Z18"/>
    <mergeCell ref="E12:I12"/>
    <mergeCell ref="J12:N12"/>
    <mergeCell ref="O12:R12"/>
    <mergeCell ref="S12:U12"/>
    <mergeCell ref="O16:U16"/>
    <mergeCell ref="E13:I13"/>
    <mergeCell ref="J13:N13"/>
    <mergeCell ref="O13:R13"/>
    <mergeCell ref="S13:U13"/>
    <mergeCell ref="E14:I14"/>
    <mergeCell ref="J14:N14"/>
    <mergeCell ref="O14:R14"/>
    <mergeCell ref="S14:U14"/>
    <mergeCell ref="AB13:AC13"/>
    <mergeCell ref="D7:D10"/>
    <mergeCell ref="E7:Z7"/>
    <mergeCell ref="E8:J9"/>
    <mergeCell ref="K8:W8"/>
    <mergeCell ref="X8:Z9"/>
    <mergeCell ref="K9:P9"/>
    <mergeCell ref="Q9:S9"/>
    <mergeCell ref="C13:C14"/>
    <mergeCell ref="B3:C10"/>
    <mergeCell ref="X10:Z10"/>
    <mergeCell ref="Q6:S6"/>
    <mergeCell ref="T6:W6"/>
    <mergeCell ref="X6:Z6"/>
    <mergeCell ref="E3:Z3"/>
    <mergeCell ref="E4:J5"/>
    <mergeCell ref="K4:W4"/>
    <mergeCell ref="X4:Z5"/>
    <mergeCell ref="K5:P5"/>
    <mergeCell ref="Q5:S5"/>
    <mergeCell ref="T5:W5"/>
    <mergeCell ref="E6:J6"/>
    <mergeCell ref="K6:P6"/>
    <mergeCell ref="D3:D6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  <rowBreaks count="1" manualBreakCount="1">
    <brk id="26" max="26" man="1"/>
  </rowBreaks>
  <colBreaks count="1" manualBreakCount="1">
    <brk id="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注意事項 </vt:lpstr>
      <vt:lpstr>注意事項  (分園あり)</vt:lpstr>
      <vt:lpstr>変更申請（利用定員の増）</vt:lpstr>
      <vt:lpstr>付表１(幼保連携型)</vt:lpstr>
      <vt:lpstr>付表1-2(幼保連携型・分園あり)</vt:lpstr>
      <vt:lpstr>付表1-3(幼保連携型・送迎STあり)</vt:lpstr>
      <vt:lpstr>付表２(幼稚園型) </vt:lpstr>
      <vt:lpstr>付表３(保育所型)</vt:lpstr>
      <vt:lpstr>付表４(幼稚園)</vt:lpstr>
      <vt:lpstr>付表５(保育所) </vt:lpstr>
      <vt:lpstr>付表5-2(保育所・分園あり)</vt:lpstr>
      <vt:lpstr>付表5-3(保育所・送迎STあり)</vt:lpstr>
      <vt:lpstr>付表６(家庭的) </vt:lpstr>
      <vt:lpstr>付表７(小規模)</vt:lpstr>
      <vt:lpstr>付表８(事業所内) </vt:lpstr>
      <vt:lpstr>'付表１(幼保連携型)'!Print_Area</vt:lpstr>
      <vt:lpstr>'付表1-2(幼保連携型・分園あり)'!Print_Area</vt:lpstr>
      <vt:lpstr>'付表1-3(幼保連携型・送迎STあり)'!Print_Area</vt:lpstr>
      <vt:lpstr>'付表２(幼稚園型) '!Print_Area</vt:lpstr>
      <vt:lpstr>'付表３(保育所型)'!Print_Area</vt:lpstr>
      <vt:lpstr>'付表４(幼稚園)'!Print_Area</vt:lpstr>
      <vt:lpstr>'付表５(保育所) '!Print_Area</vt:lpstr>
      <vt:lpstr>'付表5-2(保育所・分園あり)'!Print_Area</vt:lpstr>
      <vt:lpstr>'付表5-3(保育所・送迎STあり)'!Print_Area</vt:lpstr>
      <vt:lpstr>'付表６(家庭的) '!Print_Area</vt:lpstr>
      <vt:lpstr>'付表７(小規模)'!Print_Area</vt:lpstr>
      <vt:lpstr>'付表８(事業所内) '!Print_Area</vt:lpstr>
      <vt:lpstr>'変更申請（利用定員の増）'!Print_Area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2015-12-07T03:01:21Z</cp:lastPrinted>
  <dcterms:created xsi:type="dcterms:W3CDTF">2014-06-30T09:45:21Z</dcterms:created>
  <dcterms:modified xsi:type="dcterms:W3CDTF">2022-08-05T06:35:50Z</dcterms:modified>
</cp:coreProperties>
</file>