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2.kobe.local\work2\14_建築住宅局\05_技術管理課\技術管理係\【０３】発注・入札・契約\0301 入札契約制度\【週休二日制工事】：H29～試行実施\1.実施要領\【確定】R8.1～改定\00_元データ\"/>
    </mc:Choice>
  </mc:AlternateContent>
  <bookViews>
    <workbookView xWindow="0" yWindow="0" windowWidth="19200" windowHeight="6980"/>
  </bookViews>
  <sheets>
    <sheet name="様式2（休日計画・実施書、追加用紙共）改定案 " sheetId="13" r:id="rId1"/>
    <sheet name="様式2（休日計画・実施書、追加用紙共）改定案 (入力例)" sheetId="12" r:id="rId2"/>
  </sheets>
  <definedNames>
    <definedName name="_xlnm.Print_Area" localSheetId="0">'様式2（休日計画・実施書、追加用紙共）改定案 '!$A$1:$Q$109</definedName>
    <definedName name="_xlnm.Print_Area" localSheetId="1">'様式2（休日計画・実施書、追加用紙共）改定案 (入力例)'!$A$1:$Q$109</definedName>
    <definedName name="_xlnm.Print_Titles" localSheetId="0">'様式2（休日計画・実施書、追加用紙共）改定案 '!$1:$5</definedName>
    <definedName name="_xlnm.Print_Titles" localSheetId="1">'様式2（休日計画・実施書、追加用紙共）改定案 (入力例)'!$1:$5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1" i="13" l="1"/>
  <c r="N160" i="13"/>
  <c r="N161" i="13" s="1"/>
  <c r="L160" i="13"/>
  <c r="E160" i="13"/>
  <c r="G160" i="13" s="1"/>
  <c r="P160" i="13" s="1"/>
  <c r="C160" i="13"/>
  <c r="N159" i="13"/>
  <c r="L159" i="13"/>
  <c r="L161" i="13" s="1"/>
  <c r="E159" i="13"/>
  <c r="G159" i="13" s="1"/>
  <c r="C159" i="13"/>
  <c r="L158" i="13"/>
  <c r="O161" i="13" s="1"/>
  <c r="N157" i="13"/>
  <c r="L157" i="13"/>
  <c r="E157" i="13"/>
  <c r="C157" i="13"/>
  <c r="C158" i="13" s="1"/>
  <c r="N108" i="13"/>
  <c r="N109" i="13" s="1"/>
  <c r="L108" i="13"/>
  <c r="E108" i="13"/>
  <c r="G108" i="13" s="1"/>
  <c r="P108" i="13" s="1"/>
  <c r="C108" i="13"/>
  <c r="N107" i="13"/>
  <c r="L107" i="13"/>
  <c r="L109" i="13" s="1"/>
  <c r="E107" i="13"/>
  <c r="E109" i="13" s="1"/>
  <c r="C107" i="13"/>
  <c r="C109" i="13" s="1"/>
  <c r="L106" i="13"/>
  <c r="O109" i="13" s="1"/>
  <c r="C106" i="13"/>
  <c r="M109" i="13" s="1"/>
  <c r="N105" i="13"/>
  <c r="L105" i="13"/>
  <c r="E105" i="13"/>
  <c r="C105" i="13"/>
  <c r="N56" i="13"/>
  <c r="L56" i="13"/>
  <c r="E56" i="13"/>
  <c r="G56" i="13" s="1"/>
  <c r="C56" i="13"/>
  <c r="N55" i="13"/>
  <c r="L55" i="13"/>
  <c r="E55" i="13"/>
  <c r="C55" i="13"/>
  <c r="N53" i="13"/>
  <c r="L53" i="13"/>
  <c r="L54" i="13" s="1"/>
  <c r="E53" i="13"/>
  <c r="C53" i="13"/>
  <c r="C54" i="13" s="1"/>
  <c r="O161" i="12"/>
  <c r="M161" i="12"/>
  <c r="F161" i="12"/>
  <c r="D161" i="12"/>
  <c r="N160" i="12"/>
  <c r="N161" i="12" s="1"/>
  <c r="L160" i="12"/>
  <c r="L161" i="12" s="1"/>
  <c r="E160" i="12"/>
  <c r="C160" i="12"/>
  <c r="C161" i="12" s="1"/>
  <c r="N108" i="12"/>
  <c r="L108" i="12"/>
  <c r="E108" i="12"/>
  <c r="C108" i="12"/>
  <c r="N56" i="12"/>
  <c r="L56" i="12"/>
  <c r="E56" i="12"/>
  <c r="C56" i="12"/>
  <c r="C55" i="12"/>
  <c r="C53" i="12"/>
  <c r="C54" i="12" s="1"/>
  <c r="N105" i="12"/>
  <c r="L105" i="12"/>
  <c r="L106" i="12" s="1"/>
  <c r="O109" i="12" s="1"/>
  <c r="E105" i="12"/>
  <c r="C105" i="12"/>
  <c r="C106" i="12" s="1"/>
  <c r="N53" i="12"/>
  <c r="L53" i="12"/>
  <c r="L54" i="12" s="1"/>
  <c r="E53" i="12"/>
  <c r="D159" i="13" l="1"/>
  <c r="M161" i="13"/>
  <c r="F161" i="13"/>
  <c r="D161" i="13"/>
  <c r="F159" i="13"/>
  <c r="P159" i="13"/>
  <c r="P161" i="13" s="1"/>
  <c r="P157" i="13" s="1"/>
  <c r="G161" i="13"/>
  <c r="G157" i="13" s="1"/>
  <c r="M159" i="13"/>
  <c r="E161" i="13"/>
  <c r="O159" i="13"/>
  <c r="D107" i="13"/>
  <c r="F107" i="13"/>
  <c r="G107" i="13"/>
  <c r="D109" i="13"/>
  <c r="M107" i="13"/>
  <c r="F109" i="13"/>
  <c r="O107" i="13"/>
  <c r="C57" i="13"/>
  <c r="E57" i="13"/>
  <c r="L57" i="13"/>
  <c r="N57" i="13"/>
  <c r="P56" i="13"/>
  <c r="O55" i="13"/>
  <c r="O57" i="13"/>
  <c r="M55" i="13"/>
  <c r="D55" i="13"/>
  <c r="M57" i="13"/>
  <c r="F57" i="13"/>
  <c r="D57" i="13"/>
  <c r="F55" i="13"/>
  <c r="G55" i="13"/>
  <c r="E161" i="12"/>
  <c r="C57" i="12"/>
  <c r="P107" i="13" l="1"/>
  <c r="P109" i="13" s="1"/>
  <c r="P105" i="13" s="1"/>
  <c r="G109" i="13"/>
  <c r="G105" i="13" s="1"/>
  <c r="P55" i="13"/>
  <c r="P57" i="13" s="1"/>
  <c r="P53" i="13" s="1"/>
  <c r="G57" i="13"/>
  <c r="G53" i="13" s="1"/>
  <c r="L159" i="12"/>
  <c r="L107" i="12"/>
  <c r="L109" i="12" s="1"/>
  <c r="M109" i="12" s="1"/>
  <c r="L55" i="12"/>
  <c r="L57" i="12" s="1"/>
  <c r="M57" i="12" s="1"/>
  <c r="N159" i="12"/>
  <c r="E159" i="12"/>
  <c r="C159" i="12"/>
  <c r="N157" i="12"/>
  <c r="L157" i="12"/>
  <c r="L158" i="12" s="1"/>
  <c r="E157" i="12"/>
  <c r="C157" i="12"/>
  <c r="C158" i="12" s="1"/>
  <c r="N107" i="12"/>
  <c r="N109" i="12" s="1"/>
  <c r="E107" i="12"/>
  <c r="E109" i="12" s="1"/>
  <c r="F109" i="12" s="1"/>
  <c r="C107" i="12"/>
  <c r="C109" i="12" s="1"/>
  <c r="D109" i="12" s="1"/>
  <c r="O57" i="12"/>
  <c r="N55" i="12"/>
  <c r="N57" i="12" s="1"/>
  <c r="E55" i="12"/>
  <c r="E57" i="12" s="1"/>
  <c r="F107" i="12" l="1"/>
  <c r="O107" i="12"/>
  <c r="D107" i="12"/>
  <c r="O55" i="12"/>
  <c r="M55" i="12"/>
  <c r="M107" i="12"/>
  <c r="D55" i="12"/>
  <c r="F55" i="12"/>
  <c r="O159" i="12"/>
  <c r="F159" i="12"/>
  <c r="D159" i="12"/>
  <c r="M159" i="12"/>
  <c r="G56" i="12"/>
  <c r="P56" i="12" l="1"/>
  <c r="F57" i="12"/>
  <c r="G55" i="12"/>
  <c r="G57" i="12" s="1"/>
  <c r="D57" i="12"/>
  <c r="G108" i="12" l="1"/>
  <c r="P55" i="12"/>
  <c r="P57" i="12" s="1"/>
  <c r="G53" i="12"/>
  <c r="P108" i="12" l="1"/>
  <c r="G160" i="12" s="1"/>
  <c r="P160" i="12" s="1"/>
  <c r="P53" i="12"/>
  <c r="G107" i="12"/>
  <c r="G109" i="12" s="1"/>
  <c r="G105" i="12" l="1"/>
  <c r="P107" i="12"/>
  <c r="P109" i="12" s="1"/>
  <c r="G159" i="12" l="1"/>
  <c r="G161" i="12" s="1"/>
  <c r="P105" i="12"/>
  <c r="P159" i="12" l="1"/>
  <c r="G157" i="12"/>
  <c r="P161" i="12" l="1"/>
  <c r="P157" i="12" s="1"/>
</calcChain>
</file>

<file path=xl/comments1.xml><?xml version="1.0" encoding="utf-8"?>
<comments xmlns="http://schemas.openxmlformats.org/spreadsheetml/2006/main">
  <authors>
    <author>Windows ユーザー</author>
  </authors>
  <commentList>
    <comment ref="S8" authorId="0" shapeId="0">
      <text>
        <r>
          <rPr>
            <b/>
            <sz val="9"/>
            <color indexed="81"/>
            <rFont val="MS P ゴシック"/>
            <family val="3"/>
            <charset val="128"/>
          </rPr>
          <t>※前月、翌月の日は入力しない
※工事期間に含まれるの日のみ入力</t>
        </r>
      </text>
    </comment>
    <comment ref="S10" authorId="0" shapeId="0">
      <text>
        <r>
          <rPr>
            <b/>
            <sz val="9"/>
            <color indexed="81"/>
            <rFont val="MS P ゴシック"/>
            <family val="3"/>
            <charset val="128"/>
          </rPr>
          <t>原則として曜日は変更しない
土曜日又は日曜日に現場作業を行うことが条件となっている場合、監督員と協議の上、7日間の起算曜日を変更することが可能。
　シートの保護解除PASSは（入力例シート参照）</t>
        </r>
      </text>
    </comment>
    <comment ref="S12"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 ref="S60" authorId="0" shapeId="0">
      <text>
        <r>
          <rPr>
            <b/>
            <sz val="9"/>
            <color indexed="81"/>
            <rFont val="MS P ゴシック"/>
            <family val="3"/>
            <charset val="128"/>
          </rPr>
          <t>※前月、翌月は入力しない
※工事期間に含まれるの日のみ入力</t>
        </r>
      </text>
    </comment>
    <comment ref="S62" authorId="0" shapeId="0">
      <text>
        <r>
          <rPr>
            <b/>
            <sz val="9"/>
            <color indexed="81"/>
            <rFont val="MS P ゴシック"/>
            <family val="3"/>
            <charset val="128"/>
          </rPr>
          <t>原則として曜日は変更しない</t>
        </r>
      </text>
    </comment>
    <comment ref="S64"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 ref="S112" authorId="0" shapeId="0">
      <text>
        <r>
          <rPr>
            <b/>
            <sz val="9"/>
            <color indexed="81"/>
            <rFont val="MS P ゴシック"/>
            <family val="3"/>
            <charset val="128"/>
          </rPr>
          <t>※前月、翌月は入力しない
※工事期間に含まれるの日のみ入力</t>
        </r>
      </text>
    </comment>
    <comment ref="S114" authorId="0" shapeId="0">
      <text>
        <r>
          <rPr>
            <b/>
            <sz val="9"/>
            <color indexed="81"/>
            <rFont val="MS P ゴシック"/>
            <family val="3"/>
            <charset val="128"/>
          </rPr>
          <t>原則として曜日は変更しない</t>
        </r>
      </text>
    </comment>
    <comment ref="S116"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List>
</comments>
</file>

<file path=xl/comments2.xml><?xml version="1.0" encoding="utf-8"?>
<comments xmlns="http://schemas.openxmlformats.org/spreadsheetml/2006/main">
  <authors>
    <author>Windows ユーザー</author>
  </authors>
  <commentList>
    <comment ref="S8" authorId="0" shapeId="0">
      <text>
        <r>
          <rPr>
            <b/>
            <sz val="9"/>
            <color indexed="81"/>
            <rFont val="MS P ゴシック"/>
            <family val="3"/>
            <charset val="128"/>
          </rPr>
          <t>※前月、翌月の日は入力しない
※工事期間に含まれるの日のみ入力</t>
        </r>
      </text>
    </comment>
    <comment ref="S10" authorId="0" shapeId="0">
      <text>
        <r>
          <rPr>
            <b/>
            <sz val="9"/>
            <color indexed="81"/>
            <rFont val="MS P ゴシック"/>
            <family val="3"/>
            <charset val="128"/>
          </rPr>
          <t>原則として曜日は変更しない
土曜日又は日曜日に現場作業を行うことが条件となっている場合、監督員と協議の上、7日間の起算曜日を変更することが可能。
　シートの保護解除PASS：kaijo</t>
        </r>
      </text>
    </comment>
    <comment ref="S12"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 ref="S60" authorId="0" shapeId="0">
      <text>
        <r>
          <rPr>
            <b/>
            <sz val="9"/>
            <color indexed="81"/>
            <rFont val="MS P ゴシック"/>
            <family val="3"/>
            <charset val="128"/>
          </rPr>
          <t>※前月、翌月は入力しない
※工事期間に含まれるの日のみ入力</t>
        </r>
      </text>
    </comment>
    <comment ref="S62" authorId="0" shapeId="0">
      <text>
        <r>
          <rPr>
            <b/>
            <sz val="9"/>
            <color indexed="81"/>
            <rFont val="MS P ゴシック"/>
            <family val="3"/>
            <charset val="128"/>
          </rPr>
          <t>原則として曜日は変更しない</t>
        </r>
      </text>
    </comment>
    <comment ref="S64"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 ref="S112" authorId="0" shapeId="0">
      <text>
        <r>
          <rPr>
            <b/>
            <sz val="9"/>
            <color indexed="81"/>
            <rFont val="MS P ゴシック"/>
            <family val="3"/>
            <charset val="128"/>
          </rPr>
          <t>※前月、翌月は入力しない
※工事期間に含まれるの日のみ入力</t>
        </r>
      </text>
    </comment>
    <comment ref="S114" authorId="0" shapeId="0">
      <text>
        <r>
          <rPr>
            <b/>
            <sz val="9"/>
            <color indexed="81"/>
            <rFont val="MS P ゴシック"/>
            <family val="3"/>
            <charset val="128"/>
          </rPr>
          <t>原則として曜日は変更しない</t>
        </r>
      </text>
    </comment>
    <comment ref="S116" authorId="0" shapeId="0">
      <text>
        <r>
          <rPr>
            <b/>
            <sz val="9"/>
            <color indexed="81"/>
            <rFont val="MS P ゴシック"/>
            <family val="3"/>
            <charset val="128"/>
          </rPr>
          <t>手入力
＜判定方法＞
　※土曜日から金曜日を1週間として判定する
　・対象期間が7日に満たない場合
　　　当該期間に含まれる土日の数だけ休みが取れていれば達成とする。
　・前月最終週と当月第1週は継続する週として7日関ごとに判定する。</t>
        </r>
      </text>
    </comment>
  </commentList>
</comments>
</file>

<file path=xl/sharedStrings.xml><?xml version="1.0" encoding="utf-8"?>
<sst xmlns="http://schemas.openxmlformats.org/spreadsheetml/2006/main" count="1081" uniqueCount="48">
  <si>
    <t>工期</t>
    <rPh sb="0" eb="2">
      <t>コウキ</t>
    </rPh>
    <phoneticPr fontId="1"/>
  </si>
  <si>
    <t>令和</t>
    <rPh sb="0" eb="2">
      <t>レイワ</t>
    </rPh>
    <phoneticPr fontId="1"/>
  </si>
  <si>
    <t>年</t>
    <rPh sb="0" eb="1">
      <t>ネン</t>
    </rPh>
    <phoneticPr fontId="1"/>
  </si>
  <si>
    <t>月</t>
    <rPh sb="0" eb="1">
      <t>ガツ</t>
    </rPh>
    <phoneticPr fontId="1"/>
  </si>
  <si>
    <t>日～</t>
    <rPh sb="0" eb="1">
      <t>ニチ</t>
    </rPh>
    <phoneticPr fontId="1"/>
  </si>
  <si>
    <t>日</t>
    <rPh sb="0" eb="1">
      <t>ニチ</t>
    </rPh>
    <phoneticPr fontId="1"/>
  </si>
  <si>
    <t>請負人名</t>
    <rPh sb="0" eb="2">
      <t>ウケオイ</t>
    </rPh>
    <rPh sb="2" eb="3">
      <t>ニン</t>
    </rPh>
    <rPh sb="3" eb="4">
      <t>メイ</t>
    </rPh>
    <phoneticPr fontId="1"/>
  </si>
  <si>
    <t>備考</t>
    <rPh sb="0" eb="2">
      <t>ビコウ</t>
    </rPh>
    <phoneticPr fontId="1"/>
  </si>
  <si>
    <t>計画</t>
    <rPh sb="0" eb="2">
      <t>ケイカク</t>
    </rPh>
    <phoneticPr fontId="1"/>
  </si>
  <si>
    <t>実績</t>
    <rPh sb="0" eb="2">
      <t>ジッセキ</t>
    </rPh>
    <phoneticPr fontId="1"/>
  </si>
  <si>
    <t>休日等取得計画・実績書</t>
    <rPh sb="0" eb="2">
      <t>キュウジツ</t>
    </rPh>
    <rPh sb="2" eb="3">
      <t>トウ</t>
    </rPh>
    <rPh sb="3" eb="5">
      <t>シュトク</t>
    </rPh>
    <rPh sb="5" eb="7">
      <t>ケイカク</t>
    </rPh>
    <rPh sb="8" eb="10">
      <t>ジッセキ</t>
    </rPh>
    <rPh sb="10" eb="11">
      <t>ショ</t>
    </rPh>
    <phoneticPr fontId="1"/>
  </si>
  <si>
    <t>閉所率</t>
    <rPh sb="0" eb="2">
      <t>ヘイショ</t>
    </rPh>
    <rPh sb="2" eb="3">
      <t>リツ</t>
    </rPh>
    <phoneticPr fontId="1"/>
  </si>
  <si>
    <t>土日数</t>
    <rPh sb="0" eb="3">
      <t>ドニチスウ</t>
    </rPh>
    <phoneticPr fontId="1"/>
  </si>
  <si>
    <t>達成</t>
  </si>
  <si>
    <t>土</t>
  </si>
  <si>
    <t>日</t>
  </si>
  <si>
    <t>月</t>
  </si>
  <si>
    <t>火</t>
  </si>
  <si>
    <t>水</t>
  </si>
  <si>
    <t>木</t>
  </si>
  <si>
    <t>金</t>
  </si>
  <si>
    <t>■</t>
  </si>
  <si>
    <t>休日等入力</t>
    <rPh sb="0" eb="2">
      <t>キュウジツ</t>
    </rPh>
    <rPh sb="2" eb="3">
      <t>ナド</t>
    </rPh>
    <rPh sb="3" eb="5">
      <t>ニュウリョク</t>
    </rPh>
    <phoneticPr fontId="1"/>
  </si>
  <si>
    <t>土日数割合</t>
    <rPh sb="0" eb="2">
      <t>ドニチ</t>
    </rPh>
    <rPh sb="2" eb="3">
      <t>スウ</t>
    </rPh>
    <rPh sb="3" eb="5">
      <t>ワリアイ</t>
    </rPh>
    <phoneticPr fontId="1"/>
  </si>
  <si>
    <t>週判定</t>
    <rPh sb="0" eb="1">
      <t>シュウ</t>
    </rPh>
    <rPh sb="1" eb="3">
      <t>ハンテイ</t>
    </rPh>
    <phoneticPr fontId="1"/>
  </si>
  <si>
    <t>↓手入力</t>
    <rPh sb="1" eb="2">
      <t>テ</t>
    </rPh>
    <rPh sb="2" eb="4">
      <t>ニュウリョク</t>
    </rPh>
    <phoneticPr fontId="1"/>
  </si>
  <si>
    <t>土日数割合＜28.5%の場合、
閉所等の日数＞土日数で達成</t>
    <rPh sb="3" eb="5">
      <t>ワリアイ</t>
    </rPh>
    <phoneticPr fontId="1"/>
  </si>
  <si>
    <t>月単位判定</t>
    <rPh sb="0" eb="2">
      <t>ツキタンイ</t>
    </rPh>
    <rPh sb="2" eb="4">
      <t>ハンテイ</t>
    </rPh>
    <phoneticPr fontId="1"/>
  </si>
  <si>
    <r>
      <t>曜日</t>
    </r>
    <r>
      <rPr>
        <sz val="6"/>
        <color theme="1"/>
        <rFont val="游ゴシック"/>
        <family val="3"/>
        <charset val="128"/>
        <scheme val="minor"/>
      </rPr>
      <t xml:space="preserve">
(固定)</t>
    </r>
    <rPh sb="0" eb="2">
      <t>ヨウビ</t>
    </rPh>
    <rPh sb="4" eb="6">
      <t>コテイ</t>
    </rPh>
    <phoneticPr fontId="3"/>
  </si>
  <si>
    <r>
      <t>日
(</t>
    </r>
    <r>
      <rPr>
        <sz val="6"/>
        <color theme="1"/>
        <rFont val="游ゴシック"/>
        <family val="3"/>
        <charset val="128"/>
        <scheme val="minor"/>
      </rPr>
      <t>入力)</t>
    </r>
    <rPh sb="0" eb="1">
      <t>ニチ</t>
    </rPh>
    <rPh sb="3" eb="5">
      <t>ニュウリョク</t>
    </rPh>
    <phoneticPr fontId="3"/>
  </si>
  <si>
    <t>工事名</t>
    <rPh sb="0" eb="2">
      <t>コウジ</t>
    </rPh>
    <rPh sb="2" eb="3">
      <t>メイ</t>
    </rPh>
    <phoneticPr fontId="1"/>
  </si>
  <si>
    <t>凡例　■：現場閉所，▲：現場休息，外：対象外，／：工期外（対象期間に計上しない日を示す※必ず入力してください。）</t>
    <rPh sb="0" eb="2">
      <t>ハンレイ</t>
    </rPh>
    <rPh sb="5" eb="7">
      <t>ゲンバ</t>
    </rPh>
    <rPh sb="7" eb="9">
      <t>ヘイショ</t>
    </rPh>
    <rPh sb="12" eb="14">
      <t>ゲンバ</t>
    </rPh>
    <rPh sb="14" eb="16">
      <t>キュウソク</t>
    </rPh>
    <rPh sb="17" eb="18">
      <t>ガイ</t>
    </rPh>
    <rPh sb="19" eb="22">
      <t>タイショウガイ</t>
    </rPh>
    <rPh sb="25" eb="27">
      <t>コウキ</t>
    </rPh>
    <rPh sb="27" eb="28">
      <t>ガイ</t>
    </rPh>
    <rPh sb="29" eb="31">
      <t>タイショウ</t>
    </rPh>
    <rPh sb="31" eb="33">
      <t>キカン</t>
    </rPh>
    <rPh sb="34" eb="36">
      <t>ケイジョウ</t>
    </rPh>
    <rPh sb="39" eb="40">
      <t>ヒ</t>
    </rPh>
    <rPh sb="41" eb="42">
      <t>シメ</t>
    </rPh>
    <rPh sb="44" eb="45">
      <t>カナラ</t>
    </rPh>
    <rPh sb="46" eb="48">
      <t>ニュウリョク</t>
    </rPh>
    <phoneticPr fontId="1"/>
  </si>
  <si>
    <r>
      <t>対象外期間</t>
    </r>
    <r>
      <rPr>
        <b/>
        <sz val="7"/>
        <color rgb="FFFF0000"/>
        <rFont val="游ゴシック"/>
        <family val="3"/>
        <charset val="128"/>
        <scheme val="minor"/>
      </rPr>
      <t>（要修正）</t>
    </r>
    <r>
      <rPr>
        <b/>
        <sz val="7"/>
        <color theme="1"/>
        <rFont val="游ゴシック"/>
        <family val="3"/>
        <charset val="128"/>
        <scheme val="minor"/>
      </rPr>
      <t>：①年末年始6日間（12月29日から1月3日）②夏季休暇3日間（8月14日から8月16日）③工場製作のみを実施している期間
④工事全体を一時中止している期間⑤災害等への対応期間⑥その他</t>
    </r>
    <rPh sb="0" eb="3">
      <t>タイショウガイ</t>
    </rPh>
    <rPh sb="3" eb="5">
      <t>キカン</t>
    </rPh>
    <rPh sb="6" eb="7">
      <t>ヨウ</t>
    </rPh>
    <rPh sb="7" eb="9">
      <t>シュウセイ</t>
    </rPh>
    <rPh sb="12" eb="14">
      <t>ネンマツ</t>
    </rPh>
    <rPh sb="14" eb="16">
      <t>ネンシ</t>
    </rPh>
    <rPh sb="17" eb="19">
      <t>カカン</t>
    </rPh>
    <rPh sb="22" eb="23">
      <t>ガツ</t>
    </rPh>
    <rPh sb="25" eb="26">
      <t>ニチ</t>
    </rPh>
    <rPh sb="29" eb="30">
      <t>ガツ</t>
    </rPh>
    <rPh sb="31" eb="32">
      <t>カ</t>
    </rPh>
    <rPh sb="34" eb="36">
      <t>カキ</t>
    </rPh>
    <rPh sb="36" eb="38">
      <t>キュウカ</t>
    </rPh>
    <rPh sb="39" eb="41">
      <t>カカン</t>
    </rPh>
    <rPh sb="43" eb="44">
      <t>ガツ</t>
    </rPh>
    <rPh sb="46" eb="47">
      <t>カ</t>
    </rPh>
    <rPh sb="50" eb="51">
      <t>ガツ</t>
    </rPh>
    <rPh sb="53" eb="54">
      <t>ニチ</t>
    </rPh>
    <rPh sb="56" eb="58">
      <t>コウジョウ</t>
    </rPh>
    <rPh sb="58" eb="60">
      <t>セイサク</t>
    </rPh>
    <rPh sb="63" eb="65">
      <t>ジッシ</t>
    </rPh>
    <rPh sb="69" eb="71">
      <t>キカン</t>
    </rPh>
    <rPh sb="73" eb="75">
      <t>コウジ</t>
    </rPh>
    <rPh sb="75" eb="77">
      <t>ゼンタイ</t>
    </rPh>
    <rPh sb="78" eb="80">
      <t>イチジ</t>
    </rPh>
    <rPh sb="80" eb="82">
      <t>チュウシ</t>
    </rPh>
    <rPh sb="86" eb="88">
      <t>キカン</t>
    </rPh>
    <rPh sb="89" eb="91">
      <t>サイガイ</t>
    </rPh>
    <rPh sb="91" eb="92">
      <t>トウ</t>
    </rPh>
    <rPh sb="94" eb="96">
      <t>タイオウ</t>
    </rPh>
    <rPh sb="96" eb="98">
      <t>キカン</t>
    </rPh>
    <rPh sb="101" eb="102">
      <t>タ</t>
    </rPh>
    <phoneticPr fontId="1"/>
  </si>
  <si>
    <t>計画</t>
  </si>
  <si>
    <t>入力内容</t>
    <rPh sb="0" eb="2">
      <t>ニュウリョク</t>
    </rPh>
    <rPh sb="2" eb="4">
      <t>ナイヨウ</t>
    </rPh>
    <phoneticPr fontId="1"/>
  </si>
  <si>
    <t>通期判定</t>
    <rPh sb="0" eb="2">
      <t>ツウキ</t>
    </rPh>
    <rPh sb="2" eb="4">
      <t>ハンテイ</t>
    </rPh>
    <phoneticPr fontId="1"/>
  </si>
  <si>
    <t>閉所等日数</t>
    <rPh sb="0" eb="2">
      <t>ヘイショ</t>
    </rPh>
    <rPh sb="2" eb="3">
      <t>ナド</t>
    </rPh>
    <rPh sb="3" eb="5">
      <t>ニッスウ</t>
    </rPh>
    <rPh sb="4" eb="5">
      <t>スウ</t>
    </rPh>
    <phoneticPr fontId="1"/>
  </si>
  <si>
    <t>累計</t>
    <rPh sb="0" eb="2">
      <t>ルイケイ</t>
    </rPh>
    <phoneticPr fontId="1"/>
  </si>
  <si>
    <t>●●小学校外壁改修工事</t>
    <rPh sb="2" eb="5">
      <t>ショウガッコウ</t>
    </rPh>
    <rPh sb="5" eb="7">
      <t>ガイヘキ</t>
    </rPh>
    <rPh sb="7" eb="9">
      <t>カイシュウ</t>
    </rPh>
    <rPh sb="9" eb="11">
      <t>コウジ</t>
    </rPh>
    <phoneticPr fontId="1"/>
  </si>
  <si>
    <t>□□建設</t>
    <rPh sb="2" eb="4">
      <t>ケンセツ</t>
    </rPh>
    <phoneticPr fontId="1"/>
  </si>
  <si>
    <t>／</t>
  </si>
  <si>
    <t>実績</t>
  </si>
  <si>
    <t>対象外</t>
  </si>
  <si>
    <t>外</t>
  </si>
  <si>
    <t>月</t>
    <rPh sb="0" eb="1">
      <t>ガツ</t>
    </rPh>
    <phoneticPr fontId="1"/>
  </si>
  <si>
    <t>夏季休暇</t>
    <rPh sb="0" eb="4">
      <t>カキキュウカ</t>
    </rPh>
    <phoneticPr fontId="1"/>
  </si>
  <si>
    <t>現場着手</t>
    <rPh sb="0" eb="2">
      <t>ゲンバ</t>
    </rPh>
    <rPh sb="2" eb="4">
      <t>チャクシュ</t>
    </rPh>
    <phoneticPr fontId="1"/>
  </si>
  <si>
    <t>対象日数</t>
    <rPh sb="0" eb="2">
      <t>タイショウ</t>
    </rPh>
    <rPh sb="2" eb="4">
      <t>ニッスウ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</si>
</sst>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quot;日&quot;"/>
  </numFmts>
  <fonts count="29">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6"/>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HGP創英角ｺﾞｼｯｸUB"/>
      <family val="3"/>
      <charset val="128"/>
    </font>
    <font>
      <sz val="6"/>
      <color theme="1"/>
      <name val="游ゴシック"/>
      <family val="3"/>
      <charset val="128"/>
      <scheme val="minor"/>
    </font>
    <font>
      <b/>
      <sz val="11"/>
      <color theme="1"/>
      <name val="游ゴシック"/>
      <family val="3"/>
      <charset val="128"/>
      <scheme val="minor"/>
    </font>
    <font>
      <sz val="8"/>
      <color theme="1"/>
      <name val="HGPｺﾞｼｯｸE"/>
      <family val="3"/>
      <charset val="128"/>
    </font>
    <font>
      <b/>
      <sz val="8"/>
      <name val="游ゴシック"/>
      <family val="3"/>
      <charset val="128"/>
      <scheme val="minor"/>
    </font>
    <font>
      <b/>
      <sz val="7"/>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b/>
      <sz val="9"/>
      <color indexed="81"/>
      <name val="MS P ゴシック"/>
      <family val="3"/>
      <charset val="128"/>
    </font>
    <font>
      <b/>
      <sz val="9"/>
      <color theme="1"/>
      <name val="游ゴシック"/>
      <family val="3"/>
      <charset val="128"/>
      <scheme val="minor"/>
    </font>
    <font>
      <sz val="11"/>
      <color theme="1"/>
      <name val="游ゴシック"/>
      <family val="2"/>
      <scheme val="minor"/>
    </font>
    <font>
      <b/>
      <sz val="6"/>
      <color theme="1"/>
      <name val="游ゴシック"/>
      <family val="3"/>
      <charset val="128"/>
      <scheme val="minor"/>
    </font>
    <font>
      <b/>
      <sz val="8"/>
      <color theme="1"/>
      <name val="游ゴシック"/>
      <family val="3"/>
      <charset val="128"/>
      <scheme val="minor"/>
    </font>
    <font>
      <sz val="6"/>
      <color rgb="FFFF0000"/>
      <name val="游ゴシック"/>
      <family val="3"/>
      <charset val="128"/>
      <scheme val="minor"/>
    </font>
    <font>
      <b/>
      <sz val="9"/>
      <color rgb="FFFF0000"/>
      <name val="游ゴシック"/>
      <family val="3"/>
      <charset val="128"/>
      <scheme val="minor"/>
    </font>
    <font>
      <b/>
      <sz val="9"/>
      <name val="游ゴシック"/>
      <family val="3"/>
      <charset val="128"/>
      <scheme val="minor"/>
    </font>
    <font>
      <b/>
      <sz val="7"/>
      <color rgb="FFFF0000"/>
      <name val="游ゴシック"/>
      <family val="3"/>
      <charset val="128"/>
      <scheme val="minor"/>
    </font>
    <font>
      <sz val="11"/>
      <color theme="1"/>
      <name val="HGP創英角ｺﾞｼｯｸUB"/>
      <family val="3"/>
      <charset val="128"/>
    </font>
    <font>
      <sz val="9"/>
      <color theme="1"/>
      <name val="游ゴシック"/>
      <family val="3"/>
      <charset val="128"/>
      <scheme val="minor"/>
    </font>
    <font>
      <b/>
      <sz val="11"/>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auto="1"/>
      </left>
      <right/>
      <top style="thin">
        <color indexed="64"/>
      </top>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top/>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right style="medium">
        <color indexed="64"/>
      </right>
      <top style="medium">
        <color indexed="64"/>
      </top>
      <bottom style="thin">
        <color auto="1"/>
      </bottom>
      <diagonal/>
    </border>
    <border>
      <left style="thin">
        <color auto="1"/>
      </left>
      <right style="medium">
        <color indexed="64"/>
      </right>
      <top/>
      <bottom style="medium">
        <color indexed="64"/>
      </bottom>
      <diagonal/>
    </border>
    <border>
      <left style="medium">
        <color indexed="64"/>
      </left>
      <right style="thin">
        <color auto="1"/>
      </right>
      <top/>
      <bottom style="thin">
        <color indexed="64"/>
      </bottom>
      <diagonal/>
    </border>
    <border>
      <left/>
      <right style="medium">
        <color indexed="64"/>
      </right>
      <top/>
      <bottom style="thin">
        <color auto="1"/>
      </bottom>
      <diagonal/>
    </border>
    <border>
      <left style="medium">
        <color indexed="64"/>
      </left>
      <right/>
      <top/>
      <bottom style="thin">
        <color indexed="64"/>
      </bottom>
      <diagonal/>
    </border>
    <border>
      <left/>
      <right style="thin">
        <color auto="1"/>
      </right>
      <top style="medium">
        <color indexed="64"/>
      </top>
      <bottom style="thin">
        <color auto="1"/>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auto="1"/>
      </left>
      <right/>
      <top style="medium">
        <color indexed="64"/>
      </top>
      <bottom style="medium">
        <color indexed="64"/>
      </bottom>
      <diagonal/>
    </border>
  </borders>
  <cellStyleXfs count="2">
    <xf numFmtId="0" fontId="0" fillId="0" borderId="0">
      <alignment vertical="center"/>
    </xf>
    <xf numFmtId="0" fontId="19" fillId="0" borderId="0"/>
  </cellStyleXfs>
  <cellXfs count="16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8" fillId="0" borderId="0" xfId="0" applyFont="1">
      <alignment vertical="center"/>
    </xf>
    <xf numFmtId="177" fontId="2" fillId="0" borderId="0" xfId="0" applyNumberFormat="1" applyFont="1">
      <alignment vertical="center"/>
    </xf>
    <xf numFmtId="177" fontId="6" fillId="0" borderId="0" xfId="0" applyNumberFormat="1" applyFont="1">
      <alignment vertical="center"/>
    </xf>
    <xf numFmtId="0" fontId="2" fillId="0" borderId="0" xfId="0" applyFont="1" applyFill="1">
      <alignment vertical="center"/>
    </xf>
    <xf numFmtId="0" fontId="19" fillId="0" borderId="0" xfId="1"/>
    <xf numFmtId="0" fontId="2" fillId="0" borderId="0" xfId="0" applyFont="1" applyAlignment="1">
      <alignment horizontal="left" vertical="center"/>
    </xf>
    <xf numFmtId="0" fontId="11" fillId="2" borderId="25"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9" xfId="0" applyFont="1" applyFill="1" applyBorder="1" applyAlignment="1">
      <alignment horizontal="center" vertical="center"/>
    </xf>
    <xf numFmtId="0" fontId="9" fillId="0" borderId="0" xfId="0" applyFont="1" applyAlignment="1">
      <alignment horizontal="centerContinuous" vertical="center"/>
    </xf>
    <xf numFmtId="0" fontId="20" fillId="0" borderId="17" xfId="0" applyFont="1" applyFill="1" applyBorder="1" applyAlignment="1">
      <alignment horizontal="center" vertical="center" wrapText="1"/>
    </xf>
    <xf numFmtId="176" fontId="9" fillId="0" borderId="20" xfId="0" applyNumberFormat="1" applyFont="1" applyFill="1" applyBorder="1">
      <alignment vertical="center"/>
    </xf>
    <xf numFmtId="0" fontId="13" fillId="0" borderId="1" xfId="0" applyFont="1" applyFill="1" applyBorder="1">
      <alignment vertical="center"/>
    </xf>
    <xf numFmtId="0" fontId="13" fillId="3" borderId="1" xfId="0" applyFont="1" applyFill="1" applyBorder="1">
      <alignment vertical="center"/>
    </xf>
    <xf numFmtId="0" fontId="20" fillId="0" borderId="1" xfId="0" quotePrefix="1" applyFont="1" applyFill="1" applyBorder="1" applyAlignment="1">
      <alignment horizontal="centerContinuous" vertical="center" wrapText="1"/>
    </xf>
    <xf numFmtId="0" fontId="13" fillId="0" borderId="1" xfId="0" applyFont="1" applyFill="1" applyBorder="1" applyAlignment="1">
      <alignment horizontal="centerContinuous" vertical="center"/>
    </xf>
    <xf numFmtId="176" fontId="9" fillId="0" borderId="31" xfId="0" applyNumberFormat="1" applyFont="1" applyFill="1" applyBorder="1" applyAlignment="1">
      <alignment horizontal="centerContinuous" vertical="center"/>
    </xf>
    <xf numFmtId="0" fontId="5" fillId="0" borderId="1" xfId="0" applyFont="1" applyFill="1" applyBorder="1" applyAlignment="1">
      <alignment horizontal="center" vertical="center"/>
    </xf>
    <xf numFmtId="176" fontId="21" fillId="0" borderId="27" xfId="0" applyNumberFormat="1" applyFont="1" applyFill="1" applyBorder="1">
      <alignment vertical="center"/>
    </xf>
    <xf numFmtId="0" fontId="13" fillId="3" borderId="27" xfId="0" applyFont="1" applyFill="1" applyBorder="1">
      <alignment vertical="center"/>
    </xf>
    <xf numFmtId="0" fontId="4" fillId="0" borderId="31" xfId="0" applyNumberFormat="1" applyFont="1" applyBorder="1">
      <alignment vertical="center"/>
    </xf>
    <xf numFmtId="0" fontId="13" fillId="3" borderId="48" xfId="0" applyFont="1" applyFill="1" applyBorder="1">
      <alignment vertical="center"/>
    </xf>
    <xf numFmtId="0" fontId="13" fillId="3" borderId="17" xfId="0" applyFont="1" applyFill="1" applyBorder="1">
      <alignment vertical="center"/>
    </xf>
    <xf numFmtId="176" fontId="16" fillId="0" borderId="49" xfId="0" applyNumberFormat="1" applyFont="1" applyFill="1" applyBorder="1" applyAlignment="1">
      <alignment horizontal="centerContinuous" vertical="center"/>
    </xf>
    <xf numFmtId="176" fontId="23" fillId="0" borderId="28" xfId="0" applyNumberFormat="1" applyFont="1" applyFill="1" applyBorder="1" applyAlignment="1">
      <alignment horizontal="centerContinuous" vertical="center"/>
    </xf>
    <xf numFmtId="0" fontId="20" fillId="3" borderId="36" xfId="0" applyFont="1" applyFill="1" applyBorder="1" applyAlignment="1">
      <alignment horizontal="center" vertical="center" wrapText="1"/>
    </xf>
    <xf numFmtId="0" fontId="5" fillId="5" borderId="36" xfId="0" applyFont="1" applyFill="1" applyBorder="1" applyAlignment="1">
      <alignment horizontal="center" vertical="center"/>
    </xf>
    <xf numFmtId="0" fontId="20" fillId="5" borderId="36" xfId="0" applyFont="1" applyFill="1" applyBorder="1" applyAlignment="1">
      <alignment horizontal="center" vertical="center" wrapText="1"/>
    </xf>
    <xf numFmtId="0" fontId="5" fillId="3" borderId="38" xfId="0" applyFont="1" applyFill="1" applyBorder="1" applyAlignment="1">
      <alignment horizontal="center" vertical="center"/>
    </xf>
    <xf numFmtId="176" fontId="24" fillId="0" borderId="42" xfId="0" quotePrefix="1" applyNumberFormat="1" applyFont="1" applyFill="1" applyBorder="1" applyAlignment="1">
      <alignment horizontal="centerContinuous" vertical="center" wrapText="1"/>
    </xf>
    <xf numFmtId="0" fontId="6" fillId="0" borderId="2" xfId="0" applyFont="1" applyBorder="1" applyAlignment="1">
      <alignment horizontal="center" vertical="center"/>
    </xf>
    <xf numFmtId="0" fontId="18" fillId="6" borderId="31" xfId="0" applyFont="1" applyFill="1" applyBorder="1" applyAlignment="1">
      <alignment horizontal="center" vertical="center"/>
    </xf>
    <xf numFmtId="0" fontId="18" fillId="0" borderId="47" xfId="0" applyFont="1" applyFill="1" applyBorder="1" applyAlignment="1">
      <alignment horizontal="center" vertical="center" wrapText="1"/>
    </xf>
    <xf numFmtId="176" fontId="18" fillId="0" borderId="45" xfId="0" applyNumberFormat="1" applyFont="1" applyFill="1" applyBorder="1">
      <alignment vertical="center"/>
    </xf>
    <xf numFmtId="176" fontId="18" fillId="0" borderId="27" xfId="0" applyNumberFormat="1" applyFont="1" applyFill="1" applyBorder="1">
      <alignment vertical="center"/>
    </xf>
    <xf numFmtId="0" fontId="6" fillId="0" borderId="3" xfId="0" applyFont="1" applyBorder="1" applyAlignment="1">
      <alignment horizontal="center" vertical="center"/>
    </xf>
    <xf numFmtId="0" fontId="6" fillId="0" borderId="23" xfId="0" applyFont="1" applyBorder="1">
      <alignment vertical="center"/>
    </xf>
    <xf numFmtId="0" fontId="6" fillId="0" borderId="5" xfId="0" applyFont="1" applyBorder="1" applyAlignment="1">
      <alignment horizontal="center" vertical="center"/>
    </xf>
    <xf numFmtId="0" fontId="6" fillId="0" borderId="32" xfId="0" applyFont="1" applyBorder="1" applyAlignment="1">
      <alignment vertical="center"/>
    </xf>
    <xf numFmtId="0" fontId="0" fillId="0" borderId="32" xfId="0" applyBorder="1" applyAlignment="1">
      <alignment vertical="center"/>
    </xf>
    <xf numFmtId="0" fontId="0" fillId="0" borderId="0" xfId="0" applyBorder="1" applyAlignment="1">
      <alignment vertical="center"/>
    </xf>
    <xf numFmtId="0" fontId="2" fillId="0" borderId="0" xfId="0" applyFont="1" applyAlignment="1">
      <alignment horizontal="centerContinuous" vertical="center"/>
    </xf>
    <xf numFmtId="0" fontId="8" fillId="0" borderId="18" xfId="0" applyFont="1" applyBorder="1" applyAlignment="1">
      <alignment horizontal="center" vertical="center" wrapText="1"/>
    </xf>
    <xf numFmtId="0" fontId="21" fillId="0" borderId="29" xfId="0" applyFont="1" applyFill="1" applyBorder="1" applyAlignment="1">
      <alignment horizontal="centerContinuous"/>
    </xf>
    <xf numFmtId="177" fontId="14" fillId="0" borderId="25" xfId="0" applyNumberFormat="1" applyFont="1" applyFill="1" applyBorder="1" applyAlignment="1">
      <alignment horizontal="centerContinuous" vertical="center"/>
    </xf>
    <xf numFmtId="0" fontId="2" fillId="0" borderId="28" xfId="0" applyFont="1" applyBorder="1" applyAlignment="1">
      <alignment horizontal="centerContinuous" vertical="center"/>
    </xf>
    <xf numFmtId="0" fontId="6" fillId="0" borderId="28" xfId="0" applyFont="1" applyBorder="1" applyAlignment="1">
      <alignment horizontal="centerContinuous" vertical="center"/>
    </xf>
    <xf numFmtId="176" fontId="18" fillId="0" borderId="21" xfId="0" applyNumberFormat="1" applyFont="1" applyFill="1" applyBorder="1" applyAlignment="1">
      <alignment horizontal="centerContinuous" vertical="center"/>
    </xf>
    <xf numFmtId="176" fontId="24" fillId="7" borderId="43" xfId="0" quotePrefix="1" applyNumberFormat="1" applyFont="1" applyFill="1" applyBorder="1" applyAlignment="1">
      <alignment horizontal="centerContinuous" vertical="center"/>
    </xf>
    <xf numFmtId="176" fontId="22" fillId="7" borderId="10" xfId="0" quotePrefix="1" applyNumberFormat="1" applyFont="1" applyFill="1" applyBorder="1" applyAlignment="1">
      <alignment horizontal="centerContinuous" vertical="top"/>
    </xf>
    <xf numFmtId="176" fontId="22" fillId="7" borderId="41" xfId="0" quotePrefix="1" applyNumberFormat="1" applyFont="1" applyFill="1" applyBorder="1" applyAlignment="1">
      <alignment horizontal="centerContinuous" vertical="top"/>
    </xf>
    <xf numFmtId="176" fontId="16" fillId="7" borderId="46" xfId="0" applyNumberFormat="1" applyFont="1" applyFill="1" applyBorder="1" applyAlignment="1">
      <alignment horizontal="centerContinuous" vertical="center"/>
    </xf>
    <xf numFmtId="0" fontId="2" fillId="0" borderId="35" xfId="0" applyFont="1" applyBorder="1" applyAlignment="1">
      <alignment horizontal="centerContinuous" vertical="center"/>
    </xf>
    <xf numFmtId="0" fontId="14" fillId="0" borderId="0" xfId="0" applyFont="1" applyAlignment="1">
      <alignment horizontal="centerContinuous" vertical="center"/>
    </xf>
    <xf numFmtId="0" fontId="14" fillId="0" borderId="0" xfId="0" applyFont="1">
      <alignment vertical="center"/>
    </xf>
    <xf numFmtId="0" fontId="15" fillId="0" borderId="0" xfId="0" applyFont="1">
      <alignment vertical="center"/>
    </xf>
    <xf numFmtId="0" fontId="27" fillId="0" borderId="0" xfId="0" applyFont="1" applyAlignment="1">
      <alignment vertical="center"/>
    </xf>
    <xf numFmtId="0" fontId="27" fillId="0" borderId="2" xfId="0" applyFont="1" applyBorder="1" applyAlignment="1">
      <alignment horizontal="center" vertical="center"/>
    </xf>
    <xf numFmtId="0" fontId="27" fillId="0" borderId="3" xfId="0" applyFont="1" applyBorder="1" applyAlignment="1">
      <alignment vertical="center"/>
    </xf>
    <xf numFmtId="0" fontId="27" fillId="0" borderId="3" xfId="0" applyFont="1" applyBorder="1" applyAlignment="1">
      <alignment horizontal="center" vertical="center"/>
    </xf>
    <xf numFmtId="0" fontId="27" fillId="0" borderId="4" xfId="0" applyFont="1" applyBorder="1" applyAlignment="1">
      <alignment vertical="center"/>
    </xf>
    <xf numFmtId="0" fontId="27" fillId="0" borderId="32" xfId="0" applyFont="1" applyBorder="1" applyAlignment="1">
      <alignment vertical="center"/>
    </xf>
    <xf numFmtId="0" fontId="15" fillId="0" borderId="32" xfId="0" applyFont="1" applyBorder="1" applyAlignment="1">
      <alignment vertical="center"/>
    </xf>
    <xf numFmtId="0" fontId="15" fillId="0" borderId="0" xfId="0" applyFont="1" applyBorder="1" applyAlignment="1">
      <alignment vertical="center"/>
    </xf>
    <xf numFmtId="0" fontId="27" fillId="0" borderId="5" xfId="0" applyFont="1" applyBorder="1" applyAlignment="1">
      <alignment horizontal="center" vertical="center"/>
    </xf>
    <xf numFmtId="0" fontId="27" fillId="0" borderId="23" xfId="0" applyFont="1" applyBorder="1">
      <alignment vertical="center"/>
    </xf>
    <xf numFmtId="0" fontId="27"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1" applyFont="1"/>
    <xf numFmtId="0" fontId="14" fillId="0" borderId="0" xfId="0" applyFont="1" applyFill="1">
      <alignment vertical="center"/>
    </xf>
    <xf numFmtId="0" fontId="13" fillId="0" borderId="0" xfId="0" applyFont="1" applyFill="1">
      <alignment vertical="center"/>
    </xf>
    <xf numFmtId="0" fontId="2" fillId="0" borderId="2" xfId="0" applyFont="1" applyBorder="1">
      <alignment vertical="center"/>
    </xf>
    <xf numFmtId="0" fontId="5" fillId="0" borderId="52" xfId="0" applyFont="1" applyFill="1" applyBorder="1" applyAlignment="1">
      <alignment horizontal="center" vertical="center" wrapText="1"/>
    </xf>
    <xf numFmtId="176" fontId="18" fillId="0" borderId="36" xfId="0" applyNumberFormat="1" applyFont="1" applyFill="1" applyBorder="1">
      <alignment vertical="center"/>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2" fillId="0" borderId="40" xfId="0" applyFont="1" applyBorder="1" applyProtection="1">
      <alignment vertical="center"/>
      <protection locked="0"/>
    </xf>
    <xf numFmtId="0" fontId="10" fillId="3" borderId="17" xfId="0" applyFont="1" applyFill="1" applyBorder="1" applyAlignment="1" applyProtection="1">
      <alignment horizontal="center" vertical="center"/>
      <protection locked="0"/>
    </xf>
    <xf numFmtId="0" fontId="2" fillId="0" borderId="34" xfId="0" applyFont="1" applyBorder="1" applyProtection="1">
      <alignment vertical="center"/>
      <protection locked="0"/>
    </xf>
    <xf numFmtId="0" fontId="10" fillId="3" borderId="2"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20" fillId="0" borderId="6" xfId="0" applyFont="1" applyBorder="1" applyAlignment="1" applyProtection="1">
      <alignment horizontal="center"/>
      <protection locked="0"/>
    </xf>
    <xf numFmtId="0" fontId="10" fillId="3" borderId="39"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3" borderId="53" xfId="0" applyFont="1" applyFill="1" applyBorder="1" applyAlignment="1" applyProtection="1">
      <alignment horizontal="center" vertical="center"/>
      <protection locked="0"/>
    </xf>
    <xf numFmtId="0" fontId="26" fillId="2" borderId="16"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21" fillId="0" borderId="4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53" xfId="0" applyFont="1" applyBorder="1" applyAlignment="1">
      <alignment horizontal="center" vertical="center"/>
    </xf>
    <xf numFmtId="0" fontId="21" fillId="0" borderId="35" xfId="0" applyFont="1" applyBorder="1" applyAlignment="1">
      <alignment horizontal="center" vertical="center"/>
    </xf>
    <xf numFmtId="0" fontId="28" fillId="7" borderId="54" xfId="0" applyFont="1" applyFill="1" applyBorder="1" applyAlignment="1" applyProtection="1">
      <alignment horizontal="center" vertical="center"/>
      <protection locked="0"/>
    </xf>
    <xf numFmtId="0" fontId="28" fillId="7" borderId="26" xfId="0" applyFont="1" applyFill="1" applyBorder="1" applyAlignment="1" applyProtection="1">
      <alignment horizontal="center" vertical="center"/>
      <protection locked="0"/>
    </xf>
    <xf numFmtId="0" fontId="21" fillId="0" borderId="4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8" fillId="2" borderId="7" xfId="0" applyFont="1" applyFill="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13" fillId="7" borderId="43" xfId="0" applyFont="1" applyFill="1" applyBorder="1" applyAlignment="1">
      <alignment horizontal="center" vertical="center" textRotation="255"/>
    </xf>
    <xf numFmtId="0" fontId="13" fillId="7" borderId="46" xfId="0" applyFont="1" applyFill="1" applyBorder="1" applyAlignment="1">
      <alignment horizontal="center" vertical="center" textRotation="255"/>
    </xf>
    <xf numFmtId="0" fontId="21" fillId="0" borderId="42" xfId="0" applyFont="1" applyFill="1" applyBorder="1" applyAlignment="1">
      <alignment horizontal="center" vertical="center"/>
    </xf>
    <xf numFmtId="0" fontId="21" fillId="0" borderId="28" xfId="0" applyFont="1" applyFill="1" applyBorder="1" applyAlignment="1">
      <alignment horizontal="center" vertical="center"/>
    </xf>
    <xf numFmtId="0" fontId="8" fillId="2" borderId="2" xfId="0" applyFont="1" applyFill="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37" xfId="0" applyFont="1" applyFill="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52" xfId="0" applyFont="1" applyBorder="1" applyAlignment="1">
      <alignment horizontal="center" vertical="center"/>
    </xf>
    <xf numFmtId="0" fontId="15" fillId="0" borderId="33" xfId="0" applyFont="1" applyBorder="1" applyAlignment="1">
      <alignment horizontal="center" vertical="center"/>
    </xf>
    <xf numFmtId="0" fontId="5" fillId="0" borderId="24" xfId="0" applyFont="1" applyBorder="1" applyAlignment="1">
      <alignment horizontal="center" vertical="center" wrapText="1"/>
    </xf>
    <xf numFmtId="0" fontId="5" fillId="0" borderId="21" xfId="0" applyFont="1" applyBorder="1" applyAlignment="1">
      <alignment horizontal="center" vertical="center"/>
    </xf>
    <xf numFmtId="0" fontId="5" fillId="0" borderId="50" xfId="0" applyFont="1" applyBorder="1" applyAlignment="1">
      <alignment horizontal="center" vertical="center" wrapText="1"/>
    </xf>
    <xf numFmtId="0" fontId="5" fillId="0" borderId="53" xfId="0" applyFont="1" applyBorder="1" applyAlignment="1">
      <alignment horizontal="center" vertical="center"/>
    </xf>
    <xf numFmtId="0" fontId="5" fillId="0" borderId="19"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15" fillId="0" borderId="30" xfId="0" applyFont="1" applyBorder="1" applyAlignment="1">
      <alignment horizontal="center" vertical="center"/>
    </xf>
    <xf numFmtId="0" fontId="5" fillId="0" borderId="43" xfId="0" applyFont="1" applyBorder="1" applyAlignment="1">
      <alignment horizontal="center" vertical="center" wrapText="1"/>
    </xf>
    <xf numFmtId="0" fontId="27" fillId="0" borderId="2" xfId="0" applyFont="1" applyBorder="1" applyAlignment="1">
      <alignment horizontal="distributed" vertical="center"/>
    </xf>
    <xf numFmtId="0" fontId="15" fillId="0" borderId="3" xfId="0" applyFont="1" applyBorder="1" applyAlignment="1">
      <alignment horizontal="distributed" vertical="center"/>
    </xf>
    <xf numFmtId="0" fontId="27" fillId="2" borderId="2"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15" fillId="0" borderId="4" xfId="0" applyFont="1" applyBorder="1" applyAlignment="1">
      <alignment horizontal="distributed" vertical="center"/>
    </xf>
    <xf numFmtId="0" fontId="12" fillId="4" borderId="13" xfId="0" applyFont="1" applyFill="1" applyBorder="1" applyAlignment="1">
      <alignment horizontal="left" vertical="center" wrapText="1"/>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6" fillId="0" borderId="2" xfId="0" applyFont="1" applyBorder="1" applyAlignment="1">
      <alignment horizontal="distributed" vertical="center"/>
    </xf>
    <xf numFmtId="0" fontId="0" fillId="0" borderId="3" xfId="0" applyBorder="1" applyAlignment="1">
      <alignment horizontal="distributed" vertical="center"/>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0" fillId="0" borderId="4" xfId="0" applyBorder="1" applyAlignment="1">
      <alignment horizontal="distributed"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30" xfId="0" applyBorder="1" applyAlignment="1">
      <alignment horizontal="center" vertical="center"/>
    </xf>
    <xf numFmtId="0" fontId="0" fillId="0" borderId="52" xfId="0" applyBorder="1" applyAlignment="1">
      <alignment horizontal="center" vertical="center"/>
    </xf>
    <xf numFmtId="0" fontId="0" fillId="0" borderId="33" xfId="0" applyBorder="1" applyAlignment="1">
      <alignment horizontal="center" vertical="center"/>
    </xf>
    <xf numFmtId="0" fontId="4" fillId="0" borderId="44" xfId="0" applyFont="1" applyBorder="1" applyAlignment="1">
      <alignment horizontal="center" vertical="center"/>
    </xf>
    <xf numFmtId="0" fontId="4" fillId="0" borderId="51" xfId="0" applyFont="1" applyBorder="1" applyAlignment="1">
      <alignment horizontal="center" vertical="center"/>
    </xf>
    <xf numFmtId="0" fontId="0" fillId="0" borderId="12" xfId="0" applyBorder="1" applyAlignment="1">
      <alignment horizontal="center" vertical="center"/>
    </xf>
    <xf numFmtId="0" fontId="8" fillId="2" borderId="35" xfId="0" applyFont="1" applyFill="1" applyBorder="1" applyAlignment="1" applyProtection="1">
      <alignment horizontal="left" vertical="center" wrapText="1"/>
      <protection locked="0"/>
    </xf>
    <xf numFmtId="0" fontId="12" fillId="0" borderId="0" xfId="0" applyFont="1" applyAlignment="1">
      <alignment horizontal="left" vertical="center"/>
    </xf>
    <xf numFmtId="0" fontId="7" fillId="2" borderId="3"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cellXfs>
  <cellStyles count="2">
    <cellStyle name="標準" xfId="0" builtinId="0"/>
    <cellStyle name="標準 2" xfId="1"/>
  </cellStyles>
  <dxfs count="1819">
    <dxf>
      <fill>
        <patternFill>
          <bgColor theme="4" tint="0.59996337778862885"/>
        </patternFill>
      </fill>
    </dxf>
    <dxf>
      <fill>
        <patternFill>
          <bgColor theme="7" tint="0.59996337778862885"/>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7" tint="0.39994506668294322"/>
        </patternFill>
      </fill>
    </dxf>
    <dxf>
      <fill>
        <patternFill>
          <bgColor theme="4" tint="0.59996337778862885"/>
        </patternFill>
      </fill>
    </dxf>
    <dxf>
      <fill>
        <patternFill>
          <bgColor theme="7" tint="0.59996337778862885"/>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b/>
        <i val="0"/>
        <color rgb="FFFF0000"/>
      </font>
    </dxf>
    <dxf>
      <font>
        <b/>
        <i val="0"/>
        <color rgb="FF0070C0"/>
      </font>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ont>
        <b/>
        <i val="0"/>
        <color rgb="FFFF0000"/>
      </font>
    </dxf>
    <dxf>
      <font>
        <b/>
        <i val="0"/>
        <color rgb="FF0070C0"/>
      </font>
    </dxf>
    <dxf>
      <font>
        <b/>
        <i val="0"/>
        <color rgb="FFFF0000"/>
      </font>
    </dxf>
    <dxf>
      <font>
        <b/>
        <i val="0"/>
        <color rgb="FF0070C0"/>
      </font>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bgColor theme="7" tint="0.79998168889431442"/>
        </patternFill>
      </fill>
    </dxf>
    <dxf>
      <fill>
        <patternFill>
          <bgColor theme="0" tint="-0.1499679555650502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ont>
        <b/>
        <i val="0"/>
        <color rgb="FFFF0000"/>
      </font>
    </dxf>
    <dxf>
      <font>
        <b/>
        <i val="0"/>
        <color rgb="FF0070C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59996337778862885"/>
        </patternFill>
      </fill>
    </dxf>
    <dxf>
      <fill>
        <patternFill>
          <bgColor theme="7" tint="0.59996337778862885"/>
        </patternFill>
      </fill>
    </dxf>
    <dxf>
      <fill>
        <patternFill patternType="solid">
          <bgColor theme="9" tint="0.79998168889431442"/>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ont>
        <color rgb="FFFF0000"/>
      </font>
    </dxf>
    <dxf>
      <fill>
        <patternFill patternType="none">
          <bgColor auto="1"/>
        </patternFill>
      </fill>
    </dxf>
    <dxf>
      <fill>
        <patternFill>
          <bgColor theme="4"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ont>
        <color rgb="FFFF0000"/>
      </font>
    </dxf>
    <dxf>
      <fill>
        <patternFill patternType="none">
          <bgColor auto="1"/>
        </patternFill>
      </fill>
    </dxf>
  </dxfs>
  <tableStyles count="0" defaultTableStyle="TableStyleMedium2" defaultPivotStyle="PivotStyleLight16"/>
  <colors>
    <mruColors>
      <color rgb="FFA9D18E"/>
      <color rgb="FFE2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187738</xdr:colOff>
      <xdr:row>5</xdr:row>
      <xdr:rowOff>16566</xdr:rowOff>
    </xdr:from>
    <xdr:ext cx="748923" cy="328423"/>
    <xdr:sp macro="" textlink="">
      <xdr:nvSpPr>
        <xdr:cNvPr id="2" name="テキスト ボックス 1"/>
        <xdr:cNvSpPr txBox="1"/>
      </xdr:nvSpPr>
      <xdr:spPr>
        <a:xfrm>
          <a:off x="6988588" y="11151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3" name="テキスト ボックス 2"/>
        <xdr:cNvSpPr txBox="1"/>
      </xdr:nvSpPr>
      <xdr:spPr>
        <a:xfrm>
          <a:off x="6988588" y="1156086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4" name="テキスト ボックス 3"/>
        <xdr:cNvSpPr txBox="1"/>
      </xdr:nvSpPr>
      <xdr:spPr>
        <a:xfrm>
          <a:off x="6988588" y="220066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5" name="テキスト ボックス 4"/>
        <xdr:cNvSpPr txBox="1"/>
      </xdr:nvSpPr>
      <xdr:spPr>
        <a:xfrm>
          <a:off x="6988588" y="1156086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6" name="テキスト ボックス 5"/>
        <xdr:cNvSpPr txBox="1"/>
      </xdr:nvSpPr>
      <xdr:spPr>
        <a:xfrm>
          <a:off x="6988588" y="220066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7" name="テキスト ボックス 6"/>
        <xdr:cNvSpPr txBox="1"/>
      </xdr:nvSpPr>
      <xdr:spPr>
        <a:xfrm>
          <a:off x="6988588" y="220066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5</xdr:col>
      <xdr:colOff>32737</xdr:colOff>
      <xdr:row>109</xdr:row>
      <xdr:rowOff>29185</xdr:rowOff>
    </xdr:from>
    <xdr:ext cx="2724978" cy="10253870"/>
    <xdr:sp macro="" textlink="">
      <xdr:nvSpPr>
        <xdr:cNvPr id="8" name="テキスト ボックス 7"/>
        <xdr:cNvSpPr txBox="1"/>
      </xdr:nvSpPr>
      <xdr:spPr>
        <a:xfrm>
          <a:off x="2028451" y="21691756"/>
          <a:ext cx="2724978" cy="10253870"/>
        </a:xfrm>
        <a:prstGeom prst="rect">
          <a:avLst/>
        </a:prstGeom>
        <a:solidFill>
          <a:srgbClr val="A9D18E">
            <a:alpha val="80000"/>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rgbClr val="FF0000"/>
              </a:solidFill>
            </a:rPr>
            <a:t>＜ページを追加する方法＞</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①この着色範囲の行を選択</a:t>
          </a:r>
          <a:endParaRPr kumimoji="1" lang="en-US" altLang="ja-JP" sz="1100" b="1">
            <a:solidFill>
              <a:srgbClr val="FF0000"/>
            </a:solidFill>
          </a:endParaRPr>
        </a:p>
        <a:p>
          <a:pPr algn="l"/>
          <a:r>
            <a:rPr kumimoji="1" lang="ja-JP" altLang="en-US" sz="1100" b="1">
              <a:solidFill>
                <a:srgbClr val="FF0000"/>
              </a:solidFill>
            </a:rPr>
            <a:t>②右クリック</a:t>
          </a:r>
          <a:endParaRPr kumimoji="1" lang="en-US" altLang="ja-JP" sz="1100" b="1">
            <a:solidFill>
              <a:srgbClr val="FF0000"/>
            </a:solidFill>
          </a:endParaRPr>
        </a:p>
        <a:p>
          <a:pPr algn="l"/>
          <a:r>
            <a:rPr kumimoji="1" lang="ja-JP" altLang="en-US" sz="1100" b="1">
              <a:solidFill>
                <a:srgbClr val="FF0000"/>
              </a:solidFill>
            </a:rPr>
            <a:t>③「コピー」を選択</a:t>
          </a:r>
          <a:endParaRPr kumimoji="1" lang="en-US" altLang="ja-JP" sz="1100" b="1">
            <a:solidFill>
              <a:srgbClr val="FF0000"/>
            </a:solidFill>
          </a:endParaRPr>
        </a:p>
        <a:p>
          <a:pPr algn="l"/>
          <a:r>
            <a:rPr kumimoji="1" lang="ja-JP" altLang="en-US" sz="1100" b="1">
              <a:solidFill>
                <a:srgbClr val="FF0000"/>
              </a:solidFill>
            </a:rPr>
            <a:t>③この着色範囲の最上行を選択</a:t>
          </a:r>
          <a:endParaRPr kumimoji="1" lang="en-US" altLang="ja-JP" sz="1100" b="1">
            <a:solidFill>
              <a:srgbClr val="FF0000"/>
            </a:solidFill>
          </a:endParaRPr>
        </a:p>
        <a:p>
          <a:pPr algn="l"/>
          <a:r>
            <a:rPr kumimoji="1" lang="ja-JP" altLang="en-US" sz="1100" b="1">
              <a:solidFill>
                <a:srgbClr val="FF0000"/>
              </a:solidFill>
            </a:rPr>
            <a:t>④右クリック</a:t>
          </a:r>
          <a:endParaRPr kumimoji="1" lang="en-US" altLang="ja-JP" sz="1100" b="1">
            <a:solidFill>
              <a:srgbClr val="FF0000"/>
            </a:solidFill>
          </a:endParaRPr>
        </a:p>
        <a:p>
          <a:pPr algn="l"/>
          <a:r>
            <a:rPr kumimoji="1" lang="ja-JP" altLang="en-US" sz="1100" b="1">
              <a:solidFill>
                <a:srgbClr val="FF0000"/>
              </a:solidFill>
            </a:rPr>
            <a:t>⑤「コピーしたセルの挿入」を選択</a:t>
          </a:r>
          <a:endParaRPr kumimoji="1" lang="en-US" altLang="ja-JP" sz="1100" b="1">
            <a:solidFill>
              <a:srgbClr val="FF0000"/>
            </a:solidFill>
          </a:endParaRPr>
        </a:p>
        <a:p>
          <a:r>
            <a:rPr kumimoji="1" lang="ja-JP" altLang="ja-JP" sz="1100" b="1">
              <a:solidFill>
                <a:srgbClr val="FF0000"/>
              </a:solidFill>
              <a:effectLst/>
              <a:latin typeface="+mn-lt"/>
              <a:ea typeface="+mn-ea"/>
              <a:cs typeface="+mn-cs"/>
            </a:rPr>
            <a:t>⑥挿入した行のこの説明書きを削除</a:t>
          </a:r>
          <a:endParaRPr lang="ja-JP" altLang="ja-JP">
            <a:solidFill>
              <a:srgbClr val="FF0000"/>
            </a:solidFill>
            <a:effectLst/>
          </a:endParaRPr>
        </a:p>
        <a:p>
          <a:r>
            <a:rPr kumimoji="1" lang="ja-JP" altLang="ja-JP" sz="1100" b="1">
              <a:solidFill>
                <a:srgbClr val="FF0000"/>
              </a:solidFill>
              <a:effectLst/>
              <a:latin typeface="+mn-lt"/>
              <a:ea typeface="+mn-ea"/>
              <a:cs typeface="+mn-cs"/>
            </a:rPr>
            <a:t>⑦印刷範囲を挿入した行まで拡張</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（印刷範囲を示す青いラインを操作）</a:t>
          </a:r>
          <a:endParaRPr lang="ja-JP" altLang="ja-JP">
            <a:solidFill>
              <a:srgbClr val="FF0000"/>
            </a:solidFill>
            <a:effectLst/>
          </a:endParaRPr>
        </a:p>
      </xdr:txBody>
    </xdr:sp>
    <xdr:clientData/>
  </xdr:oneCellAnchor>
  <xdr:oneCellAnchor>
    <xdr:from>
      <xdr:col>17</xdr:col>
      <xdr:colOff>187738</xdr:colOff>
      <xdr:row>109</xdr:row>
      <xdr:rowOff>0</xdr:rowOff>
    </xdr:from>
    <xdr:ext cx="748923" cy="328423"/>
    <xdr:sp macro="" textlink="">
      <xdr:nvSpPr>
        <xdr:cNvPr id="9" name="テキスト ボックス 8"/>
        <xdr:cNvSpPr txBox="1"/>
      </xdr:nvSpPr>
      <xdr:spPr>
        <a:xfrm>
          <a:off x="6988588" y="219900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0</xdr:rowOff>
    </xdr:from>
    <xdr:ext cx="748923" cy="328423"/>
    <xdr:sp macro="" textlink="">
      <xdr:nvSpPr>
        <xdr:cNvPr id="10" name="テキスト ボックス 9"/>
        <xdr:cNvSpPr txBox="1"/>
      </xdr:nvSpPr>
      <xdr:spPr>
        <a:xfrm>
          <a:off x="6988588" y="219900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0</xdr:rowOff>
    </xdr:from>
    <xdr:ext cx="748923" cy="328423"/>
    <xdr:sp macro="" textlink="">
      <xdr:nvSpPr>
        <xdr:cNvPr id="11" name="テキスト ボックス 10"/>
        <xdr:cNvSpPr txBox="1"/>
      </xdr:nvSpPr>
      <xdr:spPr>
        <a:xfrm>
          <a:off x="6988588" y="219900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12" name="テキスト ボックス 11"/>
        <xdr:cNvSpPr txBox="1"/>
      </xdr:nvSpPr>
      <xdr:spPr>
        <a:xfrm>
          <a:off x="6988588" y="1156086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187738</xdr:colOff>
      <xdr:row>5</xdr:row>
      <xdr:rowOff>16566</xdr:rowOff>
    </xdr:from>
    <xdr:ext cx="748923" cy="328423"/>
    <xdr:sp macro="" textlink="">
      <xdr:nvSpPr>
        <xdr:cNvPr id="4" name="テキスト ボックス 3"/>
        <xdr:cNvSpPr txBox="1"/>
      </xdr:nvSpPr>
      <xdr:spPr>
        <a:xfrm>
          <a:off x="6988588" y="12167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6" name="テキスト ボックス 5"/>
        <xdr:cNvSpPr txBox="1"/>
      </xdr:nvSpPr>
      <xdr:spPr>
        <a:xfrm>
          <a:off x="6988588" y="1119256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9" name="テキスト ボックス 8"/>
        <xdr:cNvSpPr txBox="1"/>
      </xdr:nvSpPr>
      <xdr:spPr>
        <a:xfrm>
          <a:off x="6988588" y="211684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11" name="テキスト ボックス 10"/>
        <xdr:cNvSpPr txBox="1"/>
      </xdr:nvSpPr>
      <xdr:spPr>
        <a:xfrm>
          <a:off x="6988588" y="1119256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14" name="テキスト ボックス 13"/>
        <xdr:cNvSpPr txBox="1"/>
      </xdr:nvSpPr>
      <xdr:spPr>
        <a:xfrm>
          <a:off x="6988588" y="211684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16566</xdr:rowOff>
    </xdr:from>
    <xdr:ext cx="748923" cy="328423"/>
    <xdr:sp macro="" textlink="">
      <xdr:nvSpPr>
        <xdr:cNvPr id="16" name="テキスト ボックス 15"/>
        <xdr:cNvSpPr txBox="1"/>
      </xdr:nvSpPr>
      <xdr:spPr>
        <a:xfrm>
          <a:off x="6988588" y="21168416"/>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5</xdr:col>
      <xdr:colOff>38654</xdr:colOff>
      <xdr:row>109</xdr:row>
      <xdr:rowOff>22087</xdr:rowOff>
    </xdr:from>
    <xdr:ext cx="2711172" cy="10237305"/>
    <xdr:sp macro="" textlink="">
      <xdr:nvSpPr>
        <xdr:cNvPr id="17" name="テキスト ボックス 16"/>
        <xdr:cNvSpPr txBox="1"/>
      </xdr:nvSpPr>
      <xdr:spPr>
        <a:xfrm>
          <a:off x="2026480" y="21661783"/>
          <a:ext cx="2711172" cy="10237305"/>
        </a:xfrm>
        <a:prstGeom prst="rect">
          <a:avLst/>
        </a:prstGeom>
        <a:solidFill>
          <a:srgbClr val="A9D18E">
            <a:alpha val="80000"/>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rgbClr val="FF0000"/>
              </a:solidFill>
            </a:rPr>
            <a:t>＜ページを追加する方法＞</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①この着色範囲の行を選択</a:t>
          </a:r>
          <a:endParaRPr kumimoji="1" lang="en-US" altLang="ja-JP" sz="1100" b="1">
            <a:solidFill>
              <a:srgbClr val="FF0000"/>
            </a:solidFill>
          </a:endParaRPr>
        </a:p>
        <a:p>
          <a:pPr algn="l"/>
          <a:r>
            <a:rPr kumimoji="1" lang="ja-JP" altLang="en-US" sz="1100" b="1">
              <a:solidFill>
                <a:srgbClr val="FF0000"/>
              </a:solidFill>
            </a:rPr>
            <a:t>②右クリック</a:t>
          </a:r>
          <a:endParaRPr kumimoji="1" lang="en-US" altLang="ja-JP" sz="1100" b="1">
            <a:solidFill>
              <a:srgbClr val="FF0000"/>
            </a:solidFill>
          </a:endParaRPr>
        </a:p>
        <a:p>
          <a:pPr algn="l"/>
          <a:r>
            <a:rPr kumimoji="1" lang="ja-JP" altLang="en-US" sz="1100" b="1">
              <a:solidFill>
                <a:srgbClr val="FF0000"/>
              </a:solidFill>
            </a:rPr>
            <a:t>③「コピー」を選択</a:t>
          </a:r>
          <a:endParaRPr kumimoji="1" lang="en-US" altLang="ja-JP" sz="1100" b="1">
            <a:solidFill>
              <a:srgbClr val="FF0000"/>
            </a:solidFill>
          </a:endParaRPr>
        </a:p>
        <a:p>
          <a:pPr algn="l"/>
          <a:r>
            <a:rPr kumimoji="1" lang="ja-JP" altLang="en-US" sz="1100" b="1">
              <a:solidFill>
                <a:srgbClr val="FF0000"/>
              </a:solidFill>
            </a:rPr>
            <a:t>③この着色範囲の最上行を選択</a:t>
          </a:r>
          <a:endParaRPr kumimoji="1" lang="en-US" altLang="ja-JP" sz="1100" b="1">
            <a:solidFill>
              <a:srgbClr val="FF0000"/>
            </a:solidFill>
          </a:endParaRPr>
        </a:p>
        <a:p>
          <a:pPr algn="l"/>
          <a:r>
            <a:rPr kumimoji="1" lang="ja-JP" altLang="en-US" sz="1100" b="1">
              <a:solidFill>
                <a:srgbClr val="FF0000"/>
              </a:solidFill>
            </a:rPr>
            <a:t>④右クリック</a:t>
          </a:r>
          <a:endParaRPr kumimoji="1" lang="en-US" altLang="ja-JP" sz="1100" b="1">
            <a:solidFill>
              <a:srgbClr val="FF0000"/>
            </a:solidFill>
          </a:endParaRPr>
        </a:p>
        <a:p>
          <a:pPr algn="l"/>
          <a:r>
            <a:rPr kumimoji="1" lang="ja-JP" altLang="en-US" sz="1100" b="1">
              <a:solidFill>
                <a:srgbClr val="FF0000"/>
              </a:solidFill>
            </a:rPr>
            <a:t>⑤「コピーしたセルの挿入」を選択</a:t>
          </a:r>
          <a:endParaRPr kumimoji="1" lang="en-US" altLang="ja-JP" sz="1100" b="1">
            <a:solidFill>
              <a:srgbClr val="FF0000"/>
            </a:solidFill>
          </a:endParaRPr>
        </a:p>
        <a:p>
          <a:r>
            <a:rPr kumimoji="1" lang="ja-JP" altLang="ja-JP" sz="1100" b="1">
              <a:solidFill>
                <a:srgbClr val="FF0000"/>
              </a:solidFill>
              <a:effectLst/>
              <a:latin typeface="+mn-lt"/>
              <a:ea typeface="+mn-ea"/>
              <a:cs typeface="+mn-cs"/>
            </a:rPr>
            <a:t>⑥挿入した行のこの説明書きを削除</a:t>
          </a:r>
          <a:endParaRPr lang="ja-JP" altLang="ja-JP">
            <a:solidFill>
              <a:srgbClr val="FF0000"/>
            </a:solidFill>
            <a:effectLst/>
          </a:endParaRPr>
        </a:p>
        <a:p>
          <a:r>
            <a:rPr kumimoji="1" lang="ja-JP" altLang="ja-JP" sz="1100" b="1">
              <a:solidFill>
                <a:srgbClr val="FF0000"/>
              </a:solidFill>
              <a:effectLst/>
              <a:latin typeface="+mn-lt"/>
              <a:ea typeface="+mn-ea"/>
              <a:cs typeface="+mn-cs"/>
            </a:rPr>
            <a:t>⑦印刷範囲を挿入した行まで拡張</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　（印刷範囲を示す青いラインを操作）</a:t>
          </a:r>
          <a:endParaRPr lang="ja-JP" altLang="ja-JP">
            <a:solidFill>
              <a:srgbClr val="FF0000"/>
            </a:solidFill>
            <a:effectLst/>
          </a:endParaRPr>
        </a:p>
      </xdr:txBody>
    </xdr:sp>
    <xdr:clientData/>
  </xdr:oneCellAnchor>
  <xdr:oneCellAnchor>
    <xdr:from>
      <xdr:col>17</xdr:col>
      <xdr:colOff>187738</xdr:colOff>
      <xdr:row>109</xdr:row>
      <xdr:rowOff>0</xdr:rowOff>
    </xdr:from>
    <xdr:ext cx="748923" cy="328423"/>
    <xdr:sp macro="" textlink="">
      <xdr:nvSpPr>
        <xdr:cNvPr id="20" name="テキスト ボックス 19"/>
        <xdr:cNvSpPr txBox="1"/>
      </xdr:nvSpPr>
      <xdr:spPr>
        <a:xfrm>
          <a:off x="6988588" y="211518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0</xdr:rowOff>
    </xdr:from>
    <xdr:ext cx="748923" cy="328423"/>
    <xdr:sp macro="" textlink="">
      <xdr:nvSpPr>
        <xdr:cNvPr id="23" name="テキスト ボックス 22"/>
        <xdr:cNvSpPr txBox="1"/>
      </xdr:nvSpPr>
      <xdr:spPr>
        <a:xfrm>
          <a:off x="6988588" y="211518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109</xdr:row>
      <xdr:rowOff>0</xdr:rowOff>
    </xdr:from>
    <xdr:ext cx="748923" cy="328423"/>
    <xdr:sp macro="" textlink="">
      <xdr:nvSpPr>
        <xdr:cNvPr id="25" name="テキスト ボックス 24"/>
        <xdr:cNvSpPr txBox="1"/>
      </xdr:nvSpPr>
      <xdr:spPr>
        <a:xfrm>
          <a:off x="6988588" y="21151850"/>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17</xdr:col>
      <xdr:colOff>187738</xdr:colOff>
      <xdr:row>57</xdr:row>
      <xdr:rowOff>16566</xdr:rowOff>
    </xdr:from>
    <xdr:ext cx="748923" cy="328423"/>
    <xdr:sp macro="" textlink="">
      <xdr:nvSpPr>
        <xdr:cNvPr id="26" name="テキスト ボックス 25"/>
        <xdr:cNvSpPr txBox="1"/>
      </xdr:nvSpPr>
      <xdr:spPr>
        <a:xfrm>
          <a:off x="6946347" y="1115392"/>
          <a:ext cx="748923" cy="328423"/>
        </a:xfrm>
        <a:prstGeom prst="rect">
          <a:avLst/>
        </a:prstGeom>
        <a:solidFill>
          <a:srgbClr val="FFC0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注意事項</a:t>
          </a:r>
          <a:endParaRPr kumimoji="1" lang="en-US" altLang="ja-JP" sz="1100"/>
        </a:p>
      </xdr:txBody>
    </xdr:sp>
    <xdr:clientData/>
  </xdr:oneCellAnchor>
  <xdr:oneCellAnchor>
    <xdr:from>
      <xdr:col>14</xdr:col>
      <xdr:colOff>77303</xdr:colOff>
      <xdr:row>0</xdr:row>
      <xdr:rowOff>29967</xdr:rowOff>
    </xdr:from>
    <xdr:ext cx="1054653" cy="356555"/>
    <xdr:sp macro="" textlink="">
      <xdr:nvSpPr>
        <xdr:cNvPr id="13" name="テキスト ボックス 12"/>
        <xdr:cNvSpPr txBox="1"/>
      </xdr:nvSpPr>
      <xdr:spPr>
        <a:xfrm>
          <a:off x="5643216" y="29967"/>
          <a:ext cx="1054653" cy="356555"/>
        </a:xfrm>
        <a:prstGeom prst="rect">
          <a:avLst/>
        </a:prstGeom>
        <a:solidFill>
          <a:srgbClr val="00B0F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b="1"/>
            <a:t>記入例</a:t>
          </a:r>
          <a:endParaRPr kumimoji="1" lang="en-US" altLang="ja-JP" sz="28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161"/>
  <sheetViews>
    <sheetView tabSelected="1" view="pageBreakPreview" zoomScaleNormal="80" zoomScaleSheetLayoutView="100" workbookViewId="0">
      <selection activeCell="D10" sqref="D10"/>
    </sheetView>
  </sheetViews>
  <sheetFormatPr defaultColWidth="8.58203125" defaultRowHeight="18"/>
  <cols>
    <col min="1" max="17" width="5.25" style="61" customWidth="1"/>
    <col min="18" max="18" width="2.75" style="61" customWidth="1"/>
    <col min="19" max="22" width="6.83203125" style="62" customWidth="1"/>
    <col min="23" max="29" width="6.83203125" style="61" customWidth="1"/>
    <col min="30" max="32" width="3.58203125" style="61" customWidth="1"/>
    <col min="33" max="16384" width="8.58203125" style="61"/>
  </cols>
  <sheetData>
    <row r="1" spans="1:28" ht="16.5" customHeight="1">
      <c r="A1" s="16" t="s">
        <v>10</v>
      </c>
      <c r="B1" s="16"/>
      <c r="C1" s="16"/>
      <c r="D1" s="16"/>
      <c r="E1" s="16"/>
      <c r="F1" s="16"/>
      <c r="G1" s="16"/>
      <c r="H1" s="16"/>
      <c r="I1" s="16"/>
      <c r="J1" s="16"/>
      <c r="K1" s="16"/>
      <c r="L1" s="60"/>
      <c r="M1" s="60"/>
      <c r="N1" s="60"/>
      <c r="O1" s="60"/>
      <c r="P1" s="60"/>
      <c r="Q1" s="60"/>
    </row>
    <row r="2" spans="1:28" s="63" customFormat="1" ht="16.5" customHeight="1">
      <c r="A2" s="138" t="s">
        <v>30</v>
      </c>
      <c r="B2" s="139"/>
      <c r="C2" s="140"/>
      <c r="D2" s="141"/>
      <c r="E2" s="141"/>
      <c r="F2" s="141"/>
      <c r="G2" s="141"/>
      <c r="H2" s="141"/>
      <c r="I2" s="142"/>
      <c r="J2" s="138" t="s">
        <v>6</v>
      </c>
      <c r="K2" s="143"/>
      <c r="L2" s="140"/>
      <c r="M2" s="141"/>
      <c r="N2" s="141"/>
      <c r="O2" s="141"/>
      <c r="P2" s="141"/>
      <c r="Q2" s="142"/>
    </row>
    <row r="3" spans="1:28" s="63" customFormat="1" ht="16.5" customHeight="1">
      <c r="A3" s="138" t="s">
        <v>0</v>
      </c>
      <c r="B3" s="139"/>
      <c r="C3" s="64" t="s">
        <v>1</v>
      </c>
      <c r="D3" s="164"/>
      <c r="E3" s="65" t="s">
        <v>2</v>
      </c>
      <c r="F3" s="164"/>
      <c r="G3" s="65" t="s">
        <v>3</v>
      </c>
      <c r="H3" s="164"/>
      <c r="I3" s="65" t="s">
        <v>4</v>
      </c>
      <c r="J3" s="66" t="s">
        <v>1</v>
      </c>
      <c r="K3" s="164"/>
      <c r="L3" s="65" t="s">
        <v>2</v>
      </c>
      <c r="M3" s="164"/>
      <c r="N3" s="65" t="s">
        <v>3</v>
      </c>
      <c r="O3" s="164"/>
      <c r="P3" s="65" t="s">
        <v>5</v>
      </c>
      <c r="Q3" s="67"/>
    </row>
    <row r="4" spans="1:28" s="7" customFormat="1" ht="13.5" customHeight="1">
      <c r="A4" s="162" t="s">
        <v>31</v>
      </c>
      <c r="B4" s="162"/>
      <c r="C4" s="162"/>
      <c r="D4" s="162"/>
      <c r="E4" s="162"/>
      <c r="F4" s="162"/>
      <c r="G4" s="162"/>
      <c r="H4" s="162"/>
      <c r="I4" s="162"/>
      <c r="J4" s="162"/>
      <c r="K4" s="162"/>
      <c r="L4" s="162"/>
      <c r="M4" s="162"/>
      <c r="N4" s="162"/>
      <c r="O4" s="162"/>
      <c r="P4" s="162"/>
      <c r="Q4" s="162"/>
    </row>
    <row r="5" spans="1:28" s="7" customFormat="1" ht="23.5" customHeight="1">
      <c r="A5" s="144" t="s">
        <v>32</v>
      </c>
      <c r="B5" s="145"/>
      <c r="C5" s="145"/>
      <c r="D5" s="145"/>
      <c r="E5" s="145"/>
      <c r="F5" s="145"/>
      <c r="G5" s="145"/>
      <c r="H5" s="145"/>
      <c r="I5" s="145"/>
      <c r="J5" s="145"/>
      <c r="K5" s="145"/>
      <c r="L5" s="145"/>
      <c r="M5" s="145"/>
      <c r="N5" s="145"/>
      <c r="O5" s="145"/>
      <c r="P5" s="145"/>
      <c r="Q5" s="146"/>
    </row>
    <row r="6" spans="1:28" s="63" customFormat="1" ht="5" customHeight="1" thickBot="1">
      <c r="A6" s="68"/>
      <c r="B6" s="69"/>
      <c r="C6" s="69"/>
      <c r="D6" s="69"/>
      <c r="E6" s="69"/>
      <c r="F6" s="69"/>
      <c r="G6" s="69"/>
      <c r="H6" s="69"/>
      <c r="I6" s="70"/>
      <c r="J6" s="69"/>
      <c r="K6" s="69"/>
      <c r="L6" s="69"/>
      <c r="M6" s="69"/>
      <c r="N6" s="69"/>
      <c r="O6" s="69"/>
      <c r="P6" s="69"/>
      <c r="Q6" s="69"/>
    </row>
    <row r="7" spans="1:28" ht="20.149999999999999" customHeight="1" thickBot="1">
      <c r="A7" s="71" t="s">
        <v>1</v>
      </c>
      <c r="B7" s="97"/>
      <c r="C7" s="43" t="s">
        <v>2</v>
      </c>
      <c r="D7" s="97"/>
      <c r="E7" s="72" t="s">
        <v>3</v>
      </c>
      <c r="F7" s="49" t="s">
        <v>34</v>
      </c>
      <c r="G7" s="106"/>
      <c r="H7" s="107"/>
      <c r="I7" s="73"/>
      <c r="J7" s="71" t="s">
        <v>1</v>
      </c>
      <c r="K7" s="97"/>
      <c r="L7" s="43" t="s">
        <v>2</v>
      </c>
      <c r="M7" s="97"/>
      <c r="N7" s="72" t="s">
        <v>3</v>
      </c>
      <c r="O7" s="49" t="s">
        <v>34</v>
      </c>
      <c r="P7" s="106"/>
      <c r="Q7" s="107"/>
    </row>
    <row r="8" spans="1:28" s="74" customFormat="1" ht="15.65" customHeight="1">
      <c r="A8" s="130" t="s">
        <v>29</v>
      </c>
      <c r="B8" s="132" t="s">
        <v>28</v>
      </c>
      <c r="C8" s="133" t="s">
        <v>22</v>
      </c>
      <c r="D8" s="133"/>
      <c r="E8" s="133"/>
      <c r="F8" s="134"/>
      <c r="G8" s="135" t="s">
        <v>7</v>
      </c>
      <c r="H8" s="136"/>
      <c r="J8" s="137" t="s">
        <v>29</v>
      </c>
      <c r="K8" s="128" t="s">
        <v>28</v>
      </c>
      <c r="L8" s="122" t="s">
        <v>22</v>
      </c>
      <c r="M8" s="122"/>
      <c r="N8" s="122"/>
      <c r="O8" s="123"/>
      <c r="P8" s="124" t="s">
        <v>7</v>
      </c>
      <c r="Q8" s="125"/>
      <c r="S8" s="128" t="s">
        <v>29</v>
      </c>
      <c r="Z8" s="75"/>
    </row>
    <row r="9" spans="1:28" s="74" customFormat="1" ht="15.65" customHeight="1" thickBot="1">
      <c r="A9" s="131"/>
      <c r="B9" s="129"/>
      <c r="C9" s="35" t="s">
        <v>8</v>
      </c>
      <c r="D9" s="32" t="s">
        <v>24</v>
      </c>
      <c r="E9" s="33" t="s">
        <v>9</v>
      </c>
      <c r="F9" s="34" t="s">
        <v>24</v>
      </c>
      <c r="G9" s="126"/>
      <c r="H9" s="127"/>
      <c r="J9" s="131"/>
      <c r="K9" s="129"/>
      <c r="L9" s="35" t="s">
        <v>8</v>
      </c>
      <c r="M9" s="32" t="s">
        <v>24</v>
      </c>
      <c r="N9" s="33" t="s">
        <v>9</v>
      </c>
      <c r="O9" s="34" t="s">
        <v>24</v>
      </c>
      <c r="P9" s="126"/>
      <c r="Q9" s="127"/>
      <c r="S9" s="129"/>
      <c r="Z9" s="76"/>
      <c r="AA9" s="76"/>
      <c r="AB9" s="76"/>
    </row>
    <row r="10" spans="1:28" ht="15.65" customHeight="1">
      <c r="A10" s="98"/>
      <c r="B10" s="15" t="s">
        <v>14</v>
      </c>
      <c r="C10" s="85"/>
      <c r="D10" s="86"/>
      <c r="E10" s="87"/>
      <c r="F10" s="88"/>
      <c r="G10" s="118"/>
      <c r="H10" s="119"/>
      <c r="I10" s="1"/>
      <c r="J10" s="82"/>
      <c r="K10" s="15" t="s">
        <v>14</v>
      </c>
      <c r="L10" s="85"/>
      <c r="M10" s="86"/>
      <c r="N10" s="87"/>
      <c r="O10" s="88"/>
      <c r="P10" s="118"/>
      <c r="Q10" s="119"/>
      <c r="S10" s="128" t="s">
        <v>28</v>
      </c>
      <c r="Z10" s="76"/>
      <c r="AA10" s="76"/>
      <c r="AB10" s="76"/>
    </row>
    <row r="11" spans="1:28" ht="15.65" customHeight="1" thickBot="1">
      <c r="A11" s="99"/>
      <c r="B11" s="13" t="s">
        <v>15</v>
      </c>
      <c r="C11" s="89"/>
      <c r="D11" s="86"/>
      <c r="E11" s="90"/>
      <c r="F11" s="88"/>
      <c r="G11" s="116"/>
      <c r="H11" s="117"/>
      <c r="I11" s="1"/>
      <c r="J11" s="83"/>
      <c r="K11" s="13" t="s">
        <v>15</v>
      </c>
      <c r="L11" s="89"/>
      <c r="M11" s="86"/>
      <c r="N11" s="90"/>
      <c r="O11" s="88"/>
      <c r="P11" s="116"/>
      <c r="Q11" s="117"/>
      <c r="S11" s="129"/>
      <c r="Z11" s="76"/>
      <c r="AA11" s="76"/>
      <c r="AB11" s="76"/>
    </row>
    <row r="12" spans="1:28" ht="15.65" customHeight="1" thickBot="1">
      <c r="A12" s="99"/>
      <c r="B12" s="13" t="s">
        <v>16</v>
      </c>
      <c r="C12" s="89"/>
      <c r="D12" s="86"/>
      <c r="E12" s="90"/>
      <c r="F12" s="88"/>
      <c r="G12" s="116"/>
      <c r="H12" s="117"/>
      <c r="I12" s="1"/>
      <c r="J12" s="83"/>
      <c r="K12" s="13" t="s">
        <v>16</v>
      </c>
      <c r="L12" s="89"/>
      <c r="M12" s="86"/>
      <c r="N12" s="90"/>
      <c r="O12" s="88"/>
      <c r="P12" s="116"/>
      <c r="Q12" s="117"/>
      <c r="S12" s="32" t="s">
        <v>24</v>
      </c>
      <c r="Z12" s="76"/>
      <c r="AA12" s="76"/>
      <c r="AB12" s="76"/>
    </row>
    <row r="13" spans="1:28" ht="15.65" customHeight="1">
      <c r="A13" s="99"/>
      <c r="B13" s="13" t="s">
        <v>17</v>
      </c>
      <c r="C13" s="89"/>
      <c r="D13" s="86"/>
      <c r="E13" s="90"/>
      <c r="F13" s="88"/>
      <c r="G13" s="116"/>
      <c r="H13" s="117"/>
      <c r="I13" s="1"/>
      <c r="J13" s="83"/>
      <c r="K13" s="13" t="s">
        <v>17</v>
      </c>
      <c r="L13" s="89"/>
      <c r="M13" s="86"/>
      <c r="N13" s="90"/>
      <c r="O13" s="88"/>
      <c r="P13" s="116"/>
      <c r="Q13" s="117"/>
      <c r="Z13" s="76"/>
      <c r="AA13" s="76"/>
      <c r="AB13" s="76"/>
    </row>
    <row r="14" spans="1:28" ht="15.65" customHeight="1">
      <c r="A14" s="99"/>
      <c r="B14" s="13" t="s">
        <v>18</v>
      </c>
      <c r="C14" s="89"/>
      <c r="D14" s="86"/>
      <c r="E14" s="90"/>
      <c r="F14" s="88"/>
      <c r="G14" s="116"/>
      <c r="H14" s="117"/>
      <c r="I14" s="1"/>
      <c r="J14" s="83"/>
      <c r="K14" s="13" t="s">
        <v>18</v>
      </c>
      <c r="L14" s="89"/>
      <c r="M14" s="86"/>
      <c r="N14" s="90"/>
      <c r="O14" s="88"/>
      <c r="P14" s="116"/>
      <c r="Q14" s="117"/>
      <c r="Z14" s="76"/>
      <c r="AA14" s="76"/>
      <c r="AB14" s="76"/>
    </row>
    <row r="15" spans="1:28" ht="15.65" customHeight="1">
      <c r="A15" s="99"/>
      <c r="B15" s="13" t="s">
        <v>19</v>
      </c>
      <c r="C15" s="89"/>
      <c r="D15" s="91" t="s">
        <v>25</v>
      </c>
      <c r="E15" s="90"/>
      <c r="F15" s="91" t="s">
        <v>25</v>
      </c>
      <c r="G15" s="116"/>
      <c r="H15" s="117"/>
      <c r="I15" s="1"/>
      <c r="J15" s="83"/>
      <c r="K15" s="13" t="s">
        <v>19</v>
      </c>
      <c r="L15" s="89"/>
      <c r="M15" s="91" t="s">
        <v>25</v>
      </c>
      <c r="N15" s="90"/>
      <c r="O15" s="91" t="s">
        <v>25</v>
      </c>
      <c r="P15" s="116"/>
      <c r="Q15" s="117"/>
      <c r="Z15" s="76"/>
      <c r="AA15" s="76"/>
      <c r="AB15" s="76"/>
    </row>
    <row r="16" spans="1:28" ht="15.65" customHeight="1" thickBot="1">
      <c r="A16" s="99"/>
      <c r="B16" s="14" t="s">
        <v>20</v>
      </c>
      <c r="C16" s="92"/>
      <c r="D16" s="93"/>
      <c r="E16" s="93"/>
      <c r="F16" s="93"/>
      <c r="G16" s="110"/>
      <c r="H16" s="111"/>
      <c r="I16" s="1"/>
      <c r="J16" s="95"/>
      <c r="K16" s="14" t="s">
        <v>20</v>
      </c>
      <c r="L16" s="94"/>
      <c r="M16" s="93"/>
      <c r="N16" s="93"/>
      <c r="O16" s="93"/>
      <c r="P16" s="120"/>
      <c r="Q16" s="121"/>
      <c r="Z16" s="76"/>
      <c r="AA16" s="76"/>
      <c r="AB16" s="76"/>
    </row>
    <row r="17" spans="1:28" ht="15.65" customHeight="1">
      <c r="A17" s="99"/>
      <c r="B17" s="15" t="s">
        <v>14</v>
      </c>
      <c r="C17" s="85"/>
      <c r="D17" s="86"/>
      <c r="E17" s="87"/>
      <c r="F17" s="88"/>
      <c r="G17" s="118"/>
      <c r="H17" s="119"/>
      <c r="I17" s="1"/>
      <c r="J17" s="83"/>
      <c r="K17" s="15" t="s">
        <v>14</v>
      </c>
      <c r="L17" s="85"/>
      <c r="M17" s="86"/>
      <c r="N17" s="87"/>
      <c r="O17" s="88"/>
      <c r="P17" s="118"/>
      <c r="Q17" s="119"/>
      <c r="Z17" s="76"/>
      <c r="AA17" s="76"/>
      <c r="AB17" s="76"/>
    </row>
    <row r="18" spans="1:28" ht="15.65" customHeight="1">
      <c r="A18" s="99"/>
      <c r="B18" s="13" t="s">
        <v>15</v>
      </c>
      <c r="C18" s="89"/>
      <c r="D18" s="86"/>
      <c r="E18" s="90"/>
      <c r="F18" s="88"/>
      <c r="G18" s="116"/>
      <c r="H18" s="117"/>
      <c r="I18" s="1"/>
      <c r="J18" s="83"/>
      <c r="K18" s="13" t="s">
        <v>15</v>
      </c>
      <c r="L18" s="89"/>
      <c r="M18" s="86"/>
      <c r="N18" s="90"/>
      <c r="O18" s="88"/>
      <c r="P18" s="116"/>
      <c r="Q18" s="117"/>
    </row>
    <row r="19" spans="1:28" ht="15.65" customHeight="1">
      <c r="A19" s="99"/>
      <c r="B19" s="13" t="s">
        <v>16</v>
      </c>
      <c r="C19" s="89"/>
      <c r="D19" s="86"/>
      <c r="E19" s="90"/>
      <c r="F19" s="88"/>
      <c r="G19" s="116"/>
      <c r="H19" s="117"/>
      <c r="I19" s="1"/>
      <c r="J19" s="83"/>
      <c r="K19" s="13" t="s">
        <v>16</v>
      </c>
      <c r="L19" s="89"/>
      <c r="M19" s="86"/>
      <c r="N19" s="90"/>
      <c r="O19" s="88"/>
      <c r="P19" s="116"/>
      <c r="Q19" s="117"/>
    </row>
    <row r="20" spans="1:28" ht="15.65" customHeight="1">
      <c r="A20" s="99"/>
      <c r="B20" s="13" t="s">
        <v>17</v>
      </c>
      <c r="C20" s="89"/>
      <c r="D20" s="86"/>
      <c r="E20" s="90"/>
      <c r="F20" s="88"/>
      <c r="G20" s="116"/>
      <c r="H20" s="117"/>
      <c r="I20" s="1"/>
      <c r="J20" s="83"/>
      <c r="K20" s="13" t="s">
        <v>17</v>
      </c>
      <c r="L20" s="89"/>
      <c r="M20" s="86"/>
      <c r="N20" s="90"/>
      <c r="O20" s="88"/>
      <c r="P20" s="116"/>
      <c r="Q20" s="117"/>
    </row>
    <row r="21" spans="1:28" ht="15.65" customHeight="1">
      <c r="A21" s="99"/>
      <c r="B21" s="13" t="s">
        <v>18</v>
      </c>
      <c r="C21" s="89"/>
      <c r="D21" s="86"/>
      <c r="E21" s="90"/>
      <c r="F21" s="88"/>
      <c r="G21" s="116"/>
      <c r="H21" s="117"/>
      <c r="I21" s="1"/>
      <c r="J21" s="83"/>
      <c r="K21" s="13" t="s">
        <v>18</v>
      </c>
      <c r="L21" s="89"/>
      <c r="M21" s="86"/>
      <c r="N21" s="90"/>
      <c r="O21" s="88"/>
      <c r="P21" s="116"/>
      <c r="Q21" s="117"/>
    </row>
    <row r="22" spans="1:28" ht="15.65" customHeight="1">
      <c r="A22" s="99"/>
      <c r="B22" s="13" t="s">
        <v>19</v>
      </c>
      <c r="C22" s="89"/>
      <c r="D22" s="91" t="s">
        <v>25</v>
      </c>
      <c r="E22" s="90"/>
      <c r="F22" s="91" t="s">
        <v>25</v>
      </c>
      <c r="G22" s="116"/>
      <c r="H22" s="117"/>
      <c r="I22" s="1"/>
      <c r="J22" s="83"/>
      <c r="K22" s="13" t="s">
        <v>19</v>
      </c>
      <c r="L22" s="89"/>
      <c r="M22" s="91" t="s">
        <v>25</v>
      </c>
      <c r="N22" s="90"/>
      <c r="O22" s="91" t="s">
        <v>25</v>
      </c>
      <c r="P22" s="116"/>
      <c r="Q22" s="117"/>
    </row>
    <row r="23" spans="1:28" ht="15.65" customHeight="1" thickBot="1">
      <c r="A23" s="99"/>
      <c r="B23" s="14" t="s">
        <v>20</v>
      </c>
      <c r="C23" s="92"/>
      <c r="D23" s="93"/>
      <c r="E23" s="93"/>
      <c r="F23" s="93"/>
      <c r="G23" s="110"/>
      <c r="H23" s="111"/>
      <c r="I23" s="1"/>
      <c r="J23" s="95"/>
      <c r="K23" s="14" t="s">
        <v>20</v>
      </c>
      <c r="L23" s="94"/>
      <c r="M23" s="93"/>
      <c r="N23" s="93"/>
      <c r="O23" s="93"/>
      <c r="P23" s="120"/>
      <c r="Q23" s="121"/>
    </row>
    <row r="24" spans="1:28" ht="15.65" customHeight="1">
      <c r="A24" s="99"/>
      <c r="B24" s="15" t="s">
        <v>14</v>
      </c>
      <c r="C24" s="85"/>
      <c r="D24" s="86"/>
      <c r="E24" s="87"/>
      <c r="F24" s="88"/>
      <c r="G24" s="118"/>
      <c r="H24" s="119"/>
      <c r="I24" s="1"/>
      <c r="J24" s="83"/>
      <c r="K24" s="15" t="s">
        <v>14</v>
      </c>
      <c r="L24" s="85"/>
      <c r="M24" s="86"/>
      <c r="N24" s="87"/>
      <c r="O24" s="88"/>
      <c r="P24" s="118"/>
      <c r="Q24" s="119"/>
    </row>
    <row r="25" spans="1:28" ht="15.65" customHeight="1">
      <c r="A25" s="99"/>
      <c r="B25" s="13" t="s">
        <v>15</v>
      </c>
      <c r="C25" s="89"/>
      <c r="D25" s="86"/>
      <c r="E25" s="90"/>
      <c r="F25" s="88"/>
      <c r="G25" s="116"/>
      <c r="H25" s="117"/>
      <c r="I25" s="1"/>
      <c r="J25" s="83"/>
      <c r="K25" s="13" t="s">
        <v>15</v>
      </c>
      <c r="L25" s="89"/>
      <c r="M25" s="86"/>
      <c r="N25" s="90"/>
      <c r="O25" s="88"/>
      <c r="P25" s="116"/>
      <c r="Q25" s="117"/>
    </row>
    <row r="26" spans="1:28" ht="15.65" customHeight="1">
      <c r="A26" s="99"/>
      <c r="B26" s="13" t="s">
        <v>16</v>
      </c>
      <c r="C26" s="89"/>
      <c r="D26" s="86"/>
      <c r="E26" s="90"/>
      <c r="F26" s="88"/>
      <c r="G26" s="116"/>
      <c r="H26" s="117"/>
      <c r="I26" s="1"/>
      <c r="J26" s="83"/>
      <c r="K26" s="13" t="s">
        <v>16</v>
      </c>
      <c r="L26" s="89"/>
      <c r="M26" s="86"/>
      <c r="N26" s="90"/>
      <c r="O26" s="88"/>
      <c r="P26" s="116"/>
      <c r="Q26" s="117"/>
    </row>
    <row r="27" spans="1:28" ht="15.65" customHeight="1">
      <c r="A27" s="99"/>
      <c r="B27" s="13" t="s">
        <v>17</v>
      </c>
      <c r="C27" s="89"/>
      <c r="D27" s="86"/>
      <c r="E27" s="90"/>
      <c r="F27" s="88"/>
      <c r="G27" s="116"/>
      <c r="H27" s="117"/>
      <c r="I27" s="1"/>
      <c r="J27" s="83"/>
      <c r="K27" s="13" t="s">
        <v>17</v>
      </c>
      <c r="L27" s="89"/>
      <c r="M27" s="86"/>
      <c r="N27" s="90"/>
      <c r="O27" s="88"/>
      <c r="P27" s="116"/>
      <c r="Q27" s="117"/>
    </row>
    <row r="28" spans="1:28" ht="15.65" customHeight="1">
      <c r="A28" s="99"/>
      <c r="B28" s="13" t="s">
        <v>18</v>
      </c>
      <c r="C28" s="89"/>
      <c r="D28" s="86"/>
      <c r="E28" s="90"/>
      <c r="F28" s="88"/>
      <c r="G28" s="116"/>
      <c r="H28" s="117"/>
      <c r="I28" s="1"/>
      <c r="J28" s="83"/>
      <c r="K28" s="13" t="s">
        <v>18</v>
      </c>
      <c r="L28" s="89"/>
      <c r="M28" s="86"/>
      <c r="N28" s="90"/>
      <c r="O28" s="88"/>
      <c r="P28" s="116"/>
      <c r="Q28" s="117"/>
    </row>
    <row r="29" spans="1:28" ht="15.65" customHeight="1">
      <c r="A29" s="99"/>
      <c r="B29" s="13" t="s">
        <v>19</v>
      </c>
      <c r="C29" s="89"/>
      <c r="D29" s="91" t="s">
        <v>25</v>
      </c>
      <c r="E29" s="90"/>
      <c r="F29" s="91" t="s">
        <v>25</v>
      </c>
      <c r="G29" s="116"/>
      <c r="H29" s="117"/>
      <c r="I29" s="1"/>
      <c r="J29" s="83"/>
      <c r="K29" s="13" t="s">
        <v>19</v>
      </c>
      <c r="L29" s="89"/>
      <c r="M29" s="91" t="s">
        <v>25</v>
      </c>
      <c r="N29" s="90"/>
      <c r="O29" s="91" t="s">
        <v>25</v>
      </c>
      <c r="P29" s="116"/>
      <c r="Q29" s="117"/>
    </row>
    <row r="30" spans="1:28" ht="15.65" customHeight="1" thickBot="1">
      <c r="A30" s="99"/>
      <c r="B30" s="14" t="s">
        <v>20</v>
      </c>
      <c r="C30" s="92"/>
      <c r="D30" s="93"/>
      <c r="E30" s="93"/>
      <c r="F30" s="93"/>
      <c r="G30" s="110"/>
      <c r="H30" s="111"/>
      <c r="I30" s="1"/>
      <c r="J30" s="95"/>
      <c r="K30" s="14" t="s">
        <v>20</v>
      </c>
      <c r="L30" s="94"/>
      <c r="M30" s="93"/>
      <c r="N30" s="93"/>
      <c r="O30" s="93"/>
      <c r="P30" s="120"/>
      <c r="Q30" s="121"/>
    </row>
    <row r="31" spans="1:28" ht="15.65" customHeight="1">
      <c r="A31" s="99"/>
      <c r="B31" s="15" t="s">
        <v>14</v>
      </c>
      <c r="C31" s="85"/>
      <c r="D31" s="86"/>
      <c r="E31" s="87"/>
      <c r="F31" s="88"/>
      <c r="G31" s="118"/>
      <c r="H31" s="119"/>
      <c r="I31" s="1"/>
      <c r="J31" s="83"/>
      <c r="K31" s="15" t="s">
        <v>14</v>
      </c>
      <c r="L31" s="85"/>
      <c r="M31" s="86"/>
      <c r="N31" s="87"/>
      <c r="O31" s="88"/>
      <c r="P31" s="118"/>
      <c r="Q31" s="119"/>
    </row>
    <row r="32" spans="1:28" ht="15.65" customHeight="1">
      <c r="A32" s="99"/>
      <c r="B32" s="13" t="s">
        <v>15</v>
      </c>
      <c r="C32" s="89"/>
      <c r="D32" s="86"/>
      <c r="E32" s="90"/>
      <c r="F32" s="88"/>
      <c r="G32" s="116"/>
      <c r="H32" s="117"/>
      <c r="I32" s="1"/>
      <c r="J32" s="83"/>
      <c r="K32" s="13" t="s">
        <v>15</v>
      </c>
      <c r="L32" s="89"/>
      <c r="M32" s="86"/>
      <c r="N32" s="90"/>
      <c r="O32" s="88"/>
      <c r="P32" s="116"/>
      <c r="Q32" s="117"/>
    </row>
    <row r="33" spans="1:23" ht="15.65" customHeight="1">
      <c r="A33" s="99"/>
      <c r="B33" s="13" t="s">
        <v>16</v>
      </c>
      <c r="C33" s="89"/>
      <c r="D33" s="86"/>
      <c r="E33" s="90"/>
      <c r="F33" s="88"/>
      <c r="G33" s="116"/>
      <c r="H33" s="117"/>
      <c r="I33" s="1"/>
      <c r="J33" s="83"/>
      <c r="K33" s="13" t="s">
        <v>16</v>
      </c>
      <c r="L33" s="89"/>
      <c r="M33" s="86"/>
      <c r="N33" s="90"/>
      <c r="O33" s="88"/>
      <c r="P33" s="116"/>
      <c r="Q33" s="117"/>
    </row>
    <row r="34" spans="1:23" ht="15.65" customHeight="1">
      <c r="A34" s="99"/>
      <c r="B34" s="13" t="s">
        <v>17</v>
      </c>
      <c r="C34" s="89"/>
      <c r="D34" s="86"/>
      <c r="E34" s="90"/>
      <c r="F34" s="88"/>
      <c r="G34" s="116"/>
      <c r="H34" s="117"/>
      <c r="I34" s="1"/>
      <c r="J34" s="83"/>
      <c r="K34" s="13" t="s">
        <v>17</v>
      </c>
      <c r="L34" s="89"/>
      <c r="M34" s="86"/>
      <c r="N34" s="90"/>
      <c r="O34" s="88"/>
      <c r="P34" s="116"/>
      <c r="Q34" s="117"/>
    </row>
    <row r="35" spans="1:23" ht="15.65" customHeight="1">
      <c r="A35" s="99"/>
      <c r="B35" s="13" t="s">
        <v>18</v>
      </c>
      <c r="C35" s="89"/>
      <c r="D35" s="86"/>
      <c r="E35" s="90"/>
      <c r="F35" s="88"/>
      <c r="G35" s="116"/>
      <c r="H35" s="117"/>
      <c r="I35" s="1"/>
      <c r="J35" s="83"/>
      <c r="K35" s="13" t="s">
        <v>18</v>
      </c>
      <c r="L35" s="89"/>
      <c r="M35" s="86"/>
      <c r="N35" s="90"/>
      <c r="O35" s="88"/>
      <c r="P35" s="116"/>
      <c r="Q35" s="117"/>
    </row>
    <row r="36" spans="1:23" ht="15.65" customHeight="1">
      <c r="A36" s="99"/>
      <c r="B36" s="13" t="s">
        <v>19</v>
      </c>
      <c r="C36" s="89"/>
      <c r="D36" s="91" t="s">
        <v>25</v>
      </c>
      <c r="E36" s="90"/>
      <c r="F36" s="91" t="s">
        <v>25</v>
      </c>
      <c r="G36" s="116"/>
      <c r="H36" s="117"/>
      <c r="I36" s="1"/>
      <c r="J36" s="83"/>
      <c r="K36" s="13" t="s">
        <v>19</v>
      </c>
      <c r="L36" s="89"/>
      <c r="M36" s="91" t="s">
        <v>25</v>
      </c>
      <c r="N36" s="90"/>
      <c r="O36" s="91" t="s">
        <v>25</v>
      </c>
      <c r="P36" s="116"/>
      <c r="Q36" s="117"/>
    </row>
    <row r="37" spans="1:23" ht="15.65" customHeight="1" thickBot="1">
      <c r="A37" s="99"/>
      <c r="B37" s="14" t="s">
        <v>20</v>
      </c>
      <c r="C37" s="92"/>
      <c r="D37" s="93"/>
      <c r="E37" s="93"/>
      <c r="F37" s="93"/>
      <c r="G37" s="110"/>
      <c r="H37" s="111"/>
      <c r="I37" s="1"/>
      <c r="J37" s="95"/>
      <c r="K37" s="14" t="s">
        <v>20</v>
      </c>
      <c r="L37" s="94"/>
      <c r="M37" s="93"/>
      <c r="N37" s="93"/>
      <c r="O37" s="93"/>
      <c r="P37" s="120"/>
      <c r="Q37" s="121"/>
    </row>
    <row r="38" spans="1:23" ht="15.65" customHeight="1">
      <c r="A38" s="99"/>
      <c r="B38" s="15" t="s">
        <v>14</v>
      </c>
      <c r="C38" s="85"/>
      <c r="D38" s="86"/>
      <c r="E38" s="87"/>
      <c r="F38" s="88"/>
      <c r="G38" s="118"/>
      <c r="H38" s="119"/>
      <c r="I38" s="1"/>
      <c r="J38" s="83"/>
      <c r="K38" s="15" t="s">
        <v>14</v>
      </c>
      <c r="L38" s="85"/>
      <c r="M38" s="86"/>
      <c r="N38" s="87"/>
      <c r="O38" s="88"/>
      <c r="P38" s="118"/>
      <c r="Q38" s="119"/>
    </row>
    <row r="39" spans="1:23" ht="15.65" customHeight="1">
      <c r="A39" s="99"/>
      <c r="B39" s="13" t="s">
        <v>15</v>
      </c>
      <c r="C39" s="89"/>
      <c r="D39" s="86"/>
      <c r="E39" s="90"/>
      <c r="F39" s="88"/>
      <c r="G39" s="116"/>
      <c r="H39" s="117"/>
      <c r="I39" s="1"/>
      <c r="J39" s="83"/>
      <c r="K39" s="13" t="s">
        <v>15</v>
      </c>
      <c r="L39" s="89"/>
      <c r="M39" s="86"/>
      <c r="N39" s="90"/>
      <c r="O39" s="88"/>
      <c r="P39" s="116"/>
      <c r="Q39" s="117"/>
    </row>
    <row r="40" spans="1:23" ht="15.65" customHeight="1">
      <c r="A40" s="99"/>
      <c r="B40" s="13" t="s">
        <v>16</v>
      </c>
      <c r="C40" s="89"/>
      <c r="D40" s="86"/>
      <c r="E40" s="90"/>
      <c r="F40" s="88"/>
      <c r="G40" s="116"/>
      <c r="H40" s="117"/>
      <c r="I40" s="1"/>
      <c r="J40" s="83"/>
      <c r="K40" s="13" t="s">
        <v>16</v>
      </c>
      <c r="L40" s="89"/>
      <c r="M40" s="86"/>
      <c r="N40" s="90"/>
      <c r="O40" s="88"/>
      <c r="P40" s="116"/>
      <c r="Q40" s="117"/>
    </row>
    <row r="41" spans="1:23" ht="15.65" customHeight="1">
      <c r="A41" s="99"/>
      <c r="B41" s="13" t="s">
        <v>17</v>
      </c>
      <c r="C41" s="89"/>
      <c r="D41" s="86"/>
      <c r="E41" s="90"/>
      <c r="F41" s="88"/>
      <c r="G41" s="116"/>
      <c r="H41" s="117"/>
      <c r="I41" s="1"/>
      <c r="J41" s="83"/>
      <c r="K41" s="13" t="s">
        <v>17</v>
      </c>
      <c r="L41" s="89"/>
      <c r="M41" s="86"/>
      <c r="N41" s="90"/>
      <c r="O41" s="88"/>
      <c r="P41" s="116"/>
      <c r="Q41" s="117"/>
    </row>
    <row r="42" spans="1:23" ht="15.65" customHeight="1">
      <c r="A42" s="99"/>
      <c r="B42" s="13" t="s">
        <v>18</v>
      </c>
      <c r="C42" s="89"/>
      <c r="D42" s="86"/>
      <c r="E42" s="90"/>
      <c r="F42" s="88"/>
      <c r="G42" s="116"/>
      <c r="H42" s="117"/>
      <c r="I42" s="1"/>
      <c r="J42" s="83"/>
      <c r="K42" s="13" t="s">
        <v>18</v>
      </c>
      <c r="L42" s="89"/>
      <c r="M42" s="86"/>
      <c r="N42" s="90"/>
      <c r="O42" s="88"/>
      <c r="P42" s="116"/>
      <c r="Q42" s="117"/>
    </row>
    <row r="43" spans="1:23" ht="15.65" customHeight="1">
      <c r="A43" s="99"/>
      <c r="B43" s="13" t="s">
        <v>19</v>
      </c>
      <c r="C43" s="89"/>
      <c r="D43" s="91" t="s">
        <v>25</v>
      </c>
      <c r="E43" s="90"/>
      <c r="F43" s="91" t="s">
        <v>25</v>
      </c>
      <c r="G43" s="116"/>
      <c r="H43" s="117"/>
      <c r="I43" s="1"/>
      <c r="J43" s="83"/>
      <c r="K43" s="13" t="s">
        <v>19</v>
      </c>
      <c r="L43" s="89"/>
      <c r="M43" s="91" t="s">
        <v>25</v>
      </c>
      <c r="N43" s="90"/>
      <c r="O43" s="91" t="s">
        <v>25</v>
      </c>
      <c r="P43" s="116"/>
      <c r="Q43" s="117"/>
    </row>
    <row r="44" spans="1:23" ht="15.65" customHeight="1" thickBot="1">
      <c r="A44" s="99"/>
      <c r="B44" s="14" t="s">
        <v>20</v>
      </c>
      <c r="C44" s="92"/>
      <c r="D44" s="93"/>
      <c r="E44" s="93"/>
      <c r="F44" s="93"/>
      <c r="G44" s="110"/>
      <c r="H44" s="111"/>
      <c r="I44" s="1"/>
      <c r="J44" s="95"/>
      <c r="K44" s="14" t="s">
        <v>20</v>
      </c>
      <c r="L44" s="94"/>
      <c r="M44" s="93"/>
      <c r="N44" s="93"/>
      <c r="O44" s="93"/>
      <c r="P44" s="120"/>
      <c r="Q44" s="121"/>
    </row>
    <row r="45" spans="1:23" ht="15.65" customHeight="1">
      <c r="A45" s="99"/>
      <c r="B45" s="15" t="s">
        <v>14</v>
      </c>
      <c r="C45" s="85"/>
      <c r="D45" s="86"/>
      <c r="E45" s="87"/>
      <c r="F45" s="88"/>
      <c r="G45" s="118"/>
      <c r="H45" s="119"/>
      <c r="I45" s="1"/>
      <c r="J45" s="83"/>
      <c r="K45" s="15" t="s">
        <v>14</v>
      </c>
      <c r="L45" s="85"/>
      <c r="M45" s="86"/>
      <c r="N45" s="87"/>
      <c r="O45" s="88"/>
      <c r="P45" s="118"/>
      <c r="Q45" s="119"/>
    </row>
    <row r="46" spans="1:23" ht="15.65" customHeight="1">
      <c r="A46" s="99"/>
      <c r="B46" s="13" t="s">
        <v>15</v>
      </c>
      <c r="C46" s="89"/>
      <c r="D46" s="86"/>
      <c r="E46" s="90"/>
      <c r="F46" s="88"/>
      <c r="G46" s="116"/>
      <c r="H46" s="117"/>
      <c r="I46" s="1"/>
      <c r="J46" s="83"/>
      <c r="K46" s="13" t="s">
        <v>15</v>
      </c>
      <c r="L46" s="89"/>
      <c r="M46" s="86"/>
      <c r="N46" s="90"/>
      <c r="O46" s="88"/>
      <c r="P46" s="116"/>
      <c r="Q46" s="117"/>
      <c r="W46" s="77"/>
    </row>
    <row r="47" spans="1:23" ht="15.65" customHeight="1">
      <c r="A47" s="99"/>
      <c r="B47" s="13" t="s">
        <v>16</v>
      </c>
      <c r="C47" s="89"/>
      <c r="D47" s="86"/>
      <c r="E47" s="90"/>
      <c r="F47" s="88"/>
      <c r="G47" s="116"/>
      <c r="H47" s="117"/>
      <c r="I47" s="1"/>
      <c r="J47" s="83"/>
      <c r="K47" s="13" t="s">
        <v>16</v>
      </c>
      <c r="L47" s="89"/>
      <c r="M47" s="86"/>
      <c r="N47" s="90"/>
      <c r="O47" s="88"/>
      <c r="P47" s="116"/>
      <c r="Q47" s="117"/>
      <c r="W47" s="77"/>
    </row>
    <row r="48" spans="1:23" ht="15.65" customHeight="1">
      <c r="A48" s="99"/>
      <c r="B48" s="13" t="s">
        <v>17</v>
      </c>
      <c r="C48" s="89"/>
      <c r="D48" s="86"/>
      <c r="E48" s="90"/>
      <c r="F48" s="88"/>
      <c r="G48" s="116"/>
      <c r="H48" s="117"/>
      <c r="I48" s="1"/>
      <c r="J48" s="83"/>
      <c r="K48" s="13" t="s">
        <v>17</v>
      </c>
      <c r="L48" s="89"/>
      <c r="M48" s="86"/>
      <c r="N48" s="90"/>
      <c r="O48" s="88"/>
      <c r="P48" s="116"/>
      <c r="Q48" s="117"/>
      <c r="W48" s="77"/>
    </row>
    <row r="49" spans="1:29" ht="15.65" customHeight="1">
      <c r="A49" s="99"/>
      <c r="B49" s="13" t="s">
        <v>18</v>
      </c>
      <c r="C49" s="89"/>
      <c r="D49" s="86"/>
      <c r="E49" s="90"/>
      <c r="F49" s="88"/>
      <c r="G49" s="116"/>
      <c r="H49" s="117"/>
      <c r="I49" s="1"/>
      <c r="J49" s="83"/>
      <c r="K49" s="13" t="s">
        <v>18</v>
      </c>
      <c r="L49" s="89"/>
      <c r="M49" s="86"/>
      <c r="N49" s="90"/>
      <c r="O49" s="88"/>
      <c r="P49" s="116"/>
      <c r="Q49" s="117"/>
      <c r="W49" s="77"/>
    </row>
    <row r="50" spans="1:29" ht="15.65" customHeight="1">
      <c r="A50" s="99"/>
      <c r="B50" s="13" t="s">
        <v>19</v>
      </c>
      <c r="C50" s="89"/>
      <c r="D50" s="91" t="s">
        <v>25</v>
      </c>
      <c r="E50" s="90"/>
      <c r="F50" s="91" t="s">
        <v>25</v>
      </c>
      <c r="G50" s="116"/>
      <c r="H50" s="117"/>
      <c r="I50" s="1"/>
      <c r="J50" s="83"/>
      <c r="K50" s="13" t="s">
        <v>19</v>
      </c>
      <c r="L50" s="89"/>
      <c r="M50" s="91" t="s">
        <v>25</v>
      </c>
      <c r="N50" s="90"/>
      <c r="O50" s="91" t="s">
        <v>25</v>
      </c>
      <c r="P50" s="116"/>
      <c r="Q50" s="117"/>
      <c r="W50" s="77"/>
    </row>
    <row r="51" spans="1:29" ht="15.65" customHeight="1" thickBot="1">
      <c r="A51" s="100"/>
      <c r="B51" s="14" t="s">
        <v>20</v>
      </c>
      <c r="C51" s="94"/>
      <c r="D51" s="93"/>
      <c r="E51" s="93"/>
      <c r="F51" s="93"/>
      <c r="G51" s="110"/>
      <c r="H51" s="111"/>
      <c r="I51" s="1"/>
      <c r="J51" s="95"/>
      <c r="K51" s="14" t="s">
        <v>20</v>
      </c>
      <c r="L51" s="94"/>
      <c r="M51" s="93"/>
      <c r="N51" s="93"/>
      <c r="O51" s="93"/>
      <c r="P51" s="110"/>
      <c r="Q51" s="111"/>
      <c r="W51" s="77"/>
    </row>
    <row r="52" spans="1:29" ht="15" customHeight="1">
      <c r="A52" s="112"/>
      <c r="B52" s="113"/>
      <c r="C52" s="55" t="s">
        <v>27</v>
      </c>
      <c r="D52" s="56"/>
      <c r="E52" s="56"/>
      <c r="F52" s="57"/>
      <c r="G52" s="55" t="s">
        <v>35</v>
      </c>
      <c r="H52" s="58"/>
      <c r="J52" s="112"/>
      <c r="K52" s="113"/>
      <c r="L52" s="55" t="s">
        <v>27</v>
      </c>
      <c r="M52" s="56"/>
      <c r="N52" s="56"/>
      <c r="O52" s="57"/>
      <c r="P52" s="55" t="s">
        <v>35</v>
      </c>
      <c r="Q52" s="58"/>
    </row>
    <row r="53" spans="1:29" s="10" customFormat="1" ht="16" customHeight="1">
      <c r="A53" s="114" t="s">
        <v>12</v>
      </c>
      <c r="B53" s="115"/>
      <c r="C53" s="78">
        <f>COUNTIFS($A$10:$A$51,"&lt;&gt;",$B$10:$B$51,"土",$C$10:$C$51,"&lt;&gt;／",$C$10:$C$51,"&lt;&gt;外")+COUNTIFS($A$10:$A$51,"&lt;&gt;",$B$10:$B$51,"日",$C$10:$C$51,"&lt;&gt;／",$C$10:$C$51,"&lt;&gt;外")</f>
        <v>0</v>
      </c>
      <c r="D53" s="17"/>
      <c r="E53" s="78">
        <f>COUNTIFS(A10:A51,"&lt;&gt;",B10:B51,"土",E10:E51,"&lt;&gt;／",E10:E51,"&lt;&gt;外")+COUNTIFS(A10:A51,"&lt;&gt;",B10:B51,"日",E10:E51,"&lt;&gt;／",E10:E51,"&lt;&gt;外")</f>
        <v>0</v>
      </c>
      <c r="F53" s="18"/>
      <c r="G53" s="36" t="e">
        <f>IF(G57&gt;=28.5%,"達成","未達成")</f>
        <v>#DIV/0!</v>
      </c>
      <c r="H53" s="30"/>
      <c r="J53" s="114" t="s">
        <v>12</v>
      </c>
      <c r="K53" s="115"/>
      <c r="L53" s="78">
        <f>COUNTIFS(J10:J51,"&lt;&gt;",K10:K51,"土",L10:L51,"&lt;&gt;／",L10:L51,"&lt;&gt;外")+COUNTIFS(J10:J51,"&lt;&gt;",K10:K51,"日",L10:L51,"&lt;&gt;／",L10:L51,"&lt;&gt;外")</f>
        <v>0</v>
      </c>
      <c r="M53" s="17"/>
      <c r="N53" s="78">
        <f>COUNTIFS(J10:J51,"&lt;&gt;",K10:K51,"土",N10:N51,"&lt;&gt;／",N10:N51,"&lt;&gt;外")+COUNTIFS(J10:J51,"&lt;&gt;",K10:K51,"日",N10:N51,"&lt;&gt;／",N10:N51,"&lt;&gt;外")</f>
        <v>0</v>
      </c>
      <c r="O53" s="18"/>
      <c r="P53" s="36" t="e">
        <f>IF(P57&gt;=28.5%,"達成","未達成")</f>
        <v>#DIV/0!</v>
      </c>
      <c r="Q53" s="30"/>
    </row>
    <row r="54" spans="1:29" s="10" customFormat="1" ht="16" customHeight="1">
      <c r="A54" s="108" t="s">
        <v>23</v>
      </c>
      <c r="B54" s="109"/>
      <c r="C54" s="41" t="e">
        <f>$C$53/COUNTIFS($A$10:$A$51,"&lt;&gt;",$C$10:$C$51,"&lt;&gt;／",$C$10:$C$51,"&lt;&gt;外")</f>
        <v>#DIV/0!</v>
      </c>
      <c r="D54" s="21" t="s">
        <v>26</v>
      </c>
      <c r="E54" s="22"/>
      <c r="F54" s="23"/>
      <c r="G54" s="50" t="s">
        <v>37</v>
      </c>
      <c r="H54" s="31"/>
      <c r="J54" s="108" t="s">
        <v>23</v>
      </c>
      <c r="K54" s="109"/>
      <c r="L54" s="41" t="e">
        <f>L53/COUNTIFS(J10:J51,"&lt;&gt;",L10:L51,"&lt;&gt;／",L10:L51,"&lt;&gt;外")</f>
        <v>#DIV/0!</v>
      </c>
      <c r="M54" s="21" t="s">
        <v>26</v>
      </c>
      <c r="N54" s="22"/>
      <c r="O54" s="23"/>
      <c r="P54" s="50" t="s">
        <v>37</v>
      </c>
      <c r="Q54" s="31"/>
      <c r="S54" s="78"/>
    </row>
    <row r="55" spans="1:29" s="1" customFormat="1" ht="16" customHeight="1">
      <c r="A55" s="102" t="s">
        <v>36</v>
      </c>
      <c r="B55" s="103"/>
      <c r="C55" s="26">
        <f>SUMPRODUCT(($A10:$A51&lt;&gt;"")*(C10:C51="■"))+SUMPRODUCT(($A10:$A51&lt;&gt;"")*(C10:C51="▲"))</f>
        <v>0</v>
      </c>
      <c r="D55" s="24" t="e">
        <f>IF($C54&lt;28.5%, IF(C55 &gt;= C53,"達成", "未達成"), IF($C54&gt;=28.5%, "／", "空欄"))</f>
        <v>#DIV/0!</v>
      </c>
      <c r="E55" s="19">
        <f>SUMPRODUCT(($A10:$A51&lt;&gt;"")*(E10:E51="■"))+SUMPRODUCT(($A10:$A51&lt;&gt;"")*(E10:E51="▲"))</f>
        <v>0</v>
      </c>
      <c r="F55" s="38" t="e">
        <f>IF($C54&lt;28.5%, IF(E55 &gt;= E53,"達成", "未達成"), IF($C54&gt;=28.5%, "／", "空欄"))</f>
        <v>#DIV/0!</v>
      </c>
      <c r="G55" s="51">
        <f>E55</f>
        <v>0</v>
      </c>
      <c r="H55" s="52"/>
      <c r="J55" s="102" t="s">
        <v>36</v>
      </c>
      <c r="K55" s="103"/>
      <c r="L55" s="26">
        <f>SUMPRODUCT(($J10:$J51&lt;&gt;"")*(L10:L51="■"))+SUMPRODUCT(($J10:$J51&lt;&gt;"")*(L10:L51="▲"))</f>
        <v>0</v>
      </c>
      <c r="M55" s="24" t="e">
        <f>IF($L54&lt;28.5%, IF(L55 &gt;= L53,"達成", "未達成"), IF($L54&gt;=28.5%, "／", "空欄"))</f>
        <v>#DIV/0!</v>
      </c>
      <c r="N55" s="19">
        <f>SUMPRODUCT(($J10:$J51&lt;&gt;"")*(N10:N51="■"))+SUMPRODUCT(($J10:$J51&lt;&gt;"")*(N10:N51="▲"))</f>
        <v>0</v>
      </c>
      <c r="O55" s="38" t="e">
        <f>IF($L54&lt;28.5%, IF(N55 &gt;= N53,"達成", "未達成"), IF($L54&gt;=28.5%, "／", "空欄"))</f>
        <v>#DIV/0!</v>
      </c>
      <c r="P55" s="51">
        <f>G55+N55</f>
        <v>0</v>
      </c>
      <c r="Q55" s="52"/>
      <c r="R55" s="8"/>
      <c r="S55"/>
      <c r="T55"/>
      <c r="U55"/>
      <c r="V55"/>
    </row>
    <row r="56" spans="1:29" s="3" customFormat="1" ht="16" customHeight="1">
      <c r="A56" s="102" t="s">
        <v>47</v>
      </c>
      <c r="B56" s="103"/>
      <c r="C56" s="26">
        <f>COUNTIFS(A10:A51,"&lt;&gt;",C10:C51,"&lt;&gt;／",C10:C51,"&lt;&gt;外")</f>
        <v>0</v>
      </c>
      <c r="D56" s="79"/>
      <c r="E56" s="20">
        <f>COUNTIFS(A10:A51,"&lt;&gt;",E10:E51,"&lt;&gt;／",E10:E51,"&lt;&gt;外")</f>
        <v>0</v>
      </c>
      <c r="F56" s="27"/>
      <c r="G56" s="51">
        <f>E56</f>
        <v>0</v>
      </c>
      <c r="H56" s="53"/>
      <c r="J56" s="102" t="s">
        <v>47</v>
      </c>
      <c r="K56" s="103"/>
      <c r="L56" s="26">
        <f>COUNTIFS(J10:J51,"&lt;&gt;",L10:L51,"&lt;&gt;／",L10:L51,"&lt;&gt;外")</f>
        <v>0</v>
      </c>
      <c r="M56" s="79"/>
      <c r="N56" s="20">
        <f>COUNTIFS(J10:J51,"&lt;&gt;",N10:N51,"&lt;&gt;／",N10:N51,"&lt;&gt;外")</f>
        <v>0</v>
      </c>
      <c r="O56" s="27"/>
      <c r="P56" s="51">
        <f t="shared" ref="P56" si="0">G56+N56</f>
        <v>0</v>
      </c>
      <c r="Q56" s="53"/>
      <c r="R56" s="9"/>
    </row>
    <row r="57" spans="1:29" s="1" customFormat="1" ht="16" customHeight="1" thickBot="1">
      <c r="A57" s="104" t="s">
        <v>11</v>
      </c>
      <c r="B57" s="105"/>
      <c r="C57" s="40" t="e">
        <f>C55/C56</f>
        <v>#DIV/0!</v>
      </c>
      <c r="D57" s="80" t="e">
        <f>IF($C54&gt;=28.5%,IF(C57&gt;=28.5%,"達成","未達成"),IF($C54&lt;28.5%,"／","空欄"))</f>
        <v>#DIV/0!</v>
      </c>
      <c r="E57" s="81" t="e">
        <f>E55/E56</f>
        <v>#DIV/0!</v>
      </c>
      <c r="F57" s="39" t="e">
        <f>IF($C54&gt;=28.5%,IF(E57&gt;=28.5%,"達成","未達成"),IF($C54&lt;28.5%,"／","空欄"))</f>
        <v>#DIV/0!</v>
      </c>
      <c r="G57" s="54" t="e">
        <f>G55/G56</f>
        <v>#DIV/0!</v>
      </c>
      <c r="H57" s="59"/>
      <c r="J57" s="104" t="s">
        <v>11</v>
      </c>
      <c r="K57" s="105"/>
      <c r="L57" s="40" t="e">
        <f>L55/L56</f>
        <v>#DIV/0!</v>
      </c>
      <c r="M57" s="80" t="e">
        <f>IF($C54&gt;=28.5%,IF(L57&gt;=28.5%,"達成","未達成"),IF($C54&lt;28.5%,"／","空欄"))</f>
        <v>#DIV/0!</v>
      </c>
      <c r="N57" s="81" t="e">
        <f>N55/N56</f>
        <v>#DIV/0!</v>
      </c>
      <c r="O57" s="39" t="e">
        <f>IF($L54&gt;=28.5%,IF(N57&gt;=28.5%,"達成","未達成"),IF($L54&lt;28.5%,"／","空欄"))</f>
        <v>#DIV/0!</v>
      </c>
      <c r="P57" s="54" t="e">
        <f>P55/P56</f>
        <v>#DIV/0!</v>
      </c>
      <c r="Q57" s="59"/>
      <c r="S57"/>
      <c r="T57"/>
      <c r="U57"/>
      <c r="V57"/>
    </row>
    <row r="58" spans="1:29" s="63" customFormat="1" ht="5" customHeight="1" thickBot="1">
      <c r="A58" s="68"/>
      <c r="B58" s="69"/>
      <c r="C58" s="69"/>
      <c r="D58" s="69"/>
      <c r="E58" s="69"/>
      <c r="F58" s="69"/>
      <c r="G58" s="69"/>
      <c r="H58" s="69"/>
      <c r="I58" s="70"/>
      <c r="J58" s="69"/>
      <c r="K58" s="69"/>
      <c r="L58" s="69"/>
      <c r="M58" s="69"/>
      <c r="N58" s="69"/>
      <c r="O58" s="69"/>
      <c r="P58" s="69"/>
      <c r="Q58" s="69"/>
    </row>
    <row r="59" spans="1:29" ht="20.149999999999999" customHeight="1" thickBot="1">
      <c r="A59" s="71" t="s">
        <v>1</v>
      </c>
      <c r="B59" s="97"/>
      <c r="C59" s="43" t="s">
        <v>2</v>
      </c>
      <c r="D59" s="97"/>
      <c r="E59" s="72" t="s">
        <v>3</v>
      </c>
      <c r="F59" s="49" t="s">
        <v>34</v>
      </c>
      <c r="G59" s="106"/>
      <c r="H59" s="107"/>
      <c r="I59" s="73"/>
      <c r="J59" s="71" t="s">
        <v>1</v>
      </c>
      <c r="K59" s="97"/>
      <c r="L59" s="43" t="s">
        <v>2</v>
      </c>
      <c r="M59" s="97"/>
      <c r="N59" s="72" t="s">
        <v>3</v>
      </c>
      <c r="O59" s="49" t="s">
        <v>34</v>
      </c>
      <c r="P59" s="106"/>
      <c r="Q59" s="107"/>
    </row>
    <row r="60" spans="1:29" s="74" customFormat="1" ht="15.65" customHeight="1">
      <c r="A60" s="130" t="s">
        <v>29</v>
      </c>
      <c r="B60" s="132" t="s">
        <v>28</v>
      </c>
      <c r="C60" s="133" t="s">
        <v>22</v>
      </c>
      <c r="D60" s="133"/>
      <c r="E60" s="133"/>
      <c r="F60" s="134"/>
      <c r="G60" s="135" t="s">
        <v>7</v>
      </c>
      <c r="H60" s="136"/>
      <c r="J60" s="137" t="s">
        <v>29</v>
      </c>
      <c r="K60" s="128" t="s">
        <v>28</v>
      </c>
      <c r="L60" s="122" t="s">
        <v>22</v>
      </c>
      <c r="M60" s="122"/>
      <c r="N60" s="122"/>
      <c r="O60" s="123"/>
      <c r="P60" s="124" t="s">
        <v>7</v>
      </c>
      <c r="Q60" s="125"/>
      <c r="S60" s="128" t="s">
        <v>29</v>
      </c>
      <c r="T60" s="62"/>
      <c r="U60" s="62"/>
      <c r="V60" s="62"/>
      <c r="W60" s="61"/>
      <c r="X60" s="61"/>
      <c r="Y60" s="61"/>
      <c r="Z60" s="61"/>
      <c r="AA60" s="61"/>
      <c r="AB60" s="61"/>
      <c r="AC60" s="61"/>
    </row>
    <row r="61" spans="1:29" s="74" customFormat="1" ht="15.65" customHeight="1" thickBot="1">
      <c r="A61" s="131"/>
      <c r="B61" s="129"/>
      <c r="C61" s="35" t="s">
        <v>8</v>
      </c>
      <c r="D61" s="32" t="s">
        <v>24</v>
      </c>
      <c r="E61" s="33" t="s">
        <v>9</v>
      </c>
      <c r="F61" s="34" t="s">
        <v>24</v>
      </c>
      <c r="G61" s="126"/>
      <c r="H61" s="127"/>
      <c r="J61" s="131"/>
      <c r="K61" s="129"/>
      <c r="L61" s="35" t="s">
        <v>8</v>
      </c>
      <c r="M61" s="32" t="s">
        <v>24</v>
      </c>
      <c r="N61" s="33" t="s">
        <v>9</v>
      </c>
      <c r="O61" s="34" t="s">
        <v>24</v>
      </c>
      <c r="P61" s="126"/>
      <c r="Q61" s="127"/>
      <c r="S61" s="129"/>
      <c r="T61" s="62"/>
      <c r="U61" s="62"/>
      <c r="V61" s="62"/>
      <c r="W61" s="61"/>
      <c r="X61" s="61"/>
      <c r="Y61" s="61"/>
      <c r="Z61" s="61"/>
      <c r="AA61" s="61"/>
      <c r="AB61" s="61"/>
      <c r="AC61" s="61"/>
    </row>
    <row r="62" spans="1:29" ht="15.65" customHeight="1">
      <c r="A62" s="98"/>
      <c r="B62" s="15" t="s">
        <v>14</v>
      </c>
      <c r="C62" s="85"/>
      <c r="D62" s="86"/>
      <c r="E62" s="87"/>
      <c r="F62" s="88"/>
      <c r="G62" s="118"/>
      <c r="H62" s="119"/>
      <c r="I62" s="1"/>
      <c r="J62" s="82"/>
      <c r="K62" s="15" t="s">
        <v>14</v>
      </c>
      <c r="L62" s="85"/>
      <c r="M62" s="86"/>
      <c r="N62" s="87"/>
      <c r="O62" s="88"/>
      <c r="P62" s="118"/>
      <c r="Q62" s="119"/>
      <c r="S62" s="128" t="s">
        <v>28</v>
      </c>
    </row>
    <row r="63" spans="1:29" ht="15.65" customHeight="1" thickBot="1">
      <c r="A63" s="99"/>
      <c r="B63" s="13" t="s">
        <v>15</v>
      </c>
      <c r="C63" s="89"/>
      <c r="D63" s="86"/>
      <c r="E63" s="90"/>
      <c r="F63" s="88"/>
      <c r="G63" s="116"/>
      <c r="H63" s="117"/>
      <c r="I63" s="1"/>
      <c r="J63" s="83"/>
      <c r="K63" s="13" t="s">
        <v>15</v>
      </c>
      <c r="L63" s="89"/>
      <c r="M63" s="86"/>
      <c r="N63" s="90"/>
      <c r="O63" s="88"/>
      <c r="P63" s="116"/>
      <c r="Q63" s="117"/>
      <c r="S63" s="129"/>
    </row>
    <row r="64" spans="1:29" s="62" customFormat="1" ht="15.65" customHeight="1" thickBot="1">
      <c r="A64" s="99"/>
      <c r="B64" s="13" t="s">
        <v>16</v>
      </c>
      <c r="C64" s="89"/>
      <c r="D64" s="86"/>
      <c r="E64" s="90"/>
      <c r="F64" s="88"/>
      <c r="G64" s="116"/>
      <c r="H64" s="117"/>
      <c r="I64" s="1"/>
      <c r="J64" s="83"/>
      <c r="K64" s="13" t="s">
        <v>16</v>
      </c>
      <c r="L64" s="89"/>
      <c r="M64" s="86"/>
      <c r="N64" s="90"/>
      <c r="O64" s="88"/>
      <c r="P64" s="116"/>
      <c r="Q64" s="117"/>
      <c r="R64" s="61"/>
      <c r="S64" s="32" t="s">
        <v>24</v>
      </c>
    </row>
    <row r="65" spans="1:23" s="62" customFormat="1" ht="15.65" customHeight="1">
      <c r="A65" s="99"/>
      <c r="B65" s="13" t="s">
        <v>17</v>
      </c>
      <c r="C65" s="89"/>
      <c r="D65" s="86"/>
      <c r="E65" s="90"/>
      <c r="F65" s="88"/>
      <c r="G65" s="116"/>
      <c r="H65" s="117"/>
      <c r="I65" s="1"/>
      <c r="J65" s="83"/>
      <c r="K65" s="13" t="s">
        <v>17</v>
      </c>
      <c r="L65" s="89"/>
      <c r="M65" s="86"/>
      <c r="N65" s="90"/>
      <c r="O65" s="88"/>
      <c r="P65" s="116"/>
      <c r="Q65" s="117"/>
      <c r="R65" s="61"/>
    </row>
    <row r="66" spans="1:23" s="62" customFormat="1" ht="15.65" customHeight="1">
      <c r="A66" s="99"/>
      <c r="B66" s="13" t="s">
        <v>18</v>
      </c>
      <c r="C66" s="89"/>
      <c r="D66" s="86"/>
      <c r="E66" s="90"/>
      <c r="F66" s="88"/>
      <c r="G66" s="116"/>
      <c r="H66" s="117"/>
      <c r="I66" s="1"/>
      <c r="J66" s="83"/>
      <c r="K66" s="13" t="s">
        <v>18</v>
      </c>
      <c r="L66" s="89"/>
      <c r="M66" s="86"/>
      <c r="N66" s="90"/>
      <c r="O66" s="88"/>
      <c r="P66" s="116"/>
      <c r="Q66" s="117"/>
      <c r="R66" s="61"/>
    </row>
    <row r="67" spans="1:23" s="62" customFormat="1" ht="15.65" customHeight="1">
      <c r="A67" s="99"/>
      <c r="B67" s="13" t="s">
        <v>19</v>
      </c>
      <c r="C67" s="89"/>
      <c r="D67" s="91" t="s">
        <v>25</v>
      </c>
      <c r="E67" s="90"/>
      <c r="F67" s="91" t="s">
        <v>25</v>
      </c>
      <c r="G67" s="116"/>
      <c r="H67" s="117"/>
      <c r="I67" s="1"/>
      <c r="J67" s="83"/>
      <c r="K67" s="13" t="s">
        <v>19</v>
      </c>
      <c r="L67" s="89"/>
      <c r="M67" s="91" t="s">
        <v>25</v>
      </c>
      <c r="N67" s="90"/>
      <c r="O67" s="91" t="s">
        <v>25</v>
      </c>
      <c r="P67" s="116"/>
      <c r="Q67" s="117"/>
      <c r="R67" s="61"/>
    </row>
    <row r="68" spans="1:23" s="62" customFormat="1" ht="15.65" customHeight="1" thickBot="1">
      <c r="A68" s="99"/>
      <c r="B68" s="14" t="s">
        <v>20</v>
      </c>
      <c r="C68" s="92"/>
      <c r="D68" s="93"/>
      <c r="E68" s="93"/>
      <c r="F68" s="93"/>
      <c r="G68" s="110"/>
      <c r="H68" s="111"/>
      <c r="I68" s="1"/>
      <c r="J68" s="95"/>
      <c r="K68" s="14" t="s">
        <v>20</v>
      </c>
      <c r="L68" s="94"/>
      <c r="M68" s="93"/>
      <c r="N68" s="93"/>
      <c r="O68" s="93"/>
      <c r="P68" s="120"/>
      <c r="Q68" s="121"/>
      <c r="R68" s="61"/>
    </row>
    <row r="69" spans="1:23" s="62" customFormat="1" ht="15.65" customHeight="1">
      <c r="A69" s="99"/>
      <c r="B69" s="15" t="s">
        <v>14</v>
      </c>
      <c r="C69" s="85"/>
      <c r="D69" s="86"/>
      <c r="E69" s="87"/>
      <c r="F69" s="88"/>
      <c r="G69" s="118"/>
      <c r="H69" s="119"/>
      <c r="I69" s="1"/>
      <c r="J69" s="83"/>
      <c r="K69" s="15" t="s">
        <v>14</v>
      </c>
      <c r="L69" s="85"/>
      <c r="M69" s="86"/>
      <c r="N69" s="87"/>
      <c r="O69" s="88"/>
      <c r="P69" s="118"/>
      <c r="Q69" s="119"/>
      <c r="R69" s="61"/>
    </row>
    <row r="70" spans="1:23" s="62" customFormat="1" ht="15.65" customHeight="1">
      <c r="A70" s="99"/>
      <c r="B70" s="13" t="s">
        <v>15</v>
      </c>
      <c r="C70" s="89"/>
      <c r="D70" s="86"/>
      <c r="E70" s="90"/>
      <c r="F70" s="88"/>
      <c r="G70" s="116"/>
      <c r="H70" s="117"/>
      <c r="I70" s="1"/>
      <c r="J70" s="83"/>
      <c r="K70" s="13" t="s">
        <v>15</v>
      </c>
      <c r="L70" s="89"/>
      <c r="M70" s="86"/>
      <c r="N70" s="90"/>
      <c r="O70" s="88"/>
      <c r="P70" s="116"/>
      <c r="Q70" s="117"/>
      <c r="R70" s="61"/>
    </row>
    <row r="71" spans="1:23" s="62" customFormat="1" ht="15.65" customHeight="1">
      <c r="A71" s="99"/>
      <c r="B71" s="13" t="s">
        <v>16</v>
      </c>
      <c r="C71" s="89"/>
      <c r="D71" s="86"/>
      <c r="E71" s="90"/>
      <c r="F71" s="88"/>
      <c r="G71" s="116"/>
      <c r="H71" s="117"/>
      <c r="I71" s="1"/>
      <c r="J71" s="83"/>
      <c r="K71" s="13" t="s">
        <v>16</v>
      </c>
      <c r="L71" s="89"/>
      <c r="M71" s="86"/>
      <c r="N71" s="90"/>
      <c r="O71" s="88"/>
      <c r="P71" s="116"/>
      <c r="Q71" s="117"/>
      <c r="R71" s="61"/>
    </row>
    <row r="72" spans="1:23" s="62" customFormat="1" ht="15.65" customHeight="1">
      <c r="A72" s="99"/>
      <c r="B72" s="13" t="s">
        <v>17</v>
      </c>
      <c r="C72" s="89"/>
      <c r="D72" s="86"/>
      <c r="E72" s="90"/>
      <c r="F72" s="88"/>
      <c r="G72" s="116"/>
      <c r="H72" s="117"/>
      <c r="I72" s="1"/>
      <c r="J72" s="83"/>
      <c r="K72" s="13" t="s">
        <v>17</v>
      </c>
      <c r="L72" s="89"/>
      <c r="M72" s="86"/>
      <c r="N72" s="90"/>
      <c r="O72" s="88"/>
      <c r="P72" s="116"/>
      <c r="Q72" s="117"/>
      <c r="R72" s="61"/>
    </row>
    <row r="73" spans="1:23" s="62" customFormat="1" ht="15.65" customHeight="1">
      <c r="A73" s="99"/>
      <c r="B73" s="13" t="s">
        <v>18</v>
      </c>
      <c r="C73" s="89"/>
      <c r="D73" s="86"/>
      <c r="E73" s="90"/>
      <c r="F73" s="88"/>
      <c r="G73" s="116"/>
      <c r="H73" s="117"/>
      <c r="I73" s="1"/>
      <c r="J73" s="83"/>
      <c r="K73" s="13" t="s">
        <v>18</v>
      </c>
      <c r="L73" s="89"/>
      <c r="M73" s="86"/>
      <c r="N73" s="90"/>
      <c r="O73" s="88"/>
      <c r="P73" s="116"/>
      <c r="Q73" s="117"/>
      <c r="R73" s="61"/>
    </row>
    <row r="74" spans="1:23" s="62" customFormat="1" ht="15.65" customHeight="1">
      <c r="A74" s="99"/>
      <c r="B74" s="13" t="s">
        <v>19</v>
      </c>
      <c r="C74" s="89"/>
      <c r="D74" s="91" t="s">
        <v>25</v>
      </c>
      <c r="E74" s="90"/>
      <c r="F74" s="91" t="s">
        <v>25</v>
      </c>
      <c r="G74" s="116"/>
      <c r="H74" s="117"/>
      <c r="I74" s="1"/>
      <c r="J74" s="83"/>
      <c r="K74" s="13" t="s">
        <v>19</v>
      </c>
      <c r="L74" s="89"/>
      <c r="M74" s="91" t="s">
        <v>25</v>
      </c>
      <c r="N74" s="90"/>
      <c r="O74" s="91" t="s">
        <v>25</v>
      </c>
      <c r="P74" s="116"/>
      <c r="Q74" s="117"/>
      <c r="R74" s="61"/>
    </row>
    <row r="75" spans="1:23" s="62" customFormat="1" ht="15.65" customHeight="1" thickBot="1">
      <c r="A75" s="99"/>
      <c r="B75" s="14" t="s">
        <v>20</v>
      </c>
      <c r="C75" s="92"/>
      <c r="D75" s="93"/>
      <c r="E75" s="93"/>
      <c r="F75" s="93"/>
      <c r="G75" s="110"/>
      <c r="H75" s="111"/>
      <c r="I75" s="1"/>
      <c r="J75" s="95"/>
      <c r="K75" s="14" t="s">
        <v>20</v>
      </c>
      <c r="L75" s="94"/>
      <c r="M75" s="93"/>
      <c r="N75" s="93"/>
      <c r="O75" s="93"/>
      <c r="P75" s="120"/>
      <c r="Q75" s="121"/>
      <c r="R75" s="61"/>
    </row>
    <row r="76" spans="1:23" s="62" customFormat="1" ht="15.65" customHeight="1">
      <c r="A76" s="99"/>
      <c r="B76" s="15" t="s">
        <v>14</v>
      </c>
      <c r="C76" s="85"/>
      <c r="D76" s="86"/>
      <c r="E76" s="87"/>
      <c r="F76" s="88"/>
      <c r="G76" s="118"/>
      <c r="H76" s="119"/>
      <c r="I76" s="1"/>
      <c r="J76" s="83"/>
      <c r="K76" s="15" t="s">
        <v>14</v>
      </c>
      <c r="L76" s="85"/>
      <c r="M76" s="86"/>
      <c r="N76" s="87"/>
      <c r="O76" s="88"/>
      <c r="P76" s="118"/>
      <c r="Q76" s="119"/>
      <c r="R76" s="61"/>
    </row>
    <row r="77" spans="1:23" s="62" customFormat="1" ht="15.65" customHeight="1">
      <c r="A77" s="99"/>
      <c r="B77" s="13" t="s">
        <v>15</v>
      </c>
      <c r="C77" s="89"/>
      <c r="D77" s="86"/>
      <c r="E77" s="90"/>
      <c r="F77" s="88"/>
      <c r="G77" s="116"/>
      <c r="H77" s="117"/>
      <c r="I77" s="1"/>
      <c r="J77" s="83"/>
      <c r="K77" s="13" t="s">
        <v>15</v>
      </c>
      <c r="L77" s="89"/>
      <c r="M77" s="86"/>
      <c r="N77" s="90"/>
      <c r="O77" s="88"/>
      <c r="P77" s="116"/>
      <c r="Q77" s="117"/>
      <c r="R77" s="61"/>
    </row>
    <row r="78" spans="1:23" s="62" customFormat="1" ht="15.65" customHeight="1">
      <c r="A78" s="99"/>
      <c r="B78" s="13" t="s">
        <v>16</v>
      </c>
      <c r="C78" s="89"/>
      <c r="D78" s="86"/>
      <c r="E78" s="90"/>
      <c r="F78" s="88"/>
      <c r="G78" s="116"/>
      <c r="H78" s="117"/>
      <c r="I78" s="1"/>
      <c r="J78" s="83"/>
      <c r="K78" s="13" t="s">
        <v>16</v>
      </c>
      <c r="L78" s="89"/>
      <c r="M78" s="86"/>
      <c r="N78" s="90"/>
      <c r="O78" s="88"/>
      <c r="P78" s="116"/>
      <c r="Q78" s="117"/>
      <c r="R78" s="61"/>
    </row>
    <row r="79" spans="1:23" s="62" customFormat="1" ht="15.65" customHeight="1">
      <c r="A79" s="99"/>
      <c r="B79" s="13" t="s">
        <v>17</v>
      </c>
      <c r="C79" s="89"/>
      <c r="D79" s="86"/>
      <c r="E79" s="90"/>
      <c r="F79" s="88"/>
      <c r="G79" s="116"/>
      <c r="H79" s="117"/>
      <c r="I79" s="1"/>
      <c r="J79" s="83"/>
      <c r="K79" s="13" t="s">
        <v>17</v>
      </c>
      <c r="L79" s="89"/>
      <c r="M79" s="86"/>
      <c r="N79" s="90"/>
      <c r="O79" s="88"/>
      <c r="P79" s="116"/>
      <c r="Q79" s="117"/>
      <c r="R79" s="61"/>
    </row>
    <row r="80" spans="1:23" ht="15.65" customHeight="1">
      <c r="A80" s="99"/>
      <c r="B80" s="13" t="s">
        <v>18</v>
      </c>
      <c r="C80" s="89"/>
      <c r="D80" s="86"/>
      <c r="E80" s="90"/>
      <c r="F80" s="88"/>
      <c r="G80" s="116"/>
      <c r="H80" s="117"/>
      <c r="I80" s="1"/>
      <c r="J80" s="83"/>
      <c r="K80" s="13" t="s">
        <v>18</v>
      </c>
      <c r="L80" s="89"/>
      <c r="M80" s="86"/>
      <c r="N80" s="90"/>
      <c r="O80" s="88"/>
      <c r="P80" s="116"/>
      <c r="Q80" s="117"/>
      <c r="W80" s="77"/>
    </row>
    <row r="81" spans="1:29" ht="15.65" customHeight="1">
      <c r="A81" s="99"/>
      <c r="B81" s="13" t="s">
        <v>19</v>
      </c>
      <c r="C81" s="89"/>
      <c r="D81" s="91" t="s">
        <v>25</v>
      </c>
      <c r="E81" s="90"/>
      <c r="F81" s="91" t="s">
        <v>25</v>
      </c>
      <c r="G81" s="116"/>
      <c r="H81" s="117"/>
      <c r="I81" s="1"/>
      <c r="J81" s="83"/>
      <c r="K81" s="13" t="s">
        <v>19</v>
      </c>
      <c r="L81" s="89"/>
      <c r="M81" s="91" t="s">
        <v>25</v>
      </c>
      <c r="N81" s="90"/>
      <c r="O81" s="91" t="s">
        <v>25</v>
      </c>
      <c r="P81" s="116"/>
      <c r="Q81" s="117"/>
      <c r="W81" s="77"/>
    </row>
    <row r="82" spans="1:29" ht="15.65" customHeight="1" thickBot="1">
      <c r="A82" s="99"/>
      <c r="B82" s="14" t="s">
        <v>20</v>
      </c>
      <c r="C82" s="92"/>
      <c r="D82" s="93"/>
      <c r="E82" s="93"/>
      <c r="F82" s="93"/>
      <c r="G82" s="110"/>
      <c r="H82" s="111"/>
      <c r="I82" s="1"/>
      <c r="J82" s="95"/>
      <c r="K82" s="14" t="s">
        <v>20</v>
      </c>
      <c r="L82" s="94"/>
      <c r="M82" s="93"/>
      <c r="N82" s="93"/>
      <c r="O82" s="93"/>
      <c r="P82" s="120"/>
      <c r="Q82" s="121"/>
      <c r="W82" s="77"/>
    </row>
    <row r="83" spans="1:29" ht="15.65" customHeight="1">
      <c r="A83" s="99"/>
      <c r="B83" s="15" t="s">
        <v>14</v>
      </c>
      <c r="C83" s="85"/>
      <c r="D83" s="86"/>
      <c r="E83" s="87"/>
      <c r="F83" s="88"/>
      <c r="G83" s="118"/>
      <c r="H83" s="119"/>
      <c r="I83" s="1"/>
      <c r="J83" s="83"/>
      <c r="K83" s="15" t="s">
        <v>14</v>
      </c>
      <c r="L83" s="85"/>
      <c r="M83" s="86"/>
      <c r="N83" s="87"/>
      <c r="O83" s="88"/>
      <c r="P83" s="118"/>
      <c r="Q83" s="119"/>
      <c r="W83" s="77"/>
    </row>
    <row r="84" spans="1:29" ht="15.65" customHeight="1">
      <c r="A84" s="99"/>
      <c r="B84" s="13" t="s">
        <v>15</v>
      </c>
      <c r="C84" s="89"/>
      <c r="D84" s="86"/>
      <c r="E84" s="90"/>
      <c r="F84" s="88"/>
      <c r="G84" s="116"/>
      <c r="H84" s="117"/>
      <c r="I84" s="1"/>
      <c r="J84" s="83"/>
      <c r="K84" s="13" t="s">
        <v>15</v>
      </c>
      <c r="L84" s="89"/>
      <c r="M84" s="86"/>
      <c r="N84" s="90"/>
      <c r="O84" s="88"/>
      <c r="P84" s="116"/>
      <c r="Q84" s="117"/>
      <c r="W84" s="77"/>
    </row>
    <row r="85" spans="1:29" ht="15.65" customHeight="1">
      <c r="A85" s="99"/>
      <c r="B85" s="13" t="s">
        <v>16</v>
      </c>
      <c r="C85" s="89"/>
      <c r="D85" s="86"/>
      <c r="E85" s="90"/>
      <c r="F85" s="88"/>
      <c r="G85" s="116"/>
      <c r="H85" s="117"/>
      <c r="I85" s="1"/>
      <c r="J85" s="83"/>
      <c r="K85" s="13" t="s">
        <v>16</v>
      </c>
      <c r="L85" s="89"/>
      <c r="M85" s="86"/>
      <c r="N85" s="90"/>
      <c r="O85" s="88"/>
      <c r="P85" s="116"/>
      <c r="Q85" s="117"/>
      <c r="W85" s="77"/>
    </row>
    <row r="86" spans="1:29" ht="15.65" customHeight="1">
      <c r="A86" s="99"/>
      <c r="B86" s="13" t="s">
        <v>17</v>
      </c>
      <c r="C86" s="89"/>
      <c r="D86" s="86"/>
      <c r="E86" s="90"/>
      <c r="F86" s="88"/>
      <c r="G86" s="116"/>
      <c r="H86" s="117"/>
      <c r="I86" s="1"/>
      <c r="J86" s="83"/>
      <c r="K86" s="13" t="s">
        <v>17</v>
      </c>
      <c r="L86" s="89"/>
      <c r="M86" s="86"/>
      <c r="N86" s="90"/>
      <c r="O86" s="88"/>
      <c r="P86" s="116"/>
      <c r="Q86" s="117"/>
    </row>
    <row r="87" spans="1:29" ht="15.65" customHeight="1">
      <c r="A87" s="99"/>
      <c r="B87" s="13" t="s">
        <v>18</v>
      </c>
      <c r="C87" s="89"/>
      <c r="D87" s="86"/>
      <c r="E87" s="90"/>
      <c r="F87" s="88"/>
      <c r="G87" s="116"/>
      <c r="H87" s="117"/>
      <c r="I87" s="1"/>
      <c r="J87" s="83"/>
      <c r="K87" s="13" t="s">
        <v>18</v>
      </c>
      <c r="L87" s="89"/>
      <c r="M87" s="86"/>
      <c r="N87" s="90"/>
      <c r="O87" s="88"/>
      <c r="P87" s="116"/>
      <c r="Q87" s="117"/>
      <c r="S87" s="77"/>
      <c r="T87" s="77"/>
      <c r="U87" s="77"/>
      <c r="V87" s="77"/>
      <c r="W87" s="77"/>
      <c r="X87" s="77"/>
      <c r="Y87" s="77"/>
      <c r="Z87" s="77"/>
      <c r="AA87" s="77"/>
      <c r="AB87" s="77"/>
      <c r="AC87" s="77"/>
    </row>
    <row r="88" spans="1:29" ht="15.65" customHeight="1">
      <c r="A88" s="99"/>
      <c r="B88" s="13" t="s">
        <v>19</v>
      </c>
      <c r="C88" s="89"/>
      <c r="D88" s="91" t="s">
        <v>25</v>
      </c>
      <c r="E88" s="90"/>
      <c r="F88" s="91" t="s">
        <v>25</v>
      </c>
      <c r="G88" s="116"/>
      <c r="H88" s="117"/>
      <c r="I88" s="1"/>
      <c r="J88" s="83"/>
      <c r="K88" s="13" t="s">
        <v>19</v>
      </c>
      <c r="L88" s="89"/>
      <c r="M88" s="91" t="s">
        <v>25</v>
      </c>
      <c r="N88" s="90"/>
      <c r="O88" s="91" t="s">
        <v>25</v>
      </c>
      <c r="P88" s="116"/>
      <c r="Q88" s="117"/>
      <c r="S88" s="77"/>
      <c r="T88" s="77"/>
      <c r="U88" s="77"/>
      <c r="V88" s="77"/>
      <c r="W88" s="77"/>
      <c r="X88" s="77"/>
      <c r="Y88" s="77"/>
      <c r="Z88" s="77"/>
      <c r="AA88" s="77"/>
      <c r="AB88" s="77"/>
      <c r="AC88" s="77"/>
    </row>
    <row r="89" spans="1:29" ht="15.65" customHeight="1" thickBot="1">
      <c r="A89" s="99"/>
      <c r="B89" s="14" t="s">
        <v>20</v>
      </c>
      <c r="C89" s="92"/>
      <c r="D89" s="93"/>
      <c r="E89" s="93"/>
      <c r="F89" s="93"/>
      <c r="G89" s="110"/>
      <c r="H89" s="111"/>
      <c r="I89" s="1"/>
      <c r="J89" s="95"/>
      <c r="K89" s="14" t="s">
        <v>20</v>
      </c>
      <c r="L89" s="94"/>
      <c r="M89" s="93"/>
      <c r="N89" s="93"/>
      <c r="O89" s="93"/>
      <c r="P89" s="120"/>
      <c r="Q89" s="121"/>
    </row>
    <row r="90" spans="1:29" ht="15.65" customHeight="1">
      <c r="A90" s="99"/>
      <c r="B90" s="15" t="s">
        <v>14</v>
      </c>
      <c r="C90" s="85"/>
      <c r="D90" s="86"/>
      <c r="E90" s="87"/>
      <c r="F90" s="88"/>
      <c r="G90" s="118"/>
      <c r="H90" s="119"/>
      <c r="I90" s="1"/>
      <c r="J90" s="83"/>
      <c r="K90" s="15" t="s">
        <v>14</v>
      </c>
      <c r="L90" s="85"/>
      <c r="M90" s="86"/>
      <c r="N90" s="87"/>
      <c r="O90" s="88"/>
      <c r="P90" s="118"/>
      <c r="Q90" s="119"/>
      <c r="S90" s="73"/>
      <c r="T90" s="73"/>
      <c r="U90" s="73"/>
      <c r="V90" s="73"/>
      <c r="W90" s="73"/>
      <c r="X90" s="73"/>
      <c r="Y90" s="73"/>
      <c r="Z90" s="73"/>
      <c r="AA90" s="73"/>
      <c r="AB90" s="73"/>
      <c r="AC90" s="73"/>
    </row>
    <row r="91" spans="1:29" ht="15.65" customHeight="1">
      <c r="A91" s="99"/>
      <c r="B91" s="13" t="s">
        <v>15</v>
      </c>
      <c r="C91" s="89"/>
      <c r="D91" s="86"/>
      <c r="E91" s="90"/>
      <c r="F91" s="88"/>
      <c r="G91" s="116"/>
      <c r="H91" s="117"/>
      <c r="I91" s="1"/>
      <c r="J91" s="83"/>
      <c r="K91" s="13" t="s">
        <v>15</v>
      </c>
      <c r="L91" s="89"/>
      <c r="M91" s="86"/>
      <c r="N91" s="90"/>
      <c r="O91" s="88"/>
      <c r="P91" s="116"/>
      <c r="Q91" s="117"/>
      <c r="S91" s="73"/>
      <c r="T91" s="73"/>
      <c r="U91" s="73"/>
      <c r="V91" s="73"/>
      <c r="W91" s="73"/>
      <c r="X91" s="73"/>
      <c r="Y91" s="73"/>
      <c r="Z91" s="73"/>
      <c r="AA91" s="73"/>
      <c r="AB91" s="73"/>
      <c r="AC91" s="73"/>
    </row>
    <row r="92" spans="1:29" ht="15.65" customHeight="1">
      <c r="A92" s="99"/>
      <c r="B92" s="13" t="s">
        <v>16</v>
      </c>
      <c r="C92" s="89"/>
      <c r="D92" s="86"/>
      <c r="E92" s="90"/>
      <c r="F92" s="88"/>
      <c r="G92" s="116"/>
      <c r="H92" s="117"/>
      <c r="I92" s="1"/>
      <c r="J92" s="83"/>
      <c r="K92" s="13" t="s">
        <v>16</v>
      </c>
      <c r="L92" s="89"/>
      <c r="M92" s="86"/>
      <c r="N92" s="90"/>
      <c r="O92" s="88"/>
      <c r="P92" s="116"/>
      <c r="Q92" s="117"/>
    </row>
    <row r="93" spans="1:29" ht="15.65" customHeight="1">
      <c r="A93" s="99"/>
      <c r="B93" s="13" t="s">
        <v>17</v>
      </c>
      <c r="C93" s="89"/>
      <c r="D93" s="86"/>
      <c r="E93" s="90"/>
      <c r="F93" s="88"/>
      <c r="G93" s="116"/>
      <c r="H93" s="117"/>
      <c r="I93" s="1"/>
      <c r="J93" s="83"/>
      <c r="K93" s="13" t="s">
        <v>17</v>
      </c>
      <c r="L93" s="89"/>
      <c r="M93" s="86"/>
      <c r="N93" s="90"/>
      <c r="O93" s="88"/>
      <c r="P93" s="116"/>
      <c r="Q93" s="117"/>
    </row>
    <row r="94" spans="1:29" ht="15.65" customHeight="1">
      <c r="A94" s="99"/>
      <c r="B94" s="13" t="s">
        <v>18</v>
      </c>
      <c r="C94" s="89"/>
      <c r="D94" s="86"/>
      <c r="E94" s="90"/>
      <c r="F94" s="88"/>
      <c r="G94" s="116"/>
      <c r="H94" s="117"/>
      <c r="I94" s="1"/>
      <c r="J94" s="83"/>
      <c r="K94" s="13" t="s">
        <v>18</v>
      </c>
      <c r="L94" s="89"/>
      <c r="M94" s="86"/>
      <c r="N94" s="90"/>
      <c r="O94" s="88"/>
      <c r="P94" s="116"/>
      <c r="Q94" s="117"/>
    </row>
    <row r="95" spans="1:29" ht="15.65" customHeight="1">
      <c r="A95" s="99"/>
      <c r="B95" s="13" t="s">
        <v>19</v>
      </c>
      <c r="C95" s="89"/>
      <c r="D95" s="91" t="s">
        <v>25</v>
      </c>
      <c r="E95" s="90"/>
      <c r="F95" s="91" t="s">
        <v>25</v>
      </c>
      <c r="G95" s="116"/>
      <c r="H95" s="117"/>
      <c r="I95" s="1"/>
      <c r="J95" s="83"/>
      <c r="K95" s="13" t="s">
        <v>19</v>
      </c>
      <c r="L95" s="89"/>
      <c r="M95" s="91" t="s">
        <v>25</v>
      </c>
      <c r="N95" s="90"/>
      <c r="O95" s="91" t="s">
        <v>25</v>
      </c>
      <c r="P95" s="116"/>
      <c r="Q95" s="117"/>
    </row>
    <row r="96" spans="1:29" ht="15.65" customHeight="1" thickBot="1">
      <c r="A96" s="99"/>
      <c r="B96" s="14" t="s">
        <v>20</v>
      </c>
      <c r="C96" s="92"/>
      <c r="D96" s="93"/>
      <c r="E96" s="93"/>
      <c r="F96" s="93"/>
      <c r="G96" s="110"/>
      <c r="H96" s="111"/>
      <c r="I96" s="1"/>
      <c r="J96" s="95"/>
      <c r="K96" s="14" t="s">
        <v>20</v>
      </c>
      <c r="L96" s="94"/>
      <c r="M96" s="93"/>
      <c r="N96" s="93"/>
      <c r="O96" s="93"/>
      <c r="P96" s="120"/>
      <c r="Q96" s="121"/>
    </row>
    <row r="97" spans="1:34" ht="15.65" customHeight="1">
      <c r="A97" s="99"/>
      <c r="B97" s="15" t="s">
        <v>14</v>
      </c>
      <c r="C97" s="85"/>
      <c r="D97" s="86"/>
      <c r="E97" s="87"/>
      <c r="F97" s="88"/>
      <c r="G97" s="118"/>
      <c r="H97" s="119"/>
      <c r="I97" s="1"/>
      <c r="J97" s="83"/>
      <c r="K97" s="15" t="s">
        <v>14</v>
      </c>
      <c r="L97" s="85"/>
      <c r="M97" s="86"/>
      <c r="N97" s="87"/>
      <c r="O97" s="88"/>
      <c r="P97" s="118"/>
      <c r="Q97" s="119"/>
    </row>
    <row r="98" spans="1:34" ht="15.65" customHeight="1">
      <c r="A98" s="99"/>
      <c r="B98" s="13" t="s">
        <v>15</v>
      </c>
      <c r="C98" s="89"/>
      <c r="D98" s="86"/>
      <c r="E98" s="90"/>
      <c r="F98" s="88"/>
      <c r="G98" s="116"/>
      <c r="H98" s="117"/>
      <c r="I98" s="1"/>
      <c r="J98" s="83"/>
      <c r="K98" s="13" t="s">
        <v>15</v>
      </c>
      <c r="L98" s="89"/>
      <c r="M98" s="86"/>
      <c r="N98" s="90"/>
      <c r="O98" s="88"/>
      <c r="P98" s="116"/>
      <c r="Q98" s="117"/>
    </row>
    <row r="99" spans="1:34" ht="15.65" customHeight="1">
      <c r="A99" s="99"/>
      <c r="B99" s="13" t="s">
        <v>16</v>
      </c>
      <c r="C99" s="89"/>
      <c r="D99" s="86"/>
      <c r="E99" s="90"/>
      <c r="F99" s="88"/>
      <c r="G99" s="116"/>
      <c r="H99" s="117"/>
      <c r="I99" s="1"/>
      <c r="J99" s="83"/>
      <c r="K99" s="13" t="s">
        <v>16</v>
      </c>
      <c r="L99" s="89"/>
      <c r="M99" s="86"/>
      <c r="N99" s="90"/>
      <c r="O99" s="88"/>
      <c r="P99" s="116"/>
      <c r="Q99" s="117"/>
    </row>
    <row r="100" spans="1:34" ht="15.65" customHeight="1">
      <c r="A100" s="99"/>
      <c r="B100" s="13" t="s">
        <v>17</v>
      </c>
      <c r="C100" s="89"/>
      <c r="D100" s="86"/>
      <c r="E100" s="90"/>
      <c r="F100" s="88"/>
      <c r="G100" s="116"/>
      <c r="H100" s="117"/>
      <c r="I100" s="1"/>
      <c r="J100" s="83"/>
      <c r="K100" s="13" t="s">
        <v>17</v>
      </c>
      <c r="L100" s="89"/>
      <c r="M100" s="86"/>
      <c r="N100" s="90"/>
      <c r="O100" s="88"/>
      <c r="P100" s="116"/>
      <c r="Q100" s="117"/>
    </row>
    <row r="101" spans="1:34" ht="15.65" customHeight="1">
      <c r="A101" s="99"/>
      <c r="B101" s="13" t="s">
        <v>18</v>
      </c>
      <c r="C101" s="89"/>
      <c r="D101" s="86"/>
      <c r="E101" s="90"/>
      <c r="F101" s="88"/>
      <c r="G101" s="116"/>
      <c r="H101" s="117"/>
      <c r="I101" s="1"/>
      <c r="J101" s="83"/>
      <c r="K101" s="13" t="s">
        <v>18</v>
      </c>
      <c r="L101" s="89"/>
      <c r="M101" s="86"/>
      <c r="N101" s="90"/>
      <c r="O101" s="88"/>
      <c r="P101" s="116"/>
      <c r="Q101" s="117"/>
    </row>
    <row r="102" spans="1:34" ht="15.65" customHeight="1">
      <c r="A102" s="99"/>
      <c r="B102" s="13" t="s">
        <v>19</v>
      </c>
      <c r="C102" s="89"/>
      <c r="D102" s="91" t="s">
        <v>25</v>
      </c>
      <c r="E102" s="90"/>
      <c r="F102" s="91" t="s">
        <v>25</v>
      </c>
      <c r="G102" s="116"/>
      <c r="H102" s="117"/>
      <c r="I102" s="1"/>
      <c r="J102" s="83"/>
      <c r="K102" s="13" t="s">
        <v>19</v>
      </c>
      <c r="L102" s="89"/>
      <c r="M102" s="91" t="s">
        <v>25</v>
      </c>
      <c r="N102" s="90"/>
      <c r="O102" s="91" t="s">
        <v>25</v>
      </c>
      <c r="P102" s="116"/>
      <c r="Q102" s="117"/>
    </row>
    <row r="103" spans="1:34" ht="15.65" customHeight="1" thickBot="1">
      <c r="A103" s="101"/>
      <c r="B103" s="14" t="s">
        <v>20</v>
      </c>
      <c r="C103" s="94"/>
      <c r="D103" s="93"/>
      <c r="E103" s="93"/>
      <c r="F103" s="93"/>
      <c r="G103" s="110"/>
      <c r="H103" s="111"/>
      <c r="I103" s="1"/>
      <c r="J103" s="95"/>
      <c r="K103" s="14" t="s">
        <v>20</v>
      </c>
      <c r="L103" s="94"/>
      <c r="M103" s="93"/>
      <c r="N103" s="93"/>
      <c r="O103" s="93"/>
      <c r="P103" s="110"/>
      <c r="Q103" s="111"/>
    </row>
    <row r="104" spans="1:34" ht="14.5" customHeight="1">
      <c r="A104" s="112"/>
      <c r="B104" s="113"/>
      <c r="C104" s="55" t="s">
        <v>27</v>
      </c>
      <c r="D104" s="56"/>
      <c r="E104" s="56"/>
      <c r="F104" s="57"/>
      <c r="G104" s="55" t="s">
        <v>35</v>
      </c>
      <c r="H104" s="58"/>
      <c r="J104" s="112"/>
      <c r="K104" s="113"/>
      <c r="L104" s="55" t="s">
        <v>27</v>
      </c>
      <c r="M104" s="56"/>
      <c r="N104" s="56"/>
      <c r="O104" s="57"/>
      <c r="P104" s="55" t="s">
        <v>35</v>
      </c>
      <c r="Q104" s="58"/>
    </row>
    <row r="105" spans="1:34" s="10" customFormat="1" ht="16" customHeight="1">
      <c r="A105" s="114" t="s">
        <v>12</v>
      </c>
      <c r="B105" s="115"/>
      <c r="C105" s="78">
        <f>COUNTIFS(A62:A103,"&lt;&gt;",B62:B103,"土",C62:C103,"&lt;&gt;／",C62:C103,"&lt;&gt;外")+COUNTIFS(A62:A103,"&lt;&gt;",B62:B103,"日",C62:C103,"&lt;&gt;／",C62:C103,"&lt;&gt;外")</f>
        <v>0</v>
      </c>
      <c r="D105" s="17"/>
      <c r="E105" s="78">
        <f>COUNTIFS(A62:A103,"&lt;&gt;",B62:B103,"土",E62:E103,"&lt;&gt;／",E62:E103,"&lt;&gt;外")+COUNTIFS(A62:A103,"&lt;&gt;",B62:B103,"日",E62:E103,"&lt;&gt;／",E62:E103,"&lt;&gt;外")</f>
        <v>0</v>
      </c>
      <c r="F105" s="18"/>
      <c r="G105" s="36" t="e">
        <f>IF(G109&gt;=28.5%,"達成","未達成")</f>
        <v>#DIV/0!</v>
      </c>
      <c r="H105" s="30"/>
      <c r="J105" s="114" t="s">
        <v>12</v>
      </c>
      <c r="K105" s="115"/>
      <c r="L105" s="78">
        <f>COUNTIFS(J62:J103,"&lt;&gt;",K62:K103,"土",L62:L103,"&lt;&gt;／",L62:L103,"&lt;&gt;外")+COUNTIFS(J62:J103,"&lt;&gt;",K62:K103,"日",L62:L103,"&lt;&gt;／",L62:L103,"&lt;&gt;外")</f>
        <v>0</v>
      </c>
      <c r="M105" s="17"/>
      <c r="N105" s="78">
        <f>COUNTIFS(J62:J103,"&lt;&gt;",K62:K103,"土",N62:N103,"&lt;&gt;／",N62:N103,"&lt;&gt;外")+COUNTIFS(J62:J103,"&lt;&gt;",K62:K103,"日",N62:N103,"&lt;&gt;／",N62:N103,"&lt;&gt;外")</f>
        <v>0</v>
      </c>
      <c r="O105" s="18"/>
      <c r="P105" s="36" t="e">
        <f>IF(P109&gt;=28.5%,"達成","未達成")</f>
        <v>#DIV/0!</v>
      </c>
      <c r="Q105" s="30"/>
    </row>
    <row r="106" spans="1:34" s="10" customFormat="1" ht="16" customHeight="1">
      <c r="A106" s="108" t="s">
        <v>23</v>
      </c>
      <c r="B106" s="109"/>
      <c r="C106" s="41" t="e">
        <f>C105/COUNTIFS(A62:A103,"&lt;&gt;",C62:C103,"&lt;&gt;／",C62:C103,"&lt;&gt;外")</f>
        <v>#DIV/0!</v>
      </c>
      <c r="D106" s="21" t="s">
        <v>26</v>
      </c>
      <c r="E106" s="22"/>
      <c r="F106" s="23"/>
      <c r="G106" s="50" t="s">
        <v>37</v>
      </c>
      <c r="H106" s="31"/>
      <c r="J106" s="108" t="s">
        <v>23</v>
      </c>
      <c r="K106" s="109"/>
      <c r="L106" s="41" t="e">
        <f>L105/COUNTIFS(J62:J103,"&lt;&gt;",L62:L103,"&lt;&gt;／",L62:L103,"&lt;&gt;外")</f>
        <v>#DIV/0!</v>
      </c>
      <c r="M106" s="21" t="s">
        <v>26</v>
      </c>
      <c r="N106" s="22"/>
      <c r="O106" s="23"/>
      <c r="P106" s="50" t="s">
        <v>37</v>
      </c>
      <c r="Q106" s="31"/>
      <c r="S106" s="78"/>
    </row>
    <row r="107" spans="1:34" s="1" customFormat="1" ht="16" customHeight="1">
      <c r="A107" s="102" t="s">
        <v>36</v>
      </c>
      <c r="B107" s="103"/>
      <c r="C107" s="26">
        <f>SUMPRODUCT(($A62:$A103&lt;&gt;"")*(C62:C103="■"))+SUMPRODUCT(($A62:$A103&lt;&gt;"")*(C62:C103="▲"))</f>
        <v>0</v>
      </c>
      <c r="D107" s="24" t="e">
        <f>IF($C106&lt;28.5%,IF(C107&gt;=C105,"達成","未達成"),IF($C106&gt;=28.5%,"／","空欄"))</f>
        <v>#DIV/0!</v>
      </c>
      <c r="E107" s="19">
        <f>SUMPRODUCT(($A62:$A103&lt;&gt;"")*(E62:E103="■"))+SUMPRODUCT(($A62:$A103&lt;&gt;"")*(E62:E103="▲"))</f>
        <v>0</v>
      </c>
      <c r="F107" s="38" t="e">
        <f>IF($C106&lt;28.5%, IF(E107 &gt;= E105,"達成", "未達成"), IF($C106&gt;=28.5%, "／", "空欄"))</f>
        <v>#DIV/0!</v>
      </c>
      <c r="G107" s="51">
        <f>P55+E107</f>
        <v>0</v>
      </c>
      <c r="H107" s="52"/>
      <c r="J107" s="102" t="s">
        <v>36</v>
      </c>
      <c r="K107" s="103"/>
      <c r="L107" s="26">
        <f>SUMPRODUCT(($J62:$J103&lt;&gt;"")*(L62:L103="■"))+SUMPRODUCT(($J62:$J103&lt;&gt;"")*(L62:L103="▲"))</f>
        <v>0</v>
      </c>
      <c r="M107" s="24" t="e">
        <f>IF($L106&lt;28.5%, IF(L107 &gt;= L105,"達成", "未達成"), IF($L106&gt;=28.5%, "／", "空欄"))</f>
        <v>#DIV/0!</v>
      </c>
      <c r="N107" s="19">
        <f>SUMPRODUCT(($J62:$J103&lt;&gt;"")*(N62:N103="■"))+SUMPRODUCT(($J62:$J103&lt;&gt;"")*(N62:N103="▲"))</f>
        <v>0</v>
      </c>
      <c r="O107" s="38" t="e">
        <f>IF($L106&lt;28.5%, IF(N107 &gt;= N105,"達成", "未達成"), IF($L106&gt;=28.5%, "／", "空欄"))</f>
        <v>#DIV/0!</v>
      </c>
      <c r="P107" s="51">
        <f>G107+N107</f>
        <v>0</v>
      </c>
      <c r="Q107" s="52"/>
      <c r="R107" s="8"/>
      <c r="S107"/>
      <c r="T107"/>
      <c r="U107"/>
      <c r="V107"/>
    </row>
    <row r="108" spans="1:34" s="3" customFormat="1" ht="16" customHeight="1">
      <c r="A108" s="102" t="s">
        <v>47</v>
      </c>
      <c r="B108" s="103"/>
      <c r="C108" s="26">
        <f>COUNTIFS(A62:A103,"&lt;&gt;",C62:C103,"&lt;&gt;／",C62:C103,"&lt;&gt;外")</f>
        <v>0</v>
      </c>
      <c r="D108" s="79"/>
      <c r="E108" s="20">
        <f>COUNTIFS(A62:A103,"&lt;&gt;",E62:E103,"&lt;&gt;／",E62:E103,"&lt;&gt;外")</f>
        <v>0</v>
      </c>
      <c r="F108" s="27"/>
      <c r="G108" s="51">
        <f>P56+E108</f>
        <v>0</v>
      </c>
      <c r="H108" s="53"/>
      <c r="J108" s="102" t="s">
        <v>47</v>
      </c>
      <c r="K108" s="103"/>
      <c r="L108" s="26">
        <f>COUNTIFS(J62:J103,"&lt;&gt;",L62:L103,"&lt;&gt;／",L62:L103,"&lt;&gt;外")</f>
        <v>0</v>
      </c>
      <c r="M108" s="79"/>
      <c r="N108" s="20">
        <f>COUNTIFS(J62:J103,"&lt;&gt;",N62:N103,"&lt;&gt;／",N62:N103,"&lt;&gt;外")</f>
        <v>0</v>
      </c>
      <c r="O108" s="27"/>
      <c r="P108" s="51">
        <f t="shared" ref="P108" si="1">G108+N108</f>
        <v>0</v>
      </c>
      <c r="Q108" s="53"/>
      <c r="R108" s="9"/>
    </row>
    <row r="109" spans="1:34" s="1" customFormat="1" ht="16" customHeight="1" thickBot="1">
      <c r="A109" s="104" t="s">
        <v>11</v>
      </c>
      <c r="B109" s="105"/>
      <c r="C109" s="40" t="e">
        <f>C107/C108</f>
        <v>#DIV/0!</v>
      </c>
      <c r="D109" s="80" t="e">
        <f>IF($C106&gt;=28.5%,IF(C109&gt;=28.5%,"達成","未達成"),IF($C106&lt;28.5%,"／","空欄"))</f>
        <v>#DIV/0!</v>
      </c>
      <c r="E109" s="81" t="e">
        <f>E107/E108</f>
        <v>#DIV/0!</v>
      </c>
      <c r="F109" s="39" t="e">
        <f>IF($C106&gt;=28.5%,IF(E109&gt;=28.5%,"達成","未達成"),IF($C106&lt;28.5%,"／","空欄"))</f>
        <v>#DIV/0!</v>
      </c>
      <c r="G109" s="54" t="e">
        <f>G107/G108</f>
        <v>#DIV/0!</v>
      </c>
      <c r="H109" s="59"/>
      <c r="J109" s="104" t="s">
        <v>11</v>
      </c>
      <c r="K109" s="105"/>
      <c r="L109" s="40" t="e">
        <f>L107/L108</f>
        <v>#DIV/0!</v>
      </c>
      <c r="M109" s="80" t="e">
        <f>IF($C106&gt;=28.5%,IF(L109&gt;=28.5%,"達成","未達成"),IF($C106&lt;28.5%,"／","空欄"))</f>
        <v>#DIV/0!</v>
      </c>
      <c r="N109" s="81" t="e">
        <f>N107/N108</f>
        <v>#DIV/0!</v>
      </c>
      <c r="O109" s="39" t="e">
        <f>IF($L106&gt;=28.5%,IF(N109&gt;=28.5%,"達成","未達成"),IF($L106&lt;28.5%,"／","空欄"))</f>
        <v>#DIV/0!</v>
      </c>
      <c r="P109" s="54" t="e">
        <f>P107/P108</f>
        <v>#DIV/0!</v>
      </c>
      <c r="Q109" s="59"/>
      <c r="S109"/>
      <c r="T109"/>
      <c r="U109"/>
      <c r="V109"/>
    </row>
    <row r="110" spans="1:34" s="63" customFormat="1" ht="4.5" customHeight="1" thickBot="1">
      <c r="A110" s="68"/>
      <c r="B110" s="69"/>
      <c r="C110" s="69"/>
      <c r="D110" s="69"/>
      <c r="E110" s="69"/>
      <c r="F110" s="69"/>
      <c r="G110" s="69"/>
      <c r="H110" s="69"/>
      <c r="I110" s="70"/>
      <c r="J110" s="69"/>
      <c r="K110" s="69"/>
      <c r="L110" s="69"/>
      <c r="M110" s="69"/>
      <c r="N110" s="69"/>
      <c r="O110" s="69"/>
      <c r="P110" s="69"/>
      <c r="Q110" s="69"/>
      <c r="S110" s="62"/>
      <c r="T110" s="62"/>
      <c r="U110" s="62"/>
      <c r="V110" s="62"/>
      <c r="W110" s="77"/>
      <c r="X110" s="61"/>
      <c r="Y110" s="61"/>
      <c r="Z110" s="61"/>
      <c r="AA110" s="61"/>
      <c r="AB110" s="61"/>
      <c r="AC110" s="61"/>
      <c r="AD110" s="61"/>
      <c r="AE110" s="61"/>
      <c r="AF110" s="61"/>
      <c r="AG110" s="61"/>
      <c r="AH110" s="61"/>
    </row>
    <row r="111" spans="1:34" ht="20.149999999999999" customHeight="1" thickBot="1">
      <c r="A111" s="71" t="s">
        <v>1</v>
      </c>
      <c r="B111" s="97"/>
      <c r="C111" s="43" t="s">
        <v>2</v>
      </c>
      <c r="D111" s="97"/>
      <c r="E111" s="72" t="s">
        <v>3</v>
      </c>
      <c r="F111" s="49" t="s">
        <v>34</v>
      </c>
      <c r="G111" s="106"/>
      <c r="H111" s="107"/>
      <c r="I111" s="73"/>
      <c r="J111" s="71" t="s">
        <v>1</v>
      </c>
      <c r="K111" s="97"/>
      <c r="L111" s="43" t="s">
        <v>2</v>
      </c>
      <c r="M111" s="97"/>
      <c r="N111" s="72" t="s">
        <v>3</v>
      </c>
      <c r="O111" s="49" t="s">
        <v>34</v>
      </c>
      <c r="P111" s="106"/>
      <c r="Q111" s="107"/>
    </row>
    <row r="112" spans="1:34" s="74" customFormat="1" ht="15.65" customHeight="1">
      <c r="A112" s="130" t="s">
        <v>29</v>
      </c>
      <c r="B112" s="132" t="s">
        <v>28</v>
      </c>
      <c r="C112" s="133" t="s">
        <v>22</v>
      </c>
      <c r="D112" s="133"/>
      <c r="E112" s="133"/>
      <c r="F112" s="134"/>
      <c r="G112" s="135" t="s">
        <v>7</v>
      </c>
      <c r="H112" s="136"/>
      <c r="J112" s="137" t="s">
        <v>29</v>
      </c>
      <c r="K112" s="128" t="s">
        <v>28</v>
      </c>
      <c r="L112" s="122" t="s">
        <v>22</v>
      </c>
      <c r="M112" s="122"/>
      <c r="N112" s="122"/>
      <c r="O112" s="123"/>
      <c r="P112" s="124" t="s">
        <v>7</v>
      </c>
      <c r="Q112" s="125"/>
      <c r="S112" s="128" t="s">
        <v>29</v>
      </c>
      <c r="T112" s="77"/>
      <c r="U112" s="77"/>
      <c r="V112" s="77"/>
      <c r="W112" s="77"/>
      <c r="X112" s="77"/>
      <c r="Y112" s="77"/>
      <c r="Z112" s="77"/>
      <c r="AA112" s="77"/>
      <c r="AB112" s="77"/>
      <c r="AC112" s="77"/>
      <c r="AD112" s="61"/>
      <c r="AE112" s="61"/>
      <c r="AF112" s="61"/>
      <c r="AG112" s="61"/>
      <c r="AH112" s="61"/>
    </row>
    <row r="113" spans="1:34" s="74" customFormat="1" ht="15.65" customHeight="1" thickBot="1">
      <c r="A113" s="131"/>
      <c r="B113" s="129"/>
      <c r="C113" s="35" t="s">
        <v>8</v>
      </c>
      <c r="D113" s="32" t="s">
        <v>24</v>
      </c>
      <c r="E113" s="33" t="s">
        <v>9</v>
      </c>
      <c r="F113" s="34" t="s">
        <v>24</v>
      </c>
      <c r="G113" s="126"/>
      <c r="H113" s="127"/>
      <c r="J113" s="131"/>
      <c r="K113" s="129"/>
      <c r="L113" s="35" t="s">
        <v>8</v>
      </c>
      <c r="M113" s="32" t="s">
        <v>24</v>
      </c>
      <c r="N113" s="33" t="s">
        <v>9</v>
      </c>
      <c r="O113" s="34" t="s">
        <v>24</v>
      </c>
      <c r="P113" s="126"/>
      <c r="Q113" s="127"/>
      <c r="S113" s="129"/>
      <c r="T113" s="77"/>
      <c r="U113" s="77"/>
      <c r="V113" s="77"/>
      <c r="W113" s="77"/>
      <c r="X113" s="77"/>
      <c r="Y113" s="77"/>
      <c r="Z113" s="77"/>
      <c r="AA113" s="77"/>
      <c r="AB113" s="77"/>
      <c r="AC113" s="77"/>
      <c r="AD113" s="61"/>
      <c r="AE113" s="61"/>
      <c r="AF113" s="61"/>
      <c r="AG113" s="61"/>
      <c r="AH113" s="61"/>
    </row>
    <row r="114" spans="1:34" ht="15.65" customHeight="1">
      <c r="A114" s="98"/>
      <c r="B114" s="15" t="s">
        <v>14</v>
      </c>
      <c r="C114" s="85"/>
      <c r="D114" s="86"/>
      <c r="E114" s="87"/>
      <c r="F114" s="88"/>
      <c r="G114" s="118"/>
      <c r="H114" s="119"/>
      <c r="I114" s="1"/>
      <c r="J114" s="82"/>
      <c r="K114" s="15" t="s">
        <v>14</v>
      </c>
      <c r="L114" s="85"/>
      <c r="M114" s="86"/>
      <c r="N114" s="87"/>
      <c r="O114" s="88"/>
      <c r="P114" s="118"/>
      <c r="Q114" s="119"/>
      <c r="S114" s="128" t="s">
        <v>28</v>
      </c>
    </row>
    <row r="115" spans="1:34" ht="15.65" customHeight="1" thickBot="1">
      <c r="A115" s="99"/>
      <c r="B115" s="13" t="s">
        <v>15</v>
      </c>
      <c r="C115" s="89"/>
      <c r="D115" s="86"/>
      <c r="E115" s="90"/>
      <c r="F115" s="88"/>
      <c r="G115" s="116"/>
      <c r="H115" s="117"/>
      <c r="I115" s="1"/>
      <c r="J115" s="83"/>
      <c r="K115" s="13" t="s">
        <v>15</v>
      </c>
      <c r="L115" s="89"/>
      <c r="M115" s="86"/>
      <c r="N115" s="90"/>
      <c r="O115" s="88"/>
      <c r="P115" s="116"/>
      <c r="Q115" s="117"/>
      <c r="S115" s="129"/>
      <c r="T115" s="73"/>
      <c r="U115" s="73"/>
      <c r="V115" s="73"/>
      <c r="W115" s="73"/>
      <c r="X115" s="73"/>
      <c r="Y115" s="73"/>
      <c r="Z115" s="73"/>
      <c r="AA115" s="73"/>
      <c r="AB115" s="73"/>
      <c r="AC115" s="73"/>
    </row>
    <row r="116" spans="1:34" ht="15.65" customHeight="1" thickBot="1">
      <c r="A116" s="99"/>
      <c r="B116" s="13" t="s">
        <v>16</v>
      </c>
      <c r="C116" s="89"/>
      <c r="D116" s="86"/>
      <c r="E116" s="90"/>
      <c r="F116" s="88"/>
      <c r="G116" s="116"/>
      <c r="H116" s="117"/>
      <c r="I116" s="1"/>
      <c r="J116" s="83"/>
      <c r="K116" s="13" t="s">
        <v>16</v>
      </c>
      <c r="L116" s="89"/>
      <c r="M116" s="86"/>
      <c r="N116" s="90"/>
      <c r="O116" s="88"/>
      <c r="P116" s="116"/>
      <c r="Q116" s="117"/>
      <c r="S116" s="32" t="s">
        <v>24</v>
      </c>
      <c r="T116" s="73"/>
      <c r="U116" s="73"/>
      <c r="V116" s="73"/>
      <c r="W116" s="73"/>
      <c r="X116" s="73"/>
      <c r="Y116" s="73"/>
      <c r="Z116" s="73"/>
      <c r="AA116" s="73"/>
      <c r="AB116" s="73"/>
      <c r="AC116" s="73"/>
    </row>
    <row r="117" spans="1:34" ht="15.65" customHeight="1">
      <c r="A117" s="99"/>
      <c r="B117" s="13" t="s">
        <v>17</v>
      </c>
      <c r="C117" s="89"/>
      <c r="D117" s="86"/>
      <c r="E117" s="90"/>
      <c r="F117" s="88"/>
      <c r="G117" s="116"/>
      <c r="H117" s="117"/>
      <c r="I117" s="1"/>
      <c r="J117" s="83"/>
      <c r="K117" s="13" t="s">
        <v>17</v>
      </c>
      <c r="L117" s="89"/>
      <c r="M117" s="86"/>
      <c r="N117" s="90"/>
      <c r="O117" s="88"/>
      <c r="P117" s="116"/>
      <c r="Q117" s="117"/>
    </row>
    <row r="118" spans="1:34" ht="15.65" customHeight="1">
      <c r="A118" s="99"/>
      <c r="B118" s="13" t="s">
        <v>18</v>
      </c>
      <c r="C118" s="89"/>
      <c r="D118" s="86"/>
      <c r="E118" s="90"/>
      <c r="F118" s="88"/>
      <c r="G118" s="116"/>
      <c r="H118" s="117"/>
      <c r="I118" s="1"/>
      <c r="J118" s="83"/>
      <c r="K118" s="13" t="s">
        <v>18</v>
      </c>
      <c r="L118" s="89"/>
      <c r="M118" s="86"/>
      <c r="N118" s="90"/>
      <c r="O118" s="88"/>
      <c r="P118" s="116"/>
      <c r="Q118" s="117"/>
    </row>
    <row r="119" spans="1:34" ht="15.65" customHeight="1">
      <c r="A119" s="99"/>
      <c r="B119" s="13" t="s">
        <v>19</v>
      </c>
      <c r="C119" s="89"/>
      <c r="D119" s="91" t="s">
        <v>25</v>
      </c>
      <c r="E119" s="90"/>
      <c r="F119" s="91" t="s">
        <v>25</v>
      </c>
      <c r="G119" s="116"/>
      <c r="H119" s="117"/>
      <c r="I119" s="1"/>
      <c r="J119" s="83"/>
      <c r="K119" s="13" t="s">
        <v>19</v>
      </c>
      <c r="L119" s="89"/>
      <c r="M119" s="91" t="s">
        <v>25</v>
      </c>
      <c r="N119" s="90"/>
      <c r="O119" s="91" t="s">
        <v>25</v>
      </c>
      <c r="P119" s="116"/>
      <c r="Q119" s="117"/>
    </row>
    <row r="120" spans="1:34" ht="15.65" customHeight="1" thickBot="1">
      <c r="A120" s="99"/>
      <c r="B120" s="14" t="s">
        <v>20</v>
      </c>
      <c r="C120" s="92"/>
      <c r="D120" s="93"/>
      <c r="E120" s="93"/>
      <c r="F120" s="93"/>
      <c r="G120" s="110"/>
      <c r="H120" s="111"/>
      <c r="I120" s="1"/>
      <c r="J120" s="95"/>
      <c r="K120" s="14" t="s">
        <v>20</v>
      </c>
      <c r="L120" s="94"/>
      <c r="M120" s="93"/>
      <c r="N120" s="93"/>
      <c r="O120" s="93"/>
      <c r="P120" s="120"/>
      <c r="Q120" s="121"/>
    </row>
    <row r="121" spans="1:34" ht="15.65" customHeight="1">
      <c r="A121" s="99"/>
      <c r="B121" s="15" t="s">
        <v>14</v>
      </c>
      <c r="C121" s="85"/>
      <c r="D121" s="86"/>
      <c r="E121" s="87"/>
      <c r="F121" s="88"/>
      <c r="G121" s="118"/>
      <c r="H121" s="119"/>
      <c r="I121" s="1"/>
      <c r="J121" s="83"/>
      <c r="K121" s="15" t="s">
        <v>14</v>
      </c>
      <c r="L121" s="85"/>
      <c r="M121" s="86"/>
      <c r="N121" s="87"/>
      <c r="O121" s="88"/>
      <c r="P121" s="118"/>
      <c r="Q121" s="119"/>
    </row>
    <row r="122" spans="1:34" ht="15.65" customHeight="1">
      <c r="A122" s="99"/>
      <c r="B122" s="13" t="s">
        <v>15</v>
      </c>
      <c r="C122" s="89"/>
      <c r="D122" s="86"/>
      <c r="E122" s="90"/>
      <c r="F122" s="88"/>
      <c r="G122" s="116"/>
      <c r="H122" s="117"/>
      <c r="I122" s="1"/>
      <c r="J122" s="83"/>
      <c r="K122" s="13" t="s">
        <v>15</v>
      </c>
      <c r="L122" s="89"/>
      <c r="M122" s="86"/>
      <c r="N122" s="90"/>
      <c r="O122" s="88"/>
      <c r="P122" s="116"/>
      <c r="Q122" s="117"/>
    </row>
    <row r="123" spans="1:34" ht="15.65" customHeight="1">
      <c r="A123" s="99"/>
      <c r="B123" s="13" t="s">
        <v>16</v>
      </c>
      <c r="C123" s="89"/>
      <c r="D123" s="86"/>
      <c r="E123" s="90"/>
      <c r="F123" s="88"/>
      <c r="G123" s="116"/>
      <c r="H123" s="117"/>
      <c r="I123" s="1"/>
      <c r="J123" s="83"/>
      <c r="K123" s="13" t="s">
        <v>16</v>
      </c>
      <c r="L123" s="89"/>
      <c r="M123" s="86"/>
      <c r="N123" s="90"/>
      <c r="O123" s="88"/>
      <c r="P123" s="116"/>
      <c r="Q123" s="117"/>
    </row>
    <row r="124" spans="1:34" ht="15.65" customHeight="1">
      <c r="A124" s="99"/>
      <c r="B124" s="13" t="s">
        <v>17</v>
      </c>
      <c r="C124" s="89"/>
      <c r="D124" s="86"/>
      <c r="E124" s="90"/>
      <c r="F124" s="88"/>
      <c r="G124" s="116"/>
      <c r="H124" s="117"/>
      <c r="I124" s="1"/>
      <c r="J124" s="83"/>
      <c r="K124" s="13" t="s">
        <v>17</v>
      </c>
      <c r="L124" s="89"/>
      <c r="M124" s="86"/>
      <c r="N124" s="90"/>
      <c r="O124" s="88"/>
      <c r="P124" s="116"/>
      <c r="Q124" s="117"/>
    </row>
    <row r="125" spans="1:34" ht="15.65" customHeight="1">
      <c r="A125" s="99"/>
      <c r="B125" s="13" t="s">
        <v>18</v>
      </c>
      <c r="C125" s="89"/>
      <c r="D125" s="86"/>
      <c r="E125" s="90"/>
      <c r="F125" s="88"/>
      <c r="G125" s="116"/>
      <c r="H125" s="117"/>
      <c r="I125" s="1"/>
      <c r="J125" s="83"/>
      <c r="K125" s="13" t="s">
        <v>18</v>
      </c>
      <c r="L125" s="89"/>
      <c r="M125" s="86"/>
      <c r="N125" s="90"/>
      <c r="O125" s="88"/>
      <c r="P125" s="116"/>
      <c r="Q125" s="117"/>
    </row>
    <row r="126" spans="1:34" ht="15.65" customHeight="1">
      <c r="A126" s="99"/>
      <c r="B126" s="13" t="s">
        <v>19</v>
      </c>
      <c r="C126" s="89"/>
      <c r="D126" s="91" t="s">
        <v>25</v>
      </c>
      <c r="E126" s="90"/>
      <c r="F126" s="91" t="s">
        <v>25</v>
      </c>
      <c r="G126" s="116"/>
      <c r="H126" s="117"/>
      <c r="I126" s="1"/>
      <c r="J126" s="83"/>
      <c r="K126" s="13" t="s">
        <v>19</v>
      </c>
      <c r="L126" s="89"/>
      <c r="M126" s="91" t="s">
        <v>25</v>
      </c>
      <c r="N126" s="90"/>
      <c r="O126" s="91" t="s">
        <v>25</v>
      </c>
      <c r="P126" s="116"/>
      <c r="Q126" s="117"/>
    </row>
    <row r="127" spans="1:34" ht="15.65" customHeight="1" thickBot="1">
      <c r="A127" s="99"/>
      <c r="B127" s="14" t="s">
        <v>20</v>
      </c>
      <c r="C127" s="92"/>
      <c r="D127" s="93"/>
      <c r="E127" s="93"/>
      <c r="F127" s="93"/>
      <c r="G127" s="110"/>
      <c r="H127" s="111"/>
      <c r="I127" s="1"/>
      <c r="J127" s="95"/>
      <c r="K127" s="14" t="s">
        <v>20</v>
      </c>
      <c r="L127" s="94"/>
      <c r="M127" s="93"/>
      <c r="N127" s="93"/>
      <c r="O127" s="93"/>
      <c r="P127" s="120"/>
      <c r="Q127" s="121"/>
    </row>
    <row r="128" spans="1:34" ht="15.65" customHeight="1">
      <c r="A128" s="99"/>
      <c r="B128" s="15" t="s">
        <v>14</v>
      </c>
      <c r="C128" s="85"/>
      <c r="D128" s="86"/>
      <c r="E128" s="87"/>
      <c r="F128" s="88"/>
      <c r="G128" s="118"/>
      <c r="H128" s="119"/>
      <c r="I128" s="1"/>
      <c r="J128" s="83"/>
      <c r="K128" s="15" t="s">
        <v>14</v>
      </c>
      <c r="L128" s="85"/>
      <c r="M128" s="86"/>
      <c r="N128" s="87"/>
      <c r="O128" s="88"/>
      <c r="P128" s="118"/>
      <c r="Q128" s="119"/>
    </row>
    <row r="129" spans="1:34" ht="15.65" customHeight="1">
      <c r="A129" s="99"/>
      <c r="B129" s="13" t="s">
        <v>15</v>
      </c>
      <c r="C129" s="89"/>
      <c r="D129" s="86"/>
      <c r="E129" s="90"/>
      <c r="F129" s="88"/>
      <c r="G129" s="116"/>
      <c r="H129" s="117"/>
      <c r="I129" s="1"/>
      <c r="J129" s="83"/>
      <c r="K129" s="13" t="s">
        <v>15</v>
      </c>
      <c r="L129" s="89"/>
      <c r="M129" s="86"/>
      <c r="N129" s="90"/>
      <c r="O129" s="88"/>
      <c r="P129" s="116"/>
      <c r="Q129" s="117"/>
    </row>
    <row r="130" spans="1:34" ht="15.65" customHeight="1">
      <c r="A130" s="99"/>
      <c r="B130" s="13" t="s">
        <v>16</v>
      </c>
      <c r="C130" s="89"/>
      <c r="D130" s="86"/>
      <c r="E130" s="90"/>
      <c r="F130" s="88"/>
      <c r="G130" s="116"/>
      <c r="H130" s="117"/>
      <c r="I130" s="1"/>
      <c r="J130" s="83"/>
      <c r="K130" s="13" t="s">
        <v>16</v>
      </c>
      <c r="L130" s="89"/>
      <c r="M130" s="86"/>
      <c r="N130" s="90"/>
      <c r="O130" s="88"/>
      <c r="P130" s="116"/>
      <c r="Q130" s="117"/>
      <c r="AD130" s="77"/>
      <c r="AE130" s="77"/>
      <c r="AF130" s="77"/>
      <c r="AG130" s="77"/>
      <c r="AH130" s="77"/>
    </row>
    <row r="131" spans="1:34" ht="15.65" customHeight="1">
      <c r="A131" s="99"/>
      <c r="B131" s="13" t="s">
        <v>17</v>
      </c>
      <c r="C131" s="89"/>
      <c r="D131" s="86"/>
      <c r="E131" s="90"/>
      <c r="F131" s="88"/>
      <c r="G131" s="116"/>
      <c r="H131" s="117"/>
      <c r="I131" s="1"/>
      <c r="J131" s="83"/>
      <c r="K131" s="13" t="s">
        <v>17</v>
      </c>
      <c r="L131" s="89"/>
      <c r="M131" s="86"/>
      <c r="N131" s="90"/>
      <c r="O131" s="88"/>
      <c r="P131" s="116"/>
      <c r="Q131" s="117"/>
      <c r="AD131" s="77"/>
      <c r="AE131" s="77"/>
      <c r="AF131" s="77"/>
      <c r="AG131" s="77"/>
      <c r="AH131" s="77"/>
    </row>
    <row r="132" spans="1:34" ht="15.65" customHeight="1">
      <c r="A132" s="99"/>
      <c r="B132" s="13" t="s">
        <v>18</v>
      </c>
      <c r="C132" s="89"/>
      <c r="D132" s="86"/>
      <c r="E132" s="90"/>
      <c r="F132" s="88"/>
      <c r="G132" s="116"/>
      <c r="H132" s="117"/>
      <c r="I132" s="1"/>
      <c r="J132" s="83"/>
      <c r="K132" s="13" t="s">
        <v>18</v>
      </c>
      <c r="L132" s="89"/>
      <c r="M132" s="86"/>
      <c r="N132" s="90"/>
      <c r="O132" s="88"/>
      <c r="P132" s="116"/>
      <c r="Q132" s="117"/>
    </row>
    <row r="133" spans="1:34" ht="15.65" customHeight="1">
      <c r="A133" s="99"/>
      <c r="B133" s="13" t="s">
        <v>19</v>
      </c>
      <c r="C133" s="89"/>
      <c r="D133" s="91" t="s">
        <v>25</v>
      </c>
      <c r="E133" s="90"/>
      <c r="F133" s="91" t="s">
        <v>25</v>
      </c>
      <c r="G133" s="116"/>
      <c r="H133" s="117"/>
      <c r="I133" s="1"/>
      <c r="J133" s="83"/>
      <c r="K133" s="13" t="s">
        <v>19</v>
      </c>
      <c r="L133" s="89"/>
      <c r="M133" s="91" t="s">
        <v>25</v>
      </c>
      <c r="N133" s="90"/>
      <c r="O133" s="91" t="s">
        <v>25</v>
      </c>
      <c r="P133" s="116"/>
      <c r="Q133" s="117"/>
      <c r="AD133" s="73"/>
      <c r="AE133" s="73"/>
      <c r="AF133" s="73"/>
      <c r="AG133" s="73"/>
      <c r="AH133" s="73"/>
    </row>
    <row r="134" spans="1:34" ht="15.65" customHeight="1" thickBot="1">
      <c r="A134" s="99"/>
      <c r="B134" s="14" t="s">
        <v>20</v>
      </c>
      <c r="C134" s="92"/>
      <c r="D134" s="93"/>
      <c r="E134" s="93"/>
      <c r="F134" s="93"/>
      <c r="G134" s="110"/>
      <c r="H134" s="111"/>
      <c r="I134" s="1"/>
      <c r="J134" s="95"/>
      <c r="K134" s="14" t="s">
        <v>20</v>
      </c>
      <c r="L134" s="94"/>
      <c r="M134" s="93"/>
      <c r="N134" s="93"/>
      <c r="O134" s="93"/>
      <c r="P134" s="120"/>
      <c r="Q134" s="121"/>
      <c r="AD134" s="73"/>
      <c r="AE134" s="73"/>
      <c r="AF134" s="73"/>
      <c r="AG134" s="73"/>
      <c r="AH134" s="73"/>
    </row>
    <row r="135" spans="1:34" ht="15.65" customHeight="1">
      <c r="A135" s="99"/>
      <c r="B135" s="15" t="s">
        <v>14</v>
      </c>
      <c r="C135" s="85"/>
      <c r="D135" s="86"/>
      <c r="E135" s="87"/>
      <c r="F135" s="88"/>
      <c r="G135" s="118"/>
      <c r="H135" s="119"/>
      <c r="I135" s="1"/>
      <c r="J135" s="83"/>
      <c r="K135" s="15" t="s">
        <v>14</v>
      </c>
      <c r="L135" s="85"/>
      <c r="M135" s="86"/>
      <c r="N135" s="87"/>
      <c r="O135" s="88"/>
      <c r="P135" s="118"/>
      <c r="Q135" s="119"/>
    </row>
    <row r="136" spans="1:34" ht="15.65" customHeight="1">
      <c r="A136" s="99"/>
      <c r="B136" s="13" t="s">
        <v>15</v>
      </c>
      <c r="C136" s="89"/>
      <c r="D136" s="86"/>
      <c r="E136" s="90"/>
      <c r="F136" s="88"/>
      <c r="G136" s="116"/>
      <c r="H136" s="117"/>
      <c r="I136" s="1"/>
      <c r="J136" s="83"/>
      <c r="K136" s="13" t="s">
        <v>15</v>
      </c>
      <c r="L136" s="89"/>
      <c r="M136" s="86"/>
      <c r="N136" s="90"/>
      <c r="O136" s="88"/>
      <c r="P136" s="116"/>
      <c r="Q136" s="117"/>
    </row>
    <row r="137" spans="1:34" ht="15.65" customHeight="1">
      <c r="A137" s="99"/>
      <c r="B137" s="13" t="s">
        <v>16</v>
      </c>
      <c r="C137" s="89"/>
      <c r="D137" s="86"/>
      <c r="E137" s="90"/>
      <c r="F137" s="88"/>
      <c r="G137" s="116"/>
      <c r="H137" s="117"/>
      <c r="I137" s="1"/>
      <c r="J137" s="83"/>
      <c r="K137" s="13" t="s">
        <v>16</v>
      </c>
      <c r="L137" s="89"/>
      <c r="M137" s="86"/>
      <c r="N137" s="90"/>
      <c r="O137" s="88"/>
      <c r="P137" s="116"/>
      <c r="Q137" s="117"/>
    </row>
    <row r="138" spans="1:34" ht="15.65" customHeight="1">
      <c r="A138" s="99"/>
      <c r="B138" s="13" t="s">
        <v>17</v>
      </c>
      <c r="C138" s="89"/>
      <c r="D138" s="86"/>
      <c r="E138" s="90"/>
      <c r="F138" s="88"/>
      <c r="G138" s="116"/>
      <c r="H138" s="117"/>
      <c r="I138" s="1"/>
      <c r="J138" s="83"/>
      <c r="K138" s="13" t="s">
        <v>17</v>
      </c>
      <c r="L138" s="89"/>
      <c r="M138" s="86"/>
      <c r="N138" s="90"/>
      <c r="O138" s="88"/>
      <c r="P138" s="116"/>
      <c r="Q138" s="117"/>
    </row>
    <row r="139" spans="1:34" ht="15.65" customHeight="1">
      <c r="A139" s="99"/>
      <c r="B139" s="13" t="s">
        <v>18</v>
      </c>
      <c r="C139" s="89"/>
      <c r="D139" s="86"/>
      <c r="E139" s="90"/>
      <c r="F139" s="88"/>
      <c r="G139" s="116"/>
      <c r="H139" s="117"/>
      <c r="I139" s="1"/>
      <c r="J139" s="83"/>
      <c r="K139" s="13" t="s">
        <v>18</v>
      </c>
      <c r="L139" s="89"/>
      <c r="M139" s="86"/>
      <c r="N139" s="90"/>
      <c r="O139" s="88"/>
      <c r="P139" s="116"/>
      <c r="Q139" s="117"/>
    </row>
    <row r="140" spans="1:34" ht="15.65" customHeight="1">
      <c r="A140" s="99"/>
      <c r="B140" s="13" t="s">
        <v>19</v>
      </c>
      <c r="C140" s="89"/>
      <c r="D140" s="91" t="s">
        <v>25</v>
      </c>
      <c r="E140" s="90"/>
      <c r="F140" s="91" t="s">
        <v>25</v>
      </c>
      <c r="G140" s="116"/>
      <c r="H140" s="117"/>
      <c r="I140" s="1"/>
      <c r="J140" s="83"/>
      <c r="K140" s="13" t="s">
        <v>19</v>
      </c>
      <c r="L140" s="89"/>
      <c r="M140" s="91" t="s">
        <v>25</v>
      </c>
      <c r="N140" s="90"/>
      <c r="O140" s="91" t="s">
        <v>25</v>
      </c>
      <c r="P140" s="116"/>
      <c r="Q140" s="117"/>
    </row>
    <row r="141" spans="1:34" ht="15.65" customHeight="1" thickBot="1">
      <c r="A141" s="99"/>
      <c r="B141" s="14" t="s">
        <v>20</v>
      </c>
      <c r="C141" s="92"/>
      <c r="D141" s="93"/>
      <c r="E141" s="93"/>
      <c r="F141" s="93"/>
      <c r="G141" s="110"/>
      <c r="H141" s="111"/>
      <c r="I141" s="1"/>
      <c r="J141" s="95"/>
      <c r="K141" s="14" t="s">
        <v>20</v>
      </c>
      <c r="L141" s="94"/>
      <c r="M141" s="93"/>
      <c r="N141" s="93"/>
      <c r="O141" s="93"/>
      <c r="P141" s="120"/>
      <c r="Q141" s="121"/>
    </row>
    <row r="142" spans="1:34" ht="15.65" customHeight="1">
      <c r="A142" s="99"/>
      <c r="B142" s="15" t="s">
        <v>14</v>
      </c>
      <c r="C142" s="85"/>
      <c r="D142" s="86"/>
      <c r="E142" s="87"/>
      <c r="F142" s="88"/>
      <c r="G142" s="118"/>
      <c r="H142" s="119"/>
      <c r="I142" s="1"/>
      <c r="J142" s="83"/>
      <c r="K142" s="15" t="s">
        <v>14</v>
      </c>
      <c r="L142" s="85"/>
      <c r="M142" s="86"/>
      <c r="N142" s="87"/>
      <c r="O142" s="88"/>
      <c r="P142" s="118"/>
      <c r="Q142" s="119"/>
    </row>
    <row r="143" spans="1:34" ht="15.65" customHeight="1">
      <c r="A143" s="99"/>
      <c r="B143" s="13" t="s">
        <v>15</v>
      </c>
      <c r="C143" s="89"/>
      <c r="D143" s="86"/>
      <c r="E143" s="90"/>
      <c r="F143" s="88"/>
      <c r="G143" s="116"/>
      <c r="H143" s="117"/>
      <c r="I143" s="1"/>
      <c r="J143" s="83"/>
      <c r="K143" s="13" t="s">
        <v>15</v>
      </c>
      <c r="L143" s="89"/>
      <c r="M143" s="86"/>
      <c r="N143" s="90"/>
      <c r="O143" s="88"/>
      <c r="P143" s="116"/>
      <c r="Q143" s="117"/>
    </row>
    <row r="144" spans="1:34" ht="15.65" customHeight="1">
      <c r="A144" s="99"/>
      <c r="B144" s="13" t="s">
        <v>16</v>
      </c>
      <c r="C144" s="89"/>
      <c r="D144" s="86"/>
      <c r="E144" s="90"/>
      <c r="F144" s="88"/>
      <c r="G144" s="116"/>
      <c r="H144" s="117"/>
      <c r="I144" s="1"/>
      <c r="J144" s="83"/>
      <c r="K144" s="13" t="s">
        <v>16</v>
      </c>
      <c r="L144" s="89"/>
      <c r="M144" s="86"/>
      <c r="N144" s="90"/>
      <c r="O144" s="88"/>
      <c r="P144" s="116"/>
      <c r="Q144" s="117"/>
    </row>
    <row r="145" spans="1:34" ht="15.65" customHeight="1">
      <c r="A145" s="99"/>
      <c r="B145" s="13" t="s">
        <v>17</v>
      </c>
      <c r="C145" s="89"/>
      <c r="D145" s="86"/>
      <c r="E145" s="90"/>
      <c r="F145" s="88"/>
      <c r="G145" s="116"/>
      <c r="H145" s="117"/>
      <c r="I145" s="1"/>
      <c r="J145" s="83"/>
      <c r="K145" s="13" t="s">
        <v>17</v>
      </c>
      <c r="L145" s="89"/>
      <c r="M145" s="86"/>
      <c r="N145" s="90"/>
      <c r="O145" s="88"/>
      <c r="P145" s="116"/>
      <c r="Q145" s="117"/>
    </row>
    <row r="146" spans="1:34" ht="15.65" customHeight="1">
      <c r="A146" s="99"/>
      <c r="B146" s="13" t="s">
        <v>18</v>
      </c>
      <c r="C146" s="89"/>
      <c r="D146" s="86"/>
      <c r="E146" s="90"/>
      <c r="F146" s="88"/>
      <c r="G146" s="116"/>
      <c r="H146" s="117"/>
      <c r="I146" s="1"/>
      <c r="J146" s="83"/>
      <c r="K146" s="13" t="s">
        <v>18</v>
      </c>
      <c r="L146" s="89"/>
      <c r="M146" s="86"/>
      <c r="N146" s="90"/>
      <c r="O146" s="88"/>
      <c r="P146" s="116"/>
      <c r="Q146" s="117"/>
    </row>
    <row r="147" spans="1:34" ht="15.65" customHeight="1">
      <c r="A147" s="99"/>
      <c r="B147" s="13" t="s">
        <v>19</v>
      </c>
      <c r="C147" s="89"/>
      <c r="D147" s="91" t="s">
        <v>25</v>
      </c>
      <c r="E147" s="90"/>
      <c r="F147" s="91" t="s">
        <v>25</v>
      </c>
      <c r="G147" s="116"/>
      <c r="H147" s="117"/>
      <c r="I147" s="1"/>
      <c r="J147" s="83"/>
      <c r="K147" s="13" t="s">
        <v>19</v>
      </c>
      <c r="L147" s="89"/>
      <c r="M147" s="91" t="s">
        <v>25</v>
      </c>
      <c r="N147" s="90"/>
      <c r="O147" s="91" t="s">
        <v>25</v>
      </c>
      <c r="P147" s="116"/>
      <c r="Q147" s="117"/>
    </row>
    <row r="148" spans="1:34" ht="15.65" customHeight="1" thickBot="1">
      <c r="A148" s="99"/>
      <c r="B148" s="14" t="s">
        <v>20</v>
      </c>
      <c r="C148" s="92"/>
      <c r="D148" s="93"/>
      <c r="E148" s="93"/>
      <c r="F148" s="93"/>
      <c r="G148" s="110"/>
      <c r="H148" s="111"/>
      <c r="I148" s="1"/>
      <c r="J148" s="95"/>
      <c r="K148" s="14" t="s">
        <v>20</v>
      </c>
      <c r="L148" s="94"/>
      <c r="M148" s="93"/>
      <c r="N148" s="93"/>
      <c r="O148" s="93"/>
      <c r="P148" s="120"/>
      <c r="Q148" s="121"/>
    </row>
    <row r="149" spans="1:34" ht="15.65" customHeight="1">
      <c r="A149" s="99"/>
      <c r="B149" s="15" t="s">
        <v>14</v>
      </c>
      <c r="C149" s="85"/>
      <c r="D149" s="86"/>
      <c r="E149" s="87"/>
      <c r="F149" s="88"/>
      <c r="G149" s="118"/>
      <c r="H149" s="119"/>
      <c r="I149" s="1"/>
      <c r="J149" s="83"/>
      <c r="K149" s="15" t="s">
        <v>14</v>
      </c>
      <c r="L149" s="85"/>
      <c r="M149" s="86"/>
      <c r="N149" s="87"/>
      <c r="O149" s="88"/>
      <c r="P149" s="118"/>
      <c r="Q149" s="119"/>
    </row>
    <row r="150" spans="1:34" ht="15.65" customHeight="1">
      <c r="A150" s="99"/>
      <c r="B150" s="13" t="s">
        <v>15</v>
      </c>
      <c r="C150" s="89"/>
      <c r="D150" s="86"/>
      <c r="E150" s="90"/>
      <c r="F150" s="88"/>
      <c r="G150" s="116"/>
      <c r="H150" s="117"/>
      <c r="I150" s="1"/>
      <c r="J150" s="83"/>
      <c r="K150" s="13" t="s">
        <v>15</v>
      </c>
      <c r="L150" s="89"/>
      <c r="M150" s="86"/>
      <c r="N150" s="90"/>
      <c r="O150" s="88"/>
      <c r="P150" s="116"/>
      <c r="Q150" s="117"/>
    </row>
    <row r="151" spans="1:34" ht="15.65" customHeight="1">
      <c r="A151" s="99"/>
      <c r="B151" s="13" t="s">
        <v>16</v>
      </c>
      <c r="C151" s="89"/>
      <c r="D151" s="86"/>
      <c r="E151" s="90"/>
      <c r="F151" s="88"/>
      <c r="G151" s="116"/>
      <c r="H151" s="117"/>
      <c r="I151" s="1"/>
      <c r="J151" s="83"/>
      <c r="K151" s="13" t="s">
        <v>16</v>
      </c>
      <c r="L151" s="89"/>
      <c r="M151" s="86"/>
      <c r="N151" s="90"/>
      <c r="O151" s="88"/>
      <c r="P151" s="116"/>
      <c r="Q151" s="117"/>
    </row>
    <row r="152" spans="1:34" ht="15.65" customHeight="1">
      <c r="A152" s="99"/>
      <c r="B152" s="13" t="s">
        <v>17</v>
      </c>
      <c r="C152" s="89"/>
      <c r="D152" s="86"/>
      <c r="E152" s="90"/>
      <c r="F152" s="88"/>
      <c r="G152" s="116"/>
      <c r="H152" s="117"/>
      <c r="I152" s="1"/>
      <c r="J152" s="83"/>
      <c r="K152" s="13" t="s">
        <v>17</v>
      </c>
      <c r="L152" s="89"/>
      <c r="M152" s="86"/>
      <c r="N152" s="90"/>
      <c r="O152" s="88"/>
      <c r="P152" s="116"/>
      <c r="Q152" s="117"/>
    </row>
    <row r="153" spans="1:34" ht="15.65" customHeight="1">
      <c r="A153" s="99"/>
      <c r="B153" s="13" t="s">
        <v>18</v>
      </c>
      <c r="C153" s="89"/>
      <c r="D153" s="86"/>
      <c r="E153" s="90"/>
      <c r="F153" s="88"/>
      <c r="G153" s="116"/>
      <c r="H153" s="117"/>
      <c r="I153" s="1"/>
      <c r="J153" s="83"/>
      <c r="K153" s="13" t="s">
        <v>18</v>
      </c>
      <c r="L153" s="89"/>
      <c r="M153" s="86"/>
      <c r="N153" s="90"/>
      <c r="O153" s="88"/>
      <c r="P153" s="116"/>
      <c r="Q153" s="117"/>
    </row>
    <row r="154" spans="1:34" ht="15.65" customHeight="1">
      <c r="A154" s="99"/>
      <c r="B154" s="13" t="s">
        <v>19</v>
      </c>
      <c r="C154" s="89"/>
      <c r="D154" s="91" t="s">
        <v>25</v>
      </c>
      <c r="E154" s="90"/>
      <c r="F154" s="91" t="s">
        <v>25</v>
      </c>
      <c r="G154" s="116"/>
      <c r="H154" s="117"/>
      <c r="I154" s="1"/>
      <c r="J154" s="83"/>
      <c r="K154" s="13" t="s">
        <v>19</v>
      </c>
      <c r="L154" s="89"/>
      <c r="M154" s="91" t="s">
        <v>25</v>
      </c>
      <c r="N154" s="90"/>
      <c r="O154" s="91" t="s">
        <v>25</v>
      </c>
      <c r="P154" s="116"/>
      <c r="Q154" s="117"/>
    </row>
    <row r="155" spans="1:34" ht="15.65" customHeight="1" thickBot="1">
      <c r="A155" s="101"/>
      <c r="B155" s="14" t="s">
        <v>20</v>
      </c>
      <c r="C155" s="94"/>
      <c r="D155" s="93"/>
      <c r="E155" s="93"/>
      <c r="F155" s="93"/>
      <c r="G155" s="110"/>
      <c r="H155" s="111"/>
      <c r="I155" s="1"/>
      <c r="J155" s="95"/>
      <c r="K155" s="14" t="s">
        <v>20</v>
      </c>
      <c r="L155" s="94"/>
      <c r="M155" s="93"/>
      <c r="N155" s="93"/>
      <c r="O155" s="93"/>
      <c r="P155" s="110"/>
      <c r="Q155" s="111"/>
    </row>
    <row r="156" spans="1:34" ht="14.5" customHeight="1">
      <c r="A156" s="112"/>
      <c r="B156" s="113"/>
      <c r="C156" s="55" t="s">
        <v>27</v>
      </c>
      <c r="D156" s="56"/>
      <c r="E156" s="56"/>
      <c r="F156" s="57"/>
      <c r="G156" s="55" t="s">
        <v>35</v>
      </c>
      <c r="H156" s="58"/>
      <c r="J156" s="112"/>
      <c r="K156" s="113"/>
      <c r="L156" s="55" t="s">
        <v>27</v>
      </c>
      <c r="M156" s="56"/>
      <c r="N156" s="56"/>
      <c r="O156" s="57"/>
      <c r="P156" s="55" t="s">
        <v>35</v>
      </c>
      <c r="Q156" s="58"/>
    </row>
    <row r="157" spans="1:34" s="10" customFormat="1" ht="16" customHeight="1">
      <c r="A157" s="114" t="s">
        <v>12</v>
      </c>
      <c r="B157" s="115"/>
      <c r="C157" s="28">
        <f>SUMPRODUCT(($A114:$A155&lt;&gt;"")*($B114:$B155="土"))+SUMPRODUCT(($A114:$A155&lt;&gt;"")*($B114:$B155="日"))</f>
        <v>0</v>
      </c>
      <c r="D157" s="17"/>
      <c r="E157" s="29">
        <f>SUMPRODUCT(($A114:$A155&lt;&gt;"")*($B114:$B155="土"))+SUMPRODUCT(($A114:$A155&lt;&gt;"")*($B114:$B155="日"))</f>
        <v>0</v>
      </c>
      <c r="F157" s="18"/>
      <c r="G157" s="36" t="e">
        <f>IF(G161&gt;=28.5%,"達成","未達成")</f>
        <v>#DIV/0!</v>
      </c>
      <c r="H157" s="30"/>
      <c r="J157" s="114" t="s">
        <v>12</v>
      </c>
      <c r="K157" s="115"/>
      <c r="L157" s="28">
        <f>SUMPRODUCT(($J114:$J155&lt;&gt;"")*($K114:$K155="土"))+SUMPRODUCT(($J114:$J155&lt;&gt;"")*($K114:$K155="日"))</f>
        <v>0</v>
      </c>
      <c r="M157" s="17"/>
      <c r="N157" s="29">
        <f>SUMPRODUCT(($J114:$J155&lt;&gt;"")*($K114:$K155="土"))+SUMPRODUCT(($J114:$J155&lt;&gt;"")*($K114:$K155="日"))</f>
        <v>0</v>
      </c>
      <c r="O157" s="18"/>
      <c r="P157" s="36" t="e">
        <f>IF(P161&gt;=28.5%,"達成","未達成")</f>
        <v>#DIV/0!</v>
      </c>
      <c r="Q157" s="30"/>
      <c r="S157"/>
      <c r="T157"/>
      <c r="U157"/>
      <c r="V157"/>
      <c r="W157" s="1"/>
      <c r="X157" s="1"/>
      <c r="Y157" s="1"/>
      <c r="Z157" s="1"/>
      <c r="AA157" s="1"/>
      <c r="AB157" s="1"/>
      <c r="AC157" s="1"/>
      <c r="AD157" s="1"/>
      <c r="AE157" s="1"/>
      <c r="AF157" s="1"/>
      <c r="AG157" s="1"/>
      <c r="AH157" s="1"/>
    </row>
    <row r="158" spans="1:34" s="10" customFormat="1" ht="16" customHeight="1">
      <c r="A158" s="108" t="s">
        <v>23</v>
      </c>
      <c r="B158" s="109"/>
      <c r="C158" s="41" t="e">
        <f>C157/COUNTA($A114:$A155)</f>
        <v>#DIV/0!</v>
      </c>
      <c r="D158" s="21" t="s">
        <v>26</v>
      </c>
      <c r="E158" s="22"/>
      <c r="F158" s="23"/>
      <c r="G158" s="50" t="s">
        <v>37</v>
      </c>
      <c r="H158" s="31"/>
      <c r="J158" s="108" t="s">
        <v>23</v>
      </c>
      <c r="K158" s="109"/>
      <c r="L158" s="25" t="e">
        <f>L157/COUNTA($J$10:$J$51)</f>
        <v>#DIV/0!</v>
      </c>
      <c r="M158" s="21" t="s">
        <v>26</v>
      </c>
      <c r="N158" s="22"/>
      <c r="O158" s="23"/>
      <c r="P158" s="50" t="s">
        <v>37</v>
      </c>
      <c r="Q158" s="31"/>
      <c r="S158"/>
      <c r="T158"/>
      <c r="U158"/>
      <c r="V158"/>
      <c r="W158" s="1"/>
      <c r="X158" s="1"/>
      <c r="Y158" s="1"/>
      <c r="Z158" s="1"/>
      <c r="AA158" s="1"/>
      <c r="AB158" s="1"/>
      <c r="AC158" s="1"/>
      <c r="AD158" s="1"/>
      <c r="AE158" s="1"/>
      <c r="AF158" s="1"/>
      <c r="AG158" s="1"/>
      <c r="AH158" s="1"/>
    </row>
    <row r="159" spans="1:34" s="1" customFormat="1" ht="16" customHeight="1">
      <c r="A159" s="102" t="s">
        <v>36</v>
      </c>
      <c r="B159" s="103"/>
      <c r="C159" s="26">
        <f>SUMPRODUCT(($A114:$A155&lt;&gt;"")*(C114:C155="■"))+SUMPRODUCT(($A114:$A155&lt;&gt;"")*(C114:C155="▲"))</f>
        <v>0</v>
      </c>
      <c r="D159" s="24" t="e">
        <f>IF($C158&lt;28.5%,IF(C159&gt;=C157,"達成","未達成"),IF($C158&gt;=28.5%,"／","空欄"))</f>
        <v>#DIV/0!</v>
      </c>
      <c r="E159" s="19">
        <f>SUMPRODUCT(($A114:$A155&lt;&gt;"")*(E114:E155="■"))+SUMPRODUCT(($A114:$A155&lt;&gt;"")*(E114:E155="▲"))</f>
        <v>0</v>
      </c>
      <c r="F159" s="38" t="e">
        <f>IF($C158&lt;28.5%, IF(E159 &gt;= E157,"達成", "未達成"), IF($C158&gt;=28.5%, "／", "空欄"))</f>
        <v>#DIV/0!</v>
      </c>
      <c r="G159" s="51">
        <f>P107+E159</f>
        <v>0</v>
      </c>
      <c r="H159" s="52"/>
      <c r="J159" s="102" t="s">
        <v>36</v>
      </c>
      <c r="K159" s="103"/>
      <c r="L159" s="26">
        <f>SUMPRODUCT(($J114:$J155&lt;&gt;"")*(L114:L155="■"))+SUMPRODUCT(($J114:$J155&lt;&gt;"")*(L114:L155="▲"))</f>
        <v>0</v>
      </c>
      <c r="M159" s="24" t="e">
        <f>IF($L158&lt;28.5%, IF(L159 &gt;= L157,"達成", "未達成"), IF($L158&gt;=28.5%, "／", "空欄"))</f>
        <v>#DIV/0!</v>
      </c>
      <c r="N159" s="19">
        <f>SUMPRODUCT(($J114:$J155&lt;&gt;"")*(N114:N155="■"))+SUMPRODUCT(($J114:$J155&lt;&gt;"")*(N114:N155="▲"))</f>
        <v>0</v>
      </c>
      <c r="O159" s="38" t="e">
        <f>IF($L158&lt;28.5%, IF(N159 &gt;= N157,"達成", "未達成"), IF($L158&gt;=28.5%, "／", "空欄"))</f>
        <v>#DIV/0!</v>
      </c>
      <c r="P159" s="51">
        <f>G159+N159</f>
        <v>0</v>
      </c>
      <c r="Q159" s="52"/>
      <c r="R159" s="8"/>
      <c r="S159"/>
      <c r="T159"/>
      <c r="U159"/>
      <c r="V159"/>
    </row>
    <row r="160" spans="1:34" s="3" customFormat="1" ht="16" customHeight="1">
      <c r="A160" s="102" t="s">
        <v>47</v>
      </c>
      <c r="B160" s="103"/>
      <c r="C160" s="26">
        <f>COUNTIFS(A114:A155,"&lt;&gt;",C114:C155,"&lt;&gt;／",C114:C155,"&lt;&gt;外")</f>
        <v>0</v>
      </c>
      <c r="D160" s="79"/>
      <c r="E160" s="20">
        <f>COUNTIFS(A114:A155,"&lt;&gt;",E114:E155,"&lt;&gt;／",E114:E155,"&lt;&gt;外")</f>
        <v>0</v>
      </c>
      <c r="F160" s="27"/>
      <c r="G160" s="51">
        <f>P108+E160</f>
        <v>0</v>
      </c>
      <c r="H160" s="53"/>
      <c r="J160" s="102" t="s">
        <v>47</v>
      </c>
      <c r="K160" s="103"/>
      <c r="L160" s="26">
        <f>COUNTIFS(J114:J155,"&lt;&gt;",L114:L155,"&lt;&gt;／",L114:L155,"&lt;&gt;外")</f>
        <v>0</v>
      </c>
      <c r="M160" s="79"/>
      <c r="N160" s="20">
        <f>COUNTIFS(J114:J155,"&lt;&gt;",N114:N155,"&lt;&gt;／",N114:N155,"&lt;&gt;外")</f>
        <v>0</v>
      </c>
      <c r="O160" s="27"/>
      <c r="P160" s="51">
        <f t="shared" ref="P160" si="2">G160+N160</f>
        <v>0</v>
      </c>
      <c r="Q160" s="53"/>
      <c r="R160" s="9"/>
    </row>
    <row r="161" spans="1:22" s="1" customFormat="1" ht="16" customHeight="1" thickBot="1">
      <c r="A161" s="104" t="s">
        <v>11</v>
      </c>
      <c r="B161" s="105"/>
      <c r="C161" s="40" t="e">
        <f>C159/C160</f>
        <v>#DIV/0!</v>
      </c>
      <c r="D161" s="80" t="e">
        <f>IF($C158&gt;=28.5%,IF(C161&gt;=28.5%,"達成","未達成"),IF($C158&lt;28.5%,"／","空欄"))</f>
        <v>#DIV/0!</v>
      </c>
      <c r="E161" s="81" t="e">
        <f>E159/E160</f>
        <v>#DIV/0!</v>
      </c>
      <c r="F161" s="39" t="e">
        <f>IF($C158&gt;=28.5%,IF(E161&gt;=28.5%,"達成","未達成"),IF($C158&lt;28.5%,"／","空欄"))</f>
        <v>#DIV/0!</v>
      </c>
      <c r="G161" s="54" t="e">
        <f>G159/G160</f>
        <v>#DIV/0!</v>
      </c>
      <c r="H161" s="59"/>
      <c r="J161" s="104" t="s">
        <v>11</v>
      </c>
      <c r="K161" s="105"/>
      <c r="L161" s="40" t="e">
        <f>L159/L160</f>
        <v>#DIV/0!</v>
      </c>
      <c r="M161" s="80" t="e">
        <f>IF($C158&gt;=28.5%,IF(L161&gt;=28.5%,"達成","未達成"),IF($C158&lt;28.5%,"／","空欄"))</f>
        <v>#DIV/0!</v>
      </c>
      <c r="N161" s="81" t="e">
        <f>N159/N160</f>
        <v>#DIV/0!</v>
      </c>
      <c r="O161" s="39" t="e">
        <f>IF($L158&gt;=28.5%,IF(N161&gt;=28.5%,"達成","未達成"),IF($L158&lt;28.5%,"／","空欄"))</f>
        <v>#DIV/0!</v>
      </c>
      <c r="P161" s="54" t="e">
        <f>P159/P160</f>
        <v>#DIV/0!</v>
      </c>
      <c r="Q161" s="59"/>
      <c r="S161"/>
      <c r="T161"/>
      <c r="U161"/>
      <c r="V161"/>
    </row>
  </sheetData>
  <sheetProtection password="C714" sheet="1" objects="1" scenarios="1" selectLockedCells="1"/>
  <mergeCells count="331">
    <mergeCell ref="A2:B2"/>
    <mergeCell ref="C2:I2"/>
    <mergeCell ref="J2:K2"/>
    <mergeCell ref="L2:Q2"/>
    <mergeCell ref="A3:B3"/>
    <mergeCell ref="A4:Q4"/>
    <mergeCell ref="A5:Q5"/>
    <mergeCell ref="A8:A9"/>
    <mergeCell ref="B8:B9"/>
    <mergeCell ref="C8:F8"/>
    <mergeCell ref="G8:H9"/>
    <mergeCell ref="J8:J9"/>
    <mergeCell ref="K8:K9"/>
    <mergeCell ref="L8:O8"/>
    <mergeCell ref="P8:Q9"/>
    <mergeCell ref="G12:H12"/>
    <mergeCell ref="P12:Q12"/>
    <mergeCell ref="G13:H13"/>
    <mergeCell ref="P13:Q13"/>
    <mergeCell ref="G14:H14"/>
    <mergeCell ref="P14:Q14"/>
    <mergeCell ref="S8:S9"/>
    <mergeCell ref="G10:H10"/>
    <mergeCell ref="P10:Q10"/>
    <mergeCell ref="S10:S11"/>
    <mergeCell ref="G11:H11"/>
    <mergeCell ref="P11:Q11"/>
    <mergeCell ref="G18:H18"/>
    <mergeCell ref="P18:Q18"/>
    <mergeCell ref="G19:H19"/>
    <mergeCell ref="P19:Q19"/>
    <mergeCell ref="G20:H20"/>
    <mergeCell ref="P20:Q20"/>
    <mergeCell ref="G15:H15"/>
    <mergeCell ref="P15:Q15"/>
    <mergeCell ref="G16:H16"/>
    <mergeCell ref="P16:Q16"/>
    <mergeCell ref="G17:H17"/>
    <mergeCell ref="P17:Q17"/>
    <mergeCell ref="G24:H24"/>
    <mergeCell ref="P24:Q24"/>
    <mergeCell ref="G25:H25"/>
    <mergeCell ref="P25:Q25"/>
    <mergeCell ref="G26:H26"/>
    <mergeCell ref="P26:Q26"/>
    <mergeCell ref="G21:H21"/>
    <mergeCell ref="P21:Q21"/>
    <mergeCell ref="G22:H22"/>
    <mergeCell ref="P22:Q22"/>
    <mergeCell ref="G23:H23"/>
    <mergeCell ref="P23:Q23"/>
    <mergeCell ref="G30:H30"/>
    <mergeCell ref="P30:Q30"/>
    <mergeCell ref="G31:H31"/>
    <mergeCell ref="P31:Q31"/>
    <mergeCell ref="G32:H32"/>
    <mergeCell ref="P32:Q32"/>
    <mergeCell ref="G27:H27"/>
    <mergeCell ref="P27:Q27"/>
    <mergeCell ref="G28:H28"/>
    <mergeCell ref="P28:Q28"/>
    <mergeCell ref="G29:H29"/>
    <mergeCell ref="P29:Q29"/>
    <mergeCell ref="G36:H36"/>
    <mergeCell ref="P36:Q36"/>
    <mergeCell ref="G37:H37"/>
    <mergeCell ref="P37:Q37"/>
    <mergeCell ref="G38:H38"/>
    <mergeCell ref="P38:Q38"/>
    <mergeCell ref="G33:H33"/>
    <mergeCell ref="P33:Q33"/>
    <mergeCell ref="G34:H34"/>
    <mergeCell ref="P34:Q34"/>
    <mergeCell ref="G35:H35"/>
    <mergeCell ref="P35:Q35"/>
    <mergeCell ref="G42:H42"/>
    <mergeCell ref="P42:Q42"/>
    <mergeCell ref="G43:H43"/>
    <mergeCell ref="P43:Q43"/>
    <mergeCell ref="G44:H44"/>
    <mergeCell ref="P44:Q44"/>
    <mergeCell ref="G39:H39"/>
    <mergeCell ref="P39:Q39"/>
    <mergeCell ref="G40:H40"/>
    <mergeCell ref="P40:Q40"/>
    <mergeCell ref="G41:H41"/>
    <mergeCell ref="P41:Q41"/>
    <mergeCell ref="G48:H48"/>
    <mergeCell ref="P48:Q48"/>
    <mergeCell ref="G49:H49"/>
    <mergeCell ref="P49:Q49"/>
    <mergeCell ref="G50:H50"/>
    <mergeCell ref="P50:Q50"/>
    <mergeCell ref="G45:H45"/>
    <mergeCell ref="P45:Q45"/>
    <mergeCell ref="G46:H46"/>
    <mergeCell ref="P46:Q46"/>
    <mergeCell ref="G47:H47"/>
    <mergeCell ref="P47:Q47"/>
    <mergeCell ref="A54:B54"/>
    <mergeCell ref="J54:K54"/>
    <mergeCell ref="A55:B55"/>
    <mergeCell ref="J55:K55"/>
    <mergeCell ref="G51:H51"/>
    <mergeCell ref="P51:Q51"/>
    <mergeCell ref="A52:B52"/>
    <mergeCell ref="J52:K52"/>
    <mergeCell ref="A53:B53"/>
    <mergeCell ref="J53:K53"/>
    <mergeCell ref="A56:B56"/>
    <mergeCell ref="J56:K56"/>
    <mergeCell ref="A57:B57"/>
    <mergeCell ref="J57:K57"/>
    <mergeCell ref="A60:A61"/>
    <mergeCell ref="B60:B61"/>
    <mergeCell ref="C60:F60"/>
    <mergeCell ref="G60:H61"/>
    <mergeCell ref="J60:J61"/>
    <mergeCell ref="K60:K61"/>
    <mergeCell ref="G64:H64"/>
    <mergeCell ref="P64:Q64"/>
    <mergeCell ref="G65:H65"/>
    <mergeCell ref="P65:Q65"/>
    <mergeCell ref="G66:H66"/>
    <mergeCell ref="P66:Q66"/>
    <mergeCell ref="L60:O60"/>
    <mergeCell ref="P60:Q61"/>
    <mergeCell ref="S60:S61"/>
    <mergeCell ref="G62:H62"/>
    <mergeCell ref="P62:Q62"/>
    <mergeCell ref="S62:S63"/>
    <mergeCell ref="G63:H63"/>
    <mergeCell ref="P63:Q63"/>
    <mergeCell ref="G70:H70"/>
    <mergeCell ref="P70:Q70"/>
    <mergeCell ref="G71:H71"/>
    <mergeCell ref="P71:Q71"/>
    <mergeCell ref="G72:H72"/>
    <mergeCell ref="P72:Q72"/>
    <mergeCell ref="G67:H67"/>
    <mergeCell ref="P67:Q67"/>
    <mergeCell ref="G68:H68"/>
    <mergeCell ref="P68:Q68"/>
    <mergeCell ref="G69:H69"/>
    <mergeCell ref="P69:Q69"/>
    <mergeCell ref="G76:H76"/>
    <mergeCell ref="P76:Q76"/>
    <mergeCell ref="G77:H77"/>
    <mergeCell ref="P77:Q77"/>
    <mergeCell ref="G78:H78"/>
    <mergeCell ref="P78:Q78"/>
    <mergeCell ref="G73:H73"/>
    <mergeCell ref="P73:Q73"/>
    <mergeCell ref="G74:H74"/>
    <mergeCell ref="P74:Q74"/>
    <mergeCell ref="G75:H75"/>
    <mergeCell ref="P75:Q75"/>
    <mergeCell ref="G82:H82"/>
    <mergeCell ref="P82:Q82"/>
    <mergeCell ref="G83:H83"/>
    <mergeCell ref="P83:Q83"/>
    <mergeCell ref="G84:H84"/>
    <mergeCell ref="P84:Q84"/>
    <mergeCell ref="G79:H79"/>
    <mergeCell ref="P79:Q79"/>
    <mergeCell ref="G80:H80"/>
    <mergeCell ref="P80:Q80"/>
    <mergeCell ref="G81:H81"/>
    <mergeCell ref="P81:Q81"/>
    <mergeCell ref="G88:H88"/>
    <mergeCell ref="P88:Q88"/>
    <mergeCell ref="G89:H89"/>
    <mergeCell ref="P89:Q89"/>
    <mergeCell ref="G90:H90"/>
    <mergeCell ref="P90:Q90"/>
    <mergeCell ref="G85:H85"/>
    <mergeCell ref="P85:Q85"/>
    <mergeCell ref="G86:H86"/>
    <mergeCell ref="P86:Q86"/>
    <mergeCell ref="G87:H87"/>
    <mergeCell ref="P87:Q87"/>
    <mergeCell ref="G94:H94"/>
    <mergeCell ref="P94:Q94"/>
    <mergeCell ref="G95:H95"/>
    <mergeCell ref="P95:Q95"/>
    <mergeCell ref="G96:H96"/>
    <mergeCell ref="P96:Q96"/>
    <mergeCell ref="G91:H91"/>
    <mergeCell ref="P91:Q91"/>
    <mergeCell ref="G92:H92"/>
    <mergeCell ref="P92:Q92"/>
    <mergeCell ref="G93:H93"/>
    <mergeCell ref="P93:Q93"/>
    <mergeCell ref="G100:H100"/>
    <mergeCell ref="P100:Q100"/>
    <mergeCell ref="G101:H101"/>
    <mergeCell ref="P101:Q101"/>
    <mergeCell ref="G102:H102"/>
    <mergeCell ref="P102:Q102"/>
    <mergeCell ref="G97:H97"/>
    <mergeCell ref="P97:Q97"/>
    <mergeCell ref="G98:H98"/>
    <mergeCell ref="P98:Q98"/>
    <mergeCell ref="G99:H99"/>
    <mergeCell ref="P99:Q99"/>
    <mergeCell ref="A106:B106"/>
    <mergeCell ref="J106:K106"/>
    <mergeCell ref="A107:B107"/>
    <mergeCell ref="J107:K107"/>
    <mergeCell ref="G103:H103"/>
    <mergeCell ref="P103:Q103"/>
    <mergeCell ref="A104:B104"/>
    <mergeCell ref="J104:K104"/>
    <mergeCell ref="A105:B105"/>
    <mergeCell ref="J105:K105"/>
    <mergeCell ref="L112:O112"/>
    <mergeCell ref="P112:Q113"/>
    <mergeCell ref="S112:S113"/>
    <mergeCell ref="G114:H114"/>
    <mergeCell ref="P114:Q114"/>
    <mergeCell ref="S114:S115"/>
    <mergeCell ref="G115:H115"/>
    <mergeCell ref="P115:Q115"/>
    <mergeCell ref="A108:B108"/>
    <mergeCell ref="J108:K108"/>
    <mergeCell ref="A109:B109"/>
    <mergeCell ref="J109:K109"/>
    <mergeCell ref="A112:A113"/>
    <mergeCell ref="B112:B113"/>
    <mergeCell ref="C112:F112"/>
    <mergeCell ref="G112:H113"/>
    <mergeCell ref="J112:J113"/>
    <mergeCell ref="K112:K113"/>
    <mergeCell ref="G119:H119"/>
    <mergeCell ref="P119:Q119"/>
    <mergeCell ref="G120:H120"/>
    <mergeCell ref="P120:Q120"/>
    <mergeCell ref="G121:H121"/>
    <mergeCell ref="P121:Q121"/>
    <mergeCell ref="G116:H116"/>
    <mergeCell ref="P116:Q116"/>
    <mergeCell ref="G117:H117"/>
    <mergeCell ref="P117:Q117"/>
    <mergeCell ref="G118:H118"/>
    <mergeCell ref="P118:Q118"/>
    <mergeCell ref="G125:H125"/>
    <mergeCell ref="P125:Q125"/>
    <mergeCell ref="G126:H126"/>
    <mergeCell ref="P126:Q126"/>
    <mergeCell ref="G127:H127"/>
    <mergeCell ref="P127:Q127"/>
    <mergeCell ref="G122:H122"/>
    <mergeCell ref="P122:Q122"/>
    <mergeCell ref="G123:H123"/>
    <mergeCell ref="P123:Q123"/>
    <mergeCell ref="G124:H124"/>
    <mergeCell ref="P124:Q124"/>
    <mergeCell ref="G131:H131"/>
    <mergeCell ref="P131:Q131"/>
    <mergeCell ref="G132:H132"/>
    <mergeCell ref="P132:Q132"/>
    <mergeCell ref="G133:H133"/>
    <mergeCell ref="P133:Q133"/>
    <mergeCell ref="G128:H128"/>
    <mergeCell ref="P128:Q128"/>
    <mergeCell ref="G129:H129"/>
    <mergeCell ref="P129:Q129"/>
    <mergeCell ref="G130:H130"/>
    <mergeCell ref="P130:Q130"/>
    <mergeCell ref="G137:H137"/>
    <mergeCell ref="P137:Q137"/>
    <mergeCell ref="G138:H138"/>
    <mergeCell ref="P138:Q138"/>
    <mergeCell ref="G139:H139"/>
    <mergeCell ref="P139:Q139"/>
    <mergeCell ref="G134:H134"/>
    <mergeCell ref="P134:Q134"/>
    <mergeCell ref="G135:H135"/>
    <mergeCell ref="P135:Q135"/>
    <mergeCell ref="G136:H136"/>
    <mergeCell ref="P136:Q136"/>
    <mergeCell ref="G143:H143"/>
    <mergeCell ref="P143:Q143"/>
    <mergeCell ref="G144:H144"/>
    <mergeCell ref="P144:Q144"/>
    <mergeCell ref="G145:H145"/>
    <mergeCell ref="P145:Q145"/>
    <mergeCell ref="G140:H140"/>
    <mergeCell ref="P140:Q140"/>
    <mergeCell ref="G141:H141"/>
    <mergeCell ref="P141:Q141"/>
    <mergeCell ref="G142:H142"/>
    <mergeCell ref="P142:Q142"/>
    <mergeCell ref="G154:H154"/>
    <mergeCell ref="P154:Q154"/>
    <mergeCell ref="G149:H149"/>
    <mergeCell ref="P149:Q149"/>
    <mergeCell ref="G150:H150"/>
    <mergeCell ref="P150:Q150"/>
    <mergeCell ref="G151:H151"/>
    <mergeCell ref="P151:Q151"/>
    <mergeCell ref="G146:H146"/>
    <mergeCell ref="P146:Q146"/>
    <mergeCell ref="G147:H147"/>
    <mergeCell ref="P147:Q147"/>
    <mergeCell ref="G148:H148"/>
    <mergeCell ref="P148:Q148"/>
    <mergeCell ref="A160:B160"/>
    <mergeCell ref="J160:K160"/>
    <mergeCell ref="A161:B161"/>
    <mergeCell ref="J161:K161"/>
    <mergeCell ref="G7:H7"/>
    <mergeCell ref="P7:Q7"/>
    <mergeCell ref="P59:Q59"/>
    <mergeCell ref="G59:H59"/>
    <mergeCell ref="P111:Q111"/>
    <mergeCell ref="G111:H111"/>
    <mergeCell ref="A158:B158"/>
    <mergeCell ref="J158:K158"/>
    <mergeCell ref="A159:B159"/>
    <mergeCell ref="J159:K159"/>
    <mergeCell ref="G155:H155"/>
    <mergeCell ref="P155:Q155"/>
    <mergeCell ref="A156:B156"/>
    <mergeCell ref="J156:K156"/>
    <mergeCell ref="A157:B157"/>
    <mergeCell ref="J157:K157"/>
    <mergeCell ref="G152:H152"/>
    <mergeCell ref="P152:Q152"/>
    <mergeCell ref="G153:H153"/>
    <mergeCell ref="P153:Q153"/>
  </mergeCells>
  <phoneticPr fontId="1"/>
  <conditionalFormatting sqref="C2 B10 A11:B36 A50:B51 B45:B49 B37 A37:A49">
    <cfRule type="cellIs" dxfId="1818" priority="2752" operator="notEqual">
      <formula>""</formula>
    </cfRule>
  </conditionalFormatting>
  <conditionalFormatting sqref="B10:B37 B45:B51">
    <cfRule type="expression" dxfId="1817" priority="2751">
      <formula>OR(B10="土",B10="日")</formula>
    </cfRule>
  </conditionalFormatting>
  <conditionalFormatting sqref="D3:E3">
    <cfRule type="cellIs" dxfId="1816" priority="2749" operator="notEqual">
      <formula>""</formula>
    </cfRule>
    <cfRule type="cellIs" dxfId="1815" priority="2750" operator="equal">
      <formula>""</formula>
    </cfRule>
  </conditionalFormatting>
  <conditionalFormatting sqref="G3">
    <cfRule type="cellIs" dxfId="1814" priority="2747" operator="notEqual">
      <formula>""</formula>
    </cfRule>
    <cfRule type="cellIs" dxfId="1813" priority="2748" operator="equal">
      <formula>""</formula>
    </cfRule>
  </conditionalFormatting>
  <conditionalFormatting sqref="I3">
    <cfRule type="cellIs" dxfId="1812" priority="2745" operator="notEqual">
      <formula>""</formula>
    </cfRule>
    <cfRule type="cellIs" dxfId="1811" priority="2746" operator="equal">
      <formula>""</formula>
    </cfRule>
  </conditionalFormatting>
  <conditionalFormatting sqref="L3">
    <cfRule type="cellIs" dxfId="1810" priority="2743" operator="notEqual">
      <formula>""</formula>
    </cfRule>
    <cfRule type="cellIs" dxfId="1809" priority="2744" operator="equal">
      <formula>""</formula>
    </cfRule>
  </conditionalFormatting>
  <conditionalFormatting sqref="N3">
    <cfRule type="cellIs" dxfId="1808" priority="2741" operator="notEqual">
      <formula>""</formula>
    </cfRule>
    <cfRule type="cellIs" dxfId="1807" priority="2742" operator="equal">
      <formula>""</formula>
    </cfRule>
  </conditionalFormatting>
  <conditionalFormatting sqref="P3">
    <cfRule type="cellIs" dxfId="1806" priority="2739" operator="notEqual">
      <formula>""</formula>
    </cfRule>
    <cfRule type="cellIs" dxfId="1805" priority="2740" operator="equal">
      <formula>""</formula>
    </cfRule>
  </conditionalFormatting>
  <conditionalFormatting sqref="E7">
    <cfRule type="cellIs" dxfId="1804" priority="2733" operator="notEqual">
      <formula>""</formula>
    </cfRule>
    <cfRule type="cellIs" dxfId="1803" priority="2734" operator="equal">
      <formula>""</formula>
    </cfRule>
  </conditionalFormatting>
  <conditionalFormatting sqref="F3">
    <cfRule type="cellIs" dxfId="1802" priority="2731" operator="notEqual">
      <formula>""</formula>
    </cfRule>
    <cfRule type="cellIs" dxfId="1801" priority="2732" operator="equal">
      <formula>""</formula>
    </cfRule>
  </conditionalFormatting>
  <conditionalFormatting sqref="H3">
    <cfRule type="cellIs" dxfId="1800" priority="2729" operator="notEqual">
      <formula>""</formula>
    </cfRule>
    <cfRule type="cellIs" dxfId="1799" priority="2730" operator="equal">
      <formula>""</formula>
    </cfRule>
  </conditionalFormatting>
  <conditionalFormatting sqref="K3">
    <cfRule type="cellIs" dxfId="1798" priority="2727" operator="notEqual">
      <formula>""</formula>
    </cfRule>
    <cfRule type="cellIs" dxfId="1797" priority="2728" operator="equal">
      <formula>""</formula>
    </cfRule>
  </conditionalFormatting>
  <conditionalFormatting sqref="M3">
    <cfRule type="cellIs" dxfId="1796" priority="2725" operator="notEqual">
      <formula>""</formula>
    </cfRule>
    <cfRule type="cellIs" dxfId="1795" priority="2726" operator="equal">
      <formula>""</formula>
    </cfRule>
  </conditionalFormatting>
  <conditionalFormatting sqref="O3">
    <cfRule type="cellIs" dxfId="1794" priority="2723" operator="notEqual">
      <formula>""</formula>
    </cfRule>
    <cfRule type="cellIs" dxfId="1793" priority="2724" operator="equal">
      <formula>""</formula>
    </cfRule>
  </conditionalFormatting>
  <conditionalFormatting sqref="P10">
    <cfRule type="cellIs" dxfId="1792" priority="2670" operator="notEqual">
      <formula>""</formula>
    </cfRule>
  </conditionalFormatting>
  <conditionalFormatting sqref="P11">
    <cfRule type="cellIs" dxfId="1791" priority="2669" operator="notEqual">
      <formula>""</formula>
    </cfRule>
  </conditionalFormatting>
  <conditionalFormatting sqref="P12">
    <cfRule type="cellIs" dxfId="1790" priority="2668" operator="notEqual">
      <formula>""</formula>
    </cfRule>
  </conditionalFormatting>
  <conditionalFormatting sqref="E7">
    <cfRule type="cellIs" dxfId="1789" priority="2706" operator="notEqual">
      <formula>""</formula>
    </cfRule>
    <cfRule type="cellIs" dxfId="1788" priority="2707" operator="equal">
      <formula>""</formula>
    </cfRule>
  </conditionalFormatting>
  <conditionalFormatting sqref="P13">
    <cfRule type="cellIs" dxfId="1787" priority="2667" operator="notEqual">
      <formula>""</formula>
    </cfRule>
  </conditionalFormatting>
  <conditionalFormatting sqref="P14:P21">
    <cfRule type="cellIs" dxfId="1786" priority="2666" operator="notEqual">
      <formula>""</formula>
    </cfRule>
  </conditionalFormatting>
  <conditionalFormatting sqref="P22:P32">
    <cfRule type="cellIs" dxfId="1785" priority="2665" operator="notEqual">
      <formula>""</formula>
    </cfRule>
  </conditionalFormatting>
  <conditionalFormatting sqref="P33">
    <cfRule type="cellIs" dxfId="1784" priority="2664" operator="notEqual">
      <formula>""</formula>
    </cfRule>
  </conditionalFormatting>
  <conditionalFormatting sqref="P34 P36:P37 P45:P51">
    <cfRule type="cellIs" dxfId="1783" priority="2663" operator="notEqual">
      <formula>""</formula>
    </cfRule>
  </conditionalFormatting>
  <conditionalFormatting sqref="P35">
    <cfRule type="cellIs" dxfId="1782" priority="2662" operator="notEqual">
      <formula>""</formula>
    </cfRule>
  </conditionalFormatting>
  <conditionalFormatting sqref="P62">
    <cfRule type="cellIs" dxfId="1781" priority="2582" operator="notEqual">
      <formula>""</formula>
    </cfRule>
  </conditionalFormatting>
  <conditionalFormatting sqref="P63">
    <cfRule type="cellIs" dxfId="1780" priority="2581" operator="notEqual">
      <formula>""</formula>
    </cfRule>
  </conditionalFormatting>
  <conditionalFormatting sqref="P64">
    <cfRule type="cellIs" dxfId="1779" priority="2580" operator="notEqual">
      <formula>""</formula>
    </cfRule>
  </conditionalFormatting>
  <conditionalFormatting sqref="L2">
    <cfRule type="cellIs" dxfId="1778" priority="2621" operator="notEqual">
      <formula>""</formula>
    </cfRule>
  </conditionalFormatting>
  <conditionalFormatting sqref="A10:A51">
    <cfRule type="containsBlanks" dxfId="1777" priority="2620">
      <formula>LEN(TRIM(A10))=0</formula>
    </cfRule>
  </conditionalFormatting>
  <conditionalFormatting sqref="A63:B69 B62 A99:B103 B97:B98 B70:B89 A70:A98">
    <cfRule type="cellIs" dxfId="1776" priority="2609" operator="notEqual">
      <formula>""</formula>
    </cfRule>
  </conditionalFormatting>
  <conditionalFormatting sqref="B62:B89 B97:B103">
    <cfRule type="expression" dxfId="1775" priority="2608">
      <formula>OR(B62="土",B62="日")</formula>
    </cfRule>
  </conditionalFormatting>
  <conditionalFormatting sqref="P65">
    <cfRule type="cellIs" dxfId="1774" priority="2579" operator="notEqual">
      <formula>""</formula>
    </cfRule>
  </conditionalFormatting>
  <conditionalFormatting sqref="P66:P73">
    <cfRule type="cellIs" dxfId="1773" priority="2578" operator="notEqual">
      <formula>""</formula>
    </cfRule>
  </conditionalFormatting>
  <conditionalFormatting sqref="P74:P84">
    <cfRule type="cellIs" dxfId="1772" priority="2577" operator="notEqual">
      <formula>""</formula>
    </cfRule>
  </conditionalFormatting>
  <conditionalFormatting sqref="P85">
    <cfRule type="cellIs" dxfId="1771" priority="2576" operator="notEqual">
      <formula>""</formula>
    </cfRule>
  </conditionalFormatting>
  <conditionalFormatting sqref="P86 P88:P89 P97:P103">
    <cfRule type="cellIs" dxfId="1770" priority="2575" operator="notEqual">
      <formula>""</formula>
    </cfRule>
  </conditionalFormatting>
  <conditionalFormatting sqref="P87">
    <cfRule type="cellIs" dxfId="1769" priority="2574" operator="notEqual">
      <formula>""</formula>
    </cfRule>
  </conditionalFormatting>
  <conditionalFormatting sqref="A62:A103">
    <cfRule type="containsBlanks" dxfId="1768" priority="2557">
      <formula>LEN(TRIM(A62))=0</formula>
    </cfRule>
  </conditionalFormatting>
  <conditionalFormatting sqref="B38:B44">
    <cfRule type="cellIs" dxfId="1767" priority="2501" operator="notEqual">
      <formula>""</formula>
    </cfRule>
  </conditionalFormatting>
  <conditionalFormatting sqref="B38:B44">
    <cfRule type="expression" dxfId="1766" priority="2500">
      <formula>OR(B38="土",B38="日")</formula>
    </cfRule>
  </conditionalFormatting>
  <conditionalFormatting sqref="P38:P39">
    <cfRule type="cellIs" dxfId="1765" priority="2489" operator="notEqual">
      <formula>""</formula>
    </cfRule>
  </conditionalFormatting>
  <conditionalFormatting sqref="P40">
    <cfRule type="cellIs" dxfId="1764" priority="2488" operator="notEqual">
      <formula>""</formula>
    </cfRule>
  </conditionalFormatting>
  <conditionalFormatting sqref="P41 P43:P44">
    <cfRule type="cellIs" dxfId="1763" priority="2487" operator="notEqual">
      <formula>""</formula>
    </cfRule>
  </conditionalFormatting>
  <conditionalFormatting sqref="P42">
    <cfRule type="cellIs" dxfId="1762" priority="2486" operator="notEqual">
      <formula>""</formula>
    </cfRule>
  </conditionalFormatting>
  <conditionalFormatting sqref="B90:B96">
    <cfRule type="cellIs" dxfId="1761" priority="2471" operator="notEqual">
      <formula>""</formula>
    </cfRule>
  </conditionalFormatting>
  <conditionalFormatting sqref="B90:B96">
    <cfRule type="expression" dxfId="1760" priority="2470">
      <formula>OR(B90="土",B90="日")</formula>
    </cfRule>
  </conditionalFormatting>
  <conditionalFormatting sqref="P90:P91">
    <cfRule type="cellIs" dxfId="1759" priority="2459" operator="notEqual">
      <formula>""</formula>
    </cfRule>
  </conditionalFormatting>
  <conditionalFormatting sqref="P92">
    <cfRule type="cellIs" dxfId="1758" priority="2458" operator="notEqual">
      <formula>""</formula>
    </cfRule>
  </conditionalFormatting>
  <conditionalFormatting sqref="P93 P95:P96">
    <cfRule type="cellIs" dxfId="1757" priority="2457" operator="notEqual">
      <formula>""</formula>
    </cfRule>
  </conditionalFormatting>
  <conditionalFormatting sqref="P94">
    <cfRule type="cellIs" dxfId="1756" priority="2456" operator="notEqual">
      <formula>""</formula>
    </cfRule>
  </conditionalFormatting>
  <conditionalFormatting sqref="A115:B121 B114 A151:B155 B149:B150 B122:B141 A122:A150">
    <cfRule type="cellIs" dxfId="1755" priority="2296" operator="notEqual">
      <formula>""</formula>
    </cfRule>
  </conditionalFormatting>
  <conditionalFormatting sqref="B114:B141 B149:B155">
    <cfRule type="expression" dxfId="1754" priority="2295">
      <formula>OR(B114="土",B114="日")</formula>
    </cfRule>
  </conditionalFormatting>
  <conditionalFormatting sqref="P114">
    <cfRule type="cellIs" dxfId="1753" priority="2269" operator="notEqual">
      <formula>""</formula>
    </cfRule>
  </conditionalFormatting>
  <conditionalFormatting sqref="P115">
    <cfRule type="cellIs" dxfId="1752" priority="2268" operator="notEqual">
      <formula>""</formula>
    </cfRule>
  </conditionalFormatting>
  <conditionalFormatting sqref="P116">
    <cfRule type="cellIs" dxfId="1751" priority="2267" operator="notEqual">
      <formula>""</formula>
    </cfRule>
  </conditionalFormatting>
  <conditionalFormatting sqref="P117">
    <cfRule type="cellIs" dxfId="1750" priority="2266" operator="notEqual">
      <formula>""</formula>
    </cfRule>
  </conditionalFormatting>
  <conditionalFormatting sqref="P118:P125">
    <cfRule type="cellIs" dxfId="1749" priority="2265" operator="notEqual">
      <formula>""</formula>
    </cfRule>
  </conditionalFormatting>
  <conditionalFormatting sqref="P126:P136">
    <cfRule type="cellIs" dxfId="1748" priority="2264" operator="notEqual">
      <formula>""</formula>
    </cfRule>
  </conditionalFormatting>
  <conditionalFormatting sqref="P137">
    <cfRule type="cellIs" dxfId="1747" priority="2263" operator="notEqual">
      <formula>""</formula>
    </cfRule>
  </conditionalFormatting>
  <conditionalFormatting sqref="P138 P140:P141 P149:P155">
    <cfRule type="cellIs" dxfId="1746" priority="2262" operator="notEqual">
      <formula>""</formula>
    </cfRule>
  </conditionalFormatting>
  <conditionalFormatting sqref="P139">
    <cfRule type="cellIs" dxfId="1745" priority="2261" operator="notEqual">
      <formula>""</formula>
    </cfRule>
  </conditionalFormatting>
  <conditionalFormatting sqref="A114:A155">
    <cfRule type="containsBlanks" dxfId="1744" priority="2244">
      <formula>LEN(TRIM(A114))=0</formula>
    </cfRule>
  </conditionalFormatting>
  <conditionalFormatting sqref="B142:B148">
    <cfRule type="cellIs" dxfId="1743" priority="2211" operator="notEqual">
      <formula>""</formula>
    </cfRule>
  </conditionalFormatting>
  <conditionalFormatting sqref="B142:B148">
    <cfRule type="expression" dxfId="1742" priority="2210">
      <formula>OR(B142="土",B142="日")</formula>
    </cfRule>
  </conditionalFormatting>
  <conditionalFormatting sqref="P142:P143">
    <cfRule type="cellIs" dxfId="1741" priority="2199" operator="notEqual">
      <formula>""</formula>
    </cfRule>
  </conditionalFormatting>
  <conditionalFormatting sqref="P144">
    <cfRule type="cellIs" dxfId="1740" priority="2198" operator="notEqual">
      <formula>""</formula>
    </cfRule>
  </conditionalFormatting>
  <conditionalFormatting sqref="P145 P147:P148">
    <cfRule type="cellIs" dxfId="1739" priority="2197" operator="notEqual">
      <formula>""</formula>
    </cfRule>
  </conditionalFormatting>
  <conditionalFormatting sqref="P146">
    <cfRule type="cellIs" dxfId="1738" priority="2196" operator="notEqual">
      <formula>""</formula>
    </cfRule>
  </conditionalFormatting>
  <conditionalFormatting sqref="L59">
    <cfRule type="cellIs" dxfId="1737" priority="1992" operator="notEqual">
      <formula>""</formula>
    </cfRule>
    <cfRule type="cellIs" dxfId="1736" priority="1993" operator="equal">
      <formula>""</formula>
    </cfRule>
  </conditionalFormatting>
  <conditionalFormatting sqref="B7:C7">
    <cfRule type="cellIs" dxfId="1735" priority="2030" operator="notEqual">
      <formula>""</formula>
    </cfRule>
    <cfRule type="cellIs" dxfId="1734" priority="2031" operator="equal">
      <formula>""</formula>
    </cfRule>
  </conditionalFormatting>
  <conditionalFormatting sqref="C7">
    <cfRule type="cellIs" dxfId="1733" priority="2028" operator="notEqual">
      <formula>""</formula>
    </cfRule>
    <cfRule type="cellIs" dxfId="1732" priority="2029" operator="equal">
      <formula>""</formula>
    </cfRule>
  </conditionalFormatting>
  <conditionalFormatting sqref="D7">
    <cfRule type="cellIs" dxfId="1731" priority="2026" operator="notEqual">
      <formula>""</formula>
    </cfRule>
    <cfRule type="cellIs" dxfId="1730" priority="2027" operator="equal">
      <formula>""</formula>
    </cfRule>
  </conditionalFormatting>
  <conditionalFormatting sqref="N7">
    <cfRule type="cellIs" dxfId="1729" priority="2024" operator="notEqual">
      <formula>""</formula>
    </cfRule>
    <cfRule type="cellIs" dxfId="1728" priority="2025" operator="equal">
      <formula>""</formula>
    </cfRule>
  </conditionalFormatting>
  <conditionalFormatting sqref="N7">
    <cfRule type="cellIs" dxfId="1727" priority="2022" operator="notEqual">
      <formula>""</formula>
    </cfRule>
    <cfRule type="cellIs" dxfId="1726" priority="2023" operator="equal">
      <formula>""</formula>
    </cfRule>
  </conditionalFormatting>
  <conditionalFormatting sqref="N59">
    <cfRule type="cellIs" dxfId="1725" priority="2000" operator="notEqual">
      <formula>""</formula>
    </cfRule>
    <cfRule type="cellIs" dxfId="1724" priority="2001" operator="equal">
      <formula>""</formula>
    </cfRule>
  </conditionalFormatting>
  <conditionalFormatting sqref="K7:L7">
    <cfRule type="cellIs" dxfId="1723" priority="2018" operator="notEqual">
      <formula>""</formula>
    </cfRule>
    <cfRule type="cellIs" dxfId="1722" priority="2019" operator="equal">
      <formula>""</formula>
    </cfRule>
  </conditionalFormatting>
  <conditionalFormatting sqref="L7">
    <cfRule type="cellIs" dxfId="1721" priority="2016" operator="notEqual">
      <formula>""</formula>
    </cfRule>
    <cfRule type="cellIs" dxfId="1720" priority="2017" operator="equal">
      <formula>""</formula>
    </cfRule>
  </conditionalFormatting>
  <conditionalFormatting sqref="M7">
    <cfRule type="cellIs" dxfId="1719" priority="2014" operator="notEqual">
      <formula>""</formula>
    </cfRule>
    <cfRule type="cellIs" dxfId="1718" priority="2015" operator="equal">
      <formula>""</formula>
    </cfRule>
  </conditionalFormatting>
  <conditionalFormatting sqref="E59">
    <cfRule type="cellIs" dxfId="1717" priority="2012" operator="notEqual">
      <formula>""</formula>
    </cfRule>
    <cfRule type="cellIs" dxfId="1716" priority="2013" operator="equal">
      <formula>""</formula>
    </cfRule>
  </conditionalFormatting>
  <conditionalFormatting sqref="E59">
    <cfRule type="cellIs" dxfId="1715" priority="2010" operator="notEqual">
      <formula>""</formula>
    </cfRule>
    <cfRule type="cellIs" dxfId="1714" priority="2011" operator="equal">
      <formula>""</formula>
    </cfRule>
  </conditionalFormatting>
  <conditionalFormatting sqref="B59:C59">
    <cfRule type="cellIs" dxfId="1713" priority="2006" operator="notEqual">
      <formula>""</formula>
    </cfRule>
    <cfRule type="cellIs" dxfId="1712" priority="2007" operator="equal">
      <formula>""</formula>
    </cfRule>
  </conditionalFormatting>
  <conditionalFormatting sqref="C59">
    <cfRule type="cellIs" dxfId="1711" priority="2004" operator="notEqual">
      <formula>""</formula>
    </cfRule>
    <cfRule type="cellIs" dxfId="1710" priority="2005" operator="equal">
      <formula>""</formula>
    </cfRule>
  </conditionalFormatting>
  <conditionalFormatting sqref="D59">
    <cfRule type="cellIs" dxfId="1709" priority="2002" operator="notEqual">
      <formula>""</formula>
    </cfRule>
    <cfRule type="cellIs" dxfId="1708" priority="2003" operator="equal">
      <formula>""</formula>
    </cfRule>
  </conditionalFormatting>
  <conditionalFormatting sqref="N59">
    <cfRule type="cellIs" dxfId="1707" priority="1998" operator="notEqual">
      <formula>""</formula>
    </cfRule>
    <cfRule type="cellIs" dxfId="1706" priority="1999" operator="equal">
      <formula>""</formula>
    </cfRule>
  </conditionalFormatting>
  <conditionalFormatting sqref="K59:L59">
    <cfRule type="cellIs" dxfId="1705" priority="1994" operator="notEqual">
      <formula>""</formula>
    </cfRule>
    <cfRule type="cellIs" dxfId="1704" priority="1995" operator="equal">
      <formula>""</formula>
    </cfRule>
  </conditionalFormatting>
  <conditionalFormatting sqref="M59">
    <cfRule type="cellIs" dxfId="1703" priority="1990" operator="notEqual">
      <formula>""</formula>
    </cfRule>
    <cfRule type="cellIs" dxfId="1702" priority="1991" operator="equal">
      <formula>""</formula>
    </cfRule>
  </conditionalFormatting>
  <conditionalFormatting sqref="E111">
    <cfRule type="cellIs" dxfId="1701" priority="1988" operator="notEqual">
      <formula>""</formula>
    </cfRule>
    <cfRule type="cellIs" dxfId="1700" priority="1989" operator="equal">
      <formula>""</formula>
    </cfRule>
  </conditionalFormatting>
  <conditionalFormatting sqref="E111">
    <cfRule type="cellIs" dxfId="1699" priority="1986" operator="notEqual">
      <formula>""</formula>
    </cfRule>
    <cfRule type="cellIs" dxfId="1698" priority="1987" operator="equal">
      <formula>""</formula>
    </cfRule>
  </conditionalFormatting>
  <conditionalFormatting sqref="C111">
    <cfRule type="cellIs" dxfId="1697" priority="1980" operator="notEqual">
      <formula>""</formula>
    </cfRule>
    <cfRule type="cellIs" dxfId="1696" priority="1981" operator="equal">
      <formula>""</formula>
    </cfRule>
  </conditionalFormatting>
  <conditionalFormatting sqref="B111:C111">
    <cfRule type="cellIs" dxfId="1695" priority="1982" operator="notEqual">
      <formula>""</formula>
    </cfRule>
    <cfRule type="cellIs" dxfId="1694" priority="1983" operator="equal">
      <formula>""</formula>
    </cfRule>
  </conditionalFormatting>
  <conditionalFormatting sqref="D111">
    <cfRule type="cellIs" dxfId="1693" priority="1978" operator="notEqual">
      <formula>""</formula>
    </cfRule>
    <cfRule type="cellIs" dxfId="1692" priority="1979" operator="equal">
      <formula>""</formula>
    </cfRule>
  </conditionalFormatting>
  <conditionalFormatting sqref="N111">
    <cfRule type="cellIs" dxfId="1691" priority="1976" operator="notEqual">
      <formula>""</formula>
    </cfRule>
    <cfRule type="cellIs" dxfId="1690" priority="1977" operator="equal">
      <formula>""</formula>
    </cfRule>
  </conditionalFormatting>
  <conditionalFormatting sqref="N111">
    <cfRule type="cellIs" dxfId="1689" priority="1974" operator="notEqual">
      <formula>""</formula>
    </cfRule>
    <cfRule type="cellIs" dxfId="1688" priority="1975" operator="equal">
      <formula>""</formula>
    </cfRule>
  </conditionalFormatting>
  <conditionalFormatting sqref="K111:L111">
    <cfRule type="cellIs" dxfId="1687" priority="1970" operator="notEqual">
      <formula>""</formula>
    </cfRule>
    <cfRule type="cellIs" dxfId="1686" priority="1971" operator="equal">
      <formula>""</formula>
    </cfRule>
  </conditionalFormatting>
  <conditionalFormatting sqref="L111">
    <cfRule type="cellIs" dxfId="1685" priority="1968" operator="notEqual">
      <formula>""</formula>
    </cfRule>
    <cfRule type="cellIs" dxfId="1684" priority="1969" operator="equal">
      <formula>""</formula>
    </cfRule>
  </conditionalFormatting>
  <conditionalFormatting sqref="M111">
    <cfRule type="cellIs" dxfId="1683" priority="1966" operator="notEqual">
      <formula>""</formula>
    </cfRule>
    <cfRule type="cellIs" dxfId="1682" priority="1967" operator="equal">
      <formula>""</formula>
    </cfRule>
  </conditionalFormatting>
  <conditionalFormatting sqref="G10">
    <cfRule type="cellIs" dxfId="1681" priority="813" operator="notEqual">
      <formula>""</formula>
    </cfRule>
  </conditionalFormatting>
  <conditionalFormatting sqref="G11">
    <cfRule type="cellIs" dxfId="1680" priority="812" operator="notEqual">
      <formula>""</formula>
    </cfRule>
  </conditionalFormatting>
  <conditionalFormatting sqref="G12">
    <cfRule type="cellIs" dxfId="1679" priority="811" operator="notEqual">
      <formula>""</formula>
    </cfRule>
  </conditionalFormatting>
  <conditionalFormatting sqref="G13">
    <cfRule type="cellIs" dxfId="1678" priority="810" operator="notEqual">
      <formula>""</formula>
    </cfRule>
  </conditionalFormatting>
  <conditionalFormatting sqref="G14:G15 G17:G21">
    <cfRule type="cellIs" dxfId="1677" priority="809" operator="notEqual">
      <formula>""</formula>
    </cfRule>
  </conditionalFormatting>
  <conditionalFormatting sqref="G22 G31:G32 G24:G29">
    <cfRule type="cellIs" dxfId="1676" priority="808" operator="notEqual">
      <formula>""</formula>
    </cfRule>
  </conditionalFormatting>
  <conditionalFormatting sqref="G33">
    <cfRule type="cellIs" dxfId="1675" priority="807" operator="notEqual">
      <formula>""</formula>
    </cfRule>
  </conditionalFormatting>
  <conditionalFormatting sqref="G34 G36 G45:G50">
    <cfRule type="cellIs" dxfId="1674" priority="806" operator="notEqual">
      <formula>""</formula>
    </cfRule>
  </conditionalFormatting>
  <conditionalFormatting sqref="G35">
    <cfRule type="cellIs" dxfId="1673" priority="805" operator="notEqual">
      <formula>""</formula>
    </cfRule>
  </conditionalFormatting>
  <conditionalFormatting sqref="C49:C51">
    <cfRule type="expression" dxfId="1672" priority="803">
      <formula>ISBLANK(A49)</formula>
    </cfRule>
    <cfRule type="expression" dxfId="1671" priority="804">
      <formula>NOT(ISBLANK(A49))</formula>
    </cfRule>
  </conditionalFormatting>
  <conditionalFormatting sqref="C47:C48">
    <cfRule type="expression" dxfId="1670" priority="801">
      <formula>ISBLANK(A47)</formula>
    </cfRule>
    <cfRule type="expression" dxfId="1669" priority="802">
      <formula>NOT(ISBLANK(A47))</formula>
    </cfRule>
  </conditionalFormatting>
  <conditionalFormatting sqref="C10:C16">
    <cfRule type="expression" dxfId="1668" priority="799">
      <formula>ISBLANK(A10)</formula>
    </cfRule>
    <cfRule type="expression" dxfId="1667" priority="800">
      <formula>NOT(ISBLANK(A10))</formula>
    </cfRule>
  </conditionalFormatting>
  <conditionalFormatting sqref="C19:C23">
    <cfRule type="expression" dxfId="1666" priority="797">
      <formula>ISBLANK(A19)</formula>
    </cfRule>
    <cfRule type="expression" dxfId="1665" priority="798">
      <formula>NOT(ISBLANK(A19))</formula>
    </cfRule>
  </conditionalFormatting>
  <conditionalFormatting sqref="C26:C30">
    <cfRule type="expression" dxfId="1664" priority="795">
      <formula>ISBLANK(A26)</formula>
    </cfRule>
    <cfRule type="expression" dxfId="1663" priority="796">
      <formula>NOT(ISBLANK(A26))</formula>
    </cfRule>
  </conditionalFormatting>
  <conditionalFormatting sqref="C33:C37">
    <cfRule type="expression" dxfId="1662" priority="793">
      <formula>ISBLANK(A33)</formula>
    </cfRule>
    <cfRule type="expression" dxfId="1661" priority="794">
      <formula>NOT(ISBLANK(A33))</formula>
    </cfRule>
  </conditionalFormatting>
  <conditionalFormatting sqref="E10:E15 E33:E36 E47:E50 E19:E22 E26:E29">
    <cfRule type="expression" dxfId="1660" priority="791">
      <formula>ISBLANK(A10)</formula>
    </cfRule>
    <cfRule type="expression" dxfId="1659" priority="792">
      <formula>NOT(ISBLANK(A10))</formula>
    </cfRule>
  </conditionalFormatting>
  <conditionalFormatting sqref="K10:K15 K31:K36 K45:K50 K17:K22 K24:K29">
    <cfRule type="cellIs" dxfId="1658" priority="790" operator="notEqual">
      <formula>""</formula>
    </cfRule>
  </conditionalFormatting>
  <conditionalFormatting sqref="K10:K15 K31:K36 K45:K50 K17:K22 K24:K29">
    <cfRule type="expression" dxfId="1657" priority="789">
      <formula>OR(K10="土",K10="日")</formula>
    </cfRule>
  </conditionalFormatting>
  <conditionalFormatting sqref="L49:L50">
    <cfRule type="expression" dxfId="1656" priority="787">
      <formula>ISBLANK(J49)</formula>
    </cfRule>
    <cfRule type="expression" dxfId="1655" priority="788">
      <formula>NOT(ISBLANK(J49))</formula>
    </cfRule>
  </conditionalFormatting>
  <conditionalFormatting sqref="L47:L48">
    <cfRule type="expression" dxfId="1654" priority="785">
      <formula>ISBLANK(J47)</formula>
    </cfRule>
    <cfRule type="expression" dxfId="1653" priority="786">
      <formula>NOT(ISBLANK(J47))</formula>
    </cfRule>
  </conditionalFormatting>
  <conditionalFormatting sqref="L12:L15">
    <cfRule type="expression" dxfId="1652" priority="783">
      <formula>ISBLANK(J12)</formula>
    </cfRule>
    <cfRule type="expression" dxfId="1651" priority="784">
      <formula>NOT(ISBLANK(J12))</formula>
    </cfRule>
  </conditionalFormatting>
  <conditionalFormatting sqref="L19:L22">
    <cfRule type="expression" dxfId="1650" priority="781">
      <formula>ISBLANK(J19)</formula>
    </cfRule>
    <cfRule type="expression" dxfId="1649" priority="782">
      <formula>NOT(ISBLANK(J19))</formula>
    </cfRule>
  </conditionalFormatting>
  <conditionalFormatting sqref="L26:L29">
    <cfRule type="expression" dxfId="1648" priority="779">
      <formula>ISBLANK(J26)</formula>
    </cfRule>
    <cfRule type="expression" dxfId="1647" priority="780">
      <formula>NOT(ISBLANK(J26))</formula>
    </cfRule>
  </conditionalFormatting>
  <conditionalFormatting sqref="L33:L36">
    <cfRule type="expression" dxfId="1646" priority="777">
      <formula>ISBLANK(J33)</formula>
    </cfRule>
    <cfRule type="expression" dxfId="1645" priority="778">
      <formula>NOT(ISBLANK(J33))</formula>
    </cfRule>
  </conditionalFormatting>
  <conditionalFormatting sqref="N12:N15 N33:N36 N45:N50 N19:N22 N26:N29">
    <cfRule type="expression" dxfId="1644" priority="775">
      <formula>ISBLANK(J12)</formula>
    </cfRule>
    <cfRule type="expression" dxfId="1643" priority="776">
      <formula>NOT(ISBLANK(J12))</formula>
    </cfRule>
  </conditionalFormatting>
  <conditionalFormatting sqref="L45:L46">
    <cfRule type="expression" dxfId="1642" priority="773">
      <formula>ISBLANK(J45)</formula>
    </cfRule>
    <cfRule type="expression" dxfId="1641" priority="774">
      <formula>NOT(ISBLANK(J45))</formula>
    </cfRule>
  </conditionalFormatting>
  <conditionalFormatting sqref="J45:J50 J11:J15 J17:J22 J24:J29 J31:J36 J38:J41">
    <cfRule type="cellIs" dxfId="1640" priority="772" operator="notEqual">
      <formula>""</formula>
    </cfRule>
  </conditionalFormatting>
  <conditionalFormatting sqref="J45:J50 J10:J15 J17:J22 J24:J29 J31:J36 J38:J41">
    <cfRule type="containsBlanks" dxfId="1639" priority="771">
      <formula>LEN(TRIM(J10))=0</formula>
    </cfRule>
  </conditionalFormatting>
  <conditionalFormatting sqref="J42:J43">
    <cfRule type="containsBlanks" dxfId="1638" priority="755">
      <formula>LEN(TRIM(J42))=0</formula>
    </cfRule>
  </conditionalFormatting>
  <conditionalFormatting sqref="G38:G39">
    <cfRule type="cellIs" dxfId="1637" priority="770" operator="notEqual">
      <formula>""</formula>
    </cfRule>
  </conditionalFormatting>
  <conditionalFormatting sqref="G40">
    <cfRule type="cellIs" dxfId="1636" priority="769" operator="notEqual">
      <formula>""</formula>
    </cfRule>
  </conditionalFormatting>
  <conditionalFormatting sqref="G41 G43">
    <cfRule type="cellIs" dxfId="1635" priority="768" operator="notEqual">
      <formula>""</formula>
    </cfRule>
  </conditionalFormatting>
  <conditionalFormatting sqref="G42">
    <cfRule type="cellIs" dxfId="1634" priority="767" operator="notEqual">
      <formula>""</formula>
    </cfRule>
  </conditionalFormatting>
  <conditionalFormatting sqref="C40:C44">
    <cfRule type="expression" dxfId="1633" priority="765">
      <formula>ISBLANK(A40)</formula>
    </cfRule>
    <cfRule type="expression" dxfId="1632" priority="766">
      <formula>NOT(ISBLANK(A40))</formula>
    </cfRule>
  </conditionalFormatting>
  <conditionalFormatting sqref="E40:E43">
    <cfRule type="expression" dxfId="1631" priority="763">
      <formula>ISBLANK(A40)</formula>
    </cfRule>
    <cfRule type="expression" dxfId="1630" priority="764">
      <formula>NOT(ISBLANK(A40))</formula>
    </cfRule>
  </conditionalFormatting>
  <conditionalFormatting sqref="K38:K43">
    <cfRule type="cellIs" dxfId="1629" priority="762" operator="notEqual">
      <formula>""</formula>
    </cfRule>
  </conditionalFormatting>
  <conditionalFormatting sqref="K38:K43">
    <cfRule type="expression" dxfId="1628" priority="761">
      <formula>OR(K38="土",K38="日")</formula>
    </cfRule>
  </conditionalFormatting>
  <conditionalFormatting sqref="L40:L43">
    <cfRule type="expression" dxfId="1627" priority="759">
      <formula>ISBLANK(J40)</formula>
    </cfRule>
    <cfRule type="expression" dxfId="1626" priority="760">
      <formula>NOT(ISBLANK(J40))</formula>
    </cfRule>
  </conditionalFormatting>
  <conditionalFormatting sqref="N40:N43">
    <cfRule type="expression" dxfId="1625" priority="757">
      <formula>ISBLANK(J40)</formula>
    </cfRule>
    <cfRule type="expression" dxfId="1624" priority="758">
      <formula>NOT(ISBLANK(J40))</formula>
    </cfRule>
  </conditionalFormatting>
  <conditionalFormatting sqref="J42:J43">
    <cfRule type="cellIs" dxfId="1623" priority="756" operator="notEqual">
      <formula>""</formula>
    </cfRule>
  </conditionalFormatting>
  <conditionalFormatting sqref="C17:C18">
    <cfRule type="expression" dxfId="1622" priority="753">
      <formula>ISBLANK(A17)</formula>
    </cfRule>
    <cfRule type="expression" dxfId="1621" priority="754">
      <formula>NOT(ISBLANK(A17))</formula>
    </cfRule>
  </conditionalFormatting>
  <conditionalFormatting sqref="E17:E18">
    <cfRule type="expression" dxfId="1620" priority="751">
      <formula>ISBLANK(A17)</formula>
    </cfRule>
    <cfRule type="expression" dxfId="1619" priority="752">
      <formula>NOT(ISBLANK(A17))</formula>
    </cfRule>
  </conditionalFormatting>
  <conditionalFormatting sqref="C24:C25">
    <cfRule type="expression" dxfId="1618" priority="749">
      <formula>ISBLANK(A24)</formula>
    </cfRule>
    <cfRule type="expression" dxfId="1617" priority="750">
      <formula>NOT(ISBLANK(A24))</formula>
    </cfRule>
  </conditionalFormatting>
  <conditionalFormatting sqref="E24:E25">
    <cfRule type="expression" dxfId="1616" priority="747">
      <formula>ISBLANK(A24)</formula>
    </cfRule>
    <cfRule type="expression" dxfId="1615" priority="748">
      <formula>NOT(ISBLANK(A24))</formula>
    </cfRule>
  </conditionalFormatting>
  <conditionalFormatting sqref="C31:C32">
    <cfRule type="expression" dxfId="1614" priority="745">
      <formula>ISBLANK(A31)</formula>
    </cfRule>
    <cfRule type="expression" dxfId="1613" priority="746">
      <formula>NOT(ISBLANK(A31))</formula>
    </cfRule>
  </conditionalFormatting>
  <conditionalFormatting sqref="E31:E32">
    <cfRule type="expression" dxfId="1612" priority="743">
      <formula>ISBLANK(A31)</formula>
    </cfRule>
    <cfRule type="expression" dxfId="1611" priority="744">
      <formula>NOT(ISBLANK(A31))</formula>
    </cfRule>
  </conditionalFormatting>
  <conditionalFormatting sqref="C38:C39">
    <cfRule type="expression" dxfId="1610" priority="741">
      <formula>ISBLANK(A38)</formula>
    </cfRule>
    <cfRule type="expression" dxfId="1609" priority="742">
      <formula>NOT(ISBLANK(A38))</formula>
    </cfRule>
  </conditionalFormatting>
  <conditionalFormatting sqref="E38:E39">
    <cfRule type="expression" dxfId="1608" priority="739">
      <formula>ISBLANK(A38)</formula>
    </cfRule>
    <cfRule type="expression" dxfId="1607" priority="740">
      <formula>NOT(ISBLANK(A38))</formula>
    </cfRule>
  </conditionalFormatting>
  <conditionalFormatting sqref="C45">
    <cfRule type="expression" dxfId="1606" priority="737">
      <formula>ISBLANK(A45)</formula>
    </cfRule>
    <cfRule type="expression" dxfId="1605" priority="738">
      <formula>NOT(ISBLANK(A45))</formula>
    </cfRule>
  </conditionalFormatting>
  <conditionalFormatting sqref="E45">
    <cfRule type="expression" dxfId="1604" priority="735">
      <formula>ISBLANK(A45)</formula>
    </cfRule>
    <cfRule type="expression" dxfId="1603" priority="736">
      <formula>NOT(ISBLANK(A45))</formula>
    </cfRule>
  </conditionalFormatting>
  <conditionalFormatting sqref="C46">
    <cfRule type="expression" dxfId="1602" priority="733">
      <formula>ISBLANK(A46)</formula>
    </cfRule>
    <cfRule type="expression" dxfId="1601" priority="734">
      <formula>NOT(ISBLANK(A46))</formula>
    </cfRule>
  </conditionalFormatting>
  <conditionalFormatting sqref="E46">
    <cfRule type="expression" dxfId="1600" priority="731">
      <formula>ISBLANK(A46)</formula>
    </cfRule>
    <cfRule type="expression" dxfId="1599" priority="732">
      <formula>NOT(ISBLANK(A46))</formula>
    </cfRule>
  </conditionalFormatting>
  <conditionalFormatting sqref="L24:L25">
    <cfRule type="expression" dxfId="1598" priority="729">
      <formula>ISBLANK(J24)</formula>
    </cfRule>
    <cfRule type="expression" dxfId="1597" priority="730">
      <formula>NOT(ISBLANK(J24))</formula>
    </cfRule>
  </conditionalFormatting>
  <conditionalFormatting sqref="N24:N25">
    <cfRule type="expression" dxfId="1596" priority="727">
      <formula>ISBLANK(J24)</formula>
    </cfRule>
    <cfRule type="expression" dxfId="1595" priority="728">
      <formula>NOT(ISBLANK(J24))</formula>
    </cfRule>
  </conditionalFormatting>
  <conditionalFormatting sqref="L31:L32">
    <cfRule type="expression" dxfId="1594" priority="725">
      <formula>ISBLANK(J31)</formula>
    </cfRule>
    <cfRule type="expression" dxfId="1593" priority="726">
      <formula>NOT(ISBLANK(J31))</formula>
    </cfRule>
  </conditionalFormatting>
  <conditionalFormatting sqref="N31:N32">
    <cfRule type="expression" dxfId="1592" priority="723">
      <formula>ISBLANK(J31)</formula>
    </cfRule>
    <cfRule type="expression" dxfId="1591" priority="724">
      <formula>NOT(ISBLANK(J31))</formula>
    </cfRule>
  </conditionalFormatting>
  <conditionalFormatting sqref="L38:L39">
    <cfRule type="expression" dxfId="1590" priority="721">
      <formula>ISBLANK(J38)</formula>
    </cfRule>
    <cfRule type="expression" dxfId="1589" priority="722">
      <formula>NOT(ISBLANK(J38))</formula>
    </cfRule>
  </conditionalFormatting>
  <conditionalFormatting sqref="N38:N39">
    <cfRule type="expression" dxfId="1588" priority="719">
      <formula>ISBLANK(J38)</formula>
    </cfRule>
    <cfRule type="expression" dxfId="1587" priority="720">
      <formula>NOT(ISBLANK(J38))</formula>
    </cfRule>
  </conditionalFormatting>
  <conditionalFormatting sqref="L17:L18">
    <cfRule type="expression" dxfId="1586" priority="717">
      <formula>ISBLANK(J17)</formula>
    </cfRule>
    <cfRule type="expression" dxfId="1585" priority="718">
      <formula>NOT(ISBLANK(J17))</formula>
    </cfRule>
  </conditionalFormatting>
  <conditionalFormatting sqref="N17:N18">
    <cfRule type="expression" dxfId="1584" priority="715">
      <formula>ISBLANK(J17)</formula>
    </cfRule>
    <cfRule type="expression" dxfId="1583" priority="716">
      <formula>NOT(ISBLANK(J17))</formula>
    </cfRule>
  </conditionalFormatting>
  <conditionalFormatting sqref="L10:L11">
    <cfRule type="expression" dxfId="1582" priority="713">
      <formula>ISBLANK(J10)</formula>
    </cfRule>
    <cfRule type="expression" dxfId="1581" priority="714">
      <formula>NOT(ISBLANK(J10))</formula>
    </cfRule>
  </conditionalFormatting>
  <conditionalFormatting sqref="N10:N11">
    <cfRule type="expression" dxfId="1580" priority="711">
      <formula>ISBLANK(J10)</formula>
    </cfRule>
    <cfRule type="expression" dxfId="1579" priority="712">
      <formula>NOT(ISBLANK(J10))</formula>
    </cfRule>
  </conditionalFormatting>
  <conditionalFormatting sqref="G16">
    <cfRule type="cellIs" dxfId="1578" priority="710" operator="notEqual">
      <formula>""</formula>
    </cfRule>
  </conditionalFormatting>
  <conditionalFormatting sqref="K16">
    <cfRule type="cellIs" dxfId="1577" priority="709" operator="notEqual">
      <formula>""</formula>
    </cfRule>
  </conditionalFormatting>
  <conditionalFormatting sqref="K16">
    <cfRule type="expression" dxfId="1576" priority="708">
      <formula>OR(K16="土",K16="日")</formula>
    </cfRule>
  </conditionalFormatting>
  <conditionalFormatting sqref="L16">
    <cfRule type="expression" dxfId="1575" priority="706">
      <formula>ISBLANK(J16)</formula>
    </cfRule>
    <cfRule type="expression" dxfId="1574" priority="707">
      <formula>NOT(ISBLANK(J16))</formula>
    </cfRule>
  </conditionalFormatting>
  <conditionalFormatting sqref="J16">
    <cfRule type="cellIs" dxfId="1573" priority="705" operator="notEqual">
      <formula>""</formula>
    </cfRule>
  </conditionalFormatting>
  <conditionalFormatting sqref="J16">
    <cfRule type="containsBlanks" dxfId="1572" priority="704">
      <formula>LEN(TRIM(J16))=0</formula>
    </cfRule>
  </conditionalFormatting>
  <conditionalFormatting sqref="N16">
    <cfRule type="expression" dxfId="1571" priority="702">
      <formula>ISBLANK(J16)</formula>
    </cfRule>
    <cfRule type="expression" dxfId="1570" priority="703">
      <formula>NOT(ISBLANK(J16))</formula>
    </cfRule>
  </conditionalFormatting>
  <conditionalFormatting sqref="M16">
    <cfRule type="expression" dxfId="1569" priority="700">
      <formula>ISBLANK(J16)</formula>
    </cfRule>
    <cfRule type="expression" dxfId="1568" priority="701">
      <formula>NOT(ISBLANK(J16))</formula>
    </cfRule>
  </conditionalFormatting>
  <conditionalFormatting sqref="E16">
    <cfRule type="expression" dxfId="1567" priority="698">
      <formula>ISBLANK(A16)</formula>
    </cfRule>
    <cfRule type="expression" dxfId="1566" priority="699">
      <formula>NOT(ISBLANK(A16))</formula>
    </cfRule>
  </conditionalFormatting>
  <conditionalFormatting sqref="D16">
    <cfRule type="expression" dxfId="1565" priority="696">
      <formula>ISBLANK(A16)</formula>
    </cfRule>
    <cfRule type="expression" dxfId="1564" priority="697">
      <formula>NOT(ISBLANK(A16))</formula>
    </cfRule>
  </conditionalFormatting>
  <conditionalFormatting sqref="F16">
    <cfRule type="expression" dxfId="1563" priority="694">
      <formula>ISBLANK(A16)</formula>
    </cfRule>
    <cfRule type="expression" dxfId="1562" priority="695">
      <formula>NOT(ISBLANK(A16))</formula>
    </cfRule>
  </conditionalFormatting>
  <conditionalFormatting sqref="O16">
    <cfRule type="expression" dxfId="1561" priority="692">
      <formula>ISBLANK(J16)</formula>
    </cfRule>
    <cfRule type="expression" dxfId="1560" priority="693">
      <formula>NOT(ISBLANK(J16))</formula>
    </cfRule>
  </conditionalFormatting>
  <conditionalFormatting sqref="G23">
    <cfRule type="cellIs" dxfId="1559" priority="691" operator="notEqual">
      <formula>""</formula>
    </cfRule>
  </conditionalFormatting>
  <conditionalFormatting sqref="K23">
    <cfRule type="cellIs" dxfId="1558" priority="690" operator="notEqual">
      <formula>""</formula>
    </cfRule>
  </conditionalFormatting>
  <conditionalFormatting sqref="K23">
    <cfRule type="expression" dxfId="1557" priority="689">
      <formula>OR(K23="土",K23="日")</formula>
    </cfRule>
  </conditionalFormatting>
  <conditionalFormatting sqref="L23">
    <cfRule type="expression" dxfId="1556" priority="687">
      <formula>ISBLANK(J23)</formula>
    </cfRule>
    <cfRule type="expression" dxfId="1555" priority="688">
      <formula>NOT(ISBLANK(J23))</formula>
    </cfRule>
  </conditionalFormatting>
  <conditionalFormatting sqref="J23">
    <cfRule type="cellIs" dxfId="1554" priority="686" operator="notEqual">
      <formula>""</formula>
    </cfRule>
  </conditionalFormatting>
  <conditionalFormatting sqref="J23">
    <cfRule type="containsBlanks" dxfId="1553" priority="685">
      <formula>LEN(TRIM(J23))=0</formula>
    </cfRule>
  </conditionalFormatting>
  <conditionalFormatting sqref="N23">
    <cfRule type="expression" dxfId="1552" priority="683">
      <formula>ISBLANK(J23)</formula>
    </cfRule>
    <cfRule type="expression" dxfId="1551" priority="684">
      <formula>NOT(ISBLANK(J23))</formula>
    </cfRule>
  </conditionalFormatting>
  <conditionalFormatting sqref="M23">
    <cfRule type="expression" dxfId="1550" priority="681">
      <formula>ISBLANK(J23)</formula>
    </cfRule>
    <cfRule type="expression" dxfId="1549" priority="682">
      <formula>NOT(ISBLANK(J23))</formula>
    </cfRule>
  </conditionalFormatting>
  <conditionalFormatting sqref="E23">
    <cfRule type="expression" dxfId="1548" priority="679">
      <formula>ISBLANK(A23)</formula>
    </cfRule>
    <cfRule type="expression" dxfId="1547" priority="680">
      <formula>NOT(ISBLANK(A23))</formula>
    </cfRule>
  </conditionalFormatting>
  <conditionalFormatting sqref="D23">
    <cfRule type="expression" dxfId="1546" priority="677">
      <formula>ISBLANK(A23)</formula>
    </cfRule>
    <cfRule type="expression" dxfId="1545" priority="678">
      <formula>NOT(ISBLANK(A23))</formula>
    </cfRule>
  </conditionalFormatting>
  <conditionalFormatting sqref="F23">
    <cfRule type="expression" dxfId="1544" priority="675">
      <formula>ISBLANK(A23)</formula>
    </cfRule>
    <cfRule type="expression" dxfId="1543" priority="676">
      <formula>NOT(ISBLANK(A23))</formula>
    </cfRule>
  </conditionalFormatting>
  <conditionalFormatting sqref="O23">
    <cfRule type="expression" dxfId="1542" priority="673">
      <formula>ISBLANK(J23)</formula>
    </cfRule>
    <cfRule type="expression" dxfId="1541" priority="674">
      <formula>NOT(ISBLANK(J23))</formula>
    </cfRule>
  </conditionalFormatting>
  <conditionalFormatting sqref="G30">
    <cfRule type="cellIs" dxfId="1540" priority="672" operator="notEqual">
      <formula>""</formula>
    </cfRule>
  </conditionalFormatting>
  <conditionalFormatting sqref="K30">
    <cfRule type="cellIs" dxfId="1539" priority="671" operator="notEqual">
      <formula>""</formula>
    </cfRule>
  </conditionalFormatting>
  <conditionalFormatting sqref="K30">
    <cfRule type="expression" dxfId="1538" priority="670">
      <formula>OR(K30="土",K30="日")</formula>
    </cfRule>
  </conditionalFormatting>
  <conditionalFormatting sqref="L30">
    <cfRule type="expression" dxfId="1537" priority="668">
      <formula>ISBLANK(J30)</formula>
    </cfRule>
    <cfRule type="expression" dxfId="1536" priority="669">
      <formula>NOT(ISBLANK(J30))</formula>
    </cfRule>
  </conditionalFormatting>
  <conditionalFormatting sqref="J30">
    <cfRule type="cellIs" dxfId="1535" priority="667" operator="notEqual">
      <formula>""</formula>
    </cfRule>
  </conditionalFormatting>
  <conditionalFormatting sqref="J30">
    <cfRule type="containsBlanks" dxfId="1534" priority="666">
      <formula>LEN(TRIM(J30))=0</formula>
    </cfRule>
  </conditionalFormatting>
  <conditionalFormatting sqref="N30">
    <cfRule type="expression" dxfId="1533" priority="664">
      <formula>ISBLANK(J30)</formula>
    </cfRule>
    <cfRule type="expression" dxfId="1532" priority="665">
      <formula>NOT(ISBLANK(J30))</formula>
    </cfRule>
  </conditionalFormatting>
  <conditionalFormatting sqref="M30">
    <cfRule type="expression" dxfId="1531" priority="662">
      <formula>ISBLANK(J30)</formula>
    </cfRule>
    <cfRule type="expression" dxfId="1530" priority="663">
      <formula>NOT(ISBLANK(J30))</formula>
    </cfRule>
  </conditionalFormatting>
  <conditionalFormatting sqref="E30">
    <cfRule type="expression" dxfId="1529" priority="660">
      <formula>ISBLANK(A30)</formula>
    </cfRule>
    <cfRule type="expression" dxfId="1528" priority="661">
      <formula>NOT(ISBLANK(A30))</formula>
    </cfRule>
  </conditionalFormatting>
  <conditionalFormatting sqref="D30">
    <cfRule type="expression" dxfId="1527" priority="658">
      <formula>ISBLANK(A30)</formula>
    </cfRule>
    <cfRule type="expression" dxfId="1526" priority="659">
      <formula>NOT(ISBLANK(A30))</formula>
    </cfRule>
  </conditionalFormatting>
  <conditionalFormatting sqref="F30">
    <cfRule type="expression" dxfId="1525" priority="656">
      <formula>ISBLANK(A30)</formula>
    </cfRule>
    <cfRule type="expression" dxfId="1524" priority="657">
      <formula>NOT(ISBLANK(A30))</formula>
    </cfRule>
  </conditionalFormatting>
  <conditionalFormatting sqref="O30">
    <cfRule type="expression" dxfId="1523" priority="654">
      <formula>ISBLANK(J30)</formula>
    </cfRule>
    <cfRule type="expression" dxfId="1522" priority="655">
      <formula>NOT(ISBLANK(J30))</formula>
    </cfRule>
  </conditionalFormatting>
  <conditionalFormatting sqref="G37">
    <cfRule type="cellIs" dxfId="1521" priority="653" operator="notEqual">
      <formula>""</formula>
    </cfRule>
  </conditionalFormatting>
  <conditionalFormatting sqref="K37">
    <cfRule type="cellIs" dxfId="1520" priority="652" operator="notEqual">
      <formula>""</formula>
    </cfRule>
  </conditionalFormatting>
  <conditionalFormatting sqref="K37">
    <cfRule type="expression" dxfId="1519" priority="651">
      <formula>OR(K37="土",K37="日")</formula>
    </cfRule>
  </conditionalFormatting>
  <conditionalFormatting sqref="L37">
    <cfRule type="expression" dxfId="1518" priority="649">
      <formula>ISBLANK(J37)</formula>
    </cfRule>
    <cfRule type="expression" dxfId="1517" priority="650">
      <formula>NOT(ISBLANK(J37))</formula>
    </cfRule>
  </conditionalFormatting>
  <conditionalFormatting sqref="J37">
    <cfRule type="cellIs" dxfId="1516" priority="648" operator="notEqual">
      <formula>""</formula>
    </cfRule>
  </conditionalFormatting>
  <conditionalFormatting sqref="J37">
    <cfRule type="containsBlanks" dxfId="1515" priority="647">
      <formula>LEN(TRIM(J37))=0</formula>
    </cfRule>
  </conditionalFormatting>
  <conditionalFormatting sqref="N37">
    <cfRule type="expression" dxfId="1514" priority="645">
      <formula>ISBLANK(J37)</formula>
    </cfRule>
    <cfRule type="expression" dxfId="1513" priority="646">
      <formula>NOT(ISBLANK(J37))</formula>
    </cfRule>
  </conditionalFormatting>
  <conditionalFormatting sqref="M37">
    <cfRule type="expression" dxfId="1512" priority="643">
      <formula>ISBLANK(J37)</formula>
    </cfRule>
    <cfRule type="expression" dxfId="1511" priority="644">
      <formula>NOT(ISBLANK(J37))</formula>
    </cfRule>
  </conditionalFormatting>
  <conditionalFormatting sqref="E37">
    <cfRule type="expression" dxfId="1510" priority="641">
      <formula>ISBLANK(A37)</formula>
    </cfRule>
    <cfRule type="expression" dxfId="1509" priority="642">
      <formula>NOT(ISBLANK(A37))</formula>
    </cfRule>
  </conditionalFormatting>
  <conditionalFormatting sqref="D37">
    <cfRule type="expression" dxfId="1508" priority="639">
      <formula>ISBLANK(A37)</formula>
    </cfRule>
    <cfRule type="expression" dxfId="1507" priority="640">
      <formula>NOT(ISBLANK(A37))</formula>
    </cfRule>
  </conditionalFormatting>
  <conditionalFormatting sqref="F37">
    <cfRule type="expression" dxfId="1506" priority="637">
      <formula>ISBLANK(A37)</formula>
    </cfRule>
    <cfRule type="expression" dxfId="1505" priority="638">
      <formula>NOT(ISBLANK(A37))</formula>
    </cfRule>
  </conditionalFormatting>
  <conditionalFormatting sqref="O37">
    <cfRule type="expression" dxfId="1504" priority="635">
      <formula>ISBLANK(J37)</formula>
    </cfRule>
    <cfRule type="expression" dxfId="1503" priority="636">
      <formula>NOT(ISBLANK(J37))</formula>
    </cfRule>
  </conditionalFormatting>
  <conditionalFormatting sqref="G44">
    <cfRule type="cellIs" dxfId="1502" priority="634" operator="notEqual">
      <formula>""</formula>
    </cfRule>
  </conditionalFormatting>
  <conditionalFormatting sqref="K44">
    <cfRule type="cellIs" dxfId="1501" priority="633" operator="notEqual">
      <formula>""</formula>
    </cfRule>
  </conditionalFormatting>
  <conditionalFormatting sqref="K44">
    <cfRule type="expression" dxfId="1500" priority="632">
      <formula>OR(K44="土",K44="日")</formula>
    </cfRule>
  </conditionalFormatting>
  <conditionalFormatting sqref="L44">
    <cfRule type="expression" dxfId="1499" priority="630">
      <formula>ISBLANK(J44)</formula>
    </cfRule>
    <cfRule type="expression" dxfId="1498" priority="631">
      <formula>NOT(ISBLANK(J44))</formula>
    </cfRule>
  </conditionalFormatting>
  <conditionalFormatting sqref="J44">
    <cfRule type="cellIs" dxfId="1497" priority="629" operator="notEqual">
      <formula>""</formula>
    </cfRule>
  </conditionalFormatting>
  <conditionalFormatting sqref="J44">
    <cfRule type="containsBlanks" dxfId="1496" priority="628">
      <formula>LEN(TRIM(J44))=0</formula>
    </cfRule>
  </conditionalFormatting>
  <conditionalFormatting sqref="N44">
    <cfRule type="expression" dxfId="1495" priority="626">
      <formula>ISBLANK(J44)</formula>
    </cfRule>
    <cfRule type="expression" dxfId="1494" priority="627">
      <formula>NOT(ISBLANK(J44))</formula>
    </cfRule>
  </conditionalFormatting>
  <conditionalFormatting sqref="M44">
    <cfRule type="expression" dxfId="1493" priority="624">
      <formula>ISBLANK(J44)</formula>
    </cfRule>
    <cfRule type="expression" dxfId="1492" priority="625">
      <formula>NOT(ISBLANK(J44))</formula>
    </cfRule>
  </conditionalFormatting>
  <conditionalFormatting sqref="E44">
    <cfRule type="expression" dxfId="1491" priority="622">
      <formula>ISBLANK(A44)</formula>
    </cfRule>
    <cfRule type="expression" dxfId="1490" priority="623">
      <formula>NOT(ISBLANK(A44))</formula>
    </cfRule>
  </conditionalFormatting>
  <conditionalFormatting sqref="D44">
    <cfRule type="expression" dxfId="1489" priority="620">
      <formula>ISBLANK(A44)</formula>
    </cfRule>
    <cfRule type="expression" dxfId="1488" priority="621">
      <formula>NOT(ISBLANK(A44))</formula>
    </cfRule>
  </conditionalFormatting>
  <conditionalFormatting sqref="F44">
    <cfRule type="expression" dxfId="1487" priority="618">
      <formula>ISBLANK(A44)</formula>
    </cfRule>
    <cfRule type="expression" dxfId="1486" priority="619">
      <formula>NOT(ISBLANK(A44))</formula>
    </cfRule>
  </conditionalFormatting>
  <conditionalFormatting sqref="O44">
    <cfRule type="expression" dxfId="1485" priority="616">
      <formula>ISBLANK(J44)</formula>
    </cfRule>
    <cfRule type="expression" dxfId="1484" priority="617">
      <formula>NOT(ISBLANK(J44))</formula>
    </cfRule>
  </conditionalFormatting>
  <conditionalFormatting sqref="G51">
    <cfRule type="cellIs" dxfId="1483" priority="615" operator="notEqual">
      <formula>""</formula>
    </cfRule>
  </conditionalFormatting>
  <conditionalFormatting sqref="K51">
    <cfRule type="cellIs" dxfId="1482" priority="614" operator="notEqual">
      <formula>""</formula>
    </cfRule>
  </conditionalFormatting>
  <conditionalFormatting sqref="K51">
    <cfRule type="expression" dxfId="1481" priority="613">
      <formula>OR(K51="土",K51="日")</formula>
    </cfRule>
  </conditionalFormatting>
  <conditionalFormatting sqref="L51">
    <cfRule type="expression" dxfId="1480" priority="611">
      <formula>ISBLANK(J51)</formula>
    </cfRule>
    <cfRule type="expression" dxfId="1479" priority="612">
      <formula>NOT(ISBLANK(J51))</formula>
    </cfRule>
  </conditionalFormatting>
  <conditionalFormatting sqref="J51">
    <cfRule type="cellIs" dxfId="1478" priority="610" operator="notEqual">
      <formula>""</formula>
    </cfRule>
  </conditionalFormatting>
  <conditionalFormatting sqref="J51">
    <cfRule type="containsBlanks" dxfId="1477" priority="609">
      <formula>LEN(TRIM(J51))=0</formula>
    </cfRule>
  </conditionalFormatting>
  <conditionalFormatting sqref="N51">
    <cfRule type="expression" dxfId="1476" priority="607">
      <formula>ISBLANK(J51)</formula>
    </cfRule>
    <cfRule type="expression" dxfId="1475" priority="608">
      <formula>NOT(ISBLANK(J51))</formula>
    </cfRule>
  </conditionalFormatting>
  <conditionalFormatting sqref="M51">
    <cfRule type="expression" dxfId="1474" priority="605">
      <formula>ISBLANK(J51)</formula>
    </cfRule>
    <cfRule type="expression" dxfId="1473" priority="606">
      <formula>NOT(ISBLANK(J51))</formula>
    </cfRule>
  </conditionalFormatting>
  <conditionalFormatting sqref="E51">
    <cfRule type="expression" dxfId="1472" priority="603">
      <formula>ISBLANK(A51)</formula>
    </cfRule>
    <cfRule type="expression" dxfId="1471" priority="604">
      <formula>NOT(ISBLANK(A51))</formula>
    </cfRule>
  </conditionalFormatting>
  <conditionalFormatting sqref="D51">
    <cfRule type="expression" dxfId="1470" priority="601">
      <formula>ISBLANK(A51)</formula>
    </cfRule>
    <cfRule type="expression" dxfId="1469" priority="602">
      <formula>NOT(ISBLANK(A51))</formula>
    </cfRule>
  </conditionalFormatting>
  <conditionalFormatting sqref="F51">
    <cfRule type="expression" dxfId="1468" priority="599">
      <formula>ISBLANK(A51)</formula>
    </cfRule>
    <cfRule type="expression" dxfId="1467" priority="600">
      <formula>NOT(ISBLANK(A51))</formula>
    </cfRule>
  </conditionalFormatting>
  <conditionalFormatting sqref="O51">
    <cfRule type="expression" dxfId="1466" priority="597">
      <formula>ISBLANK(J51)</formula>
    </cfRule>
    <cfRule type="expression" dxfId="1465" priority="598">
      <formula>NOT(ISBLANK(J51))</formula>
    </cfRule>
  </conditionalFormatting>
  <conditionalFormatting sqref="G62">
    <cfRule type="cellIs" dxfId="1464" priority="596" operator="notEqual">
      <formula>""</formula>
    </cfRule>
  </conditionalFormatting>
  <conditionalFormatting sqref="G63">
    <cfRule type="cellIs" dxfId="1463" priority="595" operator="notEqual">
      <formula>""</formula>
    </cfRule>
  </conditionalFormatting>
  <conditionalFormatting sqref="G64">
    <cfRule type="cellIs" dxfId="1462" priority="594" operator="notEqual">
      <formula>""</formula>
    </cfRule>
  </conditionalFormatting>
  <conditionalFormatting sqref="G65">
    <cfRule type="cellIs" dxfId="1461" priority="593" operator="notEqual">
      <formula>""</formula>
    </cfRule>
  </conditionalFormatting>
  <conditionalFormatting sqref="G66:G67 G69:G73">
    <cfRule type="cellIs" dxfId="1460" priority="592" operator="notEqual">
      <formula>""</formula>
    </cfRule>
  </conditionalFormatting>
  <conditionalFormatting sqref="G74 G83:G84 G76:G81">
    <cfRule type="cellIs" dxfId="1459" priority="591" operator="notEqual">
      <formula>""</formula>
    </cfRule>
  </conditionalFormatting>
  <conditionalFormatting sqref="G85">
    <cfRule type="cellIs" dxfId="1458" priority="590" operator="notEqual">
      <formula>""</formula>
    </cfRule>
  </conditionalFormatting>
  <conditionalFormatting sqref="G86 G88 G97:G102">
    <cfRule type="cellIs" dxfId="1457" priority="589" operator="notEqual">
      <formula>""</formula>
    </cfRule>
  </conditionalFormatting>
  <conditionalFormatting sqref="G87">
    <cfRule type="cellIs" dxfId="1456" priority="588" operator="notEqual">
      <formula>""</formula>
    </cfRule>
  </conditionalFormatting>
  <conditionalFormatting sqref="C101:C103">
    <cfRule type="expression" dxfId="1455" priority="586">
      <formula>ISBLANK(A101)</formula>
    </cfRule>
    <cfRule type="expression" dxfId="1454" priority="587">
      <formula>NOT(ISBLANK(A101))</formula>
    </cfRule>
  </conditionalFormatting>
  <conditionalFormatting sqref="C99:C100">
    <cfRule type="expression" dxfId="1453" priority="584">
      <formula>ISBLANK(A99)</formula>
    </cfRule>
    <cfRule type="expression" dxfId="1452" priority="585">
      <formula>NOT(ISBLANK(A99))</formula>
    </cfRule>
  </conditionalFormatting>
  <conditionalFormatting sqref="C62:C68">
    <cfRule type="expression" dxfId="1451" priority="582">
      <formula>ISBLANK(A62)</formula>
    </cfRule>
    <cfRule type="expression" dxfId="1450" priority="583">
      <formula>NOT(ISBLANK(A62))</formula>
    </cfRule>
  </conditionalFormatting>
  <conditionalFormatting sqref="C71:C75">
    <cfRule type="expression" dxfId="1449" priority="580">
      <formula>ISBLANK(A71)</formula>
    </cfRule>
    <cfRule type="expression" dxfId="1448" priority="581">
      <formula>NOT(ISBLANK(A71))</formula>
    </cfRule>
  </conditionalFormatting>
  <conditionalFormatting sqref="C78:C82">
    <cfRule type="expression" dxfId="1447" priority="578">
      <formula>ISBLANK(A78)</formula>
    </cfRule>
    <cfRule type="expression" dxfId="1446" priority="579">
      <formula>NOT(ISBLANK(A78))</formula>
    </cfRule>
  </conditionalFormatting>
  <conditionalFormatting sqref="C85:C89">
    <cfRule type="expression" dxfId="1445" priority="576">
      <formula>ISBLANK(A85)</formula>
    </cfRule>
    <cfRule type="expression" dxfId="1444" priority="577">
      <formula>NOT(ISBLANK(A85))</formula>
    </cfRule>
  </conditionalFormatting>
  <conditionalFormatting sqref="E62:E67 E85:E88 E99:E102 E71:E74 E78:E81">
    <cfRule type="expression" dxfId="1443" priority="574">
      <formula>ISBLANK(A62)</formula>
    </cfRule>
    <cfRule type="expression" dxfId="1442" priority="575">
      <formula>NOT(ISBLANK(A62))</formula>
    </cfRule>
  </conditionalFormatting>
  <conditionalFormatting sqref="K62:K67 K83:K88 K97:K102 K69:K74 K76:K81">
    <cfRule type="cellIs" dxfId="1441" priority="573" operator="notEqual">
      <formula>""</formula>
    </cfRule>
  </conditionalFormatting>
  <conditionalFormatting sqref="K62:K67 K83:K88 K97:K102 K69:K74 K76:K81">
    <cfRule type="expression" dxfId="1440" priority="572">
      <formula>OR(K62="土",K62="日")</formula>
    </cfRule>
  </conditionalFormatting>
  <conditionalFormatting sqref="L101:L102">
    <cfRule type="expression" dxfId="1439" priority="570">
      <formula>ISBLANK(J101)</formula>
    </cfRule>
    <cfRule type="expression" dxfId="1438" priority="571">
      <formula>NOT(ISBLANK(J101))</formula>
    </cfRule>
  </conditionalFormatting>
  <conditionalFormatting sqref="L99:L100">
    <cfRule type="expression" dxfId="1437" priority="568">
      <formula>ISBLANK(J99)</formula>
    </cfRule>
    <cfRule type="expression" dxfId="1436" priority="569">
      <formula>NOT(ISBLANK(J99))</formula>
    </cfRule>
  </conditionalFormatting>
  <conditionalFormatting sqref="L64:L67">
    <cfRule type="expression" dxfId="1435" priority="566">
      <formula>ISBLANK(J64)</formula>
    </cfRule>
    <cfRule type="expression" dxfId="1434" priority="567">
      <formula>NOT(ISBLANK(J64))</formula>
    </cfRule>
  </conditionalFormatting>
  <conditionalFormatting sqref="L71:L74">
    <cfRule type="expression" dxfId="1433" priority="564">
      <formula>ISBLANK(J71)</formula>
    </cfRule>
    <cfRule type="expression" dxfId="1432" priority="565">
      <formula>NOT(ISBLANK(J71))</formula>
    </cfRule>
  </conditionalFormatting>
  <conditionalFormatting sqref="L78:L81">
    <cfRule type="expression" dxfId="1431" priority="562">
      <formula>ISBLANK(J78)</formula>
    </cfRule>
    <cfRule type="expression" dxfId="1430" priority="563">
      <formula>NOT(ISBLANK(J78))</formula>
    </cfRule>
  </conditionalFormatting>
  <conditionalFormatting sqref="L85:L88">
    <cfRule type="expression" dxfId="1429" priority="560">
      <formula>ISBLANK(J85)</formula>
    </cfRule>
    <cfRule type="expression" dxfId="1428" priority="561">
      <formula>NOT(ISBLANK(J85))</formula>
    </cfRule>
  </conditionalFormatting>
  <conditionalFormatting sqref="N64:N67 N85:N88 N97:N102 N71:N74 N78:N81">
    <cfRule type="expression" dxfId="1427" priority="558">
      <formula>ISBLANK(J64)</formula>
    </cfRule>
    <cfRule type="expression" dxfId="1426" priority="559">
      <formula>NOT(ISBLANK(J64))</formula>
    </cfRule>
  </conditionalFormatting>
  <conditionalFormatting sqref="L97:L98">
    <cfRule type="expression" dxfId="1425" priority="556">
      <formula>ISBLANK(J97)</formula>
    </cfRule>
    <cfRule type="expression" dxfId="1424" priority="557">
      <formula>NOT(ISBLANK(J97))</formula>
    </cfRule>
  </conditionalFormatting>
  <conditionalFormatting sqref="J97:J102 J63:J67 J69:J74 J76:J81 J83:J88 J90:J93">
    <cfRule type="cellIs" dxfId="1423" priority="555" operator="notEqual">
      <formula>""</formula>
    </cfRule>
  </conditionalFormatting>
  <conditionalFormatting sqref="J97:J102 J62:J67 J69:J74 J76:J81 J83:J88 J90:J93">
    <cfRule type="containsBlanks" dxfId="1422" priority="554">
      <formula>LEN(TRIM(J62))=0</formula>
    </cfRule>
  </conditionalFormatting>
  <conditionalFormatting sqref="J94:J95">
    <cfRule type="containsBlanks" dxfId="1421" priority="538">
      <formula>LEN(TRIM(J94))=0</formula>
    </cfRule>
  </conditionalFormatting>
  <conditionalFormatting sqref="G90:G91">
    <cfRule type="cellIs" dxfId="1420" priority="553" operator="notEqual">
      <formula>""</formula>
    </cfRule>
  </conditionalFormatting>
  <conditionalFormatting sqref="G92">
    <cfRule type="cellIs" dxfId="1419" priority="552" operator="notEqual">
      <formula>""</formula>
    </cfRule>
  </conditionalFormatting>
  <conditionalFormatting sqref="G93 G95">
    <cfRule type="cellIs" dxfId="1418" priority="551" operator="notEqual">
      <formula>""</formula>
    </cfRule>
  </conditionalFormatting>
  <conditionalFormatting sqref="G94">
    <cfRule type="cellIs" dxfId="1417" priority="550" operator="notEqual">
      <formula>""</formula>
    </cfRule>
  </conditionalFormatting>
  <conditionalFormatting sqref="C92:C96">
    <cfRule type="expression" dxfId="1416" priority="548">
      <formula>ISBLANK(A92)</formula>
    </cfRule>
    <cfRule type="expression" dxfId="1415" priority="549">
      <formula>NOT(ISBLANK(A92))</formula>
    </cfRule>
  </conditionalFormatting>
  <conditionalFormatting sqref="E92:E95">
    <cfRule type="expression" dxfId="1414" priority="546">
      <formula>ISBLANK(A92)</formula>
    </cfRule>
    <cfRule type="expression" dxfId="1413" priority="547">
      <formula>NOT(ISBLANK(A92))</formula>
    </cfRule>
  </conditionalFormatting>
  <conditionalFormatting sqref="K90:K95">
    <cfRule type="cellIs" dxfId="1412" priority="545" operator="notEqual">
      <formula>""</formula>
    </cfRule>
  </conditionalFormatting>
  <conditionalFormatting sqref="K90:K95">
    <cfRule type="expression" dxfId="1411" priority="544">
      <formula>OR(K90="土",K90="日")</formula>
    </cfRule>
  </conditionalFormatting>
  <conditionalFormatting sqref="L92:L95">
    <cfRule type="expression" dxfId="1410" priority="542">
      <formula>ISBLANK(J92)</formula>
    </cfRule>
    <cfRule type="expression" dxfId="1409" priority="543">
      <formula>NOT(ISBLANK(J92))</formula>
    </cfRule>
  </conditionalFormatting>
  <conditionalFormatting sqref="N92:N95">
    <cfRule type="expression" dxfId="1408" priority="540">
      <formula>ISBLANK(J92)</formula>
    </cfRule>
    <cfRule type="expression" dxfId="1407" priority="541">
      <formula>NOT(ISBLANK(J92))</formula>
    </cfRule>
  </conditionalFormatting>
  <conditionalFormatting sqref="J94:J95">
    <cfRule type="cellIs" dxfId="1406" priority="539" operator="notEqual">
      <formula>""</formula>
    </cfRule>
  </conditionalFormatting>
  <conditionalFormatting sqref="C69:C70">
    <cfRule type="expression" dxfId="1405" priority="536">
      <formula>ISBLANK(A69)</formula>
    </cfRule>
    <cfRule type="expression" dxfId="1404" priority="537">
      <formula>NOT(ISBLANK(A69))</formula>
    </cfRule>
  </conditionalFormatting>
  <conditionalFormatting sqref="E69:E70">
    <cfRule type="expression" dxfId="1403" priority="534">
      <formula>ISBLANK(A69)</formula>
    </cfRule>
    <cfRule type="expression" dxfId="1402" priority="535">
      <formula>NOT(ISBLANK(A69))</formula>
    </cfRule>
  </conditionalFormatting>
  <conditionalFormatting sqref="C76:C77">
    <cfRule type="expression" dxfId="1401" priority="532">
      <formula>ISBLANK(A76)</formula>
    </cfRule>
    <cfRule type="expression" dxfId="1400" priority="533">
      <formula>NOT(ISBLANK(A76))</formula>
    </cfRule>
  </conditionalFormatting>
  <conditionalFormatting sqref="E76:E77">
    <cfRule type="expression" dxfId="1399" priority="530">
      <formula>ISBLANK(A76)</formula>
    </cfRule>
    <cfRule type="expression" dxfId="1398" priority="531">
      <formula>NOT(ISBLANK(A76))</formula>
    </cfRule>
  </conditionalFormatting>
  <conditionalFormatting sqref="C83:C84">
    <cfRule type="expression" dxfId="1397" priority="528">
      <formula>ISBLANK(A83)</formula>
    </cfRule>
    <cfRule type="expression" dxfId="1396" priority="529">
      <formula>NOT(ISBLANK(A83))</formula>
    </cfRule>
  </conditionalFormatting>
  <conditionalFormatting sqref="E83:E84">
    <cfRule type="expression" dxfId="1395" priority="526">
      <formula>ISBLANK(A83)</formula>
    </cfRule>
    <cfRule type="expression" dxfId="1394" priority="527">
      <formula>NOT(ISBLANK(A83))</formula>
    </cfRule>
  </conditionalFormatting>
  <conditionalFormatting sqref="C90:C91">
    <cfRule type="expression" dxfId="1393" priority="524">
      <formula>ISBLANK(A90)</formula>
    </cfRule>
    <cfRule type="expression" dxfId="1392" priority="525">
      <formula>NOT(ISBLANK(A90))</formula>
    </cfRule>
  </conditionalFormatting>
  <conditionalFormatting sqref="E90:E91">
    <cfRule type="expression" dxfId="1391" priority="522">
      <formula>ISBLANK(A90)</formula>
    </cfRule>
    <cfRule type="expression" dxfId="1390" priority="523">
      <formula>NOT(ISBLANK(A90))</formula>
    </cfRule>
  </conditionalFormatting>
  <conditionalFormatting sqref="C97">
    <cfRule type="expression" dxfId="1389" priority="520">
      <formula>ISBLANK(A97)</formula>
    </cfRule>
    <cfRule type="expression" dxfId="1388" priority="521">
      <formula>NOT(ISBLANK(A97))</formula>
    </cfRule>
  </conditionalFormatting>
  <conditionalFormatting sqref="E97">
    <cfRule type="expression" dxfId="1387" priority="518">
      <formula>ISBLANK(A97)</formula>
    </cfRule>
    <cfRule type="expression" dxfId="1386" priority="519">
      <formula>NOT(ISBLANK(A97))</formula>
    </cfRule>
  </conditionalFormatting>
  <conditionalFormatting sqref="C98">
    <cfRule type="expression" dxfId="1385" priority="516">
      <formula>ISBLANK(A98)</formula>
    </cfRule>
    <cfRule type="expression" dxfId="1384" priority="517">
      <formula>NOT(ISBLANK(A98))</formula>
    </cfRule>
  </conditionalFormatting>
  <conditionalFormatting sqref="E98">
    <cfRule type="expression" dxfId="1383" priority="514">
      <formula>ISBLANK(A98)</formula>
    </cfRule>
    <cfRule type="expression" dxfId="1382" priority="515">
      <formula>NOT(ISBLANK(A98))</formula>
    </cfRule>
  </conditionalFormatting>
  <conditionalFormatting sqref="L76:L77">
    <cfRule type="expression" dxfId="1381" priority="512">
      <formula>ISBLANK(J76)</formula>
    </cfRule>
    <cfRule type="expression" dxfId="1380" priority="513">
      <formula>NOT(ISBLANK(J76))</formula>
    </cfRule>
  </conditionalFormatting>
  <conditionalFormatting sqref="N76:N77">
    <cfRule type="expression" dxfId="1379" priority="510">
      <formula>ISBLANK(J76)</formula>
    </cfRule>
    <cfRule type="expression" dxfId="1378" priority="511">
      <formula>NOT(ISBLANK(J76))</formula>
    </cfRule>
  </conditionalFormatting>
  <conditionalFormatting sqref="L83:L84">
    <cfRule type="expression" dxfId="1377" priority="508">
      <formula>ISBLANK(J83)</formula>
    </cfRule>
    <cfRule type="expression" dxfId="1376" priority="509">
      <formula>NOT(ISBLANK(J83))</formula>
    </cfRule>
  </conditionalFormatting>
  <conditionalFormatting sqref="N83:N84">
    <cfRule type="expression" dxfId="1375" priority="506">
      <formula>ISBLANK(J83)</formula>
    </cfRule>
    <cfRule type="expression" dxfId="1374" priority="507">
      <formula>NOT(ISBLANK(J83))</formula>
    </cfRule>
  </conditionalFormatting>
  <conditionalFormatting sqref="L90:L91">
    <cfRule type="expression" dxfId="1373" priority="504">
      <formula>ISBLANK(J90)</formula>
    </cfRule>
    <cfRule type="expression" dxfId="1372" priority="505">
      <formula>NOT(ISBLANK(J90))</formula>
    </cfRule>
  </conditionalFormatting>
  <conditionalFormatting sqref="N90:N91">
    <cfRule type="expression" dxfId="1371" priority="502">
      <formula>ISBLANK(J90)</formula>
    </cfRule>
    <cfRule type="expression" dxfId="1370" priority="503">
      <formula>NOT(ISBLANK(J90))</formula>
    </cfRule>
  </conditionalFormatting>
  <conditionalFormatting sqref="L69:L70">
    <cfRule type="expression" dxfId="1369" priority="500">
      <formula>ISBLANK(J69)</formula>
    </cfRule>
    <cfRule type="expression" dxfId="1368" priority="501">
      <formula>NOT(ISBLANK(J69))</formula>
    </cfRule>
  </conditionalFormatting>
  <conditionalFormatting sqref="N69:N70">
    <cfRule type="expression" dxfId="1367" priority="498">
      <formula>ISBLANK(J69)</formula>
    </cfRule>
    <cfRule type="expression" dxfId="1366" priority="499">
      <formula>NOT(ISBLANK(J69))</formula>
    </cfRule>
  </conditionalFormatting>
  <conditionalFormatting sqref="L62:L63">
    <cfRule type="expression" dxfId="1365" priority="496">
      <formula>ISBLANK(J62)</formula>
    </cfRule>
    <cfRule type="expression" dxfId="1364" priority="497">
      <formula>NOT(ISBLANK(J62))</formula>
    </cfRule>
  </conditionalFormatting>
  <conditionalFormatting sqref="N62:N63">
    <cfRule type="expression" dxfId="1363" priority="494">
      <formula>ISBLANK(J62)</formula>
    </cfRule>
    <cfRule type="expression" dxfId="1362" priority="495">
      <formula>NOT(ISBLANK(J62))</formula>
    </cfRule>
  </conditionalFormatting>
  <conditionalFormatting sqref="G68">
    <cfRule type="cellIs" dxfId="1361" priority="493" operator="notEqual">
      <formula>""</formula>
    </cfRule>
  </conditionalFormatting>
  <conditionalFormatting sqref="K68">
    <cfRule type="cellIs" dxfId="1360" priority="492" operator="notEqual">
      <formula>""</formula>
    </cfRule>
  </conditionalFormatting>
  <conditionalFormatting sqref="K68">
    <cfRule type="expression" dxfId="1359" priority="491">
      <formula>OR(K68="土",K68="日")</formula>
    </cfRule>
  </conditionalFormatting>
  <conditionalFormatting sqref="L68">
    <cfRule type="expression" dxfId="1358" priority="489">
      <formula>ISBLANK(J68)</formula>
    </cfRule>
    <cfRule type="expression" dxfId="1357" priority="490">
      <formula>NOT(ISBLANK(J68))</formula>
    </cfRule>
  </conditionalFormatting>
  <conditionalFormatting sqref="J68">
    <cfRule type="cellIs" dxfId="1356" priority="488" operator="notEqual">
      <formula>""</formula>
    </cfRule>
  </conditionalFormatting>
  <conditionalFormatting sqref="J68">
    <cfRule type="containsBlanks" dxfId="1355" priority="487">
      <formula>LEN(TRIM(J68))=0</formula>
    </cfRule>
  </conditionalFormatting>
  <conditionalFormatting sqref="N68">
    <cfRule type="expression" dxfId="1354" priority="485">
      <formula>ISBLANK(J68)</formula>
    </cfRule>
    <cfRule type="expression" dxfId="1353" priority="486">
      <formula>NOT(ISBLANK(J68))</formula>
    </cfRule>
  </conditionalFormatting>
  <conditionalFormatting sqref="M68">
    <cfRule type="expression" dxfId="1352" priority="483">
      <formula>ISBLANK(J68)</formula>
    </cfRule>
    <cfRule type="expression" dxfId="1351" priority="484">
      <formula>NOT(ISBLANK(J68))</formula>
    </cfRule>
  </conditionalFormatting>
  <conditionalFormatting sqref="E68">
    <cfRule type="expression" dxfId="1350" priority="481">
      <formula>ISBLANK(A68)</formula>
    </cfRule>
    <cfRule type="expression" dxfId="1349" priority="482">
      <formula>NOT(ISBLANK(A68))</formula>
    </cfRule>
  </conditionalFormatting>
  <conditionalFormatting sqref="D68">
    <cfRule type="expression" dxfId="1348" priority="479">
      <formula>ISBLANK(A68)</formula>
    </cfRule>
    <cfRule type="expression" dxfId="1347" priority="480">
      <formula>NOT(ISBLANK(A68))</formula>
    </cfRule>
  </conditionalFormatting>
  <conditionalFormatting sqref="F68">
    <cfRule type="expression" dxfId="1346" priority="477">
      <formula>ISBLANK(A68)</formula>
    </cfRule>
    <cfRule type="expression" dxfId="1345" priority="478">
      <formula>NOT(ISBLANK(A68))</formula>
    </cfRule>
  </conditionalFormatting>
  <conditionalFormatting sqref="O68">
    <cfRule type="expression" dxfId="1344" priority="475">
      <formula>ISBLANK(J68)</formula>
    </cfRule>
    <cfRule type="expression" dxfId="1343" priority="476">
      <formula>NOT(ISBLANK(J68))</formula>
    </cfRule>
  </conditionalFormatting>
  <conditionalFormatting sqref="G75">
    <cfRule type="cellIs" dxfId="1342" priority="474" operator="notEqual">
      <formula>""</formula>
    </cfRule>
  </conditionalFormatting>
  <conditionalFormatting sqref="K75">
    <cfRule type="cellIs" dxfId="1341" priority="473" operator="notEqual">
      <formula>""</formula>
    </cfRule>
  </conditionalFormatting>
  <conditionalFormatting sqref="K75">
    <cfRule type="expression" dxfId="1340" priority="472">
      <formula>OR(K75="土",K75="日")</formula>
    </cfRule>
  </conditionalFormatting>
  <conditionalFormatting sqref="L75">
    <cfRule type="expression" dxfId="1339" priority="470">
      <formula>ISBLANK(J75)</formula>
    </cfRule>
    <cfRule type="expression" dxfId="1338" priority="471">
      <formula>NOT(ISBLANK(J75))</formula>
    </cfRule>
  </conditionalFormatting>
  <conditionalFormatting sqref="J75">
    <cfRule type="cellIs" dxfId="1337" priority="469" operator="notEqual">
      <formula>""</formula>
    </cfRule>
  </conditionalFormatting>
  <conditionalFormatting sqref="J75">
    <cfRule type="containsBlanks" dxfId="1336" priority="468">
      <formula>LEN(TRIM(J75))=0</formula>
    </cfRule>
  </conditionalFormatting>
  <conditionalFormatting sqref="N75">
    <cfRule type="expression" dxfId="1335" priority="466">
      <formula>ISBLANK(J75)</formula>
    </cfRule>
    <cfRule type="expression" dxfId="1334" priority="467">
      <formula>NOT(ISBLANK(J75))</formula>
    </cfRule>
  </conditionalFormatting>
  <conditionalFormatting sqref="M75">
    <cfRule type="expression" dxfId="1333" priority="464">
      <formula>ISBLANK(J75)</formula>
    </cfRule>
    <cfRule type="expression" dxfId="1332" priority="465">
      <formula>NOT(ISBLANK(J75))</formula>
    </cfRule>
  </conditionalFormatting>
  <conditionalFormatting sqref="E75">
    <cfRule type="expression" dxfId="1331" priority="462">
      <formula>ISBLANK(A75)</formula>
    </cfRule>
    <cfRule type="expression" dxfId="1330" priority="463">
      <formula>NOT(ISBLANK(A75))</formula>
    </cfRule>
  </conditionalFormatting>
  <conditionalFormatting sqref="D75">
    <cfRule type="expression" dxfId="1329" priority="460">
      <formula>ISBLANK(A75)</formula>
    </cfRule>
    <cfRule type="expression" dxfId="1328" priority="461">
      <formula>NOT(ISBLANK(A75))</formula>
    </cfRule>
  </conditionalFormatting>
  <conditionalFormatting sqref="F75">
    <cfRule type="expression" dxfId="1327" priority="458">
      <formula>ISBLANK(A75)</formula>
    </cfRule>
    <cfRule type="expression" dxfId="1326" priority="459">
      <formula>NOT(ISBLANK(A75))</formula>
    </cfRule>
  </conditionalFormatting>
  <conditionalFormatting sqref="O75">
    <cfRule type="expression" dxfId="1325" priority="456">
      <formula>ISBLANK(J75)</formula>
    </cfRule>
    <cfRule type="expression" dxfId="1324" priority="457">
      <formula>NOT(ISBLANK(J75))</formula>
    </cfRule>
  </conditionalFormatting>
  <conditionalFormatting sqref="G82">
    <cfRule type="cellIs" dxfId="1323" priority="455" operator="notEqual">
      <formula>""</formula>
    </cfRule>
  </conditionalFormatting>
  <conditionalFormatting sqref="K82">
    <cfRule type="cellIs" dxfId="1322" priority="454" operator="notEqual">
      <formula>""</formula>
    </cfRule>
  </conditionalFormatting>
  <conditionalFormatting sqref="K82">
    <cfRule type="expression" dxfId="1321" priority="453">
      <formula>OR(K82="土",K82="日")</formula>
    </cfRule>
  </conditionalFormatting>
  <conditionalFormatting sqref="L82">
    <cfRule type="expression" dxfId="1320" priority="451">
      <formula>ISBLANK(J82)</formula>
    </cfRule>
    <cfRule type="expression" dxfId="1319" priority="452">
      <formula>NOT(ISBLANK(J82))</formula>
    </cfRule>
  </conditionalFormatting>
  <conditionalFormatting sqref="J82">
    <cfRule type="cellIs" dxfId="1318" priority="450" operator="notEqual">
      <formula>""</formula>
    </cfRule>
  </conditionalFormatting>
  <conditionalFormatting sqref="J82">
    <cfRule type="containsBlanks" dxfId="1317" priority="449">
      <formula>LEN(TRIM(J82))=0</formula>
    </cfRule>
  </conditionalFormatting>
  <conditionalFormatting sqref="N82">
    <cfRule type="expression" dxfId="1316" priority="447">
      <formula>ISBLANK(J82)</formula>
    </cfRule>
    <cfRule type="expression" dxfId="1315" priority="448">
      <formula>NOT(ISBLANK(J82))</formula>
    </cfRule>
  </conditionalFormatting>
  <conditionalFormatting sqref="M82">
    <cfRule type="expression" dxfId="1314" priority="445">
      <formula>ISBLANK(J82)</formula>
    </cfRule>
    <cfRule type="expression" dxfId="1313" priority="446">
      <formula>NOT(ISBLANK(J82))</formula>
    </cfRule>
  </conditionalFormatting>
  <conditionalFormatting sqref="E82">
    <cfRule type="expression" dxfId="1312" priority="443">
      <formula>ISBLANK(A82)</formula>
    </cfRule>
    <cfRule type="expression" dxfId="1311" priority="444">
      <formula>NOT(ISBLANK(A82))</formula>
    </cfRule>
  </conditionalFormatting>
  <conditionalFormatting sqref="D82">
    <cfRule type="expression" dxfId="1310" priority="441">
      <formula>ISBLANK(A82)</formula>
    </cfRule>
    <cfRule type="expression" dxfId="1309" priority="442">
      <formula>NOT(ISBLANK(A82))</formula>
    </cfRule>
  </conditionalFormatting>
  <conditionalFormatting sqref="F82">
    <cfRule type="expression" dxfId="1308" priority="439">
      <formula>ISBLANK(A82)</formula>
    </cfRule>
    <cfRule type="expression" dxfId="1307" priority="440">
      <formula>NOT(ISBLANK(A82))</formula>
    </cfRule>
  </conditionalFormatting>
  <conditionalFormatting sqref="O82">
    <cfRule type="expression" dxfId="1306" priority="437">
      <formula>ISBLANK(J82)</formula>
    </cfRule>
    <cfRule type="expression" dxfId="1305" priority="438">
      <formula>NOT(ISBLANK(J82))</formula>
    </cfRule>
  </conditionalFormatting>
  <conditionalFormatting sqref="G89">
    <cfRule type="cellIs" dxfId="1304" priority="436" operator="notEqual">
      <formula>""</formula>
    </cfRule>
  </conditionalFormatting>
  <conditionalFormatting sqref="K89">
    <cfRule type="cellIs" dxfId="1303" priority="435" operator="notEqual">
      <formula>""</formula>
    </cfRule>
  </conditionalFormatting>
  <conditionalFormatting sqref="K89">
    <cfRule type="expression" dxfId="1302" priority="434">
      <formula>OR(K89="土",K89="日")</formula>
    </cfRule>
  </conditionalFormatting>
  <conditionalFormatting sqref="L89">
    <cfRule type="expression" dxfId="1301" priority="432">
      <formula>ISBLANK(J89)</formula>
    </cfRule>
    <cfRule type="expression" dxfId="1300" priority="433">
      <formula>NOT(ISBLANK(J89))</formula>
    </cfRule>
  </conditionalFormatting>
  <conditionalFormatting sqref="J89">
    <cfRule type="cellIs" dxfId="1299" priority="431" operator="notEqual">
      <formula>""</formula>
    </cfRule>
  </conditionalFormatting>
  <conditionalFormatting sqref="J89">
    <cfRule type="containsBlanks" dxfId="1298" priority="430">
      <formula>LEN(TRIM(J89))=0</formula>
    </cfRule>
  </conditionalFormatting>
  <conditionalFormatting sqref="N89">
    <cfRule type="expression" dxfId="1297" priority="428">
      <formula>ISBLANK(J89)</formula>
    </cfRule>
    <cfRule type="expression" dxfId="1296" priority="429">
      <formula>NOT(ISBLANK(J89))</formula>
    </cfRule>
  </conditionalFormatting>
  <conditionalFormatting sqref="M89">
    <cfRule type="expression" dxfId="1295" priority="426">
      <formula>ISBLANK(J89)</formula>
    </cfRule>
    <cfRule type="expression" dxfId="1294" priority="427">
      <formula>NOT(ISBLANK(J89))</formula>
    </cfRule>
  </conditionalFormatting>
  <conditionalFormatting sqref="E89">
    <cfRule type="expression" dxfId="1293" priority="424">
      <formula>ISBLANK(A89)</formula>
    </cfRule>
    <cfRule type="expression" dxfId="1292" priority="425">
      <formula>NOT(ISBLANK(A89))</formula>
    </cfRule>
  </conditionalFormatting>
  <conditionalFormatting sqref="D89">
    <cfRule type="expression" dxfId="1291" priority="422">
      <formula>ISBLANK(A89)</formula>
    </cfRule>
    <cfRule type="expression" dxfId="1290" priority="423">
      <formula>NOT(ISBLANK(A89))</formula>
    </cfRule>
  </conditionalFormatting>
  <conditionalFormatting sqref="F89">
    <cfRule type="expression" dxfId="1289" priority="420">
      <formula>ISBLANK(A89)</formula>
    </cfRule>
    <cfRule type="expression" dxfId="1288" priority="421">
      <formula>NOT(ISBLANK(A89))</formula>
    </cfRule>
  </conditionalFormatting>
  <conditionalFormatting sqref="O89">
    <cfRule type="expression" dxfId="1287" priority="418">
      <formula>ISBLANK(J89)</formula>
    </cfRule>
    <cfRule type="expression" dxfId="1286" priority="419">
      <formula>NOT(ISBLANK(J89))</formula>
    </cfRule>
  </conditionalFormatting>
  <conditionalFormatting sqref="G96">
    <cfRule type="cellIs" dxfId="1285" priority="417" operator="notEqual">
      <formula>""</formula>
    </cfRule>
  </conditionalFormatting>
  <conditionalFormatting sqref="K96">
    <cfRule type="cellIs" dxfId="1284" priority="416" operator="notEqual">
      <formula>""</formula>
    </cfRule>
  </conditionalFormatting>
  <conditionalFormatting sqref="K96">
    <cfRule type="expression" dxfId="1283" priority="415">
      <formula>OR(K96="土",K96="日")</formula>
    </cfRule>
  </conditionalFormatting>
  <conditionalFormatting sqref="L96">
    <cfRule type="expression" dxfId="1282" priority="413">
      <formula>ISBLANK(J96)</formula>
    </cfRule>
    <cfRule type="expression" dxfId="1281" priority="414">
      <formula>NOT(ISBLANK(J96))</formula>
    </cfRule>
  </conditionalFormatting>
  <conditionalFormatting sqref="J96">
    <cfRule type="cellIs" dxfId="1280" priority="412" operator="notEqual">
      <formula>""</formula>
    </cfRule>
  </conditionalFormatting>
  <conditionalFormatting sqref="J96">
    <cfRule type="containsBlanks" dxfId="1279" priority="411">
      <formula>LEN(TRIM(J96))=0</formula>
    </cfRule>
  </conditionalFormatting>
  <conditionalFormatting sqref="N96">
    <cfRule type="expression" dxfId="1278" priority="409">
      <formula>ISBLANK(J96)</formula>
    </cfRule>
    <cfRule type="expression" dxfId="1277" priority="410">
      <formula>NOT(ISBLANK(J96))</formula>
    </cfRule>
  </conditionalFormatting>
  <conditionalFormatting sqref="M96">
    <cfRule type="expression" dxfId="1276" priority="407">
      <formula>ISBLANK(J96)</formula>
    </cfRule>
    <cfRule type="expression" dxfId="1275" priority="408">
      <formula>NOT(ISBLANK(J96))</formula>
    </cfRule>
  </conditionalFormatting>
  <conditionalFormatting sqref="E96">
    <cfRule type="expression" dxfId="1274" priority="405">
      <formula>ISBLANK(A96)</formula>
    </cfRule>
    <cfRule type="expression" dxfId="1273" priority="406">
      <formula>NOT(ISBLANK(A96))</formula>
    </cfRule>
  </conditionalFormatting>
  <conditionalFormatting sqref="D96">
    <cfRule type="expression" dxfId="1272" priority="403">
      <formula>ISBLANK(A96)</formula>
    </cfRule>
    <cfRule type="expression" dxfId="1271" priority="404">
      <formula>NOT(ISBLANK(A96))</formula>
    </cfRule>
  </conditionalFormatting>
  <conditionalFormatting sqref="F96">
    <cfRule type="expression" dxfId="1270" priority="401">
      <formula>ISBLANK(A96)</formula>
    </cfRule>
    <cfRule type="expression" dxfId="1269" priority="402">
      <formula>NOT(ISBLANK(A96))</formula>
    </cfRule>
  </conditionalFormatting>
  <conditionalFormatting sqref="O96">
    <cfRule type="expression" dxfId="1268" priority="399">
      <formula>ISBLANK(J96)</formula>
    </cfRule>
    <cfRule type="expression" dxfId="1267" priority="400">
      <formula>NOT(ISBLANK(J96))</formula>
    </cfRule>
  </conditionalFormatting>
  <conditionalFormatting sqref="G103">
    <cfRule type="cellIs" dxfId="1266" priority="398" operator="notEqual">
      <formula>""</formula>
    </cfRule>
  </conditionalFormatting>
  <conditionalFormatting sqref="K103">
    <cfRule type="cellIs" dxfId="1265" priority="397" operator="notEqual">
      <formula>""</formula>
    </cfRule>
  </conditionalFormatting>
  <conditionalFormatting sqref="K103">
    <cfRule type="expression" dxfId="1264" priority="396">
      <formula>OR(K103="土",K103="日")</formula>
    </cfRule>
  </conditionalFormatting>
  <conditionalFormatting sqref="L103">
    <cfRule type="expression" dxfId="1263" priority="394">
      <formula>ISBLANK(J103)</formula>
    </cfRule>
    <cfRule type="expression" dxfId="1262" priority="395">
      <formula>NOT(ISBLANK(J103))</formula>
    </cfRule>
  </conditionalFormatting>
  <conditionalFormatting sqref="J103">
    <cfRule type="cellIs" dxfId="1261" priority="393" operator="notEqual">
      <formula>""</formula>
    </cfRule>
  </conditionalFormatting>
  <conditionalFormatting sqref="J103">
    <cfRule type="containsBlanks" dxfId="1260" priority="392">
      <formula>LEN(TRIM(J103))=0</formula>
    </cfRule>
  </conditionalFormatting>
  <conditionalFormatting sqref="N103">
    <cfRule type="expression" dxfId="1259" priority="390">
      <formula>ISBLANK(J103)</formula>
    </cfRule>
    <cfRule type="expression" dxfId="1258" priority="391">
      <formula>NOT(ISBLANK(J103))</formula>
    </cfRule>
  </conditionalFormatting>
  <conditionalFormatting sqref="M103">
    <cfRule type="expression" dxfId="1257" priority="388">
      <formula>ISBLANK(J103)</formula>
    </cfRule>
    <cfRule type="expression" dxfId="1256" priority="389">
      <formula>NOT(ISBLANK(J103))</formula>
    </cfRule>
  </conditionalFormatting>
  <conditionalFormatting sqref="E103">
    <cfRule type="expression" dxfId="1255" priority="386">
      <formula>ISBLANK(A103)</formula>
    </cfRule>
    <cfRule type="expression" dxfId="1254" priority="387">
      <formula>NOT(ISBLANK(A103))</formula>
    </cfRule>
  </conditionalFormatting>
  <conditionalFormatting sqref="D103">
    <cfRule type="expression" dxfId="1253" priority="384">
      <formula>ISBLANK(A103)</formula>
    </cfRule>
    <cfRule type="expression" dxfId="1252" priority="385">
      <formula>NOT(ISBLANK(A103))</formula>
    </cfRule>
  </conditionalFormatting>
  <conditionalFormatting sqref="F103">
    <cfRule type="expression" dxfId="1251" priority="382">
      <formula>ISBLANK(A103)</formula>
    </cfRule>
    <cfRule type="expression" dxfId="1250" priority="383">
      <formula>NOT(ISBLANK(A103))</formula>
    </cfRule>
  </conditionalFormatting>
  <conditionalFormatting sqref="O103">
    <cfRule type="expression" dxfId="1249" priority="380">
      <formula>ISBLANK(J103)</formula>
    </cfRule>
    <cfRule type="expression" dxfId="1248" priority="381">
      <formula>NOT(ISBLANK(J103))</formula>
    </cfRule>
  </conditionalFormatting>
  <conditionalFormatting sqref="G114">
    <cfRule type="cellIs" dxfId="1247" priority="379" operator="notEqual">
      <formula>""</formula>
    </cfRule>
  </conditionalFormatting>
  <conditionalFormatting sqref="G115">
    <cfRule type="cellIs" dxfId="1246" priority="378" operator="notEqual">
      <formula>""</formula>
    </cfRule>
  </conditionalFormatting>
  <conditionalFormatting sqref="G116">
    <cfRule type="cellIs" dxfId="1245" priority="377" operator="notEqual">
      <formula>""</formula>
    </cfRule>
  </conditionalFormatting>
  <conditionalFormatting sqref="G117">
    <cfRule type="cellIs" dxfId="1244" priority="376" operator="notEqual">
      <formula>""</formula>
    </cfRule>
  </conditionalFormatting>
  <conditionalFormatting sqref="G118:G119 G121:G125">
    <cfRule type="cellIs" dxfId="1243" priority="375" operator="notEqual">
      <formula>""</formula>
    </cfRule>
  </conditionalFormatting>
  <conditionalFormatting sqref="G126 G135:G136 G128:G133">
    <cfRule type="cellIs" dxfId="1242" priority="374" operator="notEqual">
      <formula>""</formula>
    </cfRule>
  </conditionalFormatting>
  <conditionalFormatting sqref="G137">
    <cfRule type="cellIs" dxfId="1241" priority="373" operator="notEqual">
      <formula>""</formula>
    </cfRule>
  </conditionalFormatting>
  <conditionalFormatting sqref="G138 G140 G149:G154">
    <cfRule type="cellIs" dxfId="1240" priority="372" operator="notEqual">
      <formula>""</formula>
    </cfRule>
  </conditionalFormatting>
  <conditionalFormatting sqref="G139">
    <cfRule type="cellIs" dxfId="1239" priority="371" operator="notEqual">
      <formula>""</formula>
    </cfRule>
  </conditionalFormatting>
  <conditionalFormatting sqref="C153:C155">
    <cfRule type="expression" dxfId="1238" priority="369">
      <formula>ISBLANK(A153)</formula>
    </cfRule>
    <cfRule type="expression" dxfId="1237" priority="370">
      <formula>NOT(ISBLANK(A153))</formula>
    </cfRule>
  </conditionalFormatting>
  <conditionalFormatting sqref="C151:C152">
    <cfRule type="expression" dxfId="1236" priority="367">
      <formula>ISBLANK(A151)</formula>
    </cfRule>
    <cfRule type="expression" dxfId="1235" priority="368">
      <formula>NOT(ISBLANK(A151))</formula>
    </cfRule>
  </conditionalFormatting>
  <conditionalFormatting sqref="C114:C120">
    <cfRule type="expression" dxfId="1234" priority="365">
      <formula>ISBLANK(A114)</formula>
    </cfRule>
    <cfRule type="expression" dxfId="1233" priority="366">
      <formula>NOT(ISBLANK(A114))</formula>
    </cfRule>
  </conditionalFormatting>
  <conditionalFormatting sqref="C123:C127">
    <cfRule type="expression" dxfId="1232" priority="363">
      <formula>ISBLANK(A123)</formula>
    </cfRule>
    <cfRule type="expression" dxfId="1231" priority="364">
      <formula>NOT(ISBLANK(A123))</formula>
    </cfRule>
  </conditionalFormatting>
  <conditionalFormatting sqref="C130:C134">
    <cfRule type="expression" dxfId="1230" priority="361">
      <formula>ISBLANK(A130)</formula>
    </cfRule>
    <cfRule type="expression" dxfId="1229" priority="362">
      <formula>NOT(ISBLANK(A130))</formula>
    </cfRule>
  </conditionalFormatting>
  <conditionalFormatting sqref="C137:C141">
    <cfRule type="expression" dxfId="1228" priority="359">
      <formula>ISBLANK(A137)</formula>
    </cfRule>
    <cfRule type="expression" dxfId="1227" priority="360">
      <formula>NOT(ISBLANK(A137))</formula>
    </cfRule>
  </conditionalFormatting>
  <conditionalFormatting sqref="E114:E119 E137:E140 E151:E154 E123:E126 E130:E133">
    <cfRule type="expression" dxfId="1226" priority="357">
      <formula>ISBLANK(A114)</formula>
    </cfRule>
    <cfRule type="expression" dxfId="1225" priority="358">
      <formula>NOT(ISBLANK(A114))</formula>
    </cfRule>
  </conditionalFormatting>
  <conditionalFormatting sqref="K114:K119 K135:K140 K149:K154 K121:K126 K128:K133">
    <cfRule type="cellIs" dxfId="1224" priority="356" operator="notEqual">
      <formula>""</formula>
    </cfRule>
  </conditionalFormatting>
  <conditionalFormatting sqref="K114:K119 K135:K140 K149:K154 K121:K126 K128:K133">
    <cfRule type="expression" dxfId="1223" priority="355">
      <formula>OR(K114="土",K114="日")</formula>
    </cfRule>
  </conditionalFormatting>
  <conditionalFormatting sqref="L153:L154">
    <cfRule type="expression" dxfId="1222" priority="353">
      <formula>ISBLANK(J153)</formula>
    </cfRule>
    <cfRule type="expression" dxfId="1221" priority="354">
      <formula>NOT(ISBLANK(J153))</formula>
    </cfRule>
  </conditionalFormatting>
  <conditionalFormatting sqref="L151:L152">
    <cfRule type="expression" dxfId="1220" priority="351">
      <formula>ISBLANK(J151)</formula>
    </cfRule>
    <cfRule type="expression" dxfId="1219" priority="352">
      <formula>NOT(ISBLANK(J151))</formula>
    </cfRule>
  </conditionalFormatting>
  <conditionalFormatting sqref="L116:L119">
    <cfRule type="expression" dxfId="1218" priority="349">
      <formula>ISBLANK(J116)</formula>
    </cfRule>
    <cfRule type="expression" dxfId="1217" priority="350">
      <formula>NOT(ISBLANK(J116))</formula>
    </cfRule>
  </conditionalFormatting>
  <conditionalFormatting sqref="L123:L126">
    <cfRule type="expression" dxfId="1216" priority="347">
      <formula>ISBLANK(J123)</formula>
    </cfRule>
    <cfRule type="expression" dxfId="1215" priority="348">
      <formula>NOT(ISBLANK(J123))</formula>
    </cfRule>
  </conditionalFormatting>
  <conditionalFormatting sqref="L130:L133">
    <cfRule type="expression" dxfId="1214" priority="345">
      <formula>ISBLANK(J130)</formula>
    </cfRule>
    <cfRule type="expression" dxfId="1213" priority="346">
      <formula>NOT(ISBLANK(J130))</formula>
    </cfRule>
  </conditionalFormatting>
  <conditionalFormatting sqref="L137:L140">
    <cfRule type="expression" dxfId="1212" priority="343">
      <formula>ISBLANK(J137)</formula>
    </cfRule>
    <cfRule type="expression" dxfId="1211" priority="344">
      <formula>NOT(ISBLANK(J137))</formula>
    </cfRule>
  </conditionalFormatting>
  <conditionalFormatting sqref="N116:N119 N137:N140 N149:N154 N123:N126 N130:N133">
    <cfRule type="expression" dxfId="1210" priority="341">
      <formula>ISBLANK(J116)</formula>
    </cfRule>
    <cfRule type="expression" dxfId="1209" priority="342">
      <formula>NOT(ISBLANK(J116))</formula>
    </cfRule>
  </conditionalFormatting>
  <conditionalFormatting sqref="L149:L150">
    <cfRule type="expression" dxfId="1208" priority="339">
      <formula>ISBLANK(J149)</formula>
    </cfRule>
    <cfRule type="expression" dxfId="1207" priority="340">
      <formula>NOT(ISBLANK(J149))</formula>
    </cfRule>
  </conditionalFormatting>
  <conditionalFormatting sqref="J149:J154 J115:J119 J121:J126 J128:J133 J135:J140 J142:J145">
    <cfRule type="cellIs" dxfId="1206" priority="338" operator="notEqual">
      <formula>""</formula>
    </cfRule>
  </conditionalFormatting>
  <conditionalFormatting sqref="J149:J154 J114:J119 J121:J126 J128:J133 J135:J140 J142:J145">
    <cfRule type="containsBlanks" dxfId="1205" priority="337">
      <formula>LEN(TRIM(J114))=0</formula>
    </cfRule>
  </conditionalFormatting>
  <conditionalFormatting sqref="J146:J147">
    <cfRule type="containsBlanks" dxfId="1204" priority="321">
      <formula>LEN(TRIM(J146))=0</formula>
    </cfRule>
  </conditionalFormatting>
  <conditionalFormatting sqref="G142:G143">
    <cfRule type="cellIs" dxfId="1203" priority="336" operator="notEqual">
      <formula>""</formula>
    </cfRule>
  </conditionalFormatting>
  <conditionalFormatting sqref="G144">
    <cfRule type="cellIs" dxfId="1202" priority="335" operator="notEqual">
      <formula>""</formula>
    </cfRule>
  </conditionalFormatting>
  <conditionalFormatting sqref="G145 G147">
    <cfRule type="cellIs" dxfId="1201" priority="334" operator="notEqual">
      <formula>""</formula>
    </cfRule>
  </conditionalFormatting>
  <conditionalFormatting sqref="G146">
    <cfRule type="cellIs" dxfId="1200" priority="333" operator="notEqual">
      <formula>""</formula>
    </cfRule>
  </conditionalFormatting>
  <conditionalFormatting sqref="C144:C148">
    <cfRule type="expression" dxfId="1199" priority="331">
      <formula>ISBLANK(A144)</formula>
    </cfRule>
    <cfRule type="expression" dxfId="1198" priority="332">
      <formula>NOT(ISBLANK(A144))</formula>
    </cfRule>
  </conditionalFormatting>
  <conditionalFormatting sqref="E144:E147">
    <cfRule type="expression" dxfId="1197" priority="329">
      <formula>ISBLANK(A144)</formula>
    </cfRule>
    <cfRule type="expression" dxfId="1196" priority="330">
      <formula>NOT(ISBLANK(A144))</formula>
    </cfRule>
  </conditionalFormatting>
  <conditionalFormatting sqref="K142:K147">
    <cfRule type="cellIs" dxfId="1195" priority="328" operator="notEqual">
      <formula>""</formula>
    </cfRule>
  </conditionalFormatting>
  <conditionalFormatting sqref="K142:K147">
    <cfRule type="expression" dxfId="1194" priority="327">
      <formula>OR(K142="土",K142="日")</formula>
    </cfRule>
  </conditionalFormatting>
  <conditionalFormatting sqref="L144:L147">
    <cfRule type="expression" dxfId="1193" priority="325">
      <formula>ISBLANK(J144)</formula>
    </cfRule>
    <cfRule type="expression" dxfId="1192" priority="326">
      <formula>NOT(ISBLANK(J144))</formula>
    </cfRule>
  </conditionalFormatting>
  <conditionalFormatting sqref="N144:N147">
    <cfRule type="expression" dxfId="1191" priority="323">
      <formula>ISBLANK(J144)</formula>
    </cfRule>
    <cfRule type="expression" dxfId="1190" priority="324">
      <formula>NOT(ISBLANK(J144))</formula>
    </cfRule>
  </conditionalFormatting>
  <conditionalFormatting sqref="J146:J147">
    <cfRule type="cellIs" dxfId="1189" priority="322" operator="notEqual">
      <formula>""</formula>
    </cfRule>
  </conditionalFormatting>
  <conditionalFormatting sqref="C121:C122">
    <cfRule type="expression" dxfId="1188" priority="319">
      <formula>ISBLANK(A121)</formula>
    </cfRule>
    <cfRule type="expression" dxfId="1187" priority="320">
      <formula>NOT(ISBLANK(A121))</formula>
    </cfRule>
  </conditionalFormatting>
  <conditionalFormatting sqref="E121:E122">
    <cfRule type="expression" dxfId="1186" priority="317">
      <formula>ISBLANK(A121)</formula>
    </cfRule>
    <cfRule type="expression" dxfId="1185" priority="318">
      <formula>NOT(ISBLANK(A121))</formula>
    </cfRule>
  </conditionalFormatting>
  <conditionalFormatting sqref="C128:C129">
    <cfRule type="expression" dxfId="1184" priority="315">
      <formula>ISBLANK(A128)</formula>
    </cfRule>
    <cfRule type="expression" dxfId="1183" priority="316">
      <formula>NOT(ISBLANK(A128))</formula>
    </cfRule>
  </conditionalFormatting>
  <conditionalFormatting sqref="E128:E129">
    <cfRule type="expression" dxfId="1182" priority="313">
      <formula>ISBLANK(A128)</formula>
    </cfRule>
    <cfRule type="expression" dxfId="1181" priority="314">
      <formula>NOT(ISBLANK(A128))</formula>
    </cfRule>
  </conditionalFormatting>
  <conditionalFormatting sqref="C135:C136">
    <cfRule type="expression" dxfId="1180" priority="311">
      <formula>ISBLANK(A135)</formula>
    </cfRule>
    <cfRule type="expression" dxfId="1179" priority="312">
      <formula>NOT(ISBLANK(A135))</formula>
    </cfRule>
  </conditionalFormatting>
  <conditionalFormatting sqref="E135:E136">
    <cfRule type="expression" dxfId="1178" priority="309">
      <formula>ISBLANK(A135)</formula>
    </cfRule>
    <cfRule type="expression" dxfId="1177" priority="310">
      <formula>NOT(ISBLANK(A135))</formula>
    </cfRule>
  </conditionalFormatting>
  <conditionalFormatting sqref="C142:C143">
    <cfRule type="expression" dxfId="1176" priority="307">
      <formula>ISBLANK(A142)</formula>
    </cfRule>
    <cfRule type="expression" dxfId="1175" priority="308">
      <formula>NOT(ISBLANK(A142))</formula>
    </cfRule>
  </conditionalFormatting>
  <conditionalFormatting sqref="E142:E143">
    <cfRule type="expression" dxfId="1174" priority="305">
      <formula>ISBLANK(A142)</formula>
    </cfRule>
    <cfRule type="expression" dxfId="1173" priority="306">
      <formula>NOT(ISBLANK(A142))</formula>
    </cfRule>
  </conditionalFormatting>
  <conditionalFormatting sqref="C149">
    <cfRule type="expression" dxfId="1172" priority="303">
      <formula>ISBLANK(A149)</formula>
    </cfRule>
    <cfRule type="expression" dxfId="1171" priority="304">
      <formula>NOT(ISBLANK(A149))</formula>
    </cfRule>
  </conditionalFormatting>
  <conditionalFormatting sqref="E149">
    <cfRule type="expression" dxfId="1170" priority="301">
      <formula>ISBLANK(A149)</formula>
    </cfRule>
    <cfRule type="expression" dxfId="1169" priority="302">
      <formula>NOT(ISBLANK(A149))</formula>
    </cfRule>
  </conditionalFormatting>
  <conditionalFormatting sqref="C150">
    <cfRule type="expression" dxfId="1168" priority="299">
      <formula>ISBLANK(A150)</formula>
    </cfRule>
    <cfRule type="expression" dxfId="1167" priority="300">
      <formula>NOT(ISBLANK(A150))</formula>
    </cfRule>
  </conditionalFormatting>
  <conditionalFormatting sqref="E150">
    <cfRule type="expression" dxfId="1166" priority="297">
      <formula>ISBLANK(A150)</formula>
    </cfRule>
    <cfRule type="expression" dxfId="1165" priority="298">
      <formula>NOT(ISBLANK(A150))</formula>
    </cfRule>
  </conditionalFormatting>
  <conditionalFormatting sqref="L128:L129">
    <cfRule type="expression" dxfId="1164" priority="295">
      <formula>ISBLANK(J128)</formula>
    </cfRule>
    <cfRule type="expression" dxfId="1163" priority="296">
      <formula>NOT(ISBLANK(J128))</formula>
    </cfRule>
  </conditionalFormatting>
  <conditionalFormatting sqref="N128:N129">
    <cfRule type="expression" dxfId="1162" priority="293">
      <formula>ISBLANK(J128)</formula>
    </cfRule>
    <cfRule type="expression" dxfId="1161" priority="294">
      <formula>NOT(ISBLANK(J128))</formula>
    </cfRule>
  </conditionalFormatting>
  <conditionalFormatting sqref="L135:L136">
    <cfRule type="expression" dxfId="1160" priority="291">
      <formula>ISBLANK(J135)</formula>
    </cfRule>
    <cfRule type="expression" dxfId="1159" priority="292">
      <formula>NOT(ISBLANK(J135))</formula>
    </cfRule>
  </conditionalFormatting>
  <conditionalFormatting sqref="N135:N136">
    <cfRule type="expression" dxfId="1158" priority="289">
      <formula>ISBLANK(J135)</formula>
    </cfRule>
    <cfRule type="expression" dxfId="1157" priority="290">
      <formula>NOT(ISBLANK(J135))</formula>
    </cfRule>
  </conditionalFormatting>
  <conditionalFormatting sqref="L142:L143">
    <cfRule type="expression" dxfId="1156" priority="287">
      <formula>ISBLANK(J142)</formula>
    </cfRule>
    <cfRule type="expression" dxfId="1155" priority="288">
      <formula>NOT(ISBLANK(J142))</formula>
    </cfRule>
  </conditionalFormatting>
  <conditionalFormatting sqref="N142:N143">
    <cfRule type="expression" dxfId="1154" priority="285">
      <formula>ISBLANK(J142)</formula>
    </cfRule>
    <cfRule type="expression" dxfId="1153" priority="286">
      <formula>NOT(ISBLANK(J142))</formula>
    </cfRule>
  </conditionalFormatting>
  <conditionalFormatting sqref="L121:L122">
    <cfRule type="expression" dxfId="1152" priority="283">
      <formula>ISBLANK(J121)</formula>
    </cfRule>
    <cfRule type="expression" dxfId="1151" priority="284">
      <formula>NOT(ISBLANK(J121))</formula>
    </cfRule>
  </conditionalFormatting>
  <conditionalFormatting sqref="N121:N122">
    <cfRule type="expression" dxfId="1150" priority="281">
      <formula>ISBLANK(J121)</formula>
    </cfRule>
    <cfRule type="expression" dxfId="1149" priority="282">
      <formula>NOT(ISBLANK(J121))</formula>
    </cfRule>
  </conditionalFormatting>
  <conditionalFormatting sqref="L114:L115">
    <cfRule type="expression" dxfId="1148" priority="279">
      <formula>ISBLANK(J114)</formula>
    </cfRule>
    <cfRule type="expression" dxfId="1147" priority="280">
      <formula>NOT(ISBLANK(J114))</formula>
    </cfRule>
  </conditionalFormatting>
  <conditionalFormatting sqref="N114:N115">
    <cfRule type="expression" dxfId="1146" priority="277">
      <formula>ISBLANK(J114)</formula>
    </cfRule>
    <cfRule type="expression" dxfId="1145" priority="278">
      <formula>NOT(ISBLANK(J114))</formula>
    </cfRule>
  </conditionalFormatting>
  <conditionalFormatting sqref="G120">
    <cfRule type="cellIs" dxfId="1144" priority="276" operator="notEqual">
      <formula>""</formula>
    </cfRule>
  </conditionalFormatting>
  <conditionalFormatting sqref="K120">
    <cfRule type="cellIs" dxfId="1143" priority="275" operator="notEqual">
      <formula>""</formula>
    </cfRule>
  </conditionalFormatting>
  <conditionalFormatting sqref="K120">
    <cfRule type="expression" dxfId="1142" priority="274">
      <formula>OR(K120="土",K120="日")</formula>
    </cfRule>
  </conditionalFormatting>
  <conditionalFormatting sqref="L120">
    <cfRule type="expression" dxfId="1141" priority="272">
      <formula>ISBLANK(J120)</formula>
    </cfRule>
    <cfRule type="expression" dxfId="1140" priority="273">
      <formula>NOT(ISBLANK(J120))</formula>
    </cfRule>
  </conditionalFormatting>
  <conditionalFormatting sqref="J120">
    <cfRule type="cellIs" dxfId="1139" priority="271" operator="notEqual">
      <formula>""</formula>
    </cfRule>
  </conditionalFormatting>
  <conditionalFormatting sqref="J120">
    <cfRule type="containsBlanks" dxfId="1138" priority="270">
      <formula>LEN(TRIM(J120))=0</formula>
    </cfRule>
  </conditionalFormatting>
  <conditionalFormatting sqref="N120">
    <cfRule type="expression" dxfId="1137" priority="268">
      <formula>ISBLANK(J120)</formula>
    </cfRule>
    <cfRule type="expression" dxfId="1136" priority="269">
      <formula>NOT(ISBLANK(J120))</formula>
    </cfRule>
  </conditionalFormatting>
  <conditionalFormatting sqref="M120">
    <cfRule type="expression" dxfId="1135" priority="266">
      <formula>ISBLANK(J120)</formula>
    </cfRule>
    <cfRule type="expression" dxfId="1134" priority="267">
      <formula>NOT(ISBLANK(J120))</formula>
    </cfRule>
  </conditionalFormatting>
  <conditionalFormatting sqref="E120">
    <cfRule type="expression" dxfId="1133" priority="264">
      <formula>ISBLANK(A120)</formula>
    </cfRule>
    <cfRule type="expression" dxfId="1132" priority="265">
      <formula>NOT(ISBLANK(A120))</formula>
    </cfRule>
  </conditionalFormatting>
  <conditionalFormatting sqref="D120">
    <cfRule type="expression" dxfId="1131" priority="262">
      <formula>ISBLANK(A120)</formula>
    </cfRule>
    <cfRule type="expression" dxfId="1130" priority="263">
      <formula>NOT(ISBLANK(A120))</formula>
    </cfRule>
  </conditionalFormatting>
  <conditionalFormatting sqref="F120">
    <cfRule type="expression" dxfId="1129" priority="260">
      <formula>ISBLANK(A120)</formula>
    </cfRule>
    <cfRule type="expression" dxfId="1128" priority="261">
      <formula>NOT(ISBLANK(A120))</formula>
    </cfRule>
  </conditionalFormatting>
  <conditionalFormatting sqref="O120">
    <cfRule type="expression" dxfId="1127" priority="258">
      <formula>ISBLANK(J120)</formula>
    </cfRule>
    <cfRule type="expression" dxfId="1126" priority="259">
      <formula>NOT(ISBLANK(J120))</formula>
    </cfRule>
  </conditionalFormatting>
  <conditionalFormatting sqref="G127">
    <cfRule type="cellIs" dxfId="1125" priority="257" operator="notEqual">
      <formula>""</formula>
    </cfRule>
  </conditionalFormatting>
  <conditionalFormatting sqref="K127">
    <cfRule type="cellIs" dxfId="1124" priority="256" operator="notEqual">
      <formula>""</formula>
    </cfRule>
  </conditionalFormatting>
  <conditionalFormatting sqref="K127">
    <cfRule type="expression" dxfId="1123" priority="255">
      <formula>OR(K127="土",K127="日")</formula>
    </cfRule>
  </conditionalFormatting>
  <conditionalFormatting sqref="L127">
    <cfRule type="expression" dxfId="1122" priority="253">
      <formula>ISBLANK(J127)</formula>
    </cfRule>
    <cfRule type="expression" dxfId="1121" priority="254">
      <formula>NOT(ISBLANK(J127))</formula>
    </cfRule>
  </conditionalFormatting>
  <conditionalFormatting sqref="J127">
    <cfRule type="cellIs" dxfId="1120" priority="252" operator="notEqual">
      <formula>""</formula>
    </cfRule>
  </conditionalFormatting>
  <conditionalFormatting sqref="J127">
    <cfRule type="containsBlanks" dxfId="1119" priority="251">
      <formula>LEN(TRIM(J127))=0</formula>
    </cfRule>
  </conditionalFormatting>
  <conditionalFormatting sqref="N127">
    <cfRule type="expression" dxfId="1118" priority="249">
      <formula>ISBLANK(J127)</formula>
    </cfRule>
    <cfRule type="expression" dxfId="1117" priority="250">
      <formula>NOT(ISBLANK(J127))</formula>
    </cfRule>
  </conditionalFormatting>
  <conditionalFormatting sqref="M127">
    <cfRule type="expression" dxfId="1116" priority="247">
      <formula>ISBLANK(J127)</formula>
    </cfRule>
    <cfRule type="expression" dxfId="1115" priority="248">
      <formula>NOT(ISBLANK(J127))</formula>
    </cfRule>
  </conditionalFormatting>
  <conditionalFormatting sqref="E127">
    <cfRule type="expression" dxfId="1114" priority="245">
      <formula>ISBLANK(A127)</formula>
    </cfRule>
    <cfRule type="expression" dxfId="1113" priority="246">
      <formula>NOT(ISBLANK(A127))</formula>
    </cfRule>
  </conditionalFormatting>
  <conditionalFormatting sqref="D127">
    <cfRule type="expression" dxfId="1112" priority="243">
      <formula>ISBLANK(A127)</formula>
    </cfRule>
    <cfRule type="expression" dxfId="1111" priority="244">
      <formula>NOT(ISBLANK(A127))</formula>
    </cfRule>
  </conditionalFormatting>
  <conditionalFormatting sqref="F127">
    <cfRule type="expression" dxfId="1110" priority="241">
      <formula>ISBLANK(A127)</formula>
    </cfRule>
    <cfRule type="expression" dxfId="1109" priority="242">
      <formula>NOT(ISBLANK(A127))</formula>
    </cfRule>
  </conditionalFormatting>
  <conditionalFormatting sqref="O127">
    <cfRule type="expression" dxfId="1108" priority="239">
      <formula>ISBLANK(J127)</formula>
    </cfRule>
    <cfRule type="expression" dxfId="1107" priority="240">
      <formula>NOT(ISBLANK(J127))</formula>
    </cfRule>
  </conditionalFormatting>
  <conditionalFormatting sqref="G134">
    <cfRule type="cellIs" dxfId="1106" priority="238" operator="notEqual">
      <formula>""</formula>
    </cfRule>
  </conditionalFormatting>
  <conditionalFormatting sqref="K134">
    <cfRule type="cellIs" dxfId="1105" priority="237" operator="notEqual">
      <formula>""</formula>
    </cfRule>
  </conditionalFormatting>
  <conditionalFormatting sqref="K134">
    <cfRule type="expression" dxfId="1104" priority="236">
      <formula>OR(K134="土",K134="日")</formula>
    </cfRule>
  </conditionalFormatting>
  <conditionalFormatting sqref="L134">
    <cfRule type="expression" dxfId="1103" priority="234">
      <formula>ISBLANK(J134)</formula>
    </cfRule>
    <cfRule type="expression" dxfId="1102" priority="235">
      <formula>NOT(ISBLANK(J134))</formula>
    </cfRule>
  </conditionalFormatting>
  <conditionalFormatting sqref="J134">
    <cfRule type="cellIs" dxfId="1101" priority="233" operator="notEqual">
      <formula>""</formula>
    </cfRule>
  </conditionalFormatting>
  <conditionalFormatting sqref="J134">
    <cfRule type="containsBlanks" dxfId="1100" priority="232">
      <formula>LEN(TRIM(J134))=0</formula>
    </cfRule>
  </conditionalFormatting>
  <conditionalFormatting sqref="N134">
    <cfRule type="expression" dxfId="1099" priority="230">
      <formula>ISBLANK(J134)</formula>
    </cfRule>
    <cfRule type="expression" dxfId="1098" priority="231">
      <formula>NOT(ISBLANK(J134))</formula>
    </cfRule>
  </conditionalFormatting>
  <conditionalFormatting sqref="M134">
    <cfRule type="expression" dxfId="1097" priority="228">
      <formula>ISBLANK(J134)</formula>
    </cfRule>
    <cfRule type="expression" dxfId="1096" priority="229">
      <formula>NOT(ISBLANK(J134))</formula>
    </cfRule>
  </conditionalFormatting>
  <conditionalFormatting sqref="E134">
    <cfRule type="expression" dxfId="1095" priority="226">
      <formula>ISBLANK(A134)</formula>
    </cfRule>
    <cfRule type="expression" dxfId="1094" priority="227">
      <formula>NOT(ISBLANK(A134))</formula>
    </cfRule>
  </conditionalFormatting>
  <conditionalFormatting sqref="D134">
    <cfRule type="expression" dxfId="1093" priority="224">
      <formula>ISBLANK(A134)</formula>
    </cfRule>
    <cfRule type="expression" dxfId="1092" priority="225">
      <formula>NOT(ISBLANK(A134))</formula>
    </cfRule>
  </conditionalFormatting>
  <conditionalFormatting sqref="F134">
    <cfRule type="expression" dxfId="1091" priority="222">
      <formula>ISBLANK(A134)</formula>
    </cfRule>
    <cfRule type="expression" dxfId="1090" priority="223">
      <formula>NOT(ISBLANK(A134))</formula>
    </cfRule>
  </conditionalFormatting>
  <conditionalFormatting sqref="O134">
    <cfRule type="expression" dxfId="1089" priority="220">
      <formula>ISBLANK(J134)</formula>
    </cfRule>
    <cfRule type="expression" dxfId="1088" priority="221">
      <formula>NOT(ISBLANK(J134))</formula>
    </cfRule>
  </conditionalFormatting>
  <conditionalFormatting sqref="G141">
    <cfRule type="cellIs" dxfId="1087" priority="219" operator="notEqual">
      <formula>""</formula>
    </cfRule>
  </conditionalFormatting>
  <conditionalFormatting sqref="K141">
    <cfRule type="cellIs" dxfId="1086" priority="218" operator="notEqual">
      <formula>""</formula>
    </cfRule>
  </conditionalFormatting>
  <conditionalFormatting sqref="K141">
    <cfRule type="expression" dxfId="1085" priority="217">
      <formula>OR(K141="土",K141="日")</formula>
    </cfRule>
  </conditionalFormatting>
  <conditionalFormatting sqref="L141">
    <cfRule type="expression" dxfId="1084" priority="215">
      <formula>ISBLANK(J141)</formula>
    </cfRule>
    <cfRule type="expression" dxfId="1083" priority="216">
      <formula>NOT(ISBLANK(J141))</formula>
    </cfRule>
  </conditionalFormatting>
  <conditionalFormatting sqref="J141">
    <cfRule type="cellIs" dxfId="1082" priority="214" operator="notEqual">
      <formula>""</formula>
    </cfRule>
  </conditionalFormatting>
  <conditionalFormatting sqref="J141">
    <cfRule type="containsBlanks" dxfId="1081" priority="213">
      <formula>LEN(TRIM(J141))=0</formula>
    </cfRule>
  </conditionalFormatting>
  <conditionalFormatting sqref="N141">
    <cfRule type="expression" dxfId="1080" priority="211">
      <formula>ISBLANK(J141)</formula>
    </cfRule>
    <cfRule type="expression" dxfId="1079" priority="212">
      <formula>NOT(ISBLANK(J141))</formula>
    </cfRule>
  </conditionalFormatting>
  <conditionalFormatting sqref="M141">
    <cfRule type="expression" dxfId="1078" priority="209">
      <formula>ISBLANK(J141)</formula>
    </cfRule>
    <cfRule type="expression" dxfId="1077" priority="210">
      <formula>NOT(ISBLANK(J141))</formula>
    </cfRule>
  </conditionalFormatting>
  <conditionalFormatting sqref="E141">
    <cfRule type="expression" dxfId="1076" priority="207">
      <formula>ISBLANK(A141)</formula>
    </cfRule>
    <cfRule type="expression" dxfId="1075" priority="208">
      <formula>NOT(ISBLANK(A141))</formula>
    </cfRule>
  </conditionalFormatting>
  <conditionalFormatting sqref="D141">
    <cfRule type="expression" dxfId="1074" priority="205">
      <formula>ISBLANK(A141)</formula>
    </cfRule>
    <cfRule type="expression" dxfId="1073" priority="206">
      <formula>NOT(ISBLANK(A141))</formula>
    </cfRule>
  </conditionalFormatting>
  <conditionalFormatting sqref="F141">
    <cfRule type="expression" dxfId="1072" priority="203">
      <formula>ISBLANK(A141)</formula>
    </cfRule>
    <cfRule type="expression" dxfId="1071" priority="204">
      <formula>NOT(ISBLANK(A141))</formula>
    </cfRule>
  </conditionalFormatting>
  <conditionalFormatting sqref="O141">
    <cfRule type="expression" dxfId="1070" priority="201">
      <formula>ISBLANK(J141)</formula>
    </cfRule>
    <cfRule type="expression" dxfId="1069" priority="202">
      <formula>NOT(ISBLANK(J141))</formula>
    </cfRule>
  </conditionalFormatting>
  <conditionalFormatting sqref="G148">
    <cfRule type="cellIs" dxfId="1068" priority="200" operator="notEqual">
      <formula>""</formula>
    </cfRule>
  </conditionalFormatting>
  <conditionalFormatting sqref="K148">
    <cfRule type="cellIs" dxfId="1067" priority="199" operator="notEqual">
      <formula>""</formula>
    </cfRule>
  </conditionalFormatting>
  <conditionalFormatting sqref="K148">
    <cfRule type="expression" dxfId="1066" priority="198">
      <formula>OR(K148="土",K148="日")</formula>
    </cfRule>
  </conditionalFormatting>
  <conditionalFormatting sqref="L148">
    <cfRule type="expression" dxfId="1065" priority="196">
      <formula>ISBLANK(J148)</formula>
    </cfRule>
    <cfRule type="expression" dxfId="1064" priority="197">
      <formula>NOT(ISBLANK(J148))</formula>
    </cfRule>
  </conditionalFormatting>
  <conditionalFormatting sqref="J148">
    <cfRule type="cellIs" dxfId="1063" priority="195" operator="notEqual">
      <formula>""</formula>
    </cfRule>
  </conditionalFormatting>
  <conditionalFormatting sqref="J148">
    <cfRule type="containsBlanks" dxfId="1062" priority="194">
      <formula>LEN(TRIM(J148))=0</formula>
    </cfRule>
  </conditionalFormatting>
  <conditionalFormatting sqref="N148">
    <cfRule type="expression" dxfId="1061" priority="192">
      <formula>ISBLANK(J148)</formula>
    </cfRule>
    <cfRule type="expression" dxfId="1060" priority="193">
      <formula>NOT(ISBLANK(J148))</formula>
    </cfRule>
  </conditionalFormatting>
  <conditionalFormatting sqref="M148">
    <cfRule type="expression" dxfId="1059" priority="190">
      <formula>ISBLANK(J148)</formula>
    </cfRule>
    <cfRule type="expression" dxfId="1058" priority="191">
      <formula>NOT(ISBLANK(J148))</formula>
    </cfRule>
  </conditionalFormatting>
  <conditionalFormatting sqref="E148">
    <cfRule type="expression" dxfId="1057" priority="188">
      <formula>ISBLANK(A148)</formula>
    </cfRule>
    <cfRule type="expression" dxfId="1056" priority="189">
      <formula>NOT(ISBLANK(A148))</formula>
    </cfRule>
  </conditionalFormatting>
  <conditionalFormatting sqref="D148">
    <cfRule type="expression" dxfId="1055" priority="186">
      <formula>ISBLANK(A148)</formula>
    </cfRule>
    <cfRule type="expression" dxfId="1054" priority="187">
      <formula>NOT(ISBLANK(A148))</formula>
    </cfRule>
  </conditionalFormatting>
  <conditionalFormatting sqref="F148">
    <cfRule type="expression" dxfId="1053" priority="184">
      <formula>ISBLANK(A148)</formula>
    </cfRule>
    <cfRule type="expression" dxfId="1052" priority="185">
      <formula>NOT(ISBLANK(A148))</formula>
    </cfRule>
  </conditionalFormatting>
  <conditionalFormatting sqref="O148">
    <cfRule type="expression" dxfId="1051" priority="182">
      <formula>ISBLANK(J148)</formula>
    </cfRule>
    <cfRule type="expression" dxfId="1050" priority="183">
      <formula>NOT(ISBLANK(J148))</formula>
    </cfRule>
  </conditionalFormatting>
  <conditionalFormatting sqref="G155">
    <cfRule type="cellIs" dxfId="1049" priority="181" operator="notEqual">
      <formula>""</formula>
    </cfRule>
  </conditionalFormatting>
  <conditionalFormatting sqref="K155">
    <cfRule type="cellIs" dxfId="1048" priority="180" operator="notEqual">
      <formula>""</formula>
    </cfRule>
  </conditionalFormatting>
  <conditionalFormatting sqref="K155">
    <cfRule type="expression" dxfId="1047" priority="179">
      <formula>OR(K155="土",K155="日")</formula>
    </cfRule>
  </conditionalFormatting>
  <conditionalFormatting sqref="L155">
    <cfRule type="expression" dxfId="1046" priority="177">
      <formula>ISBLANK(J155)</formula>
    </cfRule>
    <cfRule type="expression" dxfId="1045" priority="178">
      <formula>NOT(ISBLANK(J155))</formula>
    </cfRule>
  </conditionalFormatting>
  <conditionalFormatting sqref="J155">
    <cfRule type="cellIs" dxfId="1044" priority="176" operator="notEqual">
      <formula>""</formula>
    </cfRule>
  </conditionalFormatting>
  <conditionalFormatting sqref="J155">
    <cfRule type="containsBlanks" dxfId="1043" priority="175">
      <formula>LEN(TRIM(J155))=0</formula>
    </cfRule>
  </conditionalFormatting>
  <conditionalFormatting sqref="N155">
    <cfRule type="expression" dxfId="1042" priority="173">
      <formula>ISBLANK(J155)</formula>
    </cfRule>
    <cfRule type="expression" dxfId="1041" priority="174">
      <formula>NOT(ISBLANK(J155))</formula>
    </cfRule>
  </conditionalFormatting>
  <conditionalFormatting sqref="M155">
    <cfRule type="expression" dxfId="1040" priority="171">
      <formula>ISBLANK(J155)</formula>
    </cfRule>
    <cfRule type="expression" dxfId="1039" priority="172">
      <formula>NOT(ISBLANK(J155))</formula>
    </cfRule>
  </conditionalFormatting>
  <conditionalFormatting sqref="E155">
    <cfRule type="expression" dxfId="1038" priority="169">
      <formula>ISBLANK(A155)</formula>
    </cfRule>
    <cfRule type="expression" dxfId="1037" priority="170">
      <formula>NOT(ISBLANK(A155))</formula>
    </cfRule>
  </conditionalFormatting>
  <conditionalFormatting sqref="D155">
    <cfRule type="expression" dxfId="1036" priority="167">
      <formula>ISBLANK(A155)</formula>
    </cfRule>
    <cfRule type="expression" dxfId="1035" priority="168">
      <formula>NOT(ISBLANK(A155))</formula>
    </cfRule>
  </conditionalFormatting>
  <conditionalFormatting sqref="F155">
    <cfRule type="expression" dxfId="1034" priority="165">
      <formula>ISBLANK(A155)</formula>
    </cfRule>
    <cfRule type="expression" dxfId="1033" priority="166">
      <formula>NOT(ISBLANK(A155))</formula>
    </cfRule>
  </conditionalFormatting>
  <conditionalFormatting sqref="O155">
    <cfRule type="expression" dxfId="1032" priority="163">
      <formula>ISBLANK(J155)</formula>
    </cfRule>
    <cfRule type="expression" dxfId="1031" priority="164">
      <formula>NOT(ISBLANK(J155))</formula>
    </cfRule>
  </conditionalFormatting>
  <conditionalFormatting sqref="G7">
    <cfRule type="cellIs" dxfId="1030" priority="161" operator="notEqual">
      <formula>""</formula>
    </cfRule>
    <cfRule type="cellIs" dxfId="1029" priority="162" operator="equal">
      <formula>""</formula>
    </cfRule>
  </conditionalFormatting>
  <conditionalFormatting sqref="G7:H7">
    <cfRule type="cellIs" dxfId="1028" priority="159" operator="equal">
      <formula>"計画"</formula>
    </cfRule>
    <cfRule type="cellIs" dxfId="1027" priority="160" operator="equal">
      <formula>"実績"</formula>
    </cfRule>
  </conditionalFormatting>
  <conditionalFormatting sqref="P7">
    <cfRule type="cellIs" dxfId="1026" priority="157" operator="notEqual">
      <formula>""</formula>
    </cfRule>
    <cfRule type="cellIs" dxfId="1025" priority="158" operator="equal">
      <formula>""</formula>
    </cfRule>
  </conditionalFormatting>
  <conditionalFormatting sqref="P7:Q7">
    <cfRule type="cellIs" dxfId="1024" priority="155" operator="equal">
      <formula>"計画"</formula>
    </cfRule>
    <cfRule type="cellIs" dxfId="1023" priority="156" operator="equal">
      <formula>"実績"</formula>
    </cfRule>
  </conditionalFormatting>
  <conditionalFormatting sqref="G59">
    <cfRule type="cellIs" dxfId="1022" priority="153" operator="notEqual">
      <formula>""</formula>
    </cfRule>
    <cfRule type="cellIs" dxfId="1021" priority="154" operator="equal">
      <formula>""</formula>
    </cfRule>
  </conditionalFormatting>
  <conditionalFormatting sqref="G59:H59">
    <cfRule type="cellIs" dxfId="1020" priority="151" operator="equal">
      <formula>"計画"</formula>
    </cfRule>
    <cfRule type="cellIs" dxfId="1019" priority="152" operator="equal">
      <formula>"実績"</formula>
    </cfRule>
  </conditionalFormatting>
  <conditionalFormatting sqref="P59">
    <cfRule type="cellIs" dxfId="1018" priority="149" operator="notEqual">
      <formula>""</formula>
    </cfRule>
    <cfRule type="cellIs" dxfId="1017" priority="150" operator="equal">
      <formula>""</formula>
    </cfRule>
  </conditionalFormatting>
  <conditionalFormatting sqref="P59:Q59">
    <cfRule type="cellIs" dxfId="1016" priority="147" operator="equal">
      <formula>"計画"</formula>
    </cfRule>
    <cfRule type="cellIs" dxfId="1015" priority="148" operator="equal">
      <formula>"実績"</formula>
    </cfRule>
  </conditionalFormatting>
  <conditionalFormatting sqref="P111">
    <cfRule type="cellIs" dxfId="1014" priority="145" operator="notEqual">
      <formula>""</formula>
    </cfRule>
    <cfRule type="cellIs" dxfId="1013" priority="146" operator="equal">
      <formula>""</formula>
    </cfRule>
  </conditionalFormatting>
  <conditionalFormatting sqref="P111:Q111">
    <cfRule type="cellIs" dxfId="1012" priority="143" operator="equal">
      <formula>"計画"</formula>
    </cfRule>
    <cfRule type="cellIs" dxfId="1011" priority="144" operator="equal">
      <formula>"実績"</formula>
    </cfRule>
  </conditionalFormatting>
  <conditionalFormatting sqref="G111">
    <cfRule type="cellIs" dxfId="1010" priority="141" operator="notEqual">
      <formula>""</formula>
    </cfRule>
    <cfRule type="cellIs" dxfId="1009" priority="142" operator="equal">
      <formula>""</formula>
    </cfRule>
  </conditionalFormatting>
  <conditionalFormatting sqref="G111:H111">
    <cfRule type="cellIs" dxfId="1008" priority="139" operator="equal">
      <formula>"計画"</formula>
    </cfRule>
    <cfRule type="cellIs" dxfId="1007" priority="140" operator="equal">
      <formula>"実績"</formula>
    </cfRule>
  </conditionalFormatting>
  <conditionalFormatting sqref="F53:F54">
    <cfRule type="cellIs" dxfId="1006" priority="138" operator="notEqual">
      <formula>""</formula>
    </cfRule>
  </conditionalFormatting>
  <conditionalFormatting sqref="D55">
    <cfRule type="cellIs" dxfId="1005" priority="137" operator="notEqual">
      <formula>""</formula>
    </cfRule>
  </conditionalFormatting>
  <conditionalFormatting sqref="D53:D54">
    <cfRule type="cellIs" dxfId="1004" priority="136" operator="notEqual">
      <formula>""</formula>
    </cfRule>
  </conditionalFormatting>
  <conditionalFormatting sqref="E54">
    <cfRule type="cellIs" dxfId="1003" priority="133" operator="notEqual">
      <formula>""</formula>
    </cfRule>
  </conditionalFormatting>
  <conditionalFormatting sqref="C55">
    <cfRule type="cellIs" dxfId="1002" priority="135" operator="notEqual">
      <formula>""</formula>
    </cfRule>
  </conditionalFormatting>
  <conditionalFormatting sqref="E55">
    <cfRule type="cellIs" dxfId="1001" priority="134" operator="notEqual">
      <formula>""</formula>
    </cfRule>
  </conditionalFormatting>
  <conditionalFormatting sqref="A54">
    <cfRule type="cellIs" dxfId="1000" priority="132" operator="notEqual">
      <formula>""</formula>
    </cfRule>
  </conditionalFormatting>
  <conditionalFormatting sqref="C54">
    <cfRule type="cellIs" dxfId="999" priority="131" operator="notEqual">
      <formula>""</formula>
    </cfRule>
  </conditionalFormatting>
  <conditionalFormatting sqref="C57">
    <cfRule type="cellIs" dxfId="998" priority="130" operator="notEqual">
      <formula>""</formula>
    </cfRule>
  </conditionalFormatting>
  <conditionalFormatting sqref="F57">
    <cfRule type="cellIs" dxfId="997" priority="123" operator="equal">
      <formula>"未達成"</formula>
    </cfRule>
    <cfRule type="cellIs" dxfId="996" priority="124" operator="equal">
      <formula>"達成"</formula>
    </cfRule>
    <cfRule type="cellIs" dxfId="995" priority="127" operator="notEqual">
      <formula>""</formula>
    </cfRule>
  </conditionalFormatting>
  <conditionalFormatting sqref="N54">
    <cfRule type="cellIs" dxfId="994" priority="117" operator="notEqual">
      <formula>""</formula>
    </cfRule>
  </conditionalFormatting>
  <conditionalFormatting sqref="F55">
    <cfRule type="cellIs" dxfId="993" priority="125" operator="equal">
      <formula>"未達成"</formula>
    </cfRule>
    <cfRule type="cellIs" dxfId="992" priority="126" operator="equal">
      <formula>"達成"</formula>
    </cfRule>
    <cfRule type="cellIs" dxfId="991" priority="129" operator="notEqual">
      <formula>""</formula>
    </cfRule>
  </conditionalFormatting>
  <conditionalFormatting sqref="D57">
    <cfRule type="cellIs" dxfId="990" priority="128" operator="notEqual">
      <formula>""</formula>
    </cfRule>
  </conditionalFormatting>
  <conditionalFormatting sqref="M55">
    <cfRule type="cellIs" dxfId="989" priority="121" operator="notEqual">
      <formula>""</formula>
    </cfRule>
  </conditionalFormatting>
  <conditionalFormatting sqref="O53:O54">
    <cfRule type="cellIs" dxfId="988" priority="122" operator="notEqual">
      <formula>""</formula>
    </cfRule>
  </conditionalFormatting>
  <conditionalFormatting sqref="L55">
    <cfRule type="cellIs" dxfId="987" priority="119" operator="notEqual">
      <formula>""</formula>
    </cfRule>
  </conditionalFormatting>
  <conditionalFormatting sqref="M53:M54">
    <cfRule type="cellIs" dxfId="986" priority="120" operator="notEqual">
      <formula>""</formula>
    </cfRule>
  </conditionalFormatting>
  <conditionalFormatting sqref="N55">
    <cfRule type="cellIs" dxfId="985" priority="118" operator="notEqual">
      <formula>""</formula>
    </cfRule>
  </conditionalFormatting>
  <conditionalFormatting sqref="O57">
    <cfRule type="cellIs" dxfId="984" priority="111" operator="equal">
      <formula>"未達成"</formula>
    </cfRule>
    <cfRule type="cellIs" dxfId="983" priority="112" operator="equal">
      <formula>"達成"</formula>
    </cfRule>
    <cfRule type="cellIs" dxfId="982" priority="115" operator="notEqual">
      <formula>""</formula>
    </cfRule>
  </conditionalFormatting>
  <conditionalFormatting sqref="O55">
    <cfRule type="cellIs" dxfId="981" priority="113" operator="equal">
      <formula>"未達成"</formula>
    </cfRule>
    <cfRule type="cellIs" dxfId="980" priority="114" operator="equal">
      <formula>"達成"</formula>
    </cfRule>
    <cfRule type="cellIs" dxfId="979" priority="116" operator="notEqual">
      <formula>""</formula>
    </cfRule>
  </conditionalFormatting>
  <conditionalFormatting sqref="C56">
    <cfRule type="cellIs" dxfId="978" priority="110" operator="notEqual">
      <formula>""</formula>
    </cfRule>
  </conditionalFormatting>
  <conditionalFormatting sqref="J54">
    <cfRule type="cellIs" dxfId="977" priority="109" operator="notEqual">
      <formula>""</formula>
    </cfRule>
  </conditionalFormatting>
  <conditionalFormatting sqref="P53">
    <cfRule type="cellIs" dxfId="976" priority="107" operator="equal">
      <formula>"未達成"</formula>
    </cfRule>
    <cfRule type="cellIs" dxfId="975" priority="108" operator="equal">
      <formula>"達成"</formula>
    </cfRule>
  </conditionalFormatting>
  <conditionalFormatting sqref="G53">
    <cfRule type="cellIs" dxfId="974" priority="105" operator="equal">
      <formula>"未達成"</formula>
    </cfRule>
    <cfRule type="cellIs" dxfId="973" priority="106" operator="equal">
      <formula>"達成"</formula>
    </cfRule>
  </conditionalFormatting>
  <conditionalFormatting sqref="L54">
    <cfRule type="cellIs" dxfId="972" priority="104" operator="notEqual">
      <formula>""</formula>
    </cfRule>
  </conditionalFormatting>
  <conditionalFormatting sqref="E56">
    <cfRule type="cellIs" dxfId="971" priority="103" operator="notEqual">
      <formula>""</formula>
    </cfRule>
  </conditionalFormatting>
  <conditionalFormatting sqref="L56">
    <cfRule type="cellIs" dxfId="970" priority="102" operator="notEqual">
      <formula>""</formula>
    </cfRule>
  </conditionalFormatting>
  <conditionalFormatting sqref="N56">
    <cfRule type="cellIs" dxfId="969" priority="101" operator="notEqual">
      <formula>""</formula>
    </cfRule>
  </conditionalFormatting>
  <conditionalFormatting sqref="M57">
    <cfRule type="cellIs" dxfId="968" priority="98" operator="notEqual">
      <formula>""</formula>
    </cfRule>
  </conditionalFormatting>
  <conditionalFormatting sqref="L57">
    <cfRule type="cellIs" dxfId="967" priority="99" operator="notEqual">
      <formula>""</formula>
    </cfRule>
  </conditionalFormatting>
  <conditionalFormatting sqref="N57">
    <cfRule type="cellIs" dxfId="966" priority="97" operator="notEqual">
      <formula>""</formula>
    </cfRule>
  </conditionalFormatting>
  <conditionalFormatting sqref="E57">
    <cfRule type="cellIs" dxfId="965" priority="100" operator="notEqual">
      <formula>""</formula>
    </cfRule>
  </conditionalFormatting>
  <conditionalFormatting sqref="D107">
    <cfRule type="cellIs" dxfId="964" priority="96" operator="notEqual">
      <formula>""</formula>
    </cfRule>
  </conditionalFormatting>
  <conditionalFormatting sqref="C107">
    <cfRule type="cellIs" dxfId="963" priority="95" operator="notEqual">
      <formula>""</formula>
    </cfRule>
  </conditionalFormatting>
  <conditionalFormatting sqref="E107">
    <cfRule type="cellIs" dxfId="962" priority="94" operator="notEqual">
      <formula>""</formula>
    </cfRule>
  </conditionalFormatting>
  <conditionalFormatting sqref="F107">
    <cfRule type="cellIs" dxfId="961" priority="91" operator="equal">
      <formula>"未達成"</formula>
    </cfRule>
    <cfRule type="cellIs" dxfId="960" priority="92" operator="equal">
      <formula>"達成"</formula>
    </cfRule>
    <cfRule type="cellIs" dxfId="959" priority="93" operator="notEqual">
      <formula>""</formula>
    </cfRule>
  </conditionalFormatting>
  <conditionalFormatting sqref="M107">
    <cfRule type="cellIs" dxfId="958" priority="90" operator="notEqual">
      <formula>""</formula>
    </cfRule>
  </conditionalFormatting>
  <conditionalFormatting sqref="N107">
    <cfRule type="cellIs" dxfId="957" priority="89" operator="notEqual">
      <formula>""</formula>
    </cfRule>
  </conditionalFormatting>
  <conditionalFormatting sqref="O107">
    <cfRule type="cellIs" dxfId="956" priority="86" operator="equal">
      <formula>"未達成"</formula>
    </cfRule>
    <cfRule type="cellIs" dxfId="955" priority="87" operator="equal">
      <formula>"達成"</formula>
    </cfRule>
    <cfRule type="cellIs" dxfId="954" priority="88" operator="notEqual">
      <formula>""</formula>
    </cfRule>
  </conditionalFormatting>
  <conditionalFormatting sqref="L107">
    <cfRule type="cellIs" dxfId="953" priority="85" operator="notEqual">
      <formula>""</formula>
    </cfRule>
  </conditionalFormatting>
  <conditionalFormatting sqref="F105">
    <cfRule type="cellIs" dxfId="952" priority="84" operator="notEqual">
      <formula>""</formula>
    </cfRule>
  </conditionalFormatting>
  <conditionalFormatting sqref="D105">
    <cfRule type="cellIs" dxfId="951" priority="83" operator="notEqual">
      <formula>""</formula>
    </cfRule>
  </conditionalFormatting>
  <conditionalFormatting sqref="O105">
    <cfRule type="cellIs" dxfId="950" priority="82" operator="notEqual">
      <formula>""</formula>
    </cfRule>
  </conditionalFormatting>
  <conditionalFormatting sqref="M105">
    <cfRule type="cellIs" dxfId="949" priority="81" operator="notEqual">
      <formula>""</formula>
    </cfRule>
  </conditionalFormatting>
  <conditionalFormatting sqref="P105">
    <cfRule type="cellIs" dxfId="948" priority="79" operator="equal">
      <formula>"未達成"</formula>
    </cfRule>
    <cfRule type="cellIs" dxfId="947" priority="80" operator="equal">
      <formula>"達成"</formula>
    </cfRule>
  </conditionalFormatting>
  <conditionalFormatting sqref="G105">
    <cfRule type="cellIs" dxfId="946" priority="77" operator="equal">
      <formula>"未達成"</formula>
    </cfRule>
    <cfRule type="cellIs" dxfId="945" priority="78" operator="equal">
      <formula>"達成"</formula>
    </cfRule>
  </conditionalFormatting>
  <conditionalFormatting sqref="A106">
    <cfRule type="cellIs" dxfId="944" priority="73" operator="notEqual">
      <formula>""</formula>
    </cfRule>
  </conditionalFormatting>
  <conditionalFormatting sqref="C106">
    <cfRule type="cellIs" dxfId="943" priority="72" operator="notEqual">
      <formula>""</formula>
    </cfRule>
  </conditionalFormatting>
  <conditionalFormatting sqref="O106">
    <cfRule type="cellIs" dxfId="942" priority="71" operator="notEqual">
      <formula>""</formula>
    </cfRule>
  </conditionalFormatting>
  <conditionalFormatting sqref="M106">
    <cfRule type="cellIs" dxfId="941" priority="70" operator="notEqual">
      <formula>""</formula>
    </cfRule>
  </conditionalFormatting>
  <conditionalFormatting sqref="N106">
    <cfRule type="cellIs" dxfId="940" priority="69" operator="notEqual">
      <formula>""</formula>
    </cfRule>
  </conditionalFormatting>
  <conditionalFormatting sqref="J106">
    <cfRule type="cellIs" dxfId="939" priority="68" operator="notEqual">
      <formula>""</formula>
    </cfRule>
  </conditionalFormatting>
  <conditionalFormatting sqref="L106">
    <cfRule type="cellIs" dxfId="938" priority="67" operator="notEqual">
      <formula>""</formula>
    </cfRule>
  </conditionalFormatting>
  <conditionalFormatting sqref="L108">
    <cfRule type="cellIs" dxfId="937" priority="56" operator="notEqual">
      <formula>""</formula>
    </cfRule>
  </conditionalFormatting>
  <conditionalFormatting sqref="N108">
    <cfRule type="cellIs" dxfId="936" priority="55" operator="notEqual">
      <formula>""</formula>
    </cfRule>
  </conditionalFormatting>
  <conditionalFormatting sqref="E106">
    <cfRule type="cellIs" dxfId="935" priority="74" operator="notEqual">
      <formula>""</formula>
    </cfRule>
  </conditionalFormatting>
  <conditionalFormatting sqref="F106">
    <cfRule type="cellIs" dxfId="934" priority="76" operator="notEqual">
      <formula>""</formula>
    </cfRule>
  </conditionalFormatting>
  <conditionalFormatting sqref="D106">
    <cfRule type="cellIs" dxfId="933" priority="75" operator="notEqual">
      <formula>""</formula>
    </cfRule>
  </conditionalFormatting>
  <conditionalFormatting sqref="C108">
    <cfRule type="cellIs" dxfId="932" priority="58" operator="notEqual">
      <formula>""</formula>
    </cfRule>
  </conditionalFormatting>
  <conditionalFormatting sqref="E108">
    <cfRule type="cellIs" dxfId="931" priority="57" operator="notEqual">
      <formula>""</formula>
    </cfRule>
  </conditionalFormatting>
  <conditionalFormatting sqref="M109">
    <cfRule type="cellIs" dxfId="930" priority="52" operator="notEqual">
      <formula>""</formula>
    </cfRule>
  </conditionalFormatting>
  <conditionalFormatting sqref="N109">
    <cfRule type="cellIs" dxfId="929" priority="51" operator="notEqual">
      <formula>""</formula>
    </cfRule>
  </conditionalFormatting>
  <conditionalFormatting sqref="C109">
    <cfRule type="cellIs" dxfId="928" priority="66" operator="notEqual">
      <formula>""</formula>
    </cfRule>
  </conditionalFormatting>
  <conditionalFormatting sqref="F109">
    <cfRule type="cellIs" dxfId="927" priority="62" operator="equal">
      <formula>"未達成"</formula>
    </cfRule>
    <cfRule type="cellIs" dxfId="926" priority="63" operator="equal">
      <formula>"達成"</formula>
    </cfRule>
    <cfRule type="cellIs" dxfId="925" priority="64" operator="notEqual">
      <formula>""</formula>
    </cfRule>
  </conditionalFormatting>
  <conditionalFormatting sqref="D109">
    <cfRule type="cellIs" dxfId="924" priority="65" operator="notEqual">
      <formula>""</formula>
    </cfRule>
  </conditionalFormatting>
  <conditionalFormatting sqref="O109">
    <cfRule type="cellIs" dxfId="923" priority="59" operator="equal">
      <formula>"未達成"</formula>
    </cfRule>
    <cfRule type="cellIs" dxfId="922" priority="60" operator="equal">
      <formula>"達成"</formula>
    </cfRule>
    <cfRule type="cellIs" dxfId="921" priority="61" operator="notEqual">
      <formula>""</formula>
    </cfRule>
  </conditionalFormatting>
  <conditionalFormatting sqref="E109">
    <cfRule type="cellIs" dxfId="920" priority="54" operator="notEqual">
      <formula>""</formula>
    </cfRule>
  </conditionalFormatting>
  <conditionalFormatting sqref="L109">
    <cfRule type="cellIs" dxfId="919" priority="53" operator="notEqual">
      <formula>""</formula>
    </cfRule>
  </conditionalFormatting>
  <conditionalFormatting sqref="F158">
    <cfRule type="cellIs" dxfId="918" priority="50" operator="notEqual">
      <formula>""</formula>
    </cfRule>
  </conditionalFormatting>
  <conditionalFormatting sqref="D158">
    <cfRule type="cellIs" dxfId="917" priority="49" operator="notEqual">
      <formula>""</formula>
    </cfRule>
  </conditionalFormatting>
  <conditionalFormatting sqref="E158">
    <cfRule type="cellIs" dxfId="916" priority="48" operator="notEqual">
      <formula>""</formula>
    </cfRule>
  </conditionalFormatting>
  <conditionalFormatting sqref="A158">
    <cfRule type="cellIs" dxfId="915" priority="47" operator="notEqual">
      <formula>""</formula>
    </cfRule>
  </conditionalFormatting>
  <conditionalFormatting sqref="C158">
    <cfRule type="cellIs" dxfId="914" priority="46" operator="notEqual">
      <formula>""</formula>
    </cfRule>
  </conditionalFormatting>
  <conditionalFormatting sqref="O158">
    <cfRule type="cellIs" dxfId="913" priority="45" operator="notEqual">
      <formula>""</formula>
    </cfRule>
  </conditionalFormatting>
  <conditionalFormatting sqref="M158">
    <cfRule type="cellIs" dxfId="912" priority="44" operator="notEqual">
      <formula>""</formula>
    </cfRule>
  </conditionalFormatting>
  <conditionalFormatting sqref="N158">
    <cfRule type="cellIs" dxfId="911" priority="43" operator="notEqual">
      <formula>""</formula>
    </cfRule>
  </conditionalFormatting>
  <conditionalFormatting sqref="L158">
    <cfRule type="cellIs" dxfId="910" priority="42" operator="notEqual">
      <formula>""</formula>
    </cfRule>
  </conditionalFormatting>
  <conditionalFormatting sqref="J158">
    <cfRule type="cellIs" dxfId="909" priority="41" operator="notEqual">
      <formula>""</formula>
    </cfRule>
  </conditionalFormatting>
  <conditionalFormatting sqref="F157">
    <cfRule type="cellIs" dxfId="908" priority="39" operator="notEqual">
      <formula>""</formula>
    </cfRule>
  </conditionalFormatting>
  <conditionalFormatting sqref="C157">
    <cfRule type="cellIs" dxfId="907" priority="40" operator="notEqual">
      <formula>""</formula>
    </cfRule>
  </conditionalFormatting>
  <conditionalFormatting sqref="D157">
    <cfRule type="cellIs" dxfId="906" priority="38" operator="notEqual">
      <formula>""</formula>
    </cfRule>
  </conditionalFormatting>
  <conditionalFormatting sqref="E157">
    <cfRule type="cellIs" dxfId="905" priority="37" operator="notEqual">
      <formula>""</formula>
    </cfRule>
  </conditionalFormatting>
  <conditionalFormatting sqref="G157">
    <cfRule type="cellIs" dxfId="904" priority="35" operator="equal">
      <formula>"未達成"</formula>
    </cfRule>
    <cfRule type="cellIs" dxfId="903" priority="36" operator="equal">
      <formula>"達成"</formula>
    </cfRule>
  </conditionalFormatting>
  <conditionalFormatting sqref="L157">
    <cfRule type="cellIs" dxfId="902" priority="34" operator="notEqual">
      <formula>""</formula>
    </cfRule>
  </conditionalFormatting>
  <conditionalFormatting sqref="O157">
    <cfRule type="cellIs" dxfId="901" priority="33" operator="notEqual">
      <formula>""</formula>
    </cfRule>
  </conditionalFormatting>
  <conditionalFormatting sqref="M157">
    <cfRule type="cellIs" dxfId="900" priority="32" operator="notEqual">
      <formula>""</formula>
    </cfRule>
  </conditionalFormatting>
  <conditionalFormatting sqref="N157">
    <cfRule type="cellIs" dxfId="899" priority="31" operator="notEqual">
      <formula>""</formula>
    </cfRule>
  </conditionalFormatting>
  <conditionalFormatting sqref="D159">
    <cfRule type="cellIs" dxfId="898" priority="30" operator="notEqual">
      <formula>""</formula>
    </cfRule>
  </conditionalFormatting>
  <conditionalFormatting sqref="C159">
    <cfRule type="cellIs" dxfId="897" priority="29" operator="notEqual">
      <formula>""</formula>
    </cfRule>
  </conditionalFormatting>
  <conditionalFormatting sqref="E159">
    <cfRule type="cellIs" dxfId="896" priority="28" operator="notEqual">
      <formula>""</formula>
    </cfRule>
  </conditionalFormatting>
  <conditionalFormatting sqref="F159">
    <cfRule type="cellIs" dxfId="895" priority="25" operator="equal">
      <formula>"未達成"</formula>
    </cfRule>
    <cfRule type="cellIs" dxfId="894" priority="26" operator="equal">
      <formula>"達成"</formula>
    </cfRule>
    <cfRule type="cellIs" dxfId="893" priority="27" operator="notEqual">
      <formula>""</formula>
    </cfRule>
  </conditionalFormatting>
  <conditionalFormatting sqref="M159">
    <cfRule type="cellIs" dxfId="892" priority="24" operator="notEqual">
      <formula>""</formula>
    </cfRule>
  </conditionalFormatting>
  <conditionalFormatting sqref="N159">
    <cfRule type="cellIs" dxfId="891" priority="23" operator="notEqual">
      <formula>""</formula>
    </cfRule>
  </conditionalFormatting>
  <conditionalFormatting sqref="O159">
    <cfRule type="cellIs" dxfId="890" priority="20" operator="equal">
      <formula>"未達成"</formula>
    </cfRule>
    <cfRule type="cellIs" dxfId="889" priority="21" operator="equal">
      <formula>"達成"</formula>
    </cfRule>
    <cfRule type="cellIs" dxfId="888" priority="22" operator="notEqual">
      <formula>""</formula>
    </cfRule>
  </conditionalFormatting>
  <conditionalFormatting sqref="P157">
    <cfRule type="cellIs" dxfId="887" priority="18" operator="equal">
      <formula>"未達成"</formula>
    </cfRule>
    <cfRule type="cellIs" dxfId="886" priority="19" operator="equal">
      <formula>"達成"</formula>
    </cfRule>
  </conditionalFormatting>
  <conditionalFormatting sqref="L159">
    <cfRule type="cellIs" dxfId="885" priority="17" operator="notEqual">
      <formula>""</formula>
    </cfRule>
  </conditionalFormatting>
  <conditionalFormatting sqref="L160">
    <cfRule type="cellIs" dxfId="884" priority="6" operator="notEqual">
      <formula>""</formula>
    </cfRule>
  </conditionalFormatting>
  <conditionalFormatting sqref="N160">
    <cfRule type="cellIs" dxfId="883" priority="5" operator="notEqual">
      <formula>""</formula>
    </cfRule>
  </conditionalFormatting>
  <conditionalFormatting sqref="C160">
    <cfRule type="cellIs" dxfId="882" priority="8" operator="notEqual">
      <formula>""</formula>
    </cfRule>
  </conditionalFormatting>
  <conditionalFormatting sqref="E160">
    <cfRule type="cellIs" dxfId="881" priority="7" operator="notEqual">
      <formula>""</formula>
    </cfRule>
  </conditionalFormatting>
  <conditionalFormatting sqref="M161">
    <cfRule type="cellIs" dxfId="880" priority="2" operator="notEqual">
      <formula>""</formula>
    </cfRule>
  </conditionalFormatting>
  <conditionalFormatting sqref="N161">
    <cfRule type="cellIs" dxfId="879" priority="1" operator="notEqual">
      <formula>""</formula>
    </cfRule>
  </conditionalFormatting>
  <conditionalFormatting sqref="C161">
    <cfRule type="cellIs" dxfId="878" priority="16" operator="notEqual">
      <formula>""</formula>
    </cfRule>
  </conditionalFormatting>
  <conditionalFormatting sqref="F161">
    <cfRule type="cellIs" dxfId="877" priority="12" operator="equal">
      <formula>"未達成"</formula>
    </cfRule>
    <cfRule type="cellIs" dxfId="876" priority="13" operator="equal">
      <formula>"達成"</formula>
    </cfRule>
    <cfRule type="cellIs" dxfId="875" priority="14" operator="notEqual">
      <formula>""</formula>
    </cfRule>
  </conditionalFormatting>
  <conditionalFormatting sqref="D161">
    <cfRule type="cellIs" dxfId="874" priority="15" operator="notEqual">
      <formula>""</formula>
    </cfRule>
  </conditionalFormatting>
  <conditionalFormatting sqref="O161">
    <cfRule type="cellIs" dxfId="873" priority="9" operator="equal">
      <formula>"未達成"</formula>
    </cfRule>
    <cfRule type="cellIs" dxfId="872" priority="10" operator="equal">
      <formula>"達成"</formula>
    </cfRule>
    <cfRule type="cellIs" dxfId="871" priority="11" operator="notEqual">
      <formula>""</formula>
    </cfRule>
  </conditionalFormatting>
  <conditionalFormatting sqref="E161">
    <cfRule type="cellIs" dxfId="870" priority="4" operator="notEqual">
      <formula>""</formula>
    </cfRule>
  </conditionalFormatting>
  <conditionalFormatting sqref="L161">
    <cfRule type="cellIs" dxfId="869" priority="3" operator="notEqual">
      <formula>""</formula>
    </cfRule>
  </conditionalFormatting>
  <dataValidations count="4">
    <dataValidation type="list" allowBlank="1" showInputMessage="1" showErrorMessage="1" sqref="M75 D75 M82 D82 M89 D89 M96 D96 M103 D103 O103 F103 M23 D23 M30 D30 M37 D37 M44 D44 M51 D51 O51 F51 O16 O23 O30 O37 O44 F16 F23 F30 F37 F44 M16 D16 O68 O75 O82 O89 O96 F68 F75 F82 F89 F96 M68 D68 O120 O127 O134 O141 O148 F120 F127 F134 F141 F148 M120 D120 M127 D127 M134 D134 M141 D141 M148 D148 M155 D155 O155 F155">
      <formula1>"達成,未達成,対象外"</formula1>
    </dataValidation>
    <dataValidation type="list" allowBlank="1" showInputMessage="1" showErrorMessage="1" sqref="B10:B51 B62:B103 K62:K103 K10:K51 B114:B155 K114:K155">
      <formula1>"月,火,水,木,金,土,日"</formula1>
    </dataValidation>
    <dataValidation type="list" allowBlank="1" showInputMessage="1" showErrorMessage="1" sqref="C62:C103 L62:L103 N62:N103 C10:C51 L10:L51 N10:N51 E10:E51 E62:E103 C114:C155 L114:L155 N114:N155 E114:E155">
      <formula1>"■,▲,外,／"</formula1>
    </dataValidation>
    <dataValidation type="list" allowBlank="1" showInputMessage="1" showErrorMessage="1" sqref="P59:Q59 P111:Q111 G7:H7 P7:Q7 G59:H59 G111:H111">
      <formula1>"計画,実績"</formula1>
    </dataValidation>
  </dataValidations>
  <printOptions horizontalCentered="1"/>
  <pageMargins left="0.70866141732283472" right="0.51181102362204722" top="0.35433070866141736" bottom="0.15748031496062992" header="0.19685039370078741" footer="0"/>
  <pageSetup paperSize="9" scale="90" orientation="portrait" horizontalDpi="300" verticalDpi="300" r:id="rId1"/>
  <headerFooter>
    <oddHeader>&amp;L&amp;"游明朝,標準"&amp;9〔様式２〕&amp;R&amp;9R8.1改</oddHeader>
    <oddFooter>&amp;C&amp;P/&amp;N</oddFooter>
  </headerFooter>
  <rowBreaks count="1" manualBreakCount="1">
    <brk id="57"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H161"/>
  <sheetViews>
    <sheetView view="pageBreakPreview" zoomScale="115" zoomScaleNormal="80" zoomScaleSheetLayoutView="115" workbookViewId="0">
      <selection activeCell="D10" sqref="D10"/>
    </sheetView>
  </sheetViews>
  <sheetFormatPr defaultColWidth="8.58203125" defaultRowHeight="18"/>
  <cols>
    <col min="1" max="17" width="5.25" style="1" customWidth="1"/>
    <col min="18" max="18" width="2.75" style="1" customWidth="1"/>
    <col min="19" max="22" width="6.83203125" customWidth="1"/>
    <col min="23" max="29" width="6.83203125" style="1" customWidth="1"/>
    <col min="30" max="32" width="3.58203125" style="1" customWidth="1"/>
    <col min="33" max="16384" width="8.58203125" style="1"/>
  </cols>
  <sheetData>
    <row r="1" spans="1:28" ht="16.5" customHeight="1">
      <c r="A1" s="16" t="s">
        <v>10</v>
      </c>
      <c r="B1" s="16"/>
      <c r="C1" s="16"/>
      <c r="D1" s="16"/>
      <c r="E1" s="16"/>
      <c r="F1" s="16"/>
      <c r="G1" s="16"/>
      <c r="H1" s="16"/>
      <c r="I1" s="16"/>
      <c r="J1" s="16"/>
      <c r="K1" s="16"/>
      <c r="L1" s="48"/>
      <c r="M1" s="48"/>
      <c r="N1" s="48"/>
      <c r="O1" s="48"/>
      <c r="P1" s="48"/>
      <c r="Q1" s="48"/>
    </row>
    <row r="2" spans="1:28" s="4" customFormat="1" ht="16.5" customHeight="1">
      <c r="A2" s="147" t="s">
        <v>30</v>
      </c>
      <c r="B2" s="148"/>
      <c r="C2" s="149" t="s">
        <v>38</v>
      </c>
      <c r="D2" s="150"/>
      <c r="E2" s="150"/>
      <c r="F2" s="150"/>
      <c r="G2" s="150"/>
      <c r="H2" s="150"/>
      <c r="I2" s="151"/>
      <c r="J2" s="147" t="s">
        <v>6</v>
      </c>
      <c r="K2" s="152"/>
      <c r="L2" s="149" t="s">
        <v>39</v>
      </c>
      <c r="M2" s="150"/>
      <c r="N2" s="150"/>
      <c r="O2" s="150"/>
      <c r="P2" s="150"/>
      <c r="Q2" s="151"/>
    </row>
    <row r="3" spans="1:28" s="4" customFormat="1" ht="16.5" customHeight="1">
      <c r="A3" s="147" t="s">
        <v>0</v>
      </c>
      <c r="B3" s="148"/>
      <c r="C3" s="37" t="s">
        <v>1</v>
      </c>
      <c r="D3" s="163">
        <v>8</v>
      </c>
      <c r="E3" s="5" t="s">
        <v>2</v>
      </c>
      <c r="F3" s="163">
        <v>6</v>
      </c>
      <c r="G3" s="5" t="s">
        <v>44</v>
      </c>
      <c r="H3" s="163">
        <v>3</v>
      </c>
      <c r="I3" s="5" t="s">
        <v>4</v>
      </c>
      <c r="J3" s="42" t="s">
        <v>1</v>
      </c>
      <c r="K3" s="163">
        <v>9</v>
      </c>
      <c r="L3" s="5" t="s">
        <v>2</v>
      </c>
      <c r="M3" s="163">
        <v>10</v>
      </c>
      <c r="N3" s="5" t="s">
        <v>3</v>
      </c>
      <c r="O3" s="163">
        <v>31</v>
      </c>
      <c r="P3" s="5" t="s">
        <v>5</v>
      </c>
      <c r="Q3" s="6"/>
    </row>
    <row r="4" spans="1:28" s="7" customFormat="1" ht="13.5" customHeight="1">
      <c r="A4" s="162" t="s">
        <v>31</v>
      </c>
      <c r="B4" s="162"/>
      <c r="C4" s="162"/>
      <c r="D4" s="162"/>
      <c r="E4" s="162"/>
      <c r="F4" s="162"/>
      <c r="G4" s="162"/>
      <c r="H4" s="162"/>
      <c r="I4" s="162"/>
      <c r="J4" s="162"/>
      <c r="K4" s="162"/>
      <c r="L4" s="162"/>
      <c r="M4" s="162"/>
      <c r="N4" s="162"/>
      <c r="O4" s="162"/>
      <c r="P4" s="162"/>
      <c r="Q4" s="162"/>
    </row>
    <row r="5" spans="1:28" s="7" customFormat="1" ht="23.5" customHeight="1">
      <c r="A5" s="144" t="s">
        <v>32</v>
      </c>
      <c r="B5" s="145"/>
      <c r="C5" s="145"/>
      <c r="D5" s="145"/>
      <c r="E5" s="145"/>
      <c r="F5" s="145"/>
      <c r="G5" s="145"/>
      <c r="H5" s="145"/>
      <c r="I5" s="145"/>
      <c r="J5" s="145"/>
      <c r="K5" s="145"/>
      <c r="L5" s="145"/>
      <c r="M5" s="145"/>
      <c r="N5" s="145"/>
      <c r="O5" s="145"/>
      <c r="P5" s="145"/>
      <c r="Q5" s="146"/>
    </row>
    <row r="6" spans="1:28" s="4" customFormat="1" ht="5" customHeight="1" thickBot="1">
      <c r="A6" s="45"/>
      <c r="B6" s="46"/>
      <c r="C6" s="46"/>
      <c r="D6" s="46"/>
      <c r="E6" s="46"/>
      <c r="F6" s="46"/>
      <c r="G6" s="46"/>
      <c r="H6" s="46"/>
      <c r="I6" s="47"/>
      <c r="J6" s="46"/>
      <c r="K6" s="46"/>
      <c r="L6" s="46"/>
      <c r="M6" s="46"/>
      <c r="N6" s="46"/>
      <c r="O6" s="46"/>
      <c r="P6" s="46"/>
      <c r="Q6" s="46"/>
    </row>
    <row r="7" spans="1:28" ht="20.149999999999999" customHeight="1" thickBot="1">
      <c r="A7" s="44" t="s">
        <v>1</v>
      </c>
      <c r="B7" s="97">
        <v>8</v>
      </c>
      <c r="C7" s="43" t="s">
        <v>2</v>
      </c>
      <c r="D7" s="97">
        <v>6</v>
      </c>
      <c r="E7" s="43" t="s">
        <v>3</v>
      </c>
      <c r="F7" s="49" t="s">
        <v>34</v>
      </c>
      <c r="G7" s="106" t="s">
        <v>41</v>
      </c>
      <c r="H7" s="107"/>
      <c r="I7" s="3"/>
      <c r="J7" s="44" t="s">
        <v>1</v>
      </c>
      <c r="K7" s="97">
        <v>8</v>
      </c>
      <c r="L7" s="43" t="s">
        <v>2</v>
      </c>
      <c r="M7" s="97">
        <v>7</v>
      </c>
      <c r="N7" s="43" t="s">
        <v>3</v>
      </c>
      <c r="O7" s="49" t="s">
        <v>34</v>
      </c>
      <c r="P7" s="106" t="s">
        <v>41</v>
      </c>
      <c r="Q7" s="107"/>
    </row>
    <row r="8" spans="1:28" s="2" customFormat="1" ht="15.65" customHeight="1">
      <c r="A8" s="130" t="s">
        <v>29</v>
      </c>
      <c r="B8" s="132" t="s">
        <v>28</v>
      </c>
      <c r="C8" s="153" t="s">
        <v>22</v>
      </c>
      <c r="D8" s="153"/>
      <c r="E8" s="153"/>
      <c r="F8" s="154"/>
      <c r="G8" s="135" t="s">
        <v>7</v>
      </c>
      <c r="H8" s="155"/>
      <c r="J8" s="137" t="s">
        <v>29</v>
      </c>
      <c r="K8" s="128" t="s">
        <v>28</v>
      </c>
      <c r="L8" s="158" t="s">
        <v>22</v>
      </c>
      <c r="M8" s="158"/>
      <c r="N8" s="158"/>
      <c r="O8" s="159"/>
      <c r="P8" s="124" t="s">
        <v>7</v>
      </c>
      <c r="Q8" s="160"/>
      <c r="S8" s="128" t="s">
        <v>29</v>
      </c>
      <c r="Z8" s="12"/>
    </row>
    <row r="9" spans="1:28" s="2" customFormat="1" ht="15.65" customHeight="1" thickBot="1">
      <c r="A9" s="131"/>
      <c r="B9" s="129"/>
      <c r="C9" s="35" t="s">
        <v>8</v>
      </c>
      <c r="D9" s="32" t="s">
        <v>24</v>
      </c>
      <c r="E9" s="33" t="s">
        <v>9</v>
      </c>
      <c r="F9" s="34" t="s">
        <v>24</v>
      </c>
      <c r="G9" s="156"/>
      <c r="H9" s="157"/>
      <c r="J9" s="131"/>
      <c r="K9" s="129"/>
      <c r="L9" s="35" t="s">
        <v>8</v>
      </c>
      <c r="M9" s="32" t="s">
        <v>24</v>
      </c>
      <c r="N9" s="33" t="s">
        <v>9</v>
      </c>
      <c r="O9" s="34" t="s">
        <v>24</v>
      </c>
      <c r="P9" s="156"/>
      <c r="Q9" s="157"/>
      <c r="S9" s="129"/>
      <c r="Z9" s="11"/>
      <c r="AA9" s="11"/>
      <c r="AB9" s="11"/>
    </row>
    <row r="10" spans="1:28" ht="15.65" customHeight="1">
      <c r="A10" s="82"/>
      <c r="B10" s="15" t="s">
        <v>14</v>
      </c>
      <c r="C10" s="85"/>
      <c r="D10" s="86"/>
      <c r="E10" s="87"/>
      <c r="F10" s="88"/>
      <c r="G10" s="118"/>
      <c r="H10" s="119"/>
      <c r="J10" s="82"/>
      <c r="K10" s="15" t="s">
        <v>14</v>
      </c>
      <c r="L10" s="85"/>
      <c r="M10" s="86"/>
      <c r="N10" s="87"/>
      <c r="O10" s="88"/>
      <c r="P10" s="118"/>
      <c r="Q10" s="119"/>
      <c r="S10" s="128" t="s">
        <v>28</v>
      </c>
      <c r="Z10" s="11"/>
      <c r="AA10" s="11"/>
      <c r="AB10" s="11"/>
    </row>
    <row r="11" spans="1:28" ht="15.65" customHeight="1" thickBot="1">
      <c r="A11" s="83"/>
      <c r="B11" s="13" t="s">
        <v>15</v>
      </c>
      <c r="C11" s="89"/>
      <c r="D11" s="86"/>
      <c r="E11" s="90"/>
      <c r="F11" s="88"/>
      <c r="G11" s="116"/>
      <c r="H11" s="117"/>
      <c r="J11" s="83"/>
      <c r="K11" s="13" t="s">
        <v>15</v>
      </c>
      <c r="L11" s="89"/>
      <c r="M11" s="86"/>
      <c r="N11" s="90"/>
      <c r="O11" s="88"/>
      <c r="P11" s="116"/>
      <c r="Q11" s="117"/>
      <c r="S11" s="129"/>
      <c r="Z11" s="11"/>
      <c r="AA11" s="11"/>
      <c r="AB11" s="11"/>
    </row>
    <row r="12" spans="1:28" ht="15.65" customHeight="1" thickBot="1">
      <c r="A12" s="83"/>
      <c r="B12" s="13" t="s">
        <v>16</v>
      </c>
      <c r="C12" s="89"/>
      <c r="D12" s="86"/>
      <c r="E12" s="90"/>
      <c r="F12" s="88"/>
      <c r="G12" s="116"/>
      <c r="H12" s="117"/>
      <c r="J12" s="83"/>
      <c r="K12" s="13" t="s">
        <v>16</v>
      </c>
      <c r="L12" s="89"/>
      <c r="M12" s="86"/>
      <c r="N12" s="90"/>
      <c r="O12" s="88"/>
      <c r="P12" s="116"/>
      <c r="Q12" s="117"/>
      <c r="S12" s="32" t="s">
        <v>24</v>
      </c>
      <c r="Z12" s="11"/>
      <c r="AA12" s="11"/>
      <c r="AB12" s="11"/>
    </row>
    <row r="13" spans="1:28" ht="15.65" customHeight="1">
      <c r="A13" s="83"/>
      <c r="B13" s="13" t="s">
        <v>17</v>
      </c>
      <c r="C13" s="89"/>
      <c r="D13" s="86"/>
      <c r="E13" s="90"/>
      <c r="F13" s="88"/>
      <c r="G13" s="116"/>
      <c r="H13" s="117"/>
      <c r="J13" s="83"/>
      <c r="K13" s="13" t="s">
        <v>17</v>
      </c>
      <c r="L13" s="89"/>
      <c r="M13" s="86"/>
      <c r="N13" s="90"/>
      <c r="O13" s="88"/>
      <c r="P13" s="116"/>
      <c r="Q13" s="117"/>
      <c r="Z13" s="11"/>
      <c r="AA13" s="11"/>
      <c r="AB13" s="11"/>
    </row>
    <row r="14" spans="1:28" ht="15.65" customHeight="1">
      <c r="A14" s="83">
        <v>3</v>
      </c>
      <c r="B14" s="13" t="s">
        <v>18</v>
      </c>
      <c r="C14" s="89" t="s">
        <v>40</v>
      </c>
      <c r="D14" s="86"/>
      <c r="E14" s="90" t="s">
        <v>40</v>
      </c>
      <c r="F14" s="88"/>
      <c r="G14" s="116"/>
      <c r="H14" s="117"/>
      <c r="J14" s="83">
        <v>1</v>
      </c>
      <c r="K14" s="13" t="s">
        <v>18</v>
      </c>
      <c r="L14" s="89"/>
      <c r="M14" s="86"/>
      <c r="N14" s="90"/>
      <c r="O14" s="88"/>
      <c r="P14" s="116"/>
      <c r="Q14" s="117"/>
      <c r="Z14" s="11"/>
      <c r="AA14" s="11"/>
      <c r="AB14" s="11"/>
    </row>
    <row r="15" spans="1:28" ht="15.65" customHeight="1">
      <c r="A15" s="83">
        <v>4</v>
      </c>
      <c r="B15" s="13" t="s">
        <v>19</v>
      </c>
      <c r="C15" s="89" t="s">
        <v>40</v>
      </c>
      <c r="D15" s="91" t="s">
        <v>25</v>
      </c>
      <c r="E15" s="90" t="s">
        <v>40</v>
      </c>
      <c r="F15" s="91" t="s">
        <v>25</v>
      </c>
      <c r="G15" s="116"/>
      <c r="H15" s="117"/>
      <c r="J15" s="83">
        <v>2</v>
      </c>
      <c r="K15" s="13" t="s">
        <v>19</v>
      </c>
      <c r="L15" s="89"/>
      <c r="M15" s="91" t="s">
        <v>25</v>
      </c>
      <c r="N15" s="90"/>
      <c r="O15" s="91" t="s">
        <v>25</v>
      </c>
      <c r="P15" s="116"/>
      <c r="Q15" s="117"/>
      <c r="Z15" s="11"/>
      <c r="AA15" s="11"/>
      <c r="AB15" s="11"/>
    </row>
    <row r="16" spans="1:28" ht="15.65" customHeight="1" thickBot="1">
      <c r="A16" s="83">
        <v>5</v>
      </c>
      <c r="B16" s="14" t="s">
        <v>20</v>
      </c>
      <c r="C16" s="92" t="s">
        <v>40</v>
      </c>
      <c r="D16" s="93" t="s">
        <v>42</v>
      </c>
      <c r="E16" s="93" t="s">
        <v>40</v>
      </c>
      <c r="F16" s="93" t="s">
        <v>42</v>
      </c>
      <c r="G16" s="120"/>
      <c r="H16" s="121"/>
      <c r="J16" s="83">
        <v>3</v>
      </c>
      <c r="K16" s="14" t="s">
        <v>20</v>
      </c>
      <c r="L16" s="96"/>
      <c r="M16" s="93" t="s">
        <v>13</v>
      </c>
      <c r="N16" s="93"/>
      <c r="O16" s="93" t="s">
        <v>13</v>
      </c>
      <c r="P16" s="120"/>
      <c r="Q16" s="121"/>
      <c r="Z16" s="11"/>
      <c r="AA16" s="11"/>
      <c r="AB16" s="11"/>
    </row>
    <row r="17" spans="1:28" ht="15.65" customHeight="1">
      <c r="A17" s="83">
        <v>6</v>
      </c>
      <c r="B17" s="15" t="s">
        <v>14</v>
      </c>
      <c r="C17" s="85" t="s">
        <v>40</v>
      </c>
      <c r="D17" s="86"/>
      <c r="E17" s="87" t="s">
        <v>40</v>
      </c>
      <c r="F17" s="88"/>
      <c r="G17" s="118"/>
      <c r="H17" s="119"/>
      <c r="J17" s="83">
        <v>4</v>
      </c>
      <c r="K17" s="15" t="s">
        <v>14</v>
      </c>
      <c r="L17" s="85" t="s">
        <v>21</v>
      </c>
      <c r="M17" s="86"/>
      <c r="N17" s="87"/>
      <c r="O17" s="88"/>
      <c r="P17" s="118"/>
      <c r="Q17" s="119"/>
      <c r="Z17" s="11"/>
      <c r="AA17" s="11"/>
      <c r="AB17" s="11"/>
    </row>
    <row r="18" spans="1:28" ht="15.65" customHeight="1">
      <c r="A18" s="83">
        <v>7</v>
      </c>
      <c r="B18" s="13" t="s">
        <v>15</v>
      </c>
      <c r="C18" s="89" t="s">
        <v>40</v>
      </c>
      <c r="D18" s="86"/>
      <c r="E18" s="90" t="s">
        <v>40</v>
      </c>
      <c r="F18" s="88"/>
      <c r="G18" s="116"/>
      <c r="H18" s="117"/>
      <c r="J18" s="83">
        <v>5</v>
      </c>
      <c r="K18" s="13" t="s">
        <v>15</v>
      </c>
      <c r="L18" s="89" t="s">
        <v>21</v>
      </c>
      <c r="M18" s="86"/>
      <c r="N18" s="90" t="s">
        <v>21</v>
      </c>
      <c r="O18" s="88"/>
      <c r="P18" s="116"/>
      <c r="Q18" s="117"/>
    </row>
    <row r="19" spans="1:28" ht="15.65" customHeight="1">
      <c r="A19" s="83">
        <v>8</v>
      </c>
      <c r="B19" s="13" t="s">
        <v>16</v>
      </c>
      <c r="C19" s="89" t="s">
        <v>40</v>
      </c>
      <c r="D19" s="86"/>
      <c r="E19" s="90" t="s">
        <v>40</v>
      </c>
      <c r="F19" s="88"/>
      <c r="G19" s="116"/>
      <c r="H19" s="117"/>
      <c r="J19" s="83">
        <v>6</v>
      </c>
      <c r="K19" s="13" t="s">
        <v>16</v>
      </c>
      <c r="L19" s="89"/>
      <c r="M19" s="86"/>
      <c r="N19" s="90"/>
      <c r="O19" s="88"/>
      <c r="P19" s="116"/>
      <c r="Q19" s="117"/>
    </row>
    <row r="20" spans="1:28" ht="15.65" customHeight="1">
      <c r="A20" s="83">
        <v>9</v>
      </c>
      <c r="B20" s="13" t="s">
        <v>17</v>
      </c>
      <c r="C20" s="89" t="s">
        <v>40</v>
      </c>
      <c r="D20" s="86"/>
      <c r="E20" s="90" t="s">
        <v>40</v>
      </c>
      <c r="F20" s="88"/>
      <c r="G20" s="116"/>
      <c r="H20" s="117"/>
      <c r="J20" s="83">
        <v>7</v>
      </c>
      <c r="K20" s="13" t="s">
        <v>17</v>
      </c>
      <c r="L20" s="89"/>
      <c r="M20" s="86"/>
      <c r="N20" s="90"/>
      <c r="O20" s="88"/>
      <c r="P20" s="116"/>
      <c r="Q20" s="117"/>
    </row>
    <row r="21" spans="1:28" ht="15.65" customHeight="1">
      <c r="A21" s="83">
        <v>10</v>
      </c>
      <c r="B21" s="13" t="s">
        <v>18</v>
      </c>
      <c r="C21" s="89" t="s">
        <v>40</v>
      </c>
      <c r="D21" s="86"/>
      <c r="E21" s="90" t="s">
        <v>40</v>
      </c>
      <c r="F21" s="88"/>
      <c r="G21" s="116"/>
      <c r="H21" s="117"/>
      <c r="J21" s="83">
        <v>8</v>
      </c>
      <c r="K21" s="13" t="s">
        <v>18</v>
      </c>
      <c r="L21" s="89"/>
      <c r="M21" s="86"/>
      <c r="N21" s="90" t="s">
        <v>21</v>
      </c>
      <c r="O21" s="88"/>
      <c r="P21" s="116"/>
      <c r="Q21" s="117"/>
    </row>
    <row r="22" spans="1:28" ht="15.65" customHeight="1">
      <c r="A22" s="83">
        <v>11</v>
      </c>
      <c r="B22" s="13" t="s">
        <v>19</v>
      </c>
      <c r="C22" s="89" t="s">
        <v>40</v>
      </c>
      <c r="D22" s="91" t="s">
        <v>25</v>
      </c>
      <c r="E22" s="90" t="s">
        <v>40</v>
      </c>
      <c r="F22" s="91" t="s">
        <v>25</v>
      </c>
      <c r="G22" s="116"/>
      <c r="H22" s="117"/>
      <c r="J22" s="83">
        <v>9</v>
      </c>
      <c r="K22" s="13" t="s">
        <v>19</v>
      </c>
      <c r="L22" s="89"/>
      <c r="M22" s="91" t="s">
        <v>25</v>
      </c>
      <c r="N22" s="90"/>
      <c r="O22" s="91" t="s">
        <v>25</v>
      </c>
      <c r="P22" s="116"/>
      <c r="Q22" s="117"/>
    </row>
    <row r="23" spans="1:28" ht="15.65" customHeight="1" thickBot="1">
      <c r="A23" s="83">
        <v>12</v>
      </c>
      <c r="B23" s="14" t="s">
        <v>20</v>
      </c>
      <c r="C23" s="92" t="s">
        <v>40</v>
      </c>
      <c r="D23" s="93" t="s">
        <v>42</v>
      </c>
      <c r="E23" s="93" t="s">
        <v>40</v>
      </c>
      <c r="F23" s="93" t="s">
        <v>42</v>
      </c>
      <c r="G23" s="120"/>
      <c r="H23" s="121"/>
      <c r="J23" s="83">
        <v>10</v>
      </c>
      <c r="K23" s="14" t="s">
        <v>20</v>
      </c>
      <c r="L23" s="92"/>
      <c r="M23" s="93" t="s">
        <v>13</v>
      </c>
      <c r="N23" s="93"/>
      <c r="O23" s="93" t="s">
        <v>13</v>
      </c>
      <c r="P23" s="120"/>
      <c r="Q23" s="121"/>
    </row>
    <row r="24" spans="1:28" ht="15.65" customHeight="1">
      <c r="A24" s="83">
        <v>13</v>
      </c>
      <c r="B24" s="15" t="s">
        <v>14</v>
      </c>
      <c r="C24" s="85" t="s">
        <v>40</v>
      </c>
      <c r="D24" s="86"/>
      <c r="E24" s="87" t="s">
        <v>40</v>
      </c>
      <c r="F24" s="88"/>
      <c r="G24" s="118"/>
      <c r="H24" s="119"/>
      <c r="J24" s="83">
        <v>11</v>
      </c>
      <c r="K24" s="15" t="s">
        <v>14</v>
      </c>
      <c r="L24" s="85" t="s">
        <v>21</v>
      </c>
      <c r="M24" s="86"/>
      <c r="N24" s="87" t="s">
        <v>21</v>
      </c>
      <c r="O24" s="88"/>
      <c r="P24" s="118"/>
      <c r="Q24" s="119"/>
    </row>
    <row r="25" spans="1:28" ht="15.65" customHeight="1">
      <c r="A25" s="83">
        <v>14</v>
      </c>
      <c r="B25" s="13" t="s">
        <v>15</v>
      </c>
      <c r="C25" s="89" t="s">
        <v>40</v>
      </c>
      <c r="D25" s="86"/>
      <c r="E25" s="90" t="s">
        <v>40</v>
      </c>
      <c r="F25" s="88"/>
      <c r="G25" s="116"/>
      <c r="H25" s="117"/>
      <c r="J25" s="83">
        <v>12</v>
      </c>
      <c r="K25" s="13" t="s">
        <v>15</v>
      </c>
      <c r="L25" s="89" t="s">
        <v>21</v>
      </c>
      <c r="M25" s="86"/>
      <c r="N25" s="90" t="s">
        <v>21</v>
      </c>
      <c r="O25" s="88"/>
      <c r="P25" s="116"/>
      <c r="Q25" s="117"/>
    </row>
    <row r="26" spans="1:28" ht="15.65" customHeight="1">
      <c r="A26" s="83">
        <v>15</v>
      </c>
      <c r="B26" s="13" t="s">
        <v>16</v>
      </c>
      <c r="C26" s="89" t="s">
        <v>40</v>
      </c>
      <c r="D26" s="86"/>
      <c r="E26" s="90" t="s">
        <v>40</v>
      </c>
      <c r="F26" s="88"/>
      <c r="G26" s="116"/>
      <c r="H26" s="117"/>
      <c r="J26" s="83">
        <v>13</v>
      </c>
      <c r="K26" s="13" t="s">
        <v>16</v>
      </c>
      <c r="L26" s="89"/>
      <c r="M26" s="86"/>
      <c r="N26" s="90"/>
      <c r="O26" s="88"/>
      <c r="P26" s="116"/>
      <c r="Q26" s="117"/>
    </row>
    <row r="27" spans="1:28" ht="15.65" customHeight="1">
      <c r="A27" s="83">
        <v>16</v>
      </c>
      <c r="B27" s="13" t="s">
        <v>17</v>
      </c>
      <c r="C27" s="89" t="s">
        <v>40</v>
      </c>
      <c r="D27" s="86"/>
      <c r="E27" s="90" t="s">
        <v>40</v>
      </c>
      <c r="F27" s="88"/>
      <c r="G27" s="116"/>
      <c r="H27" s="117"/>
      <c r="J27" s="83">
        <v>14</v>
      </c>
      <c r="K27" s="13" t="s">
        <v>17</v>
      </c>
      <c r="L27" s="89"/>
      <c r="M27" s="86"/>
      <c r="N27" s="90"/>
      <c r="O27" s="88"/>
      <c r="P27" s="116"/>
      <c r="Q27" s="117"/>
    </row>
    <row r="28" spans="1:28" ht="15.65" customHeight="1">
      <c r="A28" s="83">
        <v>17</v>
      </c>
      <c r="B28" s="13" t="s">
        <v>18</v>
      </c>
      <c r="C28" s="89" t="s">
        <v>40</v>
      </c>
      <c r="D28" s="86"/>
      <c r="E28" s="90" t="s">
        <v>40</v>
      </c>
      <c r="F28" s="88"/>
      <c r="G28" s="116"/>
      <c r="H28" s="117"/>
      <c r="J28" s="83">
        <v>15</v>
      </c>
      <c r="K28" s="13" t="s">
        <v>18</v>
      </c>
      <c r="L28" s="89"/>
      <c r="M28" s="86"/>
      <c r="N28" s="90"/>
      <c r="O28" s="88"/>
      <c r="P28" s="116"/>
      <c r="Q28" s="117"/>
    </row>
    <row r="29" spans="1:28" ht="15.65" customHeight="1">
      <c r="A29" s="83">
        <v>18</v>
      </c>
      <c r="B29" s="13" t="s">
        <v>19</v>
      </c>
      <c r="C29" s="89" t="s">
        <v>40</v>
      </c>
      <c r="D29" s="91" t="s">
        <v>25</v>
      </c>
      <c r="E29" s="90" t="s">
        <v>40</v>
      </c>
      <c r="F29" s="91" t="s">
        <v>25</v>
      </c>
      <c r="G29" s="116"/>
      <c r="H29" s="117"/>
      <c r="J29" s="83">
        <v>16</v>
      </c>
      <c r="K29" s="13" t="s">
        <v>19</v>
      </c>
      <c r="L29" s="89"/>
      <c r="M29" s="91" t="s">
        <v>25</v>
      </c>
      <c r="N29" s="90"/>
      <c r="O29" s="91" t="s">
        <v>25</v>
      </c>
      <c r="P29" s="116"/>
      <c r="Q29" s="117"/>
    </row>
    <row r="30" spans="1:28" ht="15.65" customHeight="1" thickBot="1">
      <c r="A30" s="83">
        <v>19</v>
      </c>
      <c r="B30" s="14" t="s">
        <v>20</v>
      </c>
      <c r="C30" s="92" t="s">
        <v>40</v>
      </c>
      <c r="D30" s="93" t="s">
        <v>42</v>
      </c>
      <c r="E30" s="93" t="s">
        <v>40</v>
      </c>
      <c r="F30" s="93" t="s">
        <v>42</v>
      </c>
      <c r="G30" s="120"/>
      <c r="H30" s="121"/>
      <c r="J30" s="83">
        <v>17</v>
      </c>
      <c r="K30" s="14" t="s">
        <v>20</v>
      </c>
      <c r="L30" s="92"/>
      <c r="M30" s="93" t="s">
        <v>13</v>
      </c>
      <c r="N30" s="93"/>
      <c r="O30" s="93" t="s">
        <v>13</v>
      </c>
      <c r="P30" s="120"/>
      <c r="Q30" s="121"/>
    </row>
    <row r="31" spans="1:28" ht="15.65" customHeight="1">
      <c r="A31" s="83">
        <v>20</v>
      </c>
      <c r="B31" s="15" t="s">
        <v>14</v>
      </c>
      <c r="C31" s="85" t="s">
        <v>40</v>
      </c>
      <c r="D31" s="86"/>
      <c r="E31" s="87" t="s">
        <v>40</v>
      </c>
      <c r="F31" s="88"/>
      <c r="G31" s="118"/>
      <c r="H31" s="119"/>
      <c r="J31" s="83">
        <v>18</v>
      </c>
      <c r="K31" s="15" t="s">
        <v>14</v>
      </c>
      <c r="L31" s="85" t="s">
        <v>21</v>
      </c>
      <c r="M31" s="86"/>
      <c r="N31" s="87"/>
      <c r="O31" s="88"/>
      <c r="P31" s="118"/>
      <c r="Q31" s="119"/>
    </row>
    <row r="32" spans="1:28" ht="15.65" customHeight="1">
      <c r="A32" s="83">
        <v>21</v>
      </c>
      <c r="B32" s="13" t="s">
        <v>15</v>
      </c>
      <c r="C32" s="89" t="s">
        <v>40</v>
      </c>
      <c r="D32" s="86"/>
      <c r="E32" s="90" t="s">
        <v>40</v>
      </c>
      <c r="F32" s="88"/>
      <c r="G32" s="116"/>
      <c r="H32" s="117"/>
      <c r="J32" s="83">
        <v>19</v>
      </c>
      <c r="K32" s="13" t="s">
        <v>15</v>
      </c>
      <c r="L32" s="89" t="s">
        <v>21</v>
      </c>
      <c r="M32" s="86"/>
      <c r="N32" s="90" t="s">
        <v>21</v>
      </c>
      <c r="O32" s="88"/>
      <c r="P32" s="116"/>
      <c r="Q32" s="117"/>
    </row>
    <row r="33" spans="1:23" ht="15.65" customHeight="1">
      <c r="A33" s="83">
        <v>22</v>
      </c>
      <c r="B33" s="13" t="s">
        <v>16</v>
      </c>
      <c r="C33" s="89" t="s">
        <v>40</v>
      </c>
      <c r="D33" s="86"/>
      <c r="E33" s="90" t="s">
        <v>40</v>
      </c>
      <c r="F33" s="88"/>
      <c r="G33" s="116"/>
      <c r="H33" s="117"/>
      <c r="J33" s="83">
        <v>20</v>
      </c>
      <c r="K33" s="13" t="s">
        <v>16</v>
      </c>
      <c r="L33" s="89"/>
      <c r="M33" s="86"/>
      <c r="N33" s="90"/>
      <c r="O33" s="88"/>
      <c r="P33" s="116"/>
      <c r="Q33" s="117"/>
    </row>
    <row r="34" spans="1:23" ht="15.65" customHeight="1">
      <c r="A34" s="83">
        <v>23</v>
      </c>
      <c r="B34" s="13" t="s">
        <v>17</v>
      </c>
      <c r="C34" s="89" t="s">
        <v>40</v>
      </c>
      <c r="D34" s="86"/>
      <c r="E34" s="90" t="s">
        <v>40</v>
      </c>
      <c r="F34" s="88"/>
      <c r="G34" s="116"/>
      <c r="H34" s="117"/>
      <c r="J34" s="83">
        <v>21</v>
      </c>
      <c r="K34" s="13" t="s">
        <v>17</v>
      </c>
      <c r="L34" s="89"/>
      <c r="M34" s="86"/>
      <c r="N34" s="90"/>
      <c r="O34" s="88"/>
      <c r="P34" s="116"/>
      <c r="Q34" s="117"/>
    </row>
    <row r="35" spans="1:23" ht="15.65" customHeight="1">
      <c r="A35" s="83">
        <v>24</v>
      </c>
      <c r="B35" s="13" t="s">
        <v>18</v>
      </c>
      <c r="C35" s="89"/>
      <c r="D35" s="86"/>
      <c r="E35" s="90" t="s">
        <v>40</v>
      </c>
      <c r="F35" s="88"/>
      <c r="G35" s="116"/>
      <c r="H35" s="117"/>
      <c r="J35" s="83">
        <v>22</v>
      </c>
      <c r="K35" s="13" t="s">
        <v>18</v>
      </c>
      <c r="L35" s="89"/>
      <c r="M35" s="86"/>
      <c r="N35" s="90" t="s">
        <v>21</v>
      </c>
      <c r="O35" s="88"/>
      <c r="P35" s="116"/>
      <c r="Q35" s="117"/>
    </row>
    <row r="36" spans="1:23" ht="15.65" customHeight="1">
      <c r="A36" s="83">
        <v>25</v>
      </c>
      <c r="B36" s="13" t="s">
        <v>19</v>
      </c>
      <c r="C36" s="89"/>
      <c r="D36" s="91" t="s">
        <v>25</v>
      </c>
      <c r="E36" s="90"/>
      <c r="F36" s="91" t="s">
        <v>25</v>
      </c>
      <c r="G36" s="116" t="s">
        <v>46</v>
      </c>
      <c r="H36" s="117"/>
      <c r="J36" s="83">
        <v>23</v>
      </c>
      <c r="K36" s="13" t="s">
        <v>19</v>
      </c>
      <c r="L36" s="89"/>
      <c r="M36" s="91" t="s">
        <v>25</v>
      </c>
      <c r="N36" s="90"/>
      <c r="O36" s="91" t="s">
        <v>25</v>
      </c>
      <c r="P36" s="116"/>
      <c r="Q36" s="117"/>
    </row>
    <row r="37" spans="1:23" ht="15.65" customHeight="1" thickBot="1">
      <c r="A37" s="83">
        <v>26</v>
      </c>
      <c r="B37" s="14" t="s">
        <v>20</v>
      </c>
      <c r="C37" s="92"/>
      <c r="D37" s="93" t="s">
        <v>13</v>
      </c>
      <c r="E37" s="93"/>
      <c r="F37" s="93" t="s">
        <v>13</v>
      </c>
      <c r="G37" s="120"/>
      <c r="H37" s="121"/>
      <c r="J37" s="83">
        <v>24</v>
      </c>
      <c r="K37" s="14" t="s">
        <v>20</v>
      </c>
      <c r="L37" s="92"/>
      <c r="M37" s="93" t="s">
        <v>13</v>
      </c>
      <c r="N37" s="93"/>
      <c r="O37" s="93" t="s">
        <v>13</v>
      </c>
      <c r="P37" s="120"/>
      <c r="Q37" s="121"/>
    </row>
    <row r="38" spans="1:23" ht="15.65" customHeight="1">
      <c r="A38" s="83">
        <v>27</v>
      </c>
      <c r="B38" s="15" t="s">
        <v>14</v>
      </c>
      <c r="C38" s="85" t="s">
        <v>21</v>
      </c>
      <c r="D38" s="86"/>
      <c r="E38" s="87" t="s">
        <v>21</v>
      </c>
      <c r="F38" s="88"/>
      <c r="G38" s="118"/>
      <c r="H38" s="119"/>
      <c r="J38" s="83">
        <v>25</v>
      </c>
      <c r="K38" s="15" t="s">
        <v>14</v>
      </c>
      <c r="L38" s="85" t="s">
        <v>21</v>
      </c>
      <c r="M38" s="86"/>
      <c r="N38" s="87" t="s">
        <v>21</v>
      </c>
      <c r="O38" s="88"/>
      <c r="P38" s="118"/>
      <c r="Q38" s="119"/>
    </row>
    <row r="39" spans="1:23" ht="15.65" customHeight="1">
      <c r="A39" s="83">
        <v>28</v>
      </c>
      <c r="B39" s="13" t="s">
        <v>15</v>
      </c>
      <c r="C39" s="89" t="s">
        <v>21</v>
      </c>
      <c r="D39" s="86"/>
      <c r="E39" s="90" t="s">
        <v>21</v>
      </c>
      <c r="F39" s="88"/>
      <c r="G39" s="116"/>
      <c r="H39" s="117"/>
      <c r="J39" s="83">
        <v>26</v>
      </c>
      <c r="K39" s="13" t="s">
        <v>15</v>
      </c>
      <c r="L39" s="89" t="s">
        <v>21</v>
      </c>
      <c r="M39" s="86"/>
      <c r="N39" s="90" t="s">
        <v>21</v>
      </c>
      <c r="O39" s="88"/>
      <c r="P39" s="116"/>
      <c r="Q39" s="117"/>
    </row>
    <row r="40" spans="1:23" ht="15.65" customHeight="1">
      <c r="A40" s="83">
        <v>29</v>
      </c>
      <c r="B40" s="13" t="s">
        <v>16</v>
      </c>
      <c r="C40" s="89"/>
      <c r="D40" s="86"/>
      <c r="E40" s="90"/>
      <c r="F40" s="88"/>
      <c r="G40" s="116"/>
      <c r="H40" s="117"/>
      <c r="J40" s="83">
        <v>27</v>
      </c>
      <c r="K40" s="13" t="s">
        <v>16</v>
      </c>
      <c r="L40" s="89"/>
      <c r="M40" s="86"/>
      <c r="N40" s="90"/>
      <c r="O40" s="88"/>
      <c r="P40" s="116"/>
      <c r="Q40" s="117"/>
    </row>
    <row r="41" spans="1:23" ht="15.65" customHeight="1">
      <c r="A41" s="83">
        <v>30</v>
      </c>
      <c r="B41" s="13" t="s">
        <v>17</v>
      </c>
      <c r="C41" s="89"/>
      <c r="D41" s="86"/>
      <c r="E41" s="90"/>
      <c r="F41" s="88"/>
      <c r="G41" s="116"/>
      <c r="H41" s="117"/>
      <c r="J41" s="83">
        <v>28</v>
      </c>
      <c r="K41" s="13" t="s">
        <v>17</v>
      </c>
      <c r="L41" s="89"/>
      <c r="M41" s="86"/>
      <c r="N41" s="90"/>
      <c r="O41" s="88"/>
      <c r="P41" s="116"/>
      <c r="Q41" s="117"/>
    </row>
    <row r="42" spans="1:23" ht="15.65" customHeight="1">
      <c r="A42" s="83"/>
      <c r="B42" s="13" t="s">
        <v>18</v>
      </c>
      <c r="C42" s="89"/>
      <c r="D42" s="86"/>
      <c r="E42" s="90"/>
      <c r="F42" s="88"/>
      <c r="G42" s="116"/>
      <c r="H42" s="117"/>
      <c r="J42" s="83">
        <v>29</v>
      </c>
      <c r="K42" s="13" t="s">
        <v>18</v>
      </c>
      <c r="L42" s="89"/>
      <c r="M42" s="86"/>
      <c r="N42" s="90"/>
      <c r="O42" s="88"/>
      <c r="P42" s="116"/>
      <c r="Q42" s="117"/>
    </row>
    <row r="43" spans="1:23" ht="15.65" customHeight="1">
      <c r="A43" s="83"/>
      <c r="B43" s="13" t="s">
        <v>19</v>
      </c>
      <c r="C43" s="89"/>
      <c r="D43" s="91" t="s">
        <v>25</v>
      </c>
      <c r="E43" s="90"/>
      <c r="F43" s="91" t="s">
        <v>25</v>
      </c>
      <c r="G43" s="116"/>
      <c r="H43" s="117"/>
      <c r="J43" s="83">
        <v>30</v>
      </c>
      <c r="K43" s="13" t="s">
        <v>19</v>
      </c>
      <c r="L43" s="89"/>
      <c r="M43" s="91" t="s">
        <v>25</v>
      </c>
      <c r="N43" s="90"/>
      <c r="O43" s="91" t="s">
        <v>25</v>
      </c>
      <c r="P43" s="116"/>
      <c r="Q43" s="117"/>
    </row>
    <row r="44" spans="1:23" ht="15.65" customHeight="1" thickBot="1">
      <c r="A44" s="83"/>
      <c r="B44" s="14" t="s">
        <v>20</v>
      </c>
      <c r="C44" s="92"/>
      <c r="D44" s="93"/>
      <c r="E44" s="93"/>
      <c r="F44" s="93"/>
      <c r="G44" s="120"/>
      <c r="H44" s="121"/>
      <c r="J44" s="83">
        <v>31</v>
      </c>
      <c r="K44" s="14" t="s">
        <v>20</v>
      </c>
      <c r="L44" s="92"/>
      <c r="M44" s="93" t="s">
        <v>13</v>
      </c>
      <c r="N44" s="93"/>
      <c r="O44" s="93" t="s">
        <v>13</v>
      </c>
      <c r="P44" s="120"/>
      <c r="Q44" s="121"/>
    </row>
    <row r="45" spans="1:23" ht="15.65" customHeight="1">
      <c r="A45" s="83"/>
      <c r="B45" s="15" t="s">
        <v>14</v>
      </c>
      <c r="C45" s="85"/>
      <c r="D45" s="86"/>
      <c r="E45" s="87"/>
      <c r="F45" s="88"/>
      <c r="G45" s="118"/>
      <c r="H45" s="119"/>
      <c r="J45" s="83"/>
      <c r="K45" s="15" t="s">
        <v>14</v>
      </c>
      <c r="L45" s="85"/>
      <c r="M45" s="86"/>
      <c r="N45" s="87"/>
      <c r="O45" s="88"/>
      <c r="P45" s="118"/>
      <c r="Q45" s="119"/>
    </row>
    <row r="46" spans="1:23" ht="15.65" customHeight="1">
      <c r="A46" s="83"/>
      <c r="B46" s="13" t="s">
        <v>15</v>
      </c>
      <c r="C46" s="89"/>
      <c r="D46" s="86"/>
      <c r="E46" s="90"/>
      <c r="F46" s="88"/>
      <c r="G46" s="116"/>
      <c r="H46" s="117"/>
      <c r="J46" s="83"/>
      <c r="K46" s="13" t="s">
        <v>15</v>
      </c>
      <c r="L46" s="89"/>
      <c r="M46" s="86"/>
      <c r="N46" s="90"/>
      <c r="O46" s="88"/>
      <c r="P46" s="116"/>
      <c r="Q46" s="117"/>
      <c r="W46" s="10"/>
    </row>
    <row r="47" spans="1:23" ht="15.65" customHeight="1">
      <c r="A47" s="83"/>
      <c r="B47" s="13" t="s">
        <v>16</v>
      </c>
      <c r="C47" s="89"/>
      <c r="D47" s="86"/>
      <c r="E47" s="90"/>
      <c r="F47" s="88"/>
      <c r="G47" s="116"/>
      <c r="H47" s="117"/>
      <c r="J47" s="83"/>
      <c r="K47" s="13" t="s">
        <v>16</v>
      </c>
      <c r="L47" s="89"/>
      <c r="M47" s="86"/>
      <c r="N47" s="90"/>
      <c r="O47" s="88"/>
      <c r="P47" s="116"/>
      <c r="Q47" s="117"/>
      <c r="W47" s="10"/>
    </row>
    <row r="48" spans="1:23" ht="15.65" customHeight="1">
      <c r="A48" s="83"/>
      <c r="B48" s="13" t="s">
        <v>17</v>
      </c>
      <c r="C48" s="89"/>
      <c r="D48" s="86"/>
      <c r="E48" s="90"/>
      <c r="F48" s="88"/>
      <c r="G48" s="116"/>
      <c r="H48" s="117"/>
      <c r="J48" s="83"/>
      <c r="K48" s="13" t="s">
        <v>17</v>
      </c>
      <c r="L48" s="89"/>
      <c r="M48" s="86"/>
      <c r="N48" s="90"/>
      <c r="O48" s="88"/>
      <c r="P48" s="116"/>
      <c r="Q48" s="117"/>
      <c r="W48" s="10"/>
    </row>
    <row r="49" spans="1:29" ht="15.65" customHeight="1">
      <c r="A49" s="83"/>
      <c r="B49" s="13" t="s">
        <v>18</v>
      </c>
      <c r="C49" s="89"/>
      <c r="D49" s="86"/>
      <c r="E49" s="90"/>
      <c r="F49" s="88"/>
      <c r="G49" s="116"/>
      <c r="H49" s="117"/>
      <c r="J49" s="83"/>
      <c r="K49" s="13" t="s">
        <v>18</v>
      </c>
      <c r="L49" s="89"/>
      <c r="M49" s="86"/>
      <c r="N49" s="90"/>
      <c r="O49" s="88"/>
      <c r="P49" s="116"/>
      <c r="Q49" s="117"/>
      <c r="W49" s="10"/>
    </row>
    <row r="50" spans="1:29" ht="15.65" customHeight="1">
      <c r="A50" s="83"/>
      <c r="B50" s="13" t="s">
        <v>19</v>
      </c>
      <c r="C50" s="89"/>
      <c r="D50" s="91" t="s">
        <v>25</v>
      </c>
      <c r="E50" s="90"/>
      <c r="F50" s="91" t="s">
        <v>25</v>
      </c>
      <c r="G50" s="116"/>
      <c r="H50" s="117"/>
      <c r="J50" s="83"/>
      <c r="K50" s="13" t="s">
        <v>19</v>
      </c>
      <c r="L50" s="89"/>
      <c r="M50" s="91" t="s">
        <v>25</v>
      </c>
      <c r="N50" s="90"/>
      <c r="O50" s="91" t="s">
        <v>25</v>
      </c>
      <c r="P50" s="116"/>
      <c r="Q50" s="117"/>
      <c r="W50" s="10"/>
    </row>
    <row r="51" spans="1:29" ht="15.65" customHeight="1" thickBot="1">
      <c r="A51" s="84"/>
      <c r="B51" s="14" t="s">
        <v>20</v>
      </c>
      <c r="C51" s="94"/>
      <c r="D51" s="93"/>
      <c r="E51" s="93"/>
      <c r="F51" s="93"/>
      <c r="G51" s="120"/>
      <c r="H51" s="161"/>
      <c r="J51" s="95"/>
      <c r="K51" s="14" t="s">
        <v>20</v>
      </c>
      <c r="L51" s="94"/>
      <c r="M51" s="93"/>
      <c r="N51" s="93"/>
      <c r="O51" s="93"/>
      <c r="P51" s="110"/>
      <c r="Q51" s="111"/>
      <c r="W51" s="10"/>
    </row>
    <row r="52" spans="1:29" ht="15" customHeight="1">
      <c r="A52" s="112"/>
      <c r="B52" s="113"/>
      <c r="C52" s="55" t="s">
        <v>27</v>
      </c>
      <c r="D52" s="56"/>
      <c r="E52" s="56"/>
      <c r="F52" s="57"/>
      <c r="G52" s="55" t="s">
        <v>35</v>
      </c>
      <c r="H52" s="58"/>
      <c r="J52" s="112"/>
      <c r="K52" s="113"/>
      <c r="L52" s="55" t="s">
        <v>27</v>
      </c>
      <c r="M52" s="56"/>
      <c r="N52" s="56"/>
      <c r="O52" s="57"/>
      <c r="P52" s="55" t="s">
        <v>35</v>
      </c>
      <c r="Q52" s="58"/>
    </row>
    <row r="53" spans="1:29" s="10" customFormat="1" ht="16" customHeight="1">
      <c r="A53" s="114" t="s">
        <v>12</v>
      </c>
      <c r="B53" s="115"/>
      <c r="C53" s="78">
        <f>COUNTIFS($A$10:$A$51,"&lt;&gt;",$B$10:$B$51,"土",$C$10:$C$51,"&lt;&gt;／",$C$10:$C$51,"&lt;&gt;外")+COUNTIFS($A$10:$A$51,"&lt;&gt;",$B$10:$B$51,"日",$C$10:$C$51,"&lt;&gt;／",$C$10:$C$51,"&lt;&gt;外")</f>
        <v>2</v>
      </c>
      <c r="D53" s="17"/>
      <c r="E53" s="78">
        <f>COUNTIFS(A10:A51,"&lt;&gt;",B10:B51,"土",E10:E51,"&lt;&gt;／",E10:E51,"&lt;&gt;外")+COUNTIFS(A10:A51,"&lt;&gt;",B10:B51,"日",E10:E51,"&lt;&gt;／",E10:E51,"&lt;&gt;外")</f>
        <v>2</v>
      </c>
      <c r="F53" s="18"/>
      <c r="G53" s="36" t="str">
        <f>IF(G57&gt;=28.5%,"達成","未達成")</f>
        <v>達成</v>
      </c>
      <c r="H53" s="30"/>
      <c r="J53" s="114" t="s">
        <v>12</v>
      </c>
      <c r="K53" s="115"/>
      <c r="L53" s="78">
        <f>COUNTIFS(J10:J51,"&lt;&gt;",K10:K51,"土",L10:L51,"&lt;&gt;／",L10:L51,"&lt;&gt;外")+COUNTIFS(J10:J51,"&lt;&gt;",K10:K51,"日",L10:L51,"&lt;&gt;／",L10:L51,"&lt;&gt;外")</f>
        <v>8</v>
      </c>
      <c r="M53" s="17"/>
      <c r="N53" s="78">
        <f>COUNTIFS(J10:J51,"&lt;&gt;",K10:K51,"土",N10:N51,"&lt;&gt;／",N10:N51,"&lt;&gt;外")+COUNTIFS(J10:J51,"&lt;&gt;",K10:K51,"日",N10:N51,"&lt;&gt;／",N10:N51,"&lt;&gt;外")</f>
        <v>8</v>
      </c>
      <c r="O53" s="18"/>
      <c r="P53" s="36" t="str">
        <f>IF(P57&gt;=28.5%,"達成","未達成")</f>
        <v>未達成</v>
      </c>
      <c r="Q53" s="30"/>
    </row>
    <row r="54" spans="1:29" s="10" customFormat="1" ht="16" customHeight="1">
      <c r="A54" s="108" t="s">
        <v>23</v>
      </c>
      <c r="B54" s="109"/>
      <c r="C54" s="41">
        <f>$C$53/COUNTIFS($A$10:$A$51,"&lt;&gt;",$C$10:$C$51,"&lt;&gt;／",$C$10:$C$51,"&lt;&gt;外")</f>
        <v>0.2857142857142857</v>
      </c>
      <c r="D54" s="21" t="s">
        <v>26</v>
      </c>
      <c r="E54" s="22"/>
      <c r="F54" s="23"/>
      <c r="G54" s="50" t="s">
        <v>37</v>
      </c>
      <c r="H54" s="31"/>
      <c r="J54" s="108" t="s">
        <v>23</v>
      </c>
      <c r="K54" s="109"/>
      <c r="L54" s="41">
        <f>L53/COUNTIFS(J10:J51,"&lt;&gt;",L10:L51,"&lt;&gt;／",L10:L51,"&lt;&gt;外")</f>
        <v>0.25806451612903225</v>
      </c>
      <c r="M54" s="21" t="s">
        <v>26</v>
      </c>
      <c r="N54" s="22"/>
      <c r="O54" s="23"/>
      <c r="P54" s="50" t="s">
        <v>37</v>
      </c>
      <c r="Q54" s="31"/>
      <c r="S54" s="78"/>
    </row>
    <row r="55" spans="1:29" ht="16" customHeight="1">
      <c r="A55" s="102" t="s">
        <v>36</v>
      </c>
      <c r="B55" s="103"/>
      <c r="C55" s="26">
        <f>SUMPRODUCT(($A10:$A51&lt;&gt;"")*(C10:C51="■"))+SUMPRODUCT(($A10:$A51&lt;&gt;"")*(C10:C51="▲"))</f>
        <v>2</v>
      </c>
      <c r="D55" s="24" t="str">
        <f>IF($C54&lt;28.5%, IF(C55 &gt;= C53,"達成", "未達成"), IF($C54&gt;=28.5%, "／", "空欄"))</f>
        <v>／</v>
      </c>
      <c r="E55" s="19">
        <f>SUMPRODUCT(($A10:$A51&lt;&gt;"")*(E10:E51="■"))+SUMPRODUCT(($A10:$A51&lt;&gt;"")*(E10:E51="▲"))</f>
        <v>2</v>
      </c>
      <c r="F55" s="38" t="str">
        <f>IF($C54&lt;28.5%, IF(E55 &gt;= E53,"達成", "未達成"), IF($C54&gt;=28.5%, "／", "空欄"))</f>
        <v>／</v>
      </c>
      <c r="G55" s="51">
        <f>E55</f>
        <v>2</v>
      </c>
      <c r="H55" s="52"/>
      <c r="J55" s="102" t="s">
        <v>36</v>
      </c>
      <c r="K55" s="103"/>
      <c r="L55" s="26">
        <f>SUMPRODUCT(($J10:$J51&lt;&gt;"")*(L10:L51="■"))+SUMPRODUCT(($J10:$J51&lt;&gt;"")*(L10:L51="▲"))</f>
        <v>8</v>
      </c>
      <c r="M55" s="24" t="str">
        <f>IF($L54&lt;28.5%, IF(L55 &gt;= L53,"達成", "未達成"), IF($L54&gt;=28.5%, "／", "空欄"))</f>
        <v>達成</v>
      </c>
      <c r="N55" s="19">
        <f>SUMPRODUCT(($J10:$J51&lt;&gt;"")*(N10:N51="■"))+SUMPRODUCT(($J10:$J51&lt;&gt;"")*(N10:N51="▲"))</f>
        <v>8</v>
      </c>
      <c r="O55" s="38" t="str">
        <f>IF($L54&lt;28.5%, IF(N55 &gt;= N53,"達成", "未達成"), IF($L54&gt;=28.5%, "／", "空欄"))</f>
        <v>達成</v>
      </c>
      <c r="P55" s="51">
        <f>G55+N55</f>
        <v>10</v>
      </c>
      <c r="Q55" s="52"/>
      <c r="R55" s="8"/>
    </row>
    <row r="56" spans="1:29" s="3" customFormat="1" ht="16" customHeight="1">
      <c r="A56" s="102" t="s">
        <v>47</v>
      </c>
      <c r="B56" s="103"/>
      <c r="C56" s="26">
        <f>COUNTIFS(A10:A51,"&lt;&gt;",C10:C51,"&lt;&gt;／",C10:C51,"&lt;&gt;外")</f>
        <v>7</v>
      </c>
      <c r="D56" s="79"/>
      <c r="E56" s="20">
        <f>COUNTIFS(A10:A51,"&lt;&gt;",E10:E51,"&lt;&gt;／",E10:E51,"&lt;&gt;外")</f>
        <v>6</v>
      </c>
      <c r="F56" s="27"/>
      <c r="G56" s="51">
        <f>E56</f>
        <v>6</v>
      </c>
      <c r="H56" s="53"/>
      <c r="J56" s="102" t="s">
        <v>47</v>
      </c>
      <c r="K56" s="103"/>
      <c r="L56" s="26">
        <f>COUNTIFS(J10:J51,"&lt;&gt;",L10:L51,"&lt;&gt;／",L10:L51,"&lt;&gt;外")</f>
        <v>31</v>
      </c>
      <c r="M56" s="79"/>
      <c r="N56" s="20">
        <f>COUNTIFS(J10:J51,"&lt;&gt;",N10:N51,"&lt;&gt;／",N10:N51,"&lt;&gt;外")</f>
        <v>31</v>
      </c>
      <c r="O56" s="27"/>
      <c r="P56" s="51">
        <f t="shared" ref="P56" si="0">G56+N56</f>
        <v>37</v>
      </c>
      <c r="Q56" s="53"/>
      <c r="R56" s="9"/>
    </row>
    <row r="57" spans="1:29" ht="16" customHeight="1" thickBot="1">
      <c r="A57" s="104" t="s">
        <v>11</v>
      </c>
      <c r="B57" s="105"/>
      <c r="C57" s="40">
        <f>C55/C56</f>
        <v>0.2857142857142857</v>
      </c>
      <c r="D57" s="80" t="str">
        <f>IF($C54&gt;=28.5%,IF(C57&gt;=28.5%,"達成","未達成"),IF($C54&lt;28.5%,"／","空欄"))</f>
        <v>達成</v>
      </c>
      <c r="E57" s="81">
        <f>E55/E56</f>
        <v>0.33333333333333331</v>
      </c>
      <c r="F57" s="39" t="str">
        <f>IF($C54&gt;=28.5%,IF(E57&gt;=28.5%,"達成","未達成"),IF($C54&lt;28.5%,"／","空欄"))</f>
        <v>達成</v>
      </c>
      <c r="G57" s="54">
        <f>G55/G56</f>
        <v>0.33333333333333331</v>
      </c>
      <c r="H57" s="59"/>
      <c r="J57" s="104" t="s">
        <v>11</v>
      </c>
      <c r="K57" s="105"/>
      <c r="L57" s="40">
        <f>L55/L56</f>
        <v>0.25806451612903225</v>
      </c>
      <c r="M57" s="80" t="str">
        <f>IF($C54&gt;=28.5%,IF(L57&gt;=28.5%,"達成","未達成"),IF($C54&lt;28.5%,"／","空欄"))</f>
        <v>未達成</v>
      </c>
      <c r="N57" s="81">
        <f>N55/N56</f>
        <v>0.25806451612903225</v>
      </c>
      <c r="O57" s="39" t="str">
        <f>IF($L54&gt;=28.5%,IF(N57&gt;=28.5%,"達成","未達成"),IF($L54&lt;28.5%,"／","空欄"))</f>
        <v>／</v>
      </c>
      <c r="P57" s="54">
        <f>P55/P56</f>
        <v>0.27027027027027029</v>
      </c>
      <c r="Q57" s="59"/>
    </row>
    <row r="58" spans="1:29" s="4" customFormat="1" ht="4.5" customHeight="1" thickBot="1">
      <c r="A58" s="45"/>
      <c r="B58" s="46"/>
      <c r="C58" s="46"/>
      <c r="D58" s="46"/>
      <c r="E58" s="46"/>
      <c r="F58" s="46"/>
      <c r="G58" s="46"/>
      <c r="H58" s="46"/>
      <c r="I58" s="47"/>
      <c r="J58" s="46"/>
      <c r="K58" s="46"/>
      <c r="L58" s="46"/>
      <c r="M58" s="46"/>
      <c r="N58" s="46"/>
      <c r="O58" s="46"/>
      <c r="P58" s="46"/>
      <c r="Q58" s="46"/>
    </row>
    <row r="59" spans="1:29" ht="20.149999999999999" customHeight="1" thickBot="1">
      <c r="A59" s="44" t="s">
        <v>1</v>
      </c>
      <c r="B59" s="97">
        <v>8</v>
      </c>
      <c r="C59" s="43" t="s">
        <v>2</v>
      </c>
      <c r="D59" s="97">
        <v>8</v>
      </c>
      <c r="E59" s="43" t="s">
        <v>3</v>
      </c>
      <c r="F59" s="49" t="s">
        <v>34</v>
      </c>
      <c r="G59" s="106" t="s">
        <v>41</v>
      </c>
      <c r="H59" s="107"/>
      <c r="I59" s="3"/>
      <c r="J59" s="44" t="s">
        <v>1</v>
      </c>
      <c r="K59" s="97">
        <v>8</v>
      </c>
      <c r="L59" s="43" t="s">
        <v>2</v>
      </c>
      <c r="M59" s="97">
        <v>9</v>
      </c>
      <c r="N59" s="43" t="s">
        <v>3</v>
      </c>
      <c r="O59" s="49" t="s">
        <v>34</v>
      </c>
      <c r="P59" s="106" t="s">
        <v>33</v>
      </c>
      <c r="Q59" s="107"/>
    </row>
    <row r="60" spans="1:29" s="2" customFormat="1" ht="15.65" customHeight="1">
      <c r="A60" s="130" t="s">
        <v>29</v>
      </c>
      <c r="B60" s="132" t="s">
        <v>28</v>
      </c>
      <c r="C60" s="153" t="s">
        <v>22</v>
      </c>
      <c r="D60" s="153"/>
      <c r="E60" s="153"/>
      <c r="F60" s="154"/>
      <c r="G60" s="135" t="s">
        <v>7</v>
      </c>
      <c r="H60" s="155"/>
      <c r="J60" s="137" t="s">
        <v>29</v>
      </c>
      <c r="K60" s="128" t="s">
        <v>28</v>
      </c>
      <c r="L60" s="158" t="s">
        <v>22</v>
      </c>
      <c r="M60" s="158"/>
      <c r="N60" s="158"/>
      <c r="O60" s="159"/>
      <c r="P60" s="124" t="s">
        <v>7</v>
      </c>
      <c r="Q60" s="160"/>
      <c r="S60" s="128" t="s">
        <v>29</v>
      </c>
      <c r="T60"/>
      <c r="U60"/>
      <c r="V60"/>
      <c r="W60" s="1"/>
      <c r="X60" s="1"/>
      <c r="Y60" s="1"/>
      <c r="Z60" s="1"/>
      <c r="AA60" s="1"/>
      <c r="AB60" s="1"/>
      <c r="AC60" s="1"/>
    </row>
    <row r="61" spans="1:29" s="2" customFormat="1" ht="15.65" customHeight="1" thickBot="1">
      <c r="A61" s="131"/>
      <c r="B61" s="129"/>
      <c r="C61" s="35" t="s">
        <v>8</v>
      </c>
      <c r="D61" s="32" t="s">
        <v>24</v>
      </c>
      <c r="E61" s="33" t="s">
        <v>9</v>
      </c>
      <c r="F61" s="34" t="s">
        <v>24</v>
      </c>
      <c r="G61" s="156"/>
      <c r="H61" s="157"/>
      <c r="J61" s="131"/>
      <c r="K61" s="129"/>
      <c r="L61" s="35" t="s">
        <v>8</v>
      </c>
      <c r="M61" s="32" t="s">
        <v>24</v>
      </c>
      <c r="N61" s="33" t="s">
        <v>9</v>
      </c>
      <c r="O61" s="34" t="s">
        <v>24</v>
      </c>
      <c r="P61" s="156"/>
      <c r="Q61" s="157"/>
      <c r="S61" s="129"/>
      <c r="T61"/>
      <c r="U61"/>
      <c r="V61"/>
      <c r="W61" s="1"/>
      <c r="X61" s="1"/>
      <c r="Y61" s="1"/>
      <c r="Z61" s="1"/>
      <c r="AA61" s="1"/>
      <c r="AB61" s="1"/>
      <c r="AC61" s="1"/>
    </row>
    <row r="62" spans="1:29" ht="15.65" customHeight="1">
      <c r="A62" s="82">
        <v>1</v>
      </c>
      <c r="B62" s="15" t="s">
        <v>14</v>
      </c>
      <c r="C62" s="85" t="s">
        <v>21</v>
      </c>
      <c r="D62" s="86"/>
      <c r="E62" s="87" t="s">
        <v>21</v>
      </c>
      <c r="F62" s="88"/>
      <c r="G62" s="118"/>
      <c r="H62" s="119"/>
      <c r="J62" s="82"/>
      <c r="K62" s="15" t="s">
        <v>14</v>
      </c>
      <c r="L62" s="85"/>
      <c r="M62" s="86"/>
      <c r="N62" s="87"/>
      <c r="O62" s="88"/>
      <c r="P62" s="118"/>
      <c r="Q62" s="119"/>
      <c r="S62" s="128" t="s">
        <v>28</v>
      </c>
    </row>
    <row r="63" spans="1:29" ht="15.65" customHeight="1" thickBot="1">
      <c r="A63" s="83">
        <v>2</v>
      </c>
      <c r="B63" s="13" t="s">
        <v>15</v>
      </c>
      <c r="C63" s="89" t="s">
        <v>21</v>
      </c>
      <c r="D63" s="86"/>
      <c r="E63" s="90" t="s">
        <v>21</v>
      </c>
      <c r="F63" s="88"/>
      <c r="G63" s="116"/>
      <c r="H63" s="117"/>
      <c r="J63" s="83"/>
      <c r="K63" s="13" t="s">
        <v>15</v>
      </c>
      <c r="L63" s="89"/>
      <c r="M63" s="86"/>
      <c r="N63" s="90"/>
      <c r="O63" s="88"/>
      <c r="P63" s="116"/>
      <c r="Q63" s="117"/>
      <c r="S63" s="129"/>
    </row>
    <row r="64" spans="1:29" ht="15.65" customHeight="1" thickBot="1">
      <c r="A64" s="83">
        <v>3</v>
      </c>
      <c r="B64" s="13" t="s">
        <v>16</v>
      </c>
      <c r="C64" s="89"/>
      <c r="D64" s="86"/>
      <c r="E64" s="90"/>
      <c r="F64" s="88"/>
      <c r="G64" s="116"/>
      <c r="H64" s="117"/>
      <c r="J64" s="83"/>
      <c r="K64" s="13" t="s">
        <v>16</v>
      </c>
      <c r="L64" s="89"/>
      <c r="M64" s="86"/>
      <c r="N64" s="90"/>
      <c r="O64" s="88"/>
      <c r="P64" s="116"/>
      <c r="Q64" s="117"/>
      <c r="S64" s="32" t="s">
        <v>24</v>
      </c>
    </row>
    <row r="65" spans="1:23" ht="15.65" customHeight="1">
      <c r="A65" s="83">
        <v>4</v>
      </c>
      <c r="B65" s="13" t="s">
        <v>17</v>
      </c>
      <c r="C65" s="89"/>
      <c r="D65" s="86"/>
      <c r="E65" s="90"/>
      <c r="F65" s="88"/>
      <c r="G65" s="116"/>
      <c r="H65" s="117"/>
      <c r="J65" s="83">
        <v>1</v>
      </c>
      <c r="K65" s="13" t="s">
        <v>17</v>
      </c>
      <c r="L65" s="89"/>
      <c r="M65" s="86"/>
      <c r="N65" s="90"/>
      <c r="O65" s="88"/>
      <c r="P65" s="116"/>
      <c r="Q65" s="117"/>
    </row>
    <row r="66" spans="1:23" ht="15.65" customHeight="1">
      <c r="A66" s="83">
        <v>5</v>
      </c>
      <c r="B66" s="13" t="s">
        <v>18</v>
      </c>
      <c r="C66" s="89"/>
      <c r="D66" s="86"/>
      <c r="E66" s="90"/>
      <c r="F66" s="88"/>
      <c r="G66" s="116"/>
      <c r="H66" s="117"/>
      <c r="J66" s="83">
        <v>2</v>
      </c>
      <c r="K66" s="13" t="s">
        <v>18</v>
      </c>
      <c r="L66" s="89"/>
      <c r="M66" s="86"/>
      <c r="N66" s="90"/>
      <c r="O66" s="88"/>
      <c r="P66" s="116"/>
      <c r="Q66" s="117"/>
    </row>
    <row r="67" spans="1:23" ht="15.65" customHeight="1">
      <c r="A67" s="83">
        <v>6</v>
      </c>
      <c r="B67" s="13" t="s">
        <v>19</v>
      </c>
      <c r="C67" s="89"/>
      <c r="D67" s="91" t="s">
        <v>25</v>
      </c>
      <c r="E67" s="90"/>
      <c r="F67" s="91" t="s">
        <v>25</v>
      </c>
      <c r="G67" s="116"/>
      <c r="H67" s="117"/>
      <c r="J67" s="83">
        <v>3</v>
      </c>
      <c r="K67" s="13" t="s">
        <v>19</v>
      </c>
      <c r="L67" s="89"/>
      <c r="M67" s="91" t="s">
        <v>25</v>
      </c>
      <c r="N67" s="90"/>
      <c r="O67" s="91" t="s">
        <v>25</v>
      </c>
      <c r="P67" s="116"/>
      <c r="Q67" s="117"/>
    </row>
    <row r="68" spans="1:23" ht="15.65" customHeight="1" thickBot="1">
      <c r="A68" s="83">
        <v>7</v>
      </c>
      <c r="B68" s="14" t="s">
        <v>20</v>
      </c>
      <c r="C68" s="92"/>
      <c r="D68" s="93" t="s">
        <v>13</v>
      </c>
      <c r="E68" s="93"/>
      <c r="F68" s="93" t="s">
        <v>13</v>
      </c>
      <c r="G68" s="120"/>
      <c r="H68" s="161"/>
      <c r="J68" s="83">
        <v>4</v>
      </c>
      <c r="K68" s="14" t="s">
        <v>20</v>
      </c>
      <c r="L68" s="92"/>
      <c r="M68" s="93" t="s">
        <v>13</v>
      </c>
      <c r="N68" s="93"/>
      <c r="O68" s="93"/>
      <c r="P68" s="120"/>
      <c r="Q68" s="121"/>
    </row>
    <row r="69" spans="1:23" ht="15.65" customHeight="1">
      <c r="A69" s="83">
        <v>8</v>
      </c>
      <c r="B69" s="15" t="s">
        <v>14</v>
      </c>
      <c r="C69" s="85" t="s">
        <v>21</v>
      </c>
      <c r="D69" s="86"/>
      <c r="E69" s="87" t="s">
        <v>21</v>
      </c>
      <c r="F69" s="88"/>
      <c r="G69" s="118"/>
      <c r="H69" s="119"/>
      <c r="J69" s="83">
        <v>5</v>
      </c>
      <c r="K69" s="15" t="s">
        <v>14</v>
      </c>
      <c r="L69" s="85" t="s">
        <v>21</v>
      </c>
      <c r="M69" s="86"/>
      <c r="N69" s="87"/>
      <c r="O69" s="88"/>
      <c r="P69" s="118"/>
      <c r="Q69" s="119"/>
    </row>
    <row r="70" spans="1:23" ht="15.65" customHeight="1">
      <c r="A70" s="83">
        <v>9</v>
      </c>
      <c r="B70" s="13" t="s">
        <v>15</v>
      </c>
      <c r="C70" s="89" t="s">
        <v>21</v>
      </c>
      <c r="D70" s="86"/>
      <c r="E70" s="90" t="s">
        <v>21</v>
      </c>
      <c r="F70" s="88"/>
      <c r="G70" s="116"/>
      <c r="H70" s="117"/>
      <c r="J70" s="83">
        <v>6</v>
      </c>
      <c r="K70" s="13" t="s">
        <v>15</v>
      </c>
      <c r="L70" s="89" t="s">
        <v>21</v>
      </c>
      <c r="M70" s="86"/>
      <c r="N70" s="90"/>
      <c r="O70" s="88"/>
      <c r="P70" s="116"/>
      <c r="Q70" s="117"/>
    </row>
    <row r="71" spans="1:23" ht="15.65" customHeight="1">
      <c r="A71" s="83">
        <v>10</v>
      </c>
      <c r="B71" s="13" t="s">
        <v>16</v>
      </c>
      <c r="C71" s="89"/>
      <c r="D71" s="86"/>
      <c r="E71" s="90"/>
      <c r="F71" s="88"/>
      <c r="G71" s="116"/>
      <c r="H71" s="117"/>
      <c r="J71" s="83">
        <v>7</v>
      </c>
      <c r="K71" s="13" t="s">
        <v>16</v>
      </c>
      <c r="L71" s="89"/>
      <c r="M71" s="86"/>
      <c r="N71" s="90"/>
      <c r="O71" s="88"/>
      <c r="P71" s="116"/>
      <c r="Q71" s="117"/>
    </row>
    <row r="72" spans="1:23" ht="15.65" customHeight="1">
      <c r="A72" s="83">
        <v>11</v>
      </c>
      <c r="B72" s="13" t="s">
        <v>17</v>
      </c>
      <c r="C72" s="89"/>
      <c r="D72" s="86"/>
      <c r="E72" s="90"/>
      <c r="F72" s="88"/>
      <c r="G72" s="116"/>
      <c r="H72" s="117"/>
      <c r="J72" s="83">
        <v>8</v>
      </c>
      <c r="K72" s="13" t="s">
        <v>17</v>
      </c>
      <c r="L72" s="89"/>
      <c r="M72" s="86"/>
      <c r="N72" s="90"/>
      <c r="O72" s="88"/>
      <c r="P72" s="116"/>
      <c r="Q72" s="117"/>
    </row>
    <row r="73" spans="1:23" ht="15.65" customHeight="1">
      <c r="A73" s="83">
        <v>12</v>
      </c>
      <c r="B73" s="13" t="s">
        <v>18</v>
      </c>
      <c r="C73" s="89"/>
      <c r="D73" s="86"/>
      <c r="E73" s="90"/>
      <c r="F73" s="88"/>
      <c r="G73" s="116"/>
      <c r="H73" s="117"/>
      <c r="J73" s="83">
        <v>9</v>
      </c>
      <c r="K73" s="13" t="s">
        <v>18</v>
      </c>
      <c r="L73" s="89"/>
      <c r="M73" s="86"/>
      <c r="N73" s="90"/>
      <c r="O73" s="88"/>
      <c r="P73" s="116"/>
      <c r="Q73" s="117"/>
    </row>
    <row r="74" spans="1:23" ht="15.65" customHeight="1">
      <c r="A74" s="83">
        <v>13</v>
      </c>
      <c r="B74" s="13" t="s">
        <v>19</v>
      </c>
      <c r="C74" s="89" t="s">
        <v>43</v>
      </c>
      <c r="D74" s="91" t="s">
        <v>25</v>
      </c>
      <c r="E74" s="90" t="s">
        <v>43</v>
      </c>
      <c r="F74" s="91" t="s">
        <v>25</v>
      </c>
      <c r="G74" s="116" t="s">
        <v>45</v>
      </c>
      <c r="H74" s="117"/>
      <c r="J74" s="83">
        <v>10</v>
      </c>
      <c r="K74" s="13" t="s">
        <v>19</v>
      </c>
      <c r="L74" s="89"/>
      <c r="M74" s="91" t="s">
        <v>25</v>
      </c>
      <c r="N74" s="90"/>
      <c r="O74" s="91" t="s">
        <v>25</v>
      </c>
      <c r="P74" s="116"/>
      <c r="Q74" s="117"/>
    </row>
    <row r="75" spans="1:23" ht="15.65" customHeight="1" thickBot="1">
      <c r="A75" s="83">
        <v>14</v>
      </c>
      <c r="B75" s="14" t="s">
        <v>20</v>
      </c>
      <c r="C75" s="92" t="s">
        <v>43</v>
      </c>
      <c r="D75" s="93" t="s">
        <v>13</v>
      </c>
      <c r="E75" s="93" t="s">
        <v>43</v>
      </c>
      <c r="F75" s="93" t="s">
        <v>13</v>
      </c>
      <c r="G75" s="120" t="s">
        <v>45</v>
      </c>
      <c r="H75" s="161"/>
      <c r="J75" s="83">
        <v>11</v>
      </c>
      <c r="K75" s="14" t="s">
        <v>20</v>
      </c>
      <c r="L75" s="92"/>
      <c r="M75" s="93" t="s">
        <v>13</v>
      </c>
      <c r="N75" s="93"/>
      <c r="O75" s="93"/>
      <c r="P75" s="120"/>
      <c r="Q75" s="121"/>
    </row>
    <row r="76" spans="1:23" ht="15.65" customHeight="1">
      <c r="A76" s="83">
        <v>15</v>
      </c>
      <c r="B76" s="15" t="s">
        <v>14</v>
      </c>
      <c r="C76" s="85" t="s">
        <v>21</v>
      </c>
      <c r="D76" s="86"/>
      <c r="E76" s="87" t="s">
        <v>21</v>
      </c>
      <c r="F76" s="88"/>
      <c r="G76" s="118"/>
      <c r="H76" s="119"/>
      <c r="J76" s="83">
        <v>12</v>
      </c>
      <c r="K76" s="15" t="s">
        <v>14</v>
      </c>
      <c r="L76" s="85" t="s">
        <v>21</v>
      </c>
      <c r="M76" s="86"/>
      <c r="N76" s="87"/>
      <c r="O76" s="88"/>
      <c r="P76" s="118"/>
      <c r="Q76" s="119"/>
    </row>
    <row r="77" spans="1:23" ht="15.65" customHeight="1">
      <c r="A77" s="83">
        <v>16</v>
      </c>
      <c r="B77" s="13" t="s">
        <v>15</v>
      </c>
      <c r="C77" s="89" t="s">
        <v>21</v>
      </c>
      <c r="D77" s="86"/>
      <c r="E77" s="90" t="s">
        <v>21</v>
      </c>
      <c r="F77" s="88"/>
      <c r="G77" s="116"/>
      <c r="H77" s="117"/>
      <c r="J77" s="83">
        <v>13</v>
      </c>
      <c r="K77" s="13" t="s">
        <v>15</v>
      </c>
      <c r="L77" s="89" t="s">
        <v>21</v>
      </c>
      <c r="M77" s="86"/>
      <c r="N77" s="90"/>
      <c r="O77" s="88"/>
      <c r="P77" s="116"/>
      <c r="Q77" s="117"/>
    </row>
    <row r="78" spans="1:23" ht="15.65" customHeight="1">
      <c r="A78" s="83">
        <v>17</v>
      </c>
      <c r="B78" s="13" t="s">
        <v>16</v>
      </c>
      <c r="C78" s="89" t="s">
        <v>43</v>
      </c>
      <c r="D78" s="86"/>
      <c r="E78" s="90"/>
      <c r="F78" s="88"/>
      <c r="G78" s="116"/>
      <c r="H78" s="117"/>
      <c r="J78" s="83">
        <v>14</v>
      </c>
      <c r="K78" s="13" t="s">
        <v>16</v>
      </c>
      <c r="L78" s="89"/>
      <c r="M78" s="86"/>
      <c r="N78" s="90"/>
      <c r="O78" s="88"/>
      <c r="P78" s="116"/>
      <c r="Q78" s="117"/>
    </row>
    <row r="79" spans="1:23" ht="15.65" customHeight="1">
      <c r="A79" s="83">
        <v>18</v>
      </c>
      <c r="B79" s="13" t="s">
        <v>17</v>
      </c>
      <c r="C79" s="89"/>
      <c r="D79" s="86"/>
      <c r="E79" s="90"/>
      <c r="F79" s="88"/>
      <c r="G79" s="116"/>
      <c r="H79" s="117"/>
      <c r="J79" s="83">
        <v>15</v>
      </c>
      <c r="K79" s="13" t="s">
        <v>17</v>
      </c>
      <c r="L79" s="89"/>
      <c r="M79" s="86"/>
      <c r="N79" s="90"/>
      <c r="O79" s="88"/>
      <c r="P79" s="116"/>
      <c r="Q79" s="117"/>
    </row>
    <row r="80" spans="1:23" ht="15.65" customHeight="1">
      <c r="A80" s="83">
        <v>19</v>
      </c>
      <c r="B80" s="13" t="s">
        <v>18</v>
      </c>
      <c r="C80" s="89"/>
      <c r="D80" s="86"/>
      <c r="E80" s="90"/>
      <c r="F80" s="88"/>
      <c r="G80" s="116"/>
      <c r="H80" s="117"/>
      <c r="J80" s="83">
        <v>16</v>
      </c>
      <c r="K80" s="13" t="s">
        <v>18</v>
      </c>
      <c r="L80" s="89"/>
      <c r="M80" s="86"/>
      <c r="N80" s="90"/>
      <c r="O80" s="88"/>
      <c r="P80" s="116"/>
      <c r="Q80" s="117"/>
      <c r="W80" s="10"/>
    </row>
    <row r="81" spans="1:29" ht="15.65" customHeight="1">
      <c r="A81" s="83">
        <v>20</v>
      </c>
      <c r="B81" s="13" t="s">
        <v>19</v>
      </c>
      <c r="C81" s="89"/>
      <c r="D81" s="91" t="s">
        <v>25</v>
      </c>
      <c r="E81" s="90"/>
      <c r="F81" s="91" t="s">
        <v>25</v>
      </c>
      <c r="G81" s="116"/>
      <c r="H81" s="117"/>
      <c r="J81" s="83">
        <v>17</v>
      </c>
      <c r="K81" s="13" t="s">
        <v>19</v>
      </c>
      <c r="L81" s="89"/>
      <c r="M81" s="91" t="s">
        <v>25</v>
      </c>
      <c r="N81" s="90"/>
      <c r="O81" s="91" t="s">
        <v>25</v>
      </c>
      <c r="P81" s="116"/>
      <c r="Q81" s="117"/>
      <c r="W81" s="10"/>
    </row>
    <row r="82" spans="1:29" ht="15.65" customHeight="1" thickBot="1">
      <c r="A82" s="83">
        <v>21</v>
      </c>
      <c r="B82" s="14" t="s">
        <v>20</v>
      </c>
      <c r="C82" s="92"/>
      <c r="D82" s="93" t="s">
        <v>13</v>
      </c>
      <c r="E82" s="93"/>
      <c r="F82" s="93" t="s">
        <v>13</v>
      </c>
      <c r="G82" s="120"/>
      <c r="H82" s="161"/>
      <c r="J82" s="83">
        <v>18</v>
      </c>
      <c r="K82" s="14" t="s">
        <v>20</v>
      </c>
      <c r="L82" s="92"/>
      <c r="M82" s="93" t="s">
        <v>13</v>
      </c>
      <c r="N82" s="93"/>
      <c r="O82" s="93"/>
      <c r="P82" s="120"/>
      <c r="Q82" s="121"/>
      <c r="W82" s="10"/>
    </row>
    <row r="83" spans="1:29" ht="15.65" customHeight="1">
      <c r="A83" s="83">
        <v>22</v>
      </c>
      <c r="B83" s="15" t="s">
        <v>14</v>
      </c>
      <c r="C83" s="85" t="s">
        <v>21</v>
      </c>
      <c r="D83" s="86"/>
      <c r="E83" s="87" t="s">
        <v>21</v>
      </c>
      <c r="F83" s="88"/>
      <c r="G83" s="118"/>
      <c r="H83" s="119"/>
      <c r="J83" s="83">
        <v>19</v>
      </c>
      <c r="K83" s="15" t="s">
        <v>14</v>
      </c>
      <c r="L83" s="85" t="s">
        <v>21</v>
      </c>
      <c r="M83" s="86"/>
      <c r="N83" s="87"/>
      <c r="O83" s="88"/>
      <c r="P83" s="118"/>
      <c r="Q83" s="119"/>
      <c r="W83" s="10"/>
    </row>
    <row r="84" spans="1:29" ht="15.65" customHeight="1">
      <c r="A84" s="83">
        <v>23</v>
      </c>
      <c r="B84" s="13" t="s">
        <v>15</v>
      </c>
      <c r="C84" s="89" t="s">
        <v>21</v>
      </c>
      <c r="D84" s="86"/>
      <c r="E84" s="90" t="s">
        <v>21</v>
      </c>
      <c r="F84" s="88"/>
      <c r="G84" s="116"/>
      <c r="H84" s="117"/>
      <c r="J84" s="83">
        <v>20</v>
      </c>
      <c r="K84" s="13" t="s">
        <v>15</v>
      </c>
      <c r="L84" s="89" t="s">
        <v>21</v>
      </c>
      <c r="M84" s="86"/>
      <c r="N84" s="90"/>
      <c r="O84" s="88"/>
      <c r="P84" s="116"/>
      <c r="Q84" s="117"/>
      <c r="W84" s="10"/>
    </row>
    <row r="85" spans="1:29" ht="15.65" customHeight="1">
      <c r="A85" s="83">
        <v>24</v>
      </c>
      <c r="B85" s="13" t="s">
        <v>16</v>
      </c>
      <c r="C85" s="89"/>
      <c r="D85" s="86"/>
      <c r="E85" s="90"/>
      <c r="F85" s="88"/>
      <c r="G85" s="116"/>
      <c r="H85" s="117"/>
      <c r="J85" s="83">
        <v>21</v>
      </c>
      <c r="K85" s="13" t="s">
        <v>16</v>
      </c>
      <c r="L85" s="89"/>
      <c r="M85" s="86"/>
      <c r="N85" s="90"/>
      <c r="O85" s="88"/>
      <c r="P85" s="116"/>
      <c r="Q85" s="117"/>
      <c r="W85" s="10"/>
    </row>
    <row r="86" spans="1:29" ht="15.65" customHeight="1">
      <c r="A86" s="83">
        <v>25</v>
      </c>
      <c r="B86" s="13" t="s">
        <v>17</v>
      </c>
      <c r="C86" s="89"/>
      <c r="D86" s="86"/>
      <c r="E86" s="90"/>
      <c r="F86" s="88"/>
      <c r="G86" s="116"/>
      <c r="H86" s="117"/>
      <c r="J86" s="83">
        <v>22</v>
      </c>
      <c r="K86" s="13" t="s">
        <v>17</v>
      </c>
      <c r="L86" s="89"/>
      <c r="M86" s="86"/>
      <c r="N86" s="90"/>
      <c r="O86" s="88"/>
      <c r="P86" s="116"/>
      <c r="Q86" s="117"/>
    </row>
    <row r="87" spans="1:29" ht="15.65" customHeight="1">
      <c r="A87" s="83">
        <v>26</v>
      </c>
      <c r="B87" s="13" t="s">
        <v>18</v>
      </c>
      <c r="C87" s="89"/>
      <c r="D87" s="86"/>
      <c r="E87" s="90"/>
      <c r="F87" s="88"/>
      <c r="G87" s="116"/>
      <c r="H87" s="117"/>
      <c r="J87" s="83">
        <v>23</v>
      </c>
      <c r="K87" s="13" t="s">
        <v>18</v>
      </c>
      <c r="L87" s="89"/>
      <c r="M87" s="86"/>
      <c r="N87" s="90"/>
      <c r="O87" s="88"/>
      <c r="P87" s="116"/>
      <c r="Q87" s="117"/>
      <c r="S87" s="10"/>
      <c r="T87" s="10"/>
      <c r="U87" s="10"/>
      <c r="V87" s="10"/>
      <c r="W87" s="10"/>
      <c r="X87" s="10"/>
      <c r="Y87" s="10"/>
      <c r="Z87" s="10"/>
      <c r="AA87" s="10"/>
      <c r="AB87" s="10"/>
      <c r="AC87" s="10"/>
    </row>
    <row r="88" spans="1:29" ht="15.65" customHeight="1">
      <c r="A88" s="83">
        <v>27</v>
      </c>
      <c r="B88" s="13" t="s">
        <v>19</v>
      </c>
      <c r="C88" s="89"/>
      <c r="D88" s="91" t="s">
        <v>25</v>
      </c>
      <c r="E88" s="90"/>
      <c r="F88" s="91" t="s">
        <v>25</v>
      </c>
      <c r="G88" s="116"/>
      <c r="H88" s="117"/>
      <c r="J88" s="83">
        <v>24</v>
      </c>
      <c r="K88" s="13" t="s">
        <v>19</v>
      </c>
      <c r="L88" s="89"/>
      <c r="M88" s="91" t="s">
        <v>25</v>
      </c>
      <c r="N88" s="90"/>
      <c r="O88" s="91" t="s">
        <v>25</v>
      </c>
      <c r="P88" s="116"/>
      <c r="Q88" s="117"/>
      <c r="S88" s="10"/>
      <c r="T88" s="10"/>
      <c r="U88" s="10"/>
      <c r="V88" s="10"/>
      <c r="W88" s="10"/>
      <c r="X88" s="10"/>
      <c r="Y88" s="10"/>
      <c r="Z88" s="10"/>
      <c r="AA88" s="10"/>
      <c r="AB88" s="10"/>
      <c r="AC88" s="10"/>
    </row>
    <row r="89" spans="1:29" ht="15.65" customHeight="1" thickBot="1">
      <c r="A89" s="83">
        <v>28</v>
      </c>
      <c r="B89" s="14" t="s">
        <v>20</v>
      </c>
      <c r="C89" s="92"/>
      <c r="D89" s="93" t="s">
        <v>13</v>
      </c>
      <c r="E89" s="93"/>
      <c r="F89" s="93" t="s">
        <v>13</v>
      </c>
      <c r="G89" s="120"/>
      <c r="H89" s="121"/>
      <c r="J89" s="83">
        <v>25</v>
      </c>
      <c r="K89" s="14" t="s">
        <v>20</v>
      </c>
      <c r="L89" s="92"/>
      <c r="M89" s="93" t="s">
        <v>13</v>
      </c>
      <c r="N89" s="93"/>
      <c r="O89" s="93"/>
      <c r="P89" s="120"/>
      <c r="Q89" s="121"/>
    </row>
    <row r="90" spans="1:29" ht="15.65" customHeight="1">
      <c r="A90" s="83">
        <v>29</v>
      </c>
      <c r="B90" s="15" t="s">
        <v>14</v>
      </c>
      <c r="C90" s="85" t="s">
        <v>21</v>
      </c>
      <c r="D90" s="86"/>
      <c r="E90" s="87" t="s">
        <v>21</v>
      </c>
      <c r="F90" s="88"/>
      <c r="G90" s="118"/>
      <c r="H90" s="119"/>
      <c r="J90" s="83">
        <v>26</v>
      </c>
      <c r="K90" s="15" t="s">
        <v>14</v>
      </c>
      <c r="L90" s="85" t="s">
        <v>21</v>
      </c>
      <c r="M90" s="86"/>
      <c r="N90" s="87"/>
      <c r="O90" s="88"/>
      <c r="P90" s="118"/>
      <c r="Q90" s="119"/>
      <c r="S90" s="3"/>
      <c r="T90" s="3"/>
      <c r="U90" s="3"/>
      <c r="V90" s="3"/>
      <c r="W90" s="3"/>
      <c r="X90" s="3"/>
      <c r="Y90" s="3"/>
      <c r="Z90" s="3"/>
      <c r="AA90" s="3"/>
      <c r="AB90" s="3"/>
      <c r="AC90" s="3"/>
    </row>
    <row r="91" spans="1:29" ht="15.65" customHeight="1">
      <c r="A91" s="83">
        <v>30</v>
      </c>
      <c r="B91" s="13" t="s">
        <v>15</v>
      </c>
      <c r="C91" s="89" t="s">
        <v>21</v>
      </c>
      <c r="D91" s="86"/>
      <c r="E91" s="90" t="s">
        <v>21</v>
      </c>
      <c r="F91" s="88"/>
      <c r="G91" s="116"/>
      <c r="H91" s="117"/>
      <c r="J91" s="83">
        <v>27</v>
      </c>
      <c r="K91" s="13" t="s">
        <v>15</v>
      </c>
      <c r="L91" s="89" t="s">
        <v>21</v>
      </c>
      <c r="M91" s="86"/>
      <c r="N91" s="90"/>
      <c r="O91" s="88"/>
      <c r="P91" s="116"/>
      <c r="Q91" s="117"/>
      <c r="S91" s="3"/>
      <c r="T91" s="3"/>
      <c r="U91" s="3"/>
      <c r="V91" s="3"/>
      <c r="W91" s="3"/>
      <c r="X91" s="3"/>
      <c r="Y91" s="3"/>
      <c r="Z91" s="3"/>
      <c r="AA91" s="3"/>
      <c r="AB91" s="3"/>
      <c r="AC91" s="3"/>
    </row>
    <row r="92" spans="1:29" ht="15.65" customHeight="1">
      <c r="A92" s="83">
        <v>31</v>
      </c>
      <c r="B92" s="13" t="s">
        <v>16</v>
      </c>
      <c r="C92" s="89"/>
      <c r="D92" s="86"/>
      <c r="E92" s="90"/>
      <c r="F92" s="88"/>
      <c r="G92" s="116"/>
      <c r="H92" s="117"/>
      <c r="J92" s="83">
        <v>28</v>
      </c>
      <c r="K92" s="13" t="s">
        <v>16</v>
      </c>
      <c r="L92" s="89"/>
      <c r="M92" s="86"/>
      <c r="N92" s="90"/>
      <c r="O92" s="88"/>
      <c r="P92" s="116"/>
      <c r="Q92" s="117"/>
    </row>
    <row r="93" spans="1:29" ht="15.65" customHeight="1">
      <c r="A93" s="83"/>
      <c r="B93" s="13" t="s">
        <v>17</v>
      </c>
      <c r="C93" s="89"/>
      <c r="D93" s="86"/>
      <c r="E93" s="90"/>
      <c r="F93" s="88"/>
      <c r="G93" s="116"/>
      <c r="H93" s="117"/>
      <c r="J93" s="83">
        <v>29</v>
      </c>
      <c r="K93" s="13" t="s">
        <v>17</v>
      </c>
      <c r="L93" s="89"/>
      <c r="M93" s="86"/>
      <c r="N93" s="90"/>
      <c r="O93" s="88"/>
      <c r="P93" s="116"/>
      <c r="Q93" s="117"/>
    </row>
    <row r="94" spans="1:29" ht="15.65" customHeight="1">
      <c r="A94" s="83"/>
      <c r="B94" s="13" t="s">
        <v>18</v>
      </c>
      <c r="C94" s="89"/>
      <c r="D94" s="86"/>
      <c r="E94" s="90"/>
      <c r="F94" s="88"/>
      <c r="G94" s="116"/>
      <c r="H94" s="117"/>
      <c r="J94" s="83">
        <v>30</v>
      </c>
      <c r="K94" s="13" t="s">
        <v>18</v>
      </c>
      <c r="L94" s="89"/>
      <c r="M94" s="86"/>
      <c r="N94" s="90"/>
      <c r="O94" s="88"/>
      <c r="P94" s="116"/>
      <c r="Q94" s="117"/>
    </row>
    <row r="95" spans="1:29" ht="15.65" customHeight="1">
      <c r="A95" s="83"/>
      <c r="B95" s="13" t="s">
        <v>19</v>
      </c>
      <c r="C95" s="89"/>
      <c r="D95" s="91" t="s">
        <v>25</v>
      </c>
      <c r="E95" s="90"/>
      <c r="F95" s="91" t="s">
        <v>25</v>
      </c>
      <c r="G95" s="116"/>
      <c r="H95" s="117"/>
      <c r="J95" s="83"/>
      <c r="K95" s="13" t="s">
        <v>19</v>
      </c>
      <c r="L95" s="89"/>
      <c r="M95" s="91" t="s">
        <v>25</v>
      </c>
      <c r="N95" s="90"/>
      <c r="O95" s="91" t="s">
        <v>25</v>
      </c>
      <c r="P95" s="116"/>
      <c r="Q95" s="117"/>
    </row>
    <row r="96" spans="1:29" ht="15.65" customHeight="1" thickBot="1">
      <c r="A96" s="83"/>
      <c r="B96" s="14" t="s">
        <v>20</v>
      </c>
      <c r="C96" s="92"/>
      <c r="D96" s="93"/>
      <c r="E96" s="93"/>
      <c r="F96" s="93"/>
      <c r="G96" s="120"/>
      <c r="H96" s="121"/>
      <c r="J96" s="83"/>
      <c r="K96" s="14" t="s">
        <v>20</v>
      </c>
      <c r="L96" s="92"/>
      <c r="M96" s="93"/>
      <c r="N96" s="93"/>
      <c r="O96" s="93"/>
      <c r="P96" s="120"/>
      <c r="Q96" s="121"/>
    </row>
    <row r="97" spans="1:34" ht="15.65" customHeight="1">
      <c r="A97" s="83"/>
      <c r="B97" s="15" t="s">
        <v>14</v>
      </c>
      <c r="C97" s="85"/>
      <c r="D97" s="86"/>
      <c r="E97" s="87"/>
      <c r="F97" s="88"/>
      <c r="G97" s="118"/>
      <c r="H97" s="119"/>
      <c r="J97" s="83"/>
      <c r="K97" s="15" t="s">
        <v>14</v>
      </c>
      <c r="L97" s="85"/>
      <c r="M97" s="86"/>
      <c r="N97" s="87"/>
      <c r="O97" s="88"/>
      <c r="P97" s="118"/>
      <c r="Q97" s="119"/>
    </row>
    <row r="98" spans="1:34" ht="15.65" customHeight="1">
      <c r="A98" s="83"/>
      <c r="B98" s="13" t="s">
        <v>15</v>
      </c>
      <c r="C98" s="89"/>
      <c r="D98" s="86"/>
      <c r="E98" s="90"/>
      <c r="F98" s="88"/>
      <c r="G98" s="116"/>
      <c r="H98" s="117"/>
      <c r="J98" s="83"/>
      <c r="K98" s="13" t="s">
        <v>15</v>
      </c>
      <c r="L98" s="89"/>
      <c r="M98" s="86"/>
      <c r="N98" s="90"/>
      <c r="O98" s="88"/>
      <c r="P98" s="116"/>
      <c r="Q98" s="117"/>
    </row>
    <row r="99" spans="1:34" ht="15.65" customHeight="1">
      <c r="A99" s="83"/>
      <c r="B99" s="13" t="s">
        <v>16</v>
      </c>
      <c r="C99" s="89"/>
      <c r="D99" s="86"/>
      <c r="E99" s="90"/>
      <c r="F99" s="88"/>
      <c r="G99" s="116"/>
      <c r="H99" s="117"/>
      <c r="J99" s="83"/>
      <c r="K99" s="13" t="s">
        <v>16</v>
      </c>
      <c r="L99" s="89"/>
      <c r="M99" s="86"/>
      <c r="N99" s="90"/>
      <c r="O99" s="88"/>
      <c r="P99" s="116"/>
      <c r="Q99" s="117"/>
    </row>
    <row r="100" spans="1:34" ht="15.65" customHeight="1">
      <c r="A100" s="83"/>
      <c r="B100" s="13" t="s">
        <v>17</v>
      </c>
      <c r="C100" s="89"/>
      <c r="D100" s="86"/>
      <c r="E100" s="90"/>
      <c r="F100" s="88"/>
      <c r="G100" s="116"/>
      <c r="H100" s="117"/>
      <c r="J100" s="83"/>
      <c r="K100" s="13" t="s">
        <v>17</v>
      </c>
      <c r="L100" s="89"/>
      <c r="M100" s="86"/>
      <c r="N100" s="90"/>
      <c r="O100" s="88"/>
      <c r="P100" s="116"/>
      <c r="Q100" s="117"/>
    </row>
    <row r="101" spans="1:34" ht="15.65" customHeight="1">
      <c r="A101" s="83"/>
      <c r="B101" s="13" t="s">
        <v>18</v>
      </c>
      <c r="C101" s="89"/>
      <c r="D101" s="86"/>
      <c r="E101" s="90"/>
      <c r="F101" s="88"/>
      <c r="G101" s="116"/>
      <c r="H101" s="117"/>
      <c r="J101" s="83"/>
      <c r="K101" s="13" t="s">
        <v>18</v>
      </c>
      <c r="L101" s="89"/>
      <c r="M101" s="86"/>
      <c r="N101" s="90"/>
      <c r="O101" s="88"/>
      <c r="P101" s="116"/>
      <c r="Q101" s="117"/>
    </row>
    <row r="102" spans="1:34" ht="15.65" customHeight="1">
      <c r="A102" s="83"/>
      <c r="B102" s="13" t="s">
        <v>19</v>
      </c>
      <c r="C102" s="89"/>
      <c r="D102" s="91" t="s">
        <v>25</v>
      </c>
      <c r="E102" s="90"/>
      <c r="F102" s="91" t="s">
        <v>25</v>
      </c>
      <c r="G102" s="116"/>
      <c r="H102" s="117"/>
      <c r="J102" s="83"/>
      <c r="K102" s="13" t="s">
        <v>19</v>
      </c>
      <c r="L102" s="89"/>
      <c r="M102" s="91" t="s">
        <v>25</v>
      </c>
      <c r="N102" s="90"/>
      <c r="O102" s="91" t="s">
        <v>25</v>
      </c>
      <c r="P102" s="116"/>
      <c r="Q102" s="117"/>
    </row>
    <row r="103" spans="1:34" ht="15.65" customHeight="1" thickBot="1">
      <c r="A103" s="95"/>
      <c r="B103" s="14" t="s">
        <v>20</v>
      </c>
      <c r="C103" s="94"/>
      <c r="D103" s="93"/>
      <c r="E103" s="93"/>
      <c r="F103" s="93"/>
      <c r="G103" s="110"/>
      <c r="H103" s="111"/>
      <c r="J103" s="95"/>
      <c r="K103" s="14" t="s">
        <v>20</v>
      </c>
      <c r="L103" s="94"/>
      <c r="M103" s="93"/>
      <c r="N103" s="93"/>
      <c r="O103" s="93"/>
      <c r="P103" s="110"/>
      <c r="Q103" s="111"/>
    </row>
    <row r="104" spans="1:34" ht="14.5" customHeight="1">
      <c r="A104" s="112"/>
      <c r="B104" s="113"/>
      <c r="C104" s="55" t="s">
        <v>27</v>
      </c>
      <c r="D104" s="56"/>
      <c r="E104" s="56"/>
      <c r="F104" s="57"/>
      <c r="G104" s="55" t="s">
        <v>35</v>
      </c>
      <c r="H104" s="58"/>
      <c r="J104" s="112"/>
      <c r="K104" s="113"/>
      <c r="L104" s="55" t="s">
        <v>27</v>
      </c>
      <c r="M104" s="56"/>
      <c r="N104" s="56"/>
      <c r="O104" s="57"/>
      <c r="P104" s="55" t="s">
        <v>35</v>
      </c>
      <c r="Q104" s="58"/>
    </row>
    <row r="105" spans="1:34" s="10" customFormat="1" ht="16" customHeight="1">
      <c r="A105" s="114" t="s">
        <v>12</v>
      </c>
      <c r="B105" s="115"/>
      <c r="C105" s="78">
        <f>COUNTIFS(A62:A103,"&lt;&gt;",B62:B103,"土",C62:C103,"&lt;&gt;／",C62:C103,"&lt;&gt;外")+COUNTIFS(A62:A103,"&lt;&gt;",B62:B103,"日",C62:C103,"&lt;&gt;／",C62:C103,"&lt;&gt;外")</f>
        <v>10</v>
      </c>
      <c r="D105" s="17"/>
      <c r="E105" s="78">
        <f>COUNTIFS(A62:A103,"&lt;&gt;",B62:B103,"土",E62:E103,"&lt;&gt;／",E62:E103,"&lt;&gt;外")+COUNTIFS(A62:A103,"&lt;&gt;",B62:B103,"日",E62:E103,"&lt;&gt;／",E62:E103,"&lt;&gt;外")</f>
        <v>10</v>
      </c>
      <c r="F105" s="18"/>
      <c r="G105" s="36" t="str">
        <f>IF(G109&gt;=28.5%,"達成","未達成")</f>
        <v>達成</v>
      </c>
      <c r="H105" s="30"/>
      <c r="J105" s="114" t="s">
        <v>12</v>
      </c>
      <c r="K105" s="115"/>
      <c r="L105" s="78">
        <f>COUNTIFS(J62:J103,"&lt;&gt;",K62:K103,"土",L62:L103,"&lt;&gt;／",L62:L103,"&lt;&gt;外")+COUNTIFS(J62:J103,"&lt;&gt;",K62:K103,"日",L62:L103,"&lt;&gt;／",L62:L103,"&lt;&gt;外")</f>
        <v>8</v>
      </c>
      <c r="M105" s="17"/>
      <c r="N105" s="78">
        <f>COUNTIFS(J62:J103,"&lt;&gt;",K62:K103,"土",N62:N103,"&lt;&gt;／",N62:N103,"&lt;&gt;外")+COUNTIFS(J62:J103,"&lt;&gt;",K62:K103,"日",N62:N103,"&lt;&gt;／",N62:N103,"&lt;&gt;外")</f>
        <v>8</v>
      </c>
      <c r="O105" s="18"/>
      <c r="P105" s="36" t="str">
        <f>IF(P109&gt;=28.5%,"達成","未達成")</f>
        <v>未達成</v>
      </c>
      <c r="Q105" s="30"/>
    </row>
    <row r="106" spans="1:34" s="10" customFormat="1" ht="16" customHeight="1">
      <c r="A106" s="108" t="s">
        <v>23</v>
      </c>
      <c r="B106" s="109"/>
      <c r="C106" s="41">
        <f>C105/COUNTIFS(A62:A103,"&lt;&gt;",C62:C103,"&lt;&gt;／",C62:C103,"&lt;&gt;外")</f>
        <v>0.35714285714285715</v>
      </c>
      <c r="D106" s="21" t="s">
        <v>26</v>
      </c>
      <c r="E106" s="22"/>
      <c r="F106" s="23"/>
      <c r="G106" s="50" t="s">
        <v>37</v>
      </c>
      <c r="H106" s="31"/>
      <c r="J106" s="108" t="s">
        <v>23</v>
      </c>
      <c r="K106" s="109"/>
      <c r="L106" s="41">
        <f>L105/COUNTIFS(J62:J103,"&lt;&gt;",L62:L103,"&lt;&gt;／",L62:L103,"&lt;&gt;外")</f>
        <v>0.26666666666666666</v>
      </c>
      <c r="M106" s="21" t="s">
        <v>26</v>
      </c>
      <c r="N106" s="22"/>
      <c r="O106" s="23"/>
      <c r="P106" s="50" t="s">
        <v>37</v>
      </c>
      <c r="Q106" s="31"/>
      <c r="S106" s="78"/>
    </row>
    <row r="107" spans="1:34" ht="16" customHeight="1">
      <c r="A107" s="102" t="s">
        <v>36</v>
      </c>
      <c r="B107" s="103"/>
      <c r="C107" s="26">
        <f>SUMPRODUCT(($A62:$A103&lt;&gt;"")*(C62:C103="■"))+SUMPRODUCT(($A62:$A103&lt;&gt;"")*(C62:C103="▲"))</f>
        <v>10</v>
      </c>
      <c r="D107" s="24" t="str">
        <f>IF($C106&lt;28.5%,IF(C107&gt;=C105,"達成","未達成"),IF($C106&gt;=28.5%,"／","空欄"))</f>
        <v>／</v>
      </c>
      <c r="E107" s="19">
        <f>SUMPRODUCT(($A62:$A103&lt;&gt;"")*(E62:E103="■"))+SUMPRODUCT(($A62:$A103&lt;&gt;"")*(E62:E103="▲"))</f>
        <v>10</v>
      </c>
      <c r="F107" s="38" t="str">
        <f>IF($C106&lt;28.5%, IF(E107 &gt;= E105,"達成", "未達成"), IF($C106&gt;=28.5%, "／", "空欄"))</f>
        <v>／</v>
      </c>
      <c r="G107" s="51">
        <f>P55+E107</f>
        <v>20</v>
      </c>
      <c r="H107" s="52"/>
      <c r="J107" s="102" t="s">
        <v>36</v>
      </c>
      <c r="K107" s="103"/>
      <c r="L107" s="26">
        <f>SUMPRODUCT(($J62:$J103&lt;&gt;"")*(L62:L103="■"))+SUMPRODUCT(($J62:$J103&lt;&gt;"")*(L62:L103="▲"))</f>
        <v>8</v>
      </c>
      <c r="M107" s="24" t="str">
        <f>IF($L106&lt;28.5%, IF(L107 &gt;= L105,"達成", "未達成"), IF($L106&gt;=28.5%, "／", "空欄"))</f>
        <v>達成</v>
      </c>
      <c r="N107" s="19">
        <f>SUMPRODUCT(($J62:$J103&lt;&gt;"")*(N62:N103="■"))+SUMPRODUCT(($J62:$J103&lt;&gt;"")*(N62:N103="▲"))</f>
        <v>0</v>
      </c>
      <c r="O107" s="38" t="str">
        <f>IF($L106&lt;28.5%, IF(N107 &gt;= N105,"達成", "未達成"), IF($L106&gt;=28.5%, "／", "空欄"))</f>
        <v>未達成</v>
      </c>
      <c r="P107" s="51">
        <f>G107+N107</f>
        <v>20</v>
      </c>
      <c r="Q107" s="52"/>
      <c r="R107" s="8"/>
    </row>
    <row r="108" spans="1:34" s="3" customFormat="1" ht="16" customHeight="1">
      <c r="A108" s="102" t="s">
        <v>47</v>
      </c>
      <c r="B108" s="103"/>
      <c r="C108" s="26">
        <f>COUNTIFS(A62:A103,"&lt;&gt;",C62:C103,"&lt;&gt;／",C62:C103,"&lt;&gt;外")</f>
        <v>28</v>
      </c>
      <c r="D108" s="79"/>
      <c r="E108" s="20">
        <f>COUNTIFS(A62:A103,"&lt;&gt;",E62:E103,"&lt;&gt;／",E62:E103,"&lt;&gt;外")</f>
        <v>29</v>
      </c>
      <c r="F108" s="27"/>
      <c r="G108" s="51">
        <f>P56+E108</f>
        <v>66</v>
      </c>
      <c r="H108" s="53"/>
      <c r="J108" s="102" t="s">
        <v>47</v>
      </c>
      <c r="K108" s="103"/>
      <c r="L108" s="26">
        <f>COUNTIFS(J62:J103,"&lt;&gt;",L62:L103,"&lt;&gt;／",L62:L103,"&lt;&gt;外")</f>
        <v>30</v>
      </c>
      <c r="M108" s="79"/>
      <c r="N108" s="20">
        <f>COUNTIFS(J62:J103,"&lt;&gt;",N62:N103,"&lt;&gt;／",N62:N103,"&lt;&gt;外")</f>
        <v>30</v>
      </c>
      <c r="O108" s="27"/>
      <c r="P108" s="51">
        <f t="shared" ref="P108" si="1">G108+N108</f>
        <v>96</v>
      </c>
      <c r="Q108" s="53"/>
      <c r="R108" s="9"/>
    </row>
    <row r="109" spans="1:34" ht="16" customHeight="1" thickBot="1">
      <c r="A109" s="104" t="s">
        <v>11</v>
      </c>
      <c r="B109" s="105"/>
      <c r="C109" s="40">
        <f>C107/C108</f>
        <v>0.35714285714285715</v>
      </c>
      <c r="D109" s="80" t="str">
        <f>IF($C106&gt;=28.5%,IF(C109&gt;=28.5%,"達成","未達成"),IF($C106&lt;28.5%,"／","空欄"))</f>
        <v>達成</v>
      </c>
      <c r="E109" s="81">
        <f>E107/E108</f>
        <v>0.34482758620689657</v>
      </c>
      <c r="F109" s="39" t="str">
        <f>IF($C106&gt;=28.5%,IF(E109&gt;=28.5%,"達成","未達成"),IF($C106&lt;28.5%,"／","空欄"))</f>
        <v>達成</v>
      </c>
      <c r="G109" s="54">
        <f>G107/G108</f>
        <v>0.30303030303030304</v>
      </c>
      <c r="H109" s="59"/>
      <c r="J109" s="104" t="s">
        <v>11</v>
      </c>
      <c r="K109" s="105"/>
      <c r="L109" s="40">
        <f>L107/L108</f>
        <v>0.26666666666666666</v>
      </c>
      <c r="M109" s="80" t="str">
        <f>IF($C106&gt;=28.5%,IF(L109&gt;=28.5%,"達成","未達成"),IF($C106&lt;28.5%,"／","空欄"))</f>
        <v>未達成</v>
      </c>
      <c r="N109" s="81">
        <f>N107/N108</f>
        <v>0</v>
      </c>
      <c r="O109" s="39" t="str">
        <f>IF($L106&gt;=28.5%,IF(N109&gt;=28.5%,"達成","未達成"),IF($L106&lt;28.5%,"／","空欄"))</f>
        <v>／</v>
      </c>
      <c r="P109" s="54">
        <f>P107/P108</f>
        <v>0.20833333333333334</v>
      </c>
      <c r="Q109" s="59"/>
    </row>
    <row r="110" spans="1:34" s="4" customFormat="1" ht="4" customHeight="1" thickBot="1">
      <c r="A110" s="45"/>
      <c r="B110" s="46"/>
      <c r="C110" s="46"/>
      <c r="D110" s="46"/>
      <c r="E110" s="46"/>
      <c r="F110" s="46"/>
      <c r="G110" s="46"/>
      <c r="H110" s="46"/>
      <c r="I110" s="47"/>
      <c r="J110" s="46"/>
      <c r="K110" s="46"/>
      <c r="L110" s="46"/>
      <c r="M110" s="46"/>
      <c r="N110" s="46"/>
      <c r="O110" s="46"/>
      <c r="P110" s="46"/>
      <c r="Q110" s="46"/>
      <c r="S110"/>
      <c r="T110"/>
      <c r="U110"/>
      <c r="V110"/>
      <c r="W110" s="10"/>
      <c r="X110" s="1"/>
      <c r="Y110" s="1"/>
      <c r="Z110" s="1"/>
      <c r="AA110" s="1"/>
      <c r="AB110" s="1"/>
      <c r="AC110" s="1"/>
      <c r="AD110" s="1"/>
      <c r="AE110" s="1"/>
      <c r="AF110" s="1"/>
      <c r="AG110" s="1"/>
      <c r="AH110" s="1"/>
    </row>
    <row r="111" spans="1:34" ht="20.149999999999999" customHeight="1" thickBot="1">
      <c r="A111" s="44" t="s">
        <v>1</v>
      </c>
      <c r="B111" s="97"/>
      <c r="C111" s="43" t="s">
        <v>2</v>
      </c>
      <c r="D111" s="97"/>
      <c r="E111" s="43" t="s">
        <v>3</v>
      </c>
      <c r="F111" s="49" t="s">
        <v>34</v>
      </c>
      <c r="G111" s="106"/>
      <c r="H111" s="107"/>
      <c r="I111" s="3"/>
      <c r="J111" s="44" t="s">
        <v>1</v>
      </c>
      <c r="K111" s="97"/>
      <c r="L111" s="43" t="s">
        <v>2</v>
      </c>
      <c r="M111" s="97"/>
      <c r="N111" s="43" t="s">
        <v>3</v>
      </c>
      <c r="O111" s="49" t="s">
        <v>34</v>
      </c>
      <c r="P111" s="106"/>
      <c r="Q111" s="107"/>
    </row>
    <row r="112" spans="1:34" s="2" customFormat="1" ht="15.65" customHeight="1">
      <c r="A112" s="130" t="s">
        <v>29</v>
      </c>
      <c r="B112" s="132" t="s">
        <v>28</v>
      </c>
      <c r="C112" s="153" t="s">
        <v>22</v>
      </c>
      <c r="D112" s="153"/>
      <c r="E112" s="153"/>
      <c r="F112" s="154"/>
      <c r="G112" s="135" t="s">
        <v>7</v>
      </c>
      <c r="H112" s="155"/>
      <c r="J112" s="137" t="s">
        <v>29</v>
      </c>
      <c r="K112" s="128" t="s">
        <v>28</v>
      </c>
      <c r="L112" s="158" t="s">
        <v>22</v>
      </c>
      <c r="M112" s="158"/>
      <c r="N112" s="158"/>
      <c r="O112" s="159"/>
      <c r="P112" s="124" t="s">
        <v>7</v>
      </c>
      <c r="Q112" s="160"/>
      <c r="S112" s="128" t="s">
        <v>29</v>
      </c>
      <c r="T112" s="10"/>
      <c r="U112" s="10"/>
      <c r="V112" s="10"/>
      <c r="W112" s="10"/>
      <c r="X112" s="10"/>
      <c r="Y112" s="10"/>
      <c r="Z112" s="10"/>
      <c r="AA112" s="10"/>
      <c r="AB112" s="10"/>
      <c r="AC112" s="10"/>
      <c r="AD112" s="1"/>
      <c r="AE112" s="1"/>
      <c r="AF112" s="1"/>
      <c r="AG112" s="1"/>
      <c r="AH112" s="1"/>
    </row>
    <row r="113" spans="1:34" s="2" customFormat="1" ht="15.65" customHeight="1" thickBot="1">
      <c r="A113" s="131"/>
      <c r="B113" s="129"/>
      <c r="C113" s="35" t="s">
        <v>8</v>
      </c>
      <c r="D113" s="32" t="s">
        <v>24</v>
      </c>
      <c r="E113" s="33" t="s">
        <v>9</v>
      </c>
      <c r="F113" s="34" t="s">
        <v>24</v>
      </c>
      <c r="G113" s="156"/>
      <c r="H113" s="157"/>
      <c r="J113" s="131"/>
      <c r="K113" s="129"/>
      <c r="L113" s="35" t="s">
        <v>8</v>
      </c>
      <c r="M113" s="32" t="s">
        <v>24</v>
      </c>
      <c r="N113" s="33" t="s">
        <v>9</v>
      </c>
      <c r="O113" s="34" t="s">
        <v>24</v>
      </c>
      <c r="P113" s="156"/>
      <c r="Q113" s="157"/>
      <c r="S113" s="129"/>
      <c r="T113" s="10"/>
      <c r="U113" s="10"/>
      <c r="V113" s="10"/>
      <c r="W113" s="10"/>
      <c r="X113" s="10"/>
      <c r="Y113" s="10"/>
      <c r="Z113" s="10"/>
      <c r="AA113" s="10"/>
      <c r="AB113" s="10"/>
      <c r="AC113" s="10"/>
      <c r="AD113" s="1"/>
      <c r="AE113" s="1"/>
      <c r="AF113" s="1"/>
      <c r="AG113" s="1"/>
      <c r="AH113" s="1"/>
    </row>
    <row r="114" spans="1:34" ht="15.65" customHeight="1">
      <c r="A114" s="82"/>
      <c r="B114" s="15" t="s">
        <v>14</v>
      </c>
      <c r="C114" s="85"/>
      <c r="D114" s="86"/>
      <c r="E114" s="87"/>
      <c r="F114" s="88"/>
      <c r="G114" s="118"/>
      <c r="H114" s="119"/>
      <c r="J114" s="82"/>
      <c r="K114" s="15" t="s">
        <v>14</v>
      </c>
      <c r="L114" s="85"/>
      <c r="M114" s="86"/>
      <c r="N114" s="87"/>
      <c r="O114" s="88"/>
      <c r="P114" s="118"/>
      <c r="Q114" s="119"/>
      <c r="S114" s="128" t="s">
        <v>28</v>
      </c>
    </row>
    <row r="115" spans="1:34" ht="15.65" customHeight="1" thickBot="1">
      <c r="A115" s="83"/>
      <c r="B115" s="13" t="s">
        <v>15</v>
      </c>
      <c r="C115" s="89"/>
      <c r="D115" s="86"/>
      <c r="E115" s="90"/>
      <c r="F115" s="88"/>
      <c r="G115" s="116"/>
      <c r="H115" s="117"/>
      <c r="J115" s="83"/>
      <c r="K115" s="13" t="s">
        <v>15</v>
      </c>
      <c r="L115" s="89"/>
      <c r="M115" s="86"/>
      <c r="N115" s="90"/>
      <c r="O115" s="88"/>
      <c r="P115" s="116"/>
      <c r="Q115" s="117"/>
      <c r="S115" s="129"/>
      <c r="T115" s="3"/>
      <c r="U115" s="3"/>
      <c r="V115" s="3"/>
      <c r="W115" s="3"/>
      <c r="X115" s="3"/>
      <c r="Y115" s="3"/>
      <c r="Z115" s="3"/>
      <c r="AA115" s="3"/>
      <c r="AB115" s="3"/>
      <c r="AC115" s="3"/>
    </row>
    <row r="116" spans="1:34" ht="15.65" customHeight="1" thickBot="1">
      <c r="A116" s="83"/>
      <c r="B116" s="13" t="s">
        <v>16</v>
      </c>
      <c r="C116" s="89"/>
      <c r="D116" s="86"/>
      <c r="E116" s="90"/>
      <c r="F116" s="88"/>
      <c r="G116" s="116"/>
      <c r="H116" s="117"/>
      <c r="J116" s="83"/>
      <c r="K116" s="13" t="s">
        <v>16</v>
      </c>
      <c r="L116" s="89"/>
      <c r="M116" s="86"/>
      <c r="N116" s="90"/>
      <c r="O116" s="88"/>
      <c r="P116" s="116"/>
      <c r="Q116" s="117"/>
      <c r="S116" s="32" t="s">
        <v>24</v>
      </c>
      <c r="T116" s="3"/>
      <c r="U116" s="3"/>
      <c r="V116" s="3"/>
      <c r="W116" s="3"/>
      <c r="X116" s="3"/>
      <c r="Y116" s="3"/>
      <c r="Z116" s="3"/>
      <c r="AA116" s="3"/>
      <c r="AB116" s="3"/>
      <c r="AC116" s="3"/>
    </row>
    <row r="117" spans="1:34" ht="15.65" customHeight="1">
      <c r="A117" s="83"/>
      <c r="B117" s="13" t="s">
        <v>17</v>
      </c>
      <c r="C117" s="89"/>
      <c r="D117" s="86"/>
      <c r="E117" s="90"/>
      <c r="F117" s="88"/>
      <c r="G117" s="116"/>
      <c r="H117" s="117"/>
      <c r="J117" s="83"/>
      <c r="K117" s="13" t="s">
        <v>17</v>
      </c>
      <c r="L117" s="89"/>
      <c r="M117" s="86"/>
      <c r="N117" s="90"/>
      <c r="O117" s="88"/>
      <c r="P117" s="116"/>
      <c r="Q117" s="117"/>
    </row>
    <row r="118" spans="1:34" ht="15.65" customHeight="1">
      <c r="A118" s="83"/>
      <c r="B118" s="13" t="s">
        <v>18</v>
      </c>
      <c r="C118" s="89"/>
      <c r="D118" s="86"/>
      <c r="E118" s="90"/>
      <c r="F118" s="88"/>
      <c r="G118" s="116"/>
      <c r="H118" s="117"/>
      <c r="J118" s="83"/>
      <c r="K118" s="13" t="s">
        <v>18</v>
      </c>
      <c r="L118" s="89"/>
      <c r="M118" s="86"/>
      <c r="N118" s="90"/>
      <c r="O118" s="88"/>
      <c r="P118" s="116"/>
      <c r="Q118" s="117"/>
    </row>
    <row r="119" spans="1:34" ht="15.65" customHeight="1">
      <c r="A119" s="83"/>
      <c r="B119" s="13" t="s">
        <v>19</v>
      </c>
      <c r="C119" s="89"/>
      <c r="D119" s="91" t="s">
        <v>25</v>
      </c>
      <c r="E119" s="90"/>
      <c r="F119" s="91" t="s">
        <v>25</v>
      </c>
      <c r="G119" s="116"/>
      <c r="H119" s="117"/>
      <c r="J119" s="83"/>
      <c r="K119" s="13" t="s">
        <v>19</v>
      </c>
      <c r="L119" s="89"/>
      <c r="M119" s="91" t="s">
        <v>25</v>
      </c>
      <c r="N119" s="90"/>
      <c r="O119" s="91" t="s">
        <v>25</v>
      </c>
      <c r="P119" s="116"/>
      <c r="Q119" s="117"/>
    </row>
    <row r="120" spans="1:34" ht="15.65" customHeight="1" thickBot="1">
      <c r="A120" s="83"/>
      <c r="B120" s="14" t="s">
        <v>20</v>
      </c>
      <c r="C120" s="92"/>
      <c r="D120" s="93"/>
      <c r="E120" s="93"/>
      <c r="F120" s="93"/>
      <c r="G120" s="110"/>
      <c r="H120" s="111"/>
      <c r="J120" s="95"/>
      <c r="K120" s="14" t="s">
        <v>20</v>
      </c>
      <c r="L120" s="94"/>
      <c r="M120" s="93"/>
      <c r="N120" s="93"/>
      <c r="O120" s="93"/>
      <c r="P120" s="120"/>
      <c r="Q120" s="121"/>
    </row>
    <row r="121" spans="1:34" ht="15.65" customHeight="1">
      <c r="A121" s="83"/>
      <c r="B121" s="15" t="s">
        <v>14</v>
      </c>
      <c r="C121" s="85"/>
      <c r="D121" s="86"/>
      <c r="E121" s="87"/>
      <c r="F121" s="88"/>
      <c r="G121" s="118"/>
      <c r="H121" s="119"/>
      <c r="J121" s="83"/>
      <c r="K121" s="15" t="s">
        <v>14</v>
      </c>
      <c r="L121" s="85"/>
      <c r="M121" s="86"/>
      <c r="N121" s="87"/>
      <c r="O121" s="88"/>
      <c r="P121" s="118"/>
      <c r="Q121" s="119"/>
    </row>
    <row r="122" spans="1:34" ht="15.65" customHeight="1">
      <c r="A122" s="83"/>
      <c r="B122" s="13" t="s">
        <v>15</v>
      </c>
      <c r="C122" s="89"/>
      <c r="D122" s="86"/>
      <c r="E122" s="90"/>
      <c r="F122" s="88"/>
      <c r="G122" s="116"/>
      <c r="H122" s="117"/>
      <c r="J122" s="83"/>
      <c r="K122" s="13" t="s">
        <v>15</v>
      </c>
      <c r="L122" s="89"/>
      <c r="M122" s="86"/>
      <c r="N122" s="90"/>
      <c r="O122" s="88"/>
      <c r="P122" s="116"/>
      <c r="Q122" s="117"/>
    </row>
    <row r="123" spans="1:34" ht="15.65" customHeight="1">
      <c r="A123" s="83"/>
      <c r="B123" s="13" t="s">
        <v>16</v>
      </c>
      <c r="C123" s="89"/>
      <c r="D123" s="86"/>
      <c r="E123" s="90"/>
      <c r="F123" s="88"/>
      <c r="G123" s="116"/>
      <c r="H123" s="117"/>
      <c r="J123" s="83"/>
      <c r="K123" s="13" t="s">
        <v>16</v>
      </c>
      <c r="L123" s="89"/>
      <c r="M123" s="86"/>
      <c r="N123" s="90"/>
      <c r="O123" s="88"/>
      <c r="P123" s="116"/>
      <c r="Q123" s="117"/>
    </row>
    <row r="124" spans="1:34" ht="15.65" customHeight="1">
      <c r="A124" s="83"/>
      <c r="B124" s="13" t="s">
        <v>17</v>
      </c>
      <c r="C124" s="89"/>
      <c r="D124" s="86"/>
      <c r="E124" s="90"/>
      <c r="F124" s="88"/>
      <c r="G124" s="116"/>
      <c r="H124" s="117"/>
      <c r="J124" s="83"/>
      <c r="K124" s="13" t="s">
        <v>17</v>
      </c>
      <c r="L124" s="89"/>
      <c r="M124" s="86"/>
      <c r="N124" s="90"/>
      <c r="O124" s="88"/>
      <c r="P124" s="116"/>
      <c r="Q124" s="117"/>
    </row>
    <row r="125" spans="1:34" ht="15.65" customHeight="1">
      <c r="A125" s="83"/>
      <c r="B125" s="13" t="s">
        <v>18</v>
      </c>
      <c r="C125" s="89"/>
      <c r="D125" s="86"/>
      <c r="E125" s="90"/>
      <c r="F125" s="88"/>
      <c r="G125" s="116"/>
      <c r="H125" s="117"/>
      <c r="J125" s="83"/>
      <c r="K125" s="13" t="s">
        <v>18</v>
      </c>
      <c r="L125" s="89"/>
      <c r="M125" s="86"/>
      <c r="N125" s="90"/>
      <c r="O125" s="88"/>
      <c r="P125" s="116"/>
      <c r="Q125" s="117"/>
    </row>
    <row r="126" spans="1:34" ht="15.65" customHeight="1">
      <c r="A126" s="83"/>
      <c r="B126" s="13" t="s">
        <v>19</v>
      </c>
      <c r="C126" s="89"/>
      <c r="D126" s="91" t="s">
        <v>25</v>
      </c>
      <c r="E126" s="90"/>
      <c r="F126" s="91" t="s">
        <v>25</v>
      </c>
      <c r="G126" s="116"/>
      <c r="H126" s="117"/>
      <c r="J126" s="83"/>
      <c r="K126" s="13" t="s">
        <v>19</v>
      </c>
      <c r="L126" s="89"/>
      <c r="M126" s="91" t="s">
        <v>25</v>
      </c>
      <c r="N126" s="90"/>
      <c r="O126" s="91" t="s">
        <v>25</v>
      </c>
      <c r="P126" s="116"/>
      <c r="Q126" s="117"/>
    </row>
    <row r="127" spans="1:34" ht="15.65" customHeight="1" thickBot="1">
      <c r="A127" s="83"/>
      <c r="B127" s="14" t="s">
        <v>20</v>
      </c>
      <c r="C127" s="92"/>
      <c r="D127" s="93"/>
      <c r="E127" s="93"/>
      <c r="F127" s="93"/>
      <c r="G127" s="110"/>
      <c r="H127" s="111"/>
      <c r="J127" s="95"/>
      <c r="K127" s="14" t="s">
        <v>20</v>
      </c>
      <c r="L127" s="94"/>
      <c r="M127" s="93"/>
      <c r="N127" s="93"/>
      <c r="O127" s="93"/>
      <c r="P127" s="120"/>
      <c r="Q127" s="121"/>
    </row>
    <row r="128" spans="1:34" ht="15.65" customHeight="1">
      <c r="A128" s="83"/>
      <c r="B128" s="15" t="s">
        <v>14</v>
      </c>
      <c r="C128" s="85"/>
      <c r="D128" s="86"/>
      <c r="E128" s="87"/>
      <c r="F128" s="88"/>
      <c r="G128" s="118"/>
      <c r="H128" s="119"/>
      <c r="J128" s="83"/>
      <c r="K128" s="15" t="s">
        <v>14</v>
      </c>
      <c r="L128" s="85"/>
      <c r="M128" s="86"/>
      <c r="N128" s="87"/>
      <c r="O128" s="88"/>
      <c r="P128" s="118"/>
      <c r="Q128" s="119"/>
    </row>
    <row r="129" spans="1:34" ht="15.65" customHeight="1">
      <c r="A129" s="83"/>
      <c r="B129" s="13" t="s">
        <v>15</v>
      </c>
      <c r="C129" s="89"/>
      <c r="D129" s="86"/>
      <c r="E129" s="90"/>
      <c r="F129" s="88"/>
      <c r="G129" s="116"/>
      <c r="H129" s="117"/>
      <c r="J129" s="83"/>
      <c r="K129" s="13" t="s">
        <v>15</v>
      </c>
      <c r="L129" s="89"/>
      <c r="M129" s="86"/>
      <c r="N129" s="90"/>
      <c r="O129" s="88"/>
      <c r="P129" s="116"/>
      <c r="Q129" s="117"/>
    </row>
    <row r="130" spans="1:34" ht="15.65" customHeight="1">
      <c r="A130" s="83"/>
      <c r="B130" s="13" t="s">
        <v>16</v>
      </c>
      <c r="C130" s="89"/>
      <c r="D130" s="86"/>
      <c r="E130" s="90"/>
      <c r="F130" s="88"/>
      <c r="G130" s="116"/>
      <c r="H130" s="117"/>
      <c r="J130" s="83"/>
      <c r="K130" s="13" t="s">
        <v>16</v>
      </c>
      <c r="L130" s="89"/>
      <c r="M130" s="86"/>
      <c r="N130" s="90"/>
      <c r="O130" s="88"/>
      <c r="P130" s="116"/>
      <c r="Q130" s="117"/>
      <c r="AD130" s="10"/>
      <c r="AE130" s="10"/>
      <c r="AF130" s="10"/>
      <c r="AG130" s="10"/>
      <c r="AH130" s="10"/>
    </row>
    <row r="131" spans="1:34" ht="15.65" customHeight="1">
      <c r="A131" s="83"/>
      <c r="B131" s="13" t="s">
        <v>17</v>
      </c>
      <c r="C131" s="89"/>
      <c r="D131" s="86"/>
      <c r="E131" s="90"/>
      <c r="F131" s="88"/>
      <c r="G131" s="116"/>
      <c r="H131" s="117"/>
      <c r="J131" s="83"/>
      <c r="K131" s="13" t="s">
        <v>17</v>
      </c>
      <c r="L131" s="89"/>
      <c r="M131" s="86"/>
      <c r="N131" s="90"/>
      <c r="O131" s="88"/>
      <c r="P131" s="116"/>
      <c r="Q131" s="117"/>
      <c r="AD131" s="10"/>
      <c r="AE131" s="10"/>
      <c r="AF131" s="10"/>
      <c r="AG131" s="10"/>
      <c r="AH131" s="10"/>
    </row>
    <row r="132" spans="1:34" ht="15.65" customHeight="1">
      <c r="A132" s="83"/>
      <c r="B132" s="13" t="s">
        <v>18</v>
      </c>
      <c r="C132" s="89"/>
      <c r="D132" s="86"/>
      <c r="E132" s="90"/>
      <c r="F132" s="88"/>
      <c r="G132" s="116"/>
      <c r="H132" s="117"/>
      <c r="J132" s="83"/>
      <c r="K132" s="13" t="s">
        <v>18</v>
      </c>
      <c r="L132" s="89"/>
      <c r="M132" s="86"/>
      <c r="N132" s="90"/>
      <c r="O132" s="88"/>
      <c r="P132" s="116"/>
      <c r="Q132" s="117"/>
    </row>
    <row r="133" spans="1:34" ht="15.65" customHeight="1">
      <c r="A133" s="83"/>
      <c r="B133" s="13" t="s">
        <v>19</v>
      </c>
      <c r="C133" s="89"/>
      <c r="D133" s="91" t="s">
        <v>25</v>
      </c>
      <c r="E133" s="90"/>
      <c r="F133" s="91" t="s">
        <v>25</v>
      </c>
      <c r="G133" s="116"/>
      <c r="H133" s="117"/>
      <c r="J133" s="83"/>
      <c r="K133" s="13" t="s">
        <v>19</v>
      </c>
      <c r="L133" s="89"/>
      <c r="M133" s="91" t="s">
        <v>25</v>
      </c>
      <c r="N133" s="90"/>
      <c r="O133" s="91" t="s">
        <v>25</v>
      </c>
      <c r="P133" s="116"/>
      <c r="Q133" s="117"/>
      <c r="AD133" s="3"/>
      <c r="AE133" s="3"/>
      <c r="AF133" s="3"/>
      <c r="AG133" s="3"/>
      <c r="AH133" s="3"/>
    </row>
    <row r="134" spans="1:34" ht="15.65" customHeight="1" thickBot="1">
      <c r="A134" s="83"/>
      <c r="B134" s="14" t="s">
        <v>20</v>
      </c>
      <c r="C134" s="92"/>
      <c r="D134" s="93"/>
      <c r="E134" s="93"/>
      <c r="F134" s="93"/>
      <c r="G134" s="110"/>
      <c r="H134" s="111"/>
      <c r="J134" s="95"/>
      <c r="K134" s="14" t="s">
        <v>20</v>
      </c>
      <c r="L134" s="94"/>
      <c r="M134" s="93"/>
      <c r="N134" s="93"/>
      <c r="O134" s="93"/>
      <c r="P134" s="120"/>
      <c r="Q134" s="121"/>
      <c r="AD134" s="3"/>
      <c r="AE134" s="3"/>
      <c r="AF134" s="3"/>
      <c r="AG134" s="3"/>
      <c r="AH134" s="3"/>
    </row>
    <row r="135" spans="1:34" ht="15.65" customHeight="1">
      <c r="A135" s="83"/>
      <c r="B135" s="15" t="s">
        <v>14</v>
      </c>
      <c r="C135" s="85"/>
      <c r="D135" s="86"/>
      <c r="E135" s="87"/>
      <c r="F135" s="88"/>
      <c r="G135" s="118"/>
      <c r="H135" s="119"/>
      <c r="J135" s="83"/>
      <c r="K135" s="15" t="s">
        <v>14</v>
      </c>
      <c r="L135" s="85"/>
      <c r="M135" s="86"/>
      <c r="N135" s="87"/>
      <c r="O135" s="88"/>
      <c r="P135" s="118"/>
      <c r="Q135" s="119"/>
    </row>
    <row r="136" spans="1:34" ht="15.65" customHeight="1">
      <c r="A136" s="83"/>
      <c r="B136" s="13" t="s">
        <v>15</v>
      </c>
      <c r="C136" s="89"/>
      <c r="D136" s="86"/>
      <c r="E136" s="90"/>
      <c r="F136" s="88"/>
      <c r="G136" s="116"/>
      <c r="H136" s="117"/>
      <c r="J136" s="83"/>
      <c r="K136" s="13" t="s">
        <v>15</v>
      </c>
      <c r="L136" s="89"/>
      <c r="M136" s="86"/>
      <c r="N136" s="90"/>
      <c r="O136" s="88"/>
      <c r="P136" s="116"/>
      <c r="Q136" s="117"/>
    </row>
    <row r="137" spans="1:34" ht="15.65" customHeight="1">
      <c r="A137" s="83"/>
      <c r="B137" s="13" t="s">
        <v>16</v>
      </c>
      <c r="C137" s="89"/>
      <c r="D137" s="86"/>
      <c r="E137" s="90"/>
      <c r="F137" s="88"/>
      <c r="G137" s="116"/>
      <c r="H137" s="117"/>
      <c r="J137" s="83"/>
      <c r="K137" s="13" t="s">
        <v>16</v>
      </c>
      <c r="L137" s="89"/>
      <c r="M137" s="86"/>
      <c r="N137" s="90"/>
      <c r="O137" s="88"/>
      <c r="P137" s="116"/>
      <c r="Q137" s="117"/>
    </row>
    <row r="138" spans="1:34" ht="15.65" customHeight="1">
      <c r="A138" s="83"/>
      <c r="B138" s="13" t="s">
        <v>17</v>
      </c>
      <c r="C138" s="89"/>
      <c r="D138" s="86"/>
      <c r="E138" s="90"/>
      <c r="F138" s="88"/>
      <c r="G138" s="116"/>
      <c r="H138" s="117"/>
      <c r="J138" s="83"/>
      <c r="K138" s="13" t="s">
        <v>17</v>
      </c>
      <c r="L138" s="89"/>
      <c r="M138" s="86"/>
      <c r="N138" s="90"/>
      <c r="O138" s="88"/>
      <c r="P138" s="116"/>
      <c r="Q138" s="117"/>
    </row>
    <row r="139" spans="1:34" ht="15.65" customHeight="1">
      <c r="A139" s="83"/>
      <c r="B139" s="13" t="s">
        <v>18</v>
      </c>
      <c r="C139" s="89"/>
      <c r="D139" s="86"/>
      <c r="E139" s="90"/>
      <c r="F139" s="88"/>
      <c r="G139" s="116"/>
      <c r="H139" s="117"/>
      <c r="J139" s="83"/>
      <c r="K139" s="13" t="s">
        <v>18</v>
      </c>
      <c r="L139" s="89"/>
      <c r="M139" s="86"/>
      <c r="N139" s="90"/>
      <c r="O139" s="88"/>
      <c r="P139" s="116"/>
      <c r="Q139" s="117"/>
    </row>
    <row r="140" spans="1:34" ht="15.65" customHeight="1">
      <c r="A140" s="83"/>
      <c r="B140" s="13" t="s">
        <v>19</v>
      </c>
      <c r="C140" s="89"/>
      <c r="D140" s="91" t="s">
        <v>25</v>
      </c>
      <c r="E140" s="90"/>
      <c r="F140" s="91" t="s">
        <v>25</v>
      </c>
      <c r="G140" s="116"/>
      <c r="H140" s="117"/>
      <c r="J140" s="83"/>
      <c r="K140" s="13" t="s">
        <v>19</v>
      </c>
      <c r="L140" s="89"/>
      <c r="M140" s="91" t="s">
        <v>25</v>
      </c>
      <c r="N140" s="90"/>
      <c r="O140" s="91" t="s">
        <v>25</v>
      </c>
      <c r="P140" s="116"/>
      <c r="Q140" s="117"/>
    </row>
    <row r="141" spans="1:34" ht="15.65" customHeight="1" thickBot="1">
      <c r="A141" s="83"/>
      <c r="B141" s="14" t="s">
        <v>20</v>
      </c>
      <c r="C141" s="92"/>
      <c r="D141" s="93"/>
      <c r="E141" s="93"/>
      <c r="F141" s="93"/>
      <c r="G141" s="110"/>
      <c r="H141" s="111"/>
      <c r="J141" s="95"/>
      <c r="K141" s="14" t="s">
        <v>20</v>
      </c>
      <c r="L141" s="94"/>
      <c r="M141" s="93"/>
      <c r="N141" s="93"/>
      <c r="O141" s="93"/>
      <c r="P141" s="120"/>
      <c r="Q141" s="121"/>
    </row>
    <row r="142" spans="1:34" ht="15.65" customHeight="1">
      <c r="A142" s="83"/>
      <c r="B142" s="15" t="s">
        <v>14</v>
      </c>
      <c r="C142" s="85"/>
      <c r="D142" s="86"/>
      <c r="E142" s="87"/>
      <c r="F142" s="88"/>
      <c r="G142" s="118"/>
      <c r="H142" s="119"/>
      <c r="J142" s="83"/>
      <c r="K142" s="15" t="s">
        <v>14</v>
      </c>
      <c r="L142" s="85"/>
      <c r="M142" s="86"/>
      <c r="N142" s="87"/>
      <c r="O142" s="88"/>
      <c r="P142" s="118"/>
      <c r="Q142" s="119"/>
    </row>
    <row r="143" spans="1:34" ht="15.65" customHeight="1">
      <c r="A143" s="83"/>
      <c r="B143" s="13" t="s">
        <v>15</v>
      </c>
      <c r="C143" s="89"/>
      <c r="D143" s="86"/>
      <c r="E143" s="90"/>
      <c r="F143" s="88"/>
      <c r="G143" s="116"/>
      <c r="H143" s="117"/>
      <c r="J143" s="83"/>
      <c r="K143" s="13" t="s">
        <v>15</v>
      </c>
      <c r="L143" s="89"/>
      <c r="M143" s="86"/>
      <c r="N143" s="90"/>
      <c r="O143" s="88"/>
      <c r="P143" s="116"/>
      <c r="Q143" s="117"/>
    </row>
    <row r="144" spans="1:34" ht="15.65" customHeight="1">
      <c r="A144" s="83"/>
      <c r="B144" s="13" t="s">
        <v>16</v>
      </c>
      <c r="C144" s="89"/>
      <c r="D144" s="86"/>
      <c r="E144" s="90"/>
      <c r="F144" s="88"/>
      <c r="G144" s="116"/>
      <c r="H144" s="117"/>
      <c r="J144" s="83"/>
      <c r="K144" s="13" t="s">
        <v>16</v>
      </c>
      <c r="L144" s="89"/>
      <c r="M144" s="86"/>
      <c r="N144" s="90"/>
      <c r="O144" s="88"/>
      <c r="P144" s="116"/>
      <c r="Q144" s="117"/>
    </row>
    <row r="145" spans="1:34" ht="15.65" customHeight="1">
      <c r="A145" s="83"/>
      <c r="B145" s="13" t="s">
        <v>17</v>
      </c>
      <c r="C145" s="89"/>
      <c r="D145" s="86"/>
      <c r="E145" s="90"/>
      <c r="F145" s="88"/>
      <c r="G145" s="116"/>
      <c r="H145" s="117"/>
      <c r="J145" s="83"/>
      <c r="K145" s="13" t="s">
        <v>17</v>
      </c>
      <c r="L145" s="89"/>
      <c r="M145" s="86"/>
      <c r="N145" s="90"/>
      <c r="O145" s="88"/>
      <c r="P145" s="116"/>
      <c r="Q145" s="117"/>
    </row>
    <row r="146" spans="1:34" ht="15.65" customHeight="1">
      <c r="A146" s="83"/>
      <c r="B146" s="13" t="s">
        <v>18</v>
      </c>
      <c r="C146" s="89"/>
      <c r="D146" s="86"/>
      <c r="E146" s="90"/>
      <c r="F146" s="88"/>
      <c r="G146" s="116"/>
      <c r="H146" s="117"/>
      <c r="J146" s="83"/>
      <c r="K146" s="13" t="s">
        <v>18</v>
      </c>
      <c r="L146" s="89"/>
      <c r="M146" s="86"/>
      <c r="N146" s="90"/>
      <c r="O146" s="88"/>
      <c r="P146" s="116"/>
      <c r="Q146" s="117"/>
    </row>
    <row r="147" spans="1:34" ht="15.65" customHeight="1">
      <c r="A147" s="83"/>
      <c r="B147" s="13" t="s">
        <v>19</v>
      </c>
      <c r="C147" s="89"/>
      <c r="D147" s="91" t="s">
        <v>25</v>
      </c>
      <c r="E147" s="90"/>
      <c r="F147" s="91" t="s">
        <v>25</v>
      </c>
      <c r="G147" s="116"/>
      <c r="H147" s="117"/>
      <c r="J147" s="83"/>
      <c r="K147" s="13" t="s">
        <v>19</v>
      </c>
      <c r="L147" s="89"/>
      <c r="M147" s="91" t="s">
        <v>25</v>
      </c>
      <c r="N147" s="90"/>
      <c r="O147" s="91" t="s">
        <v>25</v>
      </c>
      <c r="P147" s="116"/>
      <c r="Q147" s="117"/>
    </row>
    <row r="148" spans="1:34" ht="15.65" customHeight="1" thickBot="1">
      <c r="A148" s="83"/>
      <c r="B148" s="14" t="s">
        <v>20</v>
      </c>
      <c r="C148" s="92"/>
      <c r="D148" s="93"/>
      <c r="E148" s="93"/>
      <c r="F148" s="93"/>
      <c r="G148" s="110"/>
      <c r="H148" s="111"/>
      <c r="J148" s="95"/>
      <c r="K148" s="14" t="s">
        <v>20</v>
      </c>
      <c r="L148" s="94"/>
      <c r="M148" s="93"/>
      <c r="N148" s="93"/>
      <c r="O148" s="93"/>
      <c r="P148" s="120"/>
      <c r="Q148" s="121"/>
    </row>
    <row r="149" spans="1:34" ht="15.65" customHeight="1">
      <c r="A149" s="83"/>
      <c r="B149" s="15" t="s">
        <v>14</v>
      </c>
      <c r="C149" s="85"/>
      <c r="D149" s="86"/>
      <c r="E149" s="87"/>
      <c r="F149" s="88"/>
      <c r="G149" s="118"/>
      <c r="H149" s="119"/>
      <c r="J149" s="83"/>
      <c r="K149" s="15" t="s">
        <v>14</v>
      </c>
      <c r="L149" s="85"/>
      <c r="M149" s="86"/>
      <c r="N149" s="87"/>
      <c r="O149" s="88"/>
      <c r="P149" s="118"/>
      <c r="Q149" s="119"/>
    </row>
    <row r="150" spans="1:34" ht="15.65" customHeight="1">
      <c r="A150" s="83"/>
      <c r="B150" s="13" t="s">
        <v>15</v>
      </c>
      <c r="C150" s="89"/>
      <c r="D150" s="86"/>
      <c r="E150" s="90"/>
      <c r="F150" s="88"/>
      <c r="G150" s="116"/>
      <c r="H150" s="117"/>
      <c r="J150" s="83"/>
      <c r="K150" s="13" t="s">
        <v>15</v>
      </c>
      <c r="L150" s="89"/>
      <c r="M150" s="86"/>
      <c r="N150" s="90"/>
      <c r="O150" s="88"/>
      <c r="P150" s="116"/>
      <c r="Q150" s="117"/>
    </row>
    <row r="151" spans="1:34" ht="15.65" customHeight="1">
      <c r="A151" s="83"/>
      <c r="B151" s="13" t="s">
        <v>16</v>
      </c>
      <c r="C151" s="89"/>
      <c r="D151" s="86"/>
      <c r="E151" s="90"/>
      <c r="F151" s="88"/>
      <c r="G151" s="116"/>
      <c r="H151" s="117"/>
      <c r="J151" s="83"/>
      <c r="K151" s="13" t="s">
        <v>16</v>
      </c>
      <c r="L151" s="89"/>
      <c r="M151" s="86"/>
      <c r="N151" s="90"/>
      <c r="O151" s="88"/>
      <c r="P151" s="116"/>
      <c r="Q151" s="117"/>
    </row>
    <row r="152" spans="1:34" ht="15.65" customHeight="1">
      <c r="A152" s="83"/>
      <c r="B152" s="13" t="s">
        <v>17</v>
      </c>
      <c r="C152" s="89"/>
      <c r="D152" s="86"/>
      <c r="E152" s="90"/>
      <c r="F152" s="88"/>
      <c r="G152" s="116"/>
      <c r="H152" s="117"/>
      <c r="J152" s="83"/>
      <c r="K152" s="13" t="s">
        <v>17</v>
      </c>
      <c r="L152" s="89"/>
      <c r="M152" s="86"/>
      <c r="N152" s="90"/>
      <c r="O152" s="88"/>
      <c r="P152" s="116"/>
      <c r="Q152" s="117"/>
    </row>
    <row r="153" spans="1:34" ht="15.65" customHeight="1">
      <c r="A153" s="83"/>
      <c r="B153" s="13" t="s">
        <v>18</v>
      </c>
      <c r="C153" s="89"/>
      <c r="D153" s="86"/>
      <c r="E153" s="90"/>
      <c r="F153" s="88"/>
      <c r="G153" s="116"/>
      <c r="H153" s="117"/>
      <c r="J153" s="83"/>
      <c r="K153" s="13" t="s">
        <v>18</v>
      </c>
      <c r="L153" s="89"/>
      <c r="M153" s="86"/>
      <c r="N153" s="90"/>
      <c r="O153" s="88"/>
      <c r="P153" s="116"/>
      <c r="Q153" s="117"/>
    </row>
    <row r="154" spans="1:34" ht="15.65" customHeight="1">
      <c r="A154" s="83"/>
      <c r="B154" s="13" t="s">
        <v>19</v>
      </c>
      <c r="C154" s="89"/>
      <c r="D154" s="91" t="s">
        <v>25</v>
      </c>
      <c r="E154" s="90"/>
      <c r="F154" s="91" t="s">
        <v>25</v>
      </c>
      <c r="G154" s="116"/>
      <c r="H154" s="117"/>
      <c r="J154" s="83"/>
      <c r="K154" s="13" t="s">
        <v>19</v>
      </c>
      <c r="L154" s="89"/>
      <c r="M154" s="91" t="s">
        <v>25</v>
      </c>
      <c r="N154" s="90"/>
      <c r="O154" s="91" t="s">
        <v>25</v>
      </c>
      <c r="P154" s="116"/>
      <c r="Q154" s="117"/>
    </row>
    <row r="155" spans="1:34" ht="15.65" customHeight="1" thickBot="1">
      <c r="A155" s="95"/>
      <c r="B155" s="14" t="s">
        <v>20</v>
      </c>
      <c r="C155" s="94"/>
      <c r="D155" s="93"/>
      <c r="E155" s="93"/>
      <c r="F155" s="93"/>
      <c r="G155" s="110"/>
      <c r="H155" s="111"/>
      <c r="J155" s="95"/>
      <c r="K155" s="14" t="s">
        <v>20</v>
      </c>
      <c r="L155" s="94"/>
      <c r="M155" s="93"/>
      <c r="N155" s="93"/>
      <c r="O155" s="93"/>
      <c r="P155" s="110"/>
      <c r="Q155" s="111"/>
    </row>
    <row r="156" spans="1:34" ht="14.5" customHeight="1">
      <c r="A156" s="112"/>
      <c r="B156" s="113"/>
      <c r="C156" s="55" t="s">
        <v>27</v>
      </c>
      <c r="D156" s="56"/>
      <c r="E156" s="56"/>
      <c r="F156" s="57"/>
      <c r="G156" s="55" t="s">
        <v>35</v>
      </c>
      <c r="H156" s="58"/>
      <c r="J156" s="112"/>
      <c r="K156" s="113"/>
      <c r="L156" s="55" t="s">
        <v>27</v>
      </c>
      <c r="M156" s="56"/>
      <c r="N156" s="56"/>
      <c r="O156" s="57"/>
      <c r="P156" s="55" t="s">
        <v>35</v>
      </c>
      <c r="Q156" s="58"/>
    </row>
    <row r="157" spans="1:34" s="10" customFormat="1" ht="16" customHeight="1">
      <c r="A157" s="114" t="s">
        <v>12</v>
      </c>
      <c r="B157" s="115"/>
      <c r="C157" s="28">
        <f>SUMPRODUCT(($A114:$A155&lt;&gt;"")*($B114:$B155="土"))+SUMPRODUCT(($A114:$A155&lt;&gt;"")*($B114:$B155="日"))</f>
        <v>0</v>
      </c>
      <c r="D157" s="17"/>
      <c r="E157" s="29">
        <f>SUMPRODUCT(($A114:$A155&lt;&gt;"")*($B114:$B155="土"))+SUMPRODUCT(($A114:$A155&lt;&gt;"")*($B114:$B155="日"))</f>
        <v>0</v>
      </c>
      <c r="F157" s="18"/>
      <c r="G157" s="36" t="str">
        <f>IF(G161&gt;=28.5%,"達成","未達成")</f>
        <v>未達成</v>
      </c>
      <c r="H157" s="30"/>
      <c r="J157" s="114" t="s">
        <v>12</v>
      </c>
      <c r="K157" s="115"/>
      <c r="L157" s="28">
        <f>SUMPRODUCT(($J114:$J155&lt;&gt;"")*($K114:$K155="土"))+SUMPRODUCT(($J114:$J155&lt;&gt;"")*($K114:$K155="日"))</f>
        <v>0</v>
      </c>
      <c r="M157" s="17"/>
      <c r="N157" s="29">
        <f>SUMPRODUCT(($J114:$J155&lt;&gt;"")*($K114:$K155="土"))+SUMPRODUCT(($J114:$J155&lt;&gt;"")*($K114:$K155="日"))</f>
        <v>0</v>
      </c>
      <c r="O157" s="18"/>
      <c r="P157" s="36" t="str">
        <f>IF(P161&gt;=28.5%,"達成","未達成")</f>
        <v>未達成</v>
      </c>
      <c r="Q157" s="30"/>
      <c r="S157"/>
      <c r="T157"/>
      <c r="U157"/>
      <c r="V157"/>
      <c r="W157" s="1"/>
      <c r="X157" s="1"/>
      <c r="Y157" s="1"/>
      <c r="Z157" s="1"/>
      <c r="AA157" s="1"/>
      <c r="AB157" s="1"/>
      <c r="AC157" s="1"/>
      <c r="AD157" s="1"/>
      <c r="AE157" s="1"/>
      <c r="AF157" s="1"/>
      <c r="AG157" s="1"/>
      <c r="AH157" s="1"/>
    </row>
    <row r="158" spans="1:34" s="10" customFormat="1" ht="16" customHeight="1">
      <c r="A158" s="108" t="s">
        <v>23</v>
      </c>
      <c r="B158" s="109"/>
      <c r="C158" s="41" t="e">
        <f>C157/COUNTA($A114:$A155)</f>
        <v>#DIV/0!</v>
      </c>
      <c r="D158" s="21" t="s">
        <v>26</v>
      </c>
      <c r="E158" s="22"/>
      <c r="F158" s="23"/>
      <c r="G158" s="50" t="s">
        <v>37</v>
      </c>
      <c r="H158" s="31"/>
      <c r="J158" s="108" t="s">
        <v>23</v>
      </c>
      <c r="K158" s="109"/>
      <c r="L158" s="25">
        <f>L157/COUNTA($J$10:$J$51)</f>
        <v>0</v>
      </c>
      <c r="M158" s="21" t="s">
        <v>26</v>
      </c>
      <c r="N158" s="22"/>
      <c r="O158" s="23"/>
      <c r="P158" s="50" t="s">
        <v>37</v>
      </c>
      <c r="Q158" s="31"/>
      <c r="S158"/>
      <c r="T158"/>
      <c r="U158"/>
      <c r="V158"/>
      <c r="W158" s="1"/>
      <c r="X158" s="1"/>
      <c r="Y158" s="1"/>
      <c r="Z158" s="1"/>
      <c r="AA158" s="1"/>
      <c r="AB158" s="1"/>
      <c r="AC158" s="1"/>
      <c r="AD158" s="1"/>
      <c r="AE158" s="1"/>
      <c r="AF158" s="1"/>
      <c r="AG158" s="1"/>
      <c r="AH158" s="1"/>
    </row>
    <row r="159" spans="1:34" ht="16" customHeight="1">
      <c r="A159" s="102" t="s">
        <v>36</v>
      </c>
      <c r="B159" s="103"/>
      <c r="C159" s="26">
        <f>SUMPRODUCT(($A114:$A155&lt;&gt;"")*(C114:C155="■"))+SUMPRODUCT(($A114:$A155&lt;&gt;"")*(C114:C155="▲"))</f>
        <v>0</v>
      </c>
      <c r="D159" s="24" t="e">
        <f>IF($C158&lt;28.5%,IF(C159&gt;=C157,"達成","未達成"),IF($C158&gt;=28.5%,"／","空欄"))</f>
        <v>#DIV/0!</v>
      </c>
      <c r="E159" s="19">
        <f>SUMPRODUCT(($A114:$A155&lt;&gt;"")*(E114:E155="■"))+SUMPRODUCT(($A114:$A155&lt;&gt;"")*(E114:E155="▲"))</f>
        <v>0</v>
      </c>
      <c r="F159" s="38" t="e">
        <f>IF($C158&lt;28.5%, IF(E159 &gt;= E157,"達成", "未達成"), IF($C158&gt;=28.5%, "／", "空欄"))</f>
        <v>#DIV/0!</v>
      </c>
      <c r="G159" s="51">
        <f>P107+E159</f>
        <v>20</v>
      </c>
      <c r="H159" s="52"/>
      <c r="J159" s="102" t="s">
        <v>36</v>
      </c>
      <c r="K159" s="103"/>
      <c r="L159" s="26">
        <f>SUMPRODUCT(($J114:$J155&lt;&gt;"")*(L114:L155="■"))+SUMPRODUCT(($J114:$J155&lt;&gt;"")*(L114:L155="▲"))</f>
        <v>0</v>
      </c>
      <c r="M159" s="24" t="str">
        <f>IF($L158&lt;28.5%, IF(L159 &gt;= L157,"達成", "未達成"), IF($L158&gt;=28.5%, "／", "空欄"))</f>
        <v>達成</v>
      </c>
      <c r="N159" s="19">
        <f>SUMPRODUCT(($J114:$J155&lt;&gt;"")*(N114:N155="■"))+SUMPRODUCT(($J114:$J155&lt;&gt;"")*(N114:N155="▲"))</f>
        <v>0</v>
      </c>
      <c r="O159" s="38" t="str">
        <f>IF($L158&lt;28.5%, IF(N159 &gt;= N157,"達成", "未達成"), IF($L158&gt;=28.5%, "／", "空欄"))</f>
        <v>達成</v>
      </c>
      <c r="P159" s="51">
        <f>G159+N159</f>
        <v>20</v>
      </c>
      <c r="Q159" s="52"/>
      <c r="R159" s="8"/>
    </row>
    <row r="160" spans="1:34" s="3" customFormat="1" ht="16" customHeight="1">
      <c r="A160" s="102" t="s">
        <v>47</v>
      </c>
      <c r="B160" s="103"/>
      <c r="C160" s="26">
        <f>COUNTIFS(A114:A155,"&lt;&gt;",C114:C155,"&lt;&gt;／",C114:C155,"&lt;&gt;外")</f>
        <v>0</v>
      </c>
      <c r="D160" s="79"/>
      <c r="E160" s="20">
        <f>COUNTIFS(A114:A155,"&lt;&gt;",E114:E155,"&lt;&gt;／",E114:E155,"&lt;&gt;外")</f>
        <v>0</v>
      </c>
      <c r="F160" s="27"/>
      <c r="G160" s="51">
        <f>P108+E160</f>
        <v>96</v>
      </c>
      <c r="H160" s="53"/>
      <c r="J160" s="102" t="s">
        <v>47</v>
      </c>
      <c r="K160" s="103"/>
      <c r="L160" s="26">
        <f>COUNTIFS(J114:J155,"&lt;&gt;",L114:L155,"&lt;&gt;／",L114:L155,"&lt;&gt;外")</f>
        <v>0</v>
      </c>
      <c r="M160" s="79"/>
      <c r="N160" s="20">
        <f>COUNTIFS(J114:J155,"&lt;&gt;",N114:N155,"&lt;&gt;／",N114:N155,"&lt;&gt;外")</f>
        <v>0</v>
      </c>
      <c r="O160" s="27"/>
      <c r="P160" s="51">
        <f t="shared" ref="P160" si="2">G160+N160</f>
        <v>96</v>
      </c>
      <c r="Q160" s="53"/>
      <c r="R160" s="9"/>
    </row>
    <row r="161" spans="1:17" ht="16" customHeight="1" thickBot="1">
      <c r="A161" s="104" t="s">
        <v>11</v>
      </c>
      <c r="B161" s="105"/>
      <c r="C161" s="40" t="e">
        <f>C159/C160</f>
        <v>#DIV/0!</v>
      </c>
      <c r="D161" s="80" t="e">
        <f>IF($C158&gt;=28.5%,IF(C161&gt;=28.5%,"達成","未達成"),IF($C158&lt;28.5%,"／","空欄"))</f>
        <v>#DIV/0!</v>
      </c>
      <c r="E161" s="81" t="e">
        <f>E159/E160</f>
        <v>#DIV/0!</v>
      </c>
      <c r="F161" s="39" t="e">
        <f>IF($C158&gt;=28.5%,IF(E161&gt;=28.5%,"達成","未達成"),IF($C158&lt;28.5%,"／","空欄"))</f>
        <v>#DIV/0!</v>
      </c>
      <c r="G161" s="54">
        <f>G159/G160</f>
        <v>0.20833333333333334</v>
      </c>
      <c r="H161" s="59"/>
      <c r="J161" s="104" t="s">
        <v>11</v>
      </c>
      <c r="K161" s="105"/>
      <c r="L161" s="40" t="e">
        <f>L159/L160</f>
        <v>#DIV/0!</v>
      </c>
      <c r="M161" s="80" t="e">
        <f>IF($C158&gt;=28.5%,IF(L161&gt;=28.5%,"達成","未達成"),IF($C158&lt;28.5%,"／","空欄"))</f>
        <v>#DIV/0!</v>
      </c>
      <c r="N161" s="81" t="e">
        <f>N159/N160</f>
        <v>#DIV/0!</v>
      </c>
      <c r="O161" s="39" t="str">
        <f>IF($L158&gt;=28.5%,IF(N161&gt;=28.5%,"達成","未達成"),IF($L158&lt;28.5%,"／","空欄"))</f>
        <v>／</v>
      </c>
      <c r="P161" s="54">
        <f>P159/P160</f>
        <v>0.20833333333333334</v>
      </c>
      <c r="Q161" s="59"/>
    </row>
  </sheetData>
  <sheetProtection password="C714" sheet="1" objects="1" scenarios="1" selectLockedCells="1"/>
  <mergeCells count="331">
    <mergeCell ref="A156:B156"/>
    <mergeCell ref="J156:K156"/>
    <mergeCell ref="J157:K157"/>
    <mergeCell ref="J158:K158"/>
    <mergeCell ref="J159:K159"/>
    <mergeCell ref="J160:K160"/>
    <mergeCell ref="J161:K161"/>
    <mergeCell ref="A157:B157"/>
    <mergeCell ref="A158:B158"/>
    <mergeCell ref="A159:B159"/>
    <mergeCell ref="A160:B160"/>
    <mergeCell ref="A161:B161"/>
    <mergeCell ref="G146:H146"/>
    <mergeCell ref="P146:Q146"/>
    <mergeCell ref="G95:H95"/>
    <mergeCell ref="A107:B107"/>
    <mergeCell ref="A108:B108"/>
    <mergeCell ref="A109:B109"/>
    <mergeCell ref="J105:K105"/>
    <mergeCell ref="J106:K106"/>
    <mergeCell ref="J107:K107"/>
    <mergeCell ref="J108:K108"/>
    <mergeCell ref="J109:K109"/>
    <mergeCell ref="G136:H136"/>
    <mergeCell ref="P136:Q136"/>
    <mergeCell ref="G131:H131"/>
    <mergeCell ref="P131:Q131"/>
    <mergeCell ref="G132:H132"/>
    <mergeCell ref="P132:Q132"/>
    <mergeCell ref="G133:H133"/>
    <mergeCell ref="P133:Q133"/>
    <mergeCell ref="G128:H128"/>
    <mergeCell ref="P128:Q128"/>
    <mergeCell ref="G129:H129"/>
    <mergeCell ref="G134:H134"/>
    <mergeCell ref="P134:Q134"/>
    <mergeCell ref="G153:H153"/>
    <mergeCell ref="P153:Q153"/>
    <mergeCell ref="G154:H154"/>
    <mergeCell ref="P154:Q154"/>
    <mergeCell ref="G155:H155"/>
    <mergeCell ref="P155:Q155"/>
    <mergeCell ref="G150:H150"/>
    <mergeCell ref="P150:Q150"/>
    <mergeCell ref="G151:H151"/>
    <mergeCell ref="P151:Q151"/>
    <mergeCell ref="G152:H152"/>
    <mergeCell ref="P152:Q152"/>
    <mergeCell ref="G149:H149"/>
    <mergeCell ref="P149:Q149"/>
    <mergeCell ref="G143:H143"/>
    <mergeCell ref="P143:Q143"/>
    <mergeCell ref="G147:H147"/>
    <mergeCell ref="P147:Q147"/>
    <mergeCell ref="G137:H137"/>
    <mergeCell ref="P137:Q137"/>
    <mergeCell ref="G138:H138"/>
    <mergeCell ref="P138:Q138"/>
    <mergeCell ref="G139:H139"/>
    <mergeCell ref="P139:Q139"/>
    <mergeCell ref="G142:H142"/>
    <mergeCell ref="P142:Q142"/>
    <mergeCell ref="G140:H140"/>
    <mergeCell ref="P140:Q140"/>
    <mergeCell ref="G141:H141"/>
    <mergeCell ref="P141:Q141"/>
    <mergeCell ref="G148:H148"/>
    <mergeCell ref="P148:Q148"/>
    <mergeCell ref="G144:H144"/>
    <mergeCell ref="P144:Q144"/>
    <mergeCell ref="G145:H145"/>
    <mergeCell ref="P145:Q145"/>
    <mergeCell ref="G135:H135"/>
    <mergeCell ref="P135:Q135"/>
    <mergeCell ref="G122:H122"/>
    <mergeCell ref="P122:Q122"/>
    <mergeCell ref="G123:H123"/>
    <mergeCell ref="P123:Q123"/>
    <mergeCell ref="G124:H124"/>
    <mergeCell ref="P124:Q124"/>
    <mergeCell ref="G130:H130"/>
    <mergeCell ref="P130:Q130"/>
    <mergeCell ref="G125:H125"/>
    <mergeCell ref="P125:Q125"/>
    <mergeCell ref="G126:H126"/>
    <mergeCell ref="P126:Q126"/>
    <mergeCell ref="G127:H127"/>
    <mergeCell ref="P127:Q127"/>
    <mergeCell ref="G121:H121"/>
    <mergeCell ref="P121:Q121"/>
    <mergeCell ref="G116:H116"/>
    <mergeCell ref="P116:Q116"/>
    <mergeCell ref="G117:H117"/>
    <mergeCell ref="P117:Q117"/>
    <mergeCell ref="G118:H118"/>
    <mergeCell ref="P118:Q118"/>
    <mergeCell ref="P129:Q129"/>
    <mergeCell ref="L112:O112"/>
    <mergeCell ref="P112:Q113"/>
    <mergeCell ref="G114:H114"/>
    <mergeCell ref="P114:Q114"/>
    <mergeCell ref="G115:H115"/>
    <mergeCell ref="P115:Q115"/>
    <mergeCell ref="G119:H119"/>
    <mergeCell ref="P119:Q119"/>
    <mergeCell ref="G120:H120"/>
    <mergeCell ref="P120:Q120"/>
    <mergeCell ref="A112:A113"/>
    <mergeCell ref="B112:B113"/>
    <mergeCell ref="C112:F112"/>
    <mergeCell ref="G112:H113"/>
    <mergeCell ref="J112:J113"/>
    <mergeCell ref="A104:B104"/>
    <mergeCell ref="A105:B105"/>
    <mergeCell ref="A106:B106"/>
    <mergeCell ref="G101:H101"/>
    <mergeCell ref="J104:K104"/>
    <mergeCell ref="K112:K113"/>
    <mergeCell ref="P101:Q101"/>
    <mergeCell ref="G102:H102"/>
    <mergeCell ref="P102:Q102"/>
    <mergeCell ref="G103:H103"/>
    <mergeCell ref="P103:Q103"/>
    <mergeCell ref="G98:H98"/>
    <mergeCell ref="P98:Q98"/>
    <mergeCell ref="G99:H99"/>
    <mergeCell ref="P99:Q99"/>
    <mergeCell ref="G100:H100"/>
    <mergeCell ref="P100:Q100"/>
    <mergeCell ref="G86:H86"/>
    <mergeCell ref="P86:Q86"/>
    <mergeCell ref="G87:H87"/>
    <mergeCell ref="P87:Q87"/>
    <mergeCell ref="G88:H88"/>
    <mergeCell ref="P88:Q88"/>
    <mergeCell ref="G89:H89"/>
    <mergeCell ref="P89:Q89"/>
    <mergeCell ref="G97:H97"/>
    <mergeCell ref="P97:Q97"/>
    <mergeCell ref="G90:H90"/>
    <mergeCell ref="P90:Q90"/>
    <mergeCell ref="G91:H91"/>
    <mergeCell ref="P91:Q91"/>
    <mergeCell ref="P95:Q95"/>
    <mergeCell ref="G96:H96"/>
    <mergeCell ref="P96:Q96"/>
    <mergeCell ref="G92:H92"/>
    <mergeCell ref="P92:Q92"/>
    <mergeCell ref="G93:H93"/>
    <mergeCell ref="P93:Q93"/>
    <mergeCell ref="G94:H94"/>
    <mergeCell ref="P94:Q94"/>
    <mergeCell ref="G84:H84"/>
    <mergeCell ref="P84:Q84"/>
    <mergeCell ref="G79:H79"/>
    <mergeCell ref="P79:Q79"/>
    <mergeCell ref="G80:H80"/>
    <mergeCell ref="P80:Q80"/>
    <mergeCell ref="G81:H81"/>
    <mergeCell ref="P81:Q81"/>
    <mergeCell ref="G85:H85"/>
    <mergeCell ref="P85:Q85"/>
    <mergeCell ref="G76:H76"/>
    <mergeCell ref="P76:Q76"/>
    <mergeCell ref="G77:H77"/>
    <mergeCell ref="P77:Q77"/>
    <mergeCell ref="G78:H78"/>
    <mergeCell ref="P78:Q78"/>
    <mergeCell ref="G82:H82"/>
    <mergeCell ref="P82:Q82"/>
    <mergeCell ref="G83:H83"/>
    <mergeCell ref="P83:Q83"/>
    <mergeCell ref="G74:H74"/>
    <mergeCell ref="P74:Q74"/>
    <mergeCell ref="G75:H75"/>
    <mergeCell ref="P75:Q75"/>
    <mergeCell ref="G70:H70"/>
    <mergeCell ref="P70:Q70"/>
    <mergeCell ref="G71:H71"/>
    <mergeCell ref="P71:Q71"/>
    <mergeCell ref="G72:H72"/>
    <mergeCell ref="P72:Q72"/>
    <mergeCell ref="G69:H69"/>
    <mergeCell ref="P69:Q69"/>
    <mergeCell ref="G64:H64"/>
    <mergeCell ref="P64:Q64"/>
    <mergeCell ref="G65:H65"/>
    <mergeCell ref="P65:Q65"/>
    <mergeCell ref="G66:H66"/>
    <mergeCell ref="P66:Q66"/>
    <mergeCell ref="G73:H73"/>
    <mergeCell ref="P73:Q73"/>
    <mergeCell ref="L60:O60"/>
    <mergeCell ref="P60:Q61"/>
    <mergeCell ref="G62:H62"/>
    <mergeCell ref="P62:Q62"/>
    <mergeCell ref="G63:H63"/>
    <mergeCell ref="P63:Q63"/>
    <mergeCell ref="G67:H67"/>
    <mergeCell ref="P67:Q67"/>
    <mergeCell ref="G68:H68"/>
    <mergeCell ref="P68:Q68"/>
    <mergeCell ref="A60:A61"/>
    <mergeCell ref="B60:B61"/>
    <mergeCell ref="C60:F60"/>
    <mergeCell ref="G60:H61"/>
    <mergeCell ref="J60:J61"/>
    <mergeCell ref="A52:B52"/>
    <mergeCell ref="J52:K52"/>
    <mergeCell ref="J55:K55"/>
    <mergeCell ref="G49:H49"/>
    <mergeCell ref="K60:K61"/>
    <mergeCell ref="J56:K56"/>
    <mergeCell ref="J57:K57"/>
    <mergeCell ref="A53:B53"/>
    <mergeCell ref="A54:B54"/>
    <mergeCell ref="A55:B55"/>
    <mergeCell ref="A56:B56"/>
    <mergeCell ref="A57:B57"/>
    <mergeCell ref="J53:K53"/>
    <mergeCell ref="J54:K54"/>
    <mergeCell ref="P49:Q49"/>
    <mergeCell ref="G50:H50"/>
    <mergeCell ref="P50:Q50"/>
    <mergeCell ref="G51:H51"/>
    <mergeCell ref="P51:Q51"/>
    <mergeCell ref="G46:H46"/>
    <mergeCell ref="P46:Q46"/>
    <mergeCell ref="G47:H47"/>
    <mergeCell ref="P47:Q47"/>
    <mergeCell ref="G48:H48"/>
    <mergeCell ref="P48:Q48"/>
    <mergeCell ref="G36:H36"/>
    <mergeCell ref="P36:Q36"/>
    <mergeCell ref="G37:H37"/>
    <mergeCell ref="P37:Q37"/>
    <mergeCell ref="G45:H45"/>
    <mergeCell ref="P45:Q45"/>
    <mergeCell ref="P40:Q40"/>
    <mergeCell ref="G41:H41"/>
    <mergeCell ref="P41:Q41"/>
    <mergeCell ref="G42:H42"/>
    <mergeCell ref="P42:Q42"/>
    <mergeCell ref="G43:H43"/>
    <mergeCell ref="P43:Q43"/>
    <mergeCell ref="G44:H44"/>
    <mergeCell ref="P44:Q44"/>
    <mergeCell ref="G38:H38"/>
    <mergeCell ref="P38:Q38"/>
    <mergeCell ref="G39:H39"/>
    <mergeCell ref="P39:Q39"/>
    <mergeCell ref="G40:H40"/>
    <mergeCell ref="G33:H33"/>
    <mergeCell ref="P33:Q33"/>
    <mergeCell ref="G34:H34"/>
    <mergeCell ref="P34:Q34"/>
    <mergeCell ref="G35:H35"/>
    <mergeCell ref="P35:Q35"/>
    <mergeCell ref="G30:H30"/>
    <mergeCell ref="P30:Q30"/>
    <mergeCell ref="G31:H31"/>
    <mergeCell ref="P31:Q31"/>
    <mergeCell ref="G32:H32"/>
    <mergeCell ref="P32:Q32"/>
    <mergeCell ref="G27:H27"/>
    <mergeCell ref="P27:Q27"/>
    <mergeCell ref="G28:H28"/>
    <mergeCell ref="P28:Q28"/>
    <mergeCell ref="G29:H29"/>
    <mergeCell ref="P29:Q29"/>
    <mergeCell ref="G24:H24"/>
    <mergeCell ref="P24:Q24"/>
    <mergeCell ref="G25:H25"/>
    <mergeCell ref="P25:Q25"/>
    <mergeCell ref="G26:H26"/>
    <mergeCell ref="P26:Q26"/>
    <mergeCell ref="G21:H21"/>
    <mergeCell ref="P21:Q21"/>
    <mergeCell ref="G22:H22"/>
    <mergeCell ref="P22:Q22"/>
    <mergeCell ref="G23:H23"/>
    <mergeCell ref="P23:Q23"/>
    <mergeCell ref="G18:H18"/>
    <mergeCell ref="P18:Q18"/>
    <mergeCell ref="G19:H19"/>
    <mergeCell ref="P19:Q19"/>
    <mergeCell ref="G20:H20"/>
    <mergeCell ref="P20:Q20"/>
    <mergeCell ref="G16:H16"/>
    <mergeCell ref="P16:Q16"/>
    <mergeCell ref="G17:H17"/>
    <mergeCell ref="P17:Q17"/>
    <mergeCell ref="G12:H12"/>
    <mergeCell ref="P12:Q12"/>
    <mergeCell ref="G13:H13"/>
    <mergeCell ref="P13:Q13"/>
    <mergeCell ref="G14:H14"/>
    <mergeCell ref="P14:Q14"/>
    <mergeCell ref="B8:B9"/>
    <mergeCell ref="C8:F8"/>
    <mergeCell ref="G8:H9"/>
    <mergeCell ref="J8:J9"/>
    <mergeCell ref="K8:K9"/>
    <mergeCell ref="L8:O8"/>
    <mergeCell ref="P8:Q9"/>
    <mergeCell ref="G15:H15"/>
    <mergeCell ref="P15:Q15"/>
    <mergeCell ref="S114:S115"/>
    <mergeCell ref="G7:H7"/>
    <mergeCell ref="P7:Q7"/>
    <mergeCell ref="G59:H59"/>
    <mergeCell ref="P59:Q59"/>
    <mergeCell ref="G111:H111"/>
    <mergeCell ref="P111:Q111"/>
    <mergeCell ref="A2:B2"/>
    <mergeCell ref="C2:I2"/>
    <mergeCell ref="J2:K2"/>
    <mergeCell ref="L2:Q2"/>
    <mergeCell ref="A3:B3"/>
    <mergeCell ref="A4:Q4"/>
    <mergeCell ref="S60:S61"/>
    <mergeCell ref="S62:S63"/>
    <mergeCell ref="S112:S113"/>
    <mergeCell ref="S8:S9"/>
    <mergeCell ref="G10:H10"/>
    <mergeCell ref="P10:Q10"/>
    <mergeCell ref="S10:S11"/>
    <mergeCell ref="G11:H11"/>
    <mergeCell ref="P11:Q11"/>
    <mergeCell ref="A5:Q5"/>
    <mergeCell ref="A8:A9"/>
  </mergeCells>
  <phoneticPr fontId="1"/>
  <conditionalFormatting sqref="C2 B10 A11:B36 A50:B51 B45:B49 B37 A13:A49">
    <cfRule type="cellIs" dxfId="868" priority="1870" operator="notEqual">
      <formula>""</formula>
    </cfRule>
  </conditionalFormatting>
  <conditionalFormatting sqref="B10:B37 B45:B51">
    <cfRule type="expression" dxfId="867" priority="1869">
      <formula>OR(B10="土",B10="日")</formula>
    </cfRule>
  </conditionalFormatting>
  <conditionalFormatting sqref="D3:E3">
    <cfRule type="cellIs" dxfId="866" priority="1867" operator="notEqual">
      <formula>""</formula>
    </cfRule>
    <cfRule type="cellIs" dxfId="865" priority="1868" operator="equal">
      <formula>""</formula>
    </cfRule>
  </conditionalFormatting>
  <conditionalFormatting sqref="G3">
    <cfRule type="cellIs" dxfId="864" priority="1865" operator="notEqual">
      <formula>""</formula>
    </cfRule>
    <cfRule type="cellIs" dxfId="863" priority="1866" operator="equal">
      <formula>""</formula>
    </cfRule>
  </conditionalFormatting>
  <conditionalFormatting sqref="I3">
    <cfRule type="cellIs" dxfId="862" priority="1863" operator="notEqual">
      <formula>""</formula>
    </cfRule>
    <cfRule type="cellIs" dxfId="861" priority="1864" operator="equal">
      <formula>""</formula>
    </cfRule>
  </conditionalFormatting>
  <conditionalFormatting sqref="L3">
    <cfRule type="cellIs" dxfId="860" priority="1861" operator="notEqual">
      <formula>""</formula>
    </cfRule>
    <cfRule type="cellIs" dxfId="859" priority="1862" operator="equal">
      <formula>""</formula>
    </cfRule>
  </conditionalFormatting>
  <conditionalFormatting sqref="N3">
    <cfRule type="cellIs" dxfId="858" priority="1859" operator="notEqual">
      <formula>""</formula>
    </cfRule>
    <cfRule type="cellIs" dxfId="857" priority="1860" operator="equal">
      <formula>""</formula>
    </cfRule>
  </conditionalFormatting>
  <conditionalFormatting sqref="P3">
    <cfRule type="cellIs" dxfId="856" priority="1857" operator="notEqual">
      <formula>""</formula>
    </cfRule>
    <cfRule type="cellIs" dxfId="855" priority="1858" operator="equal">
      <formula>""</formula>
    </cfRule>
  </conditionalFormatting>
  <conditionalFormatting sqref="B7:C7">
    <cfRule type="cellIs" dxfId="854" priority="1855" operator="notEqual">
      <formula>""</formula>
    </cfRule>
    <cfRule type="cellIs" dxfId="853" priority="1856" operator="equal">
      <formula>""</formula>
    </cfRule>
  </conditionalFormatting>
  <conditionalFormatting sqref="C7">
    <cfRule type="cellIs" dxfId="852" priority="1853" operator="notEqual">
      <formula>""</formula>
    </cfRule>
    <cfRule type="cellIs" dxfId="851" priority="1854" operator="equal">
      <formula>""</formula>
    </cfRule>
  </conditionalFormatting>
  <conditionalFormatting sqref="E7">
    <cfRule type="cellIs" dxfId="850" priority="1851" operator="notEqual">
      <formula>""</formula>
    </cfRule>
    <cfRule type="cellIs" dxfId="849" priority="1852" operator="equal">
      <formula>""</formula>
    </cfRule>
  </conditionalFormatting>
  <conditionalFormatting sqref="F3">
    <cfRule type="cellIs" dxfId="848" priority="1849" operator="notEqual">
      <formula>""</formula>
    </cfRule>
    <cfRule type="cellIs" dxfId="847" priority="1850" operator="equal">
      <formula>""</formula>
    </cfRule>
  </conditionalFormatting>
  <conditionalFormatting sqref="H3">
    <cfRule type="cellIs" dxfId="846" priority="1847" operator="notEqual">
      <formula>""</formula>
    </cfRule>
    <cfRule type="cellIs" dxfId="845" priority="1848" operator="equal">
      <formula>""</formula>
    </cfRule>
  </conditionalFormatting>
  <conditionalFormatting sqref="K3">
    <cfRule type="cellIs" dxfId="844" priority="1845" operator="notEqual">
      <formula>""</formula>
    </cfRule>
    <cfRule type="cellIs" dxfId="843" priority="1846" operator="equal">
      <formula>""</formula>
    </cfRule>
  </conditionalFormatting>
  <conditionalFormatting sqref="M3">
    <cfRule type="cellIs" dxfId="842" priority="1843" operator="notEqual">
      <formula>""</formula>
    </cfRule>
    <cfRule type="cellIs" dxfId="841" priority="1844" operator="equal">
      <formula>""</formula>
    </cfRule>
  </conditionalFormatting>
  <conditionalFormatting sqref="O3">
    <cfRule type="cellIs" dxfId="840" priority="1841" operator="notEqual">
      <formula>""</formula>
    </cfRule>
    <cfRule type="cellIs" dxfId="839" priority="1842" operator="equal">
      <formula>""</formula>
    </cfRule>
  </conditionalFormatting>
  <conditionalFormatting sqref="G10">
    <cfRule type="cellIs" dxfId="838" priority="1840" operator="notEqual">
      <formula>""</formula>
    </cfRule>
  </conditionalFormatting>
  <conditionalFormatting sqref="G11">
    <cfRule type="cellIs" dxfId="837" priority="1839" operator="notEqual">
      <formula>""</formula>
    </cfRule>
  </conditionalFormatting>
  <conditionalFormatting sqref="G12">
    <cfRule type="cellIs" dxfId="836" priority="1838" operator="notEqual">
      <formula>""</formula>
    </cfRule>
  </conditionalFormatting>
  <conditionalFormatting sqref="G13">
    <cfRule type="cellIs" dxfId="835" priority="1837" operator="notEqual">
      <formula>""</formula>
    </cfRule>
  </conditionalFormatting>
  <conditionalFormatting sqref="G14:G21">
    <cfRule type="cellIs" dxfId="834" priority="1836" operator="notEqual">
      <formula>""</formula>
    </cfRule>
  </conditionalFormatting>
  <conditionalFormatting sqref="G22:G29 G31:G32">
    <cfRule type="cellIs" dxfId="833" priority="1835" operator="notEqual">
      <formula>""</formula>
    </cfRule>
  </conditionalFormatting>
  <conditionalFormatting sqref="G33">
    <cfRule type="cellIs" dxfId="832" priority="1834" operator="notEqual">
      <formula>""</formula>
    </cfRule>
  </conditionalFormatting>
  <conditionalFormatting sqref="G34 G36 G45:G51">
    <cfRule type="cellIs" dxfId="831" priority="1833" operator="notEqual">
      <formula>""</formula>
    </cfRule>
  </conditionalFormatting>
  <conditionalFormatting sqref="F53:F54">
    <cfRule type="cellIs" dxfId="830" priority="1830" operator="notEqual">
      <formula>""</formula>
    </cfRule>
  </conditionalFormatting>
  <conditionalFormatting sqref="G35">
    <cfRule type="cellIs" dxfId="829" priority="1832" operator="notEqual">
      <formula>""</formula>
    </cfRule>
  </conditionalFormatting>
  <conditionalFormatting sqref="D55">
    <cfRule type="cellIs" dxfId="828" priority="1829" operator="notEqual">
      <formula>""</formula>
    </cfRule>
  </conditionalFormatting>
  <conditionalFormatting sqref="D53:D54">
    <cfRule type="cellIs" dxfId="827" priority="1828" operator="notEqual">
      <formula>""</formula>
    </cfRule>
  </conditionalFormatting>
  <conditionalFormatting sqref="D7">
    <cfRule type="cellIs" dxfId="826" priority="1826" operator="notEqual">
      <formula>""</formula>
    </cfRule>
    <cfRule type="cellIs" dxfId="825" priority="1827" operator="equal">
      <formula>""</formula>
    </cfRule>
  </conditionalFormatting>
  <conditionalFormatting sqref="E7">
    <cfRule type="cellIs" dxfId="824" priority="1824" operator="notEqual">
      <formula>""</formula>
    </cfRule>
    <cfRule type="cellIs" dxfId="823" priority="1825" operator="equal">
      <formula>""</formula>
    </cfRule>
  </conditionalFormatting>
  <conditionalFormatting sqref="C49:C51">
    <cfRule type="expression" dxfId="822" priority="1822">
      <formula>ISBLANK(A49)</formula>
    </cfRule>
    <cfRule type="expression" dxfId="821" priority="1823">
      <formula>NOT(ISBLANK(A49))</formula>
    </cfRule>
  </conditionalFormatting>
  <conditionalFormatting sqref="C47:C48">
    <cfRule type="expression" dxfId="820" priority="1820">
      <formula>ISBLANK(A47)</formula>
    </cfRule>
    <cfRule type="expression" dxfId="819" priority="1821">
      <formula>NOT(ISBLANK(A47))</formula>
    </cfRule>
  </conditionalFormatting>
  <conditionalFormatting sqref="C10:C13">
    <cfRule type="expression" dxfId="818" priority="1818">
      <formula>ISBLANK(A10)</formula>
    </cfRule>
    <cfRule type="expression" dxfId="817" priority="1819">
      <formula>NOT(ISBLANK(A10))</formula>
    </cfRule>
  </conditionalFormatting>
  <conditionalFormatting sqref="C19:C23">
    <cfRule type="expression" dxfId="816" priority="1816">
      <formula>ISBLANK(A19)</formula>
    </cfRule>
    <cfRule type="expression" dxfId="815" priority="1817">
      <formula>NOT(ISBLANK(A19))</formula>
    </cfRule>
  </conditionalFormatting>
  <conditionalFormatting sqref="C24:C30">
    <cfRule type="expression" dxfId="814" priority="1814">
      <formula>ISBLANK(A24)</formula>
    </cfRule>
    <cfRule type="expression" dxfId="813" priority="1815">
      <formula>NOT(ISBLANK(A24))</formula>
    </cfRule>
  </conditionalFormatting>
  <conditionalFormatting sqref="C35:C37">
    <cfRule type="expression" dxfId="812" priority="1812">
      <formula>ISBLANK(A35)</formula>
    </cfRule>
    <cfRule type="expression" dxfId="811" priority="1813">
      <formula>NOT(ISBLANK(A35))</formula>
    </cfRule>
  </conditionalFormatting>
  <conditionalFormatting sqref="E10:E13 E45:E50 E24:E29 E19:E22 E33:E36">
    <cfRule type="expression" dxfId="810" priority="1810">
      <formula>ISBLANK(A10)</formula>
    </cfRule>
    <cfRule type="expression" dxfId="809" priority="1811">
      <formula>NOT(ISBLANK(A10))</formula>
    </cfRule>
  </conditionalFormatting>
  <conditionalFormatting sqref="E54">
    <cfRule type="cellIs" dxfId="808" priority="1806" operator="notEqual">
      <formula>""</formula>
    </cfRule>
  </conditionalFormatting>
  <conditionalFormatting sqref="C55">
    <cfRule type="cellIs" dxfId="807" priority="1809" operator="notEqual">
      <formula>""</formula>
    </cfRule>
  </conditionalFormatting>
  <conditionalFormatting sqref="P11">
    <cfRule type="cellIs" dxfId="806" priority="1783" operator="notEqual">
      <formula>""</formula>
    </cfRule>
  </conditionalFormatting>
  <conditionalFormatting sqref="E55">
    <cfRule type="cellIs" dxfId="805" priority="1807" operator="notEqual">
      <formula>""</formula>
    </cfRule>
  </conditionalFormatting>
  <conditionalFormatting sqref="P34 P36:P37 P45:P51">
    <cfRule type="cellIs" dxfId="804" priority="1777" operator="notEqual">
      <formula>""</formula>
    </cfRule>
  </conditionalFormatting>
  <conditionalFormatting sqref="C45:C46">
    <cfRule type="expression" dxfId="803" priority="1802">
      <formula>ISBLANK(A45)</formula>
    </cfRule>
    <cfRule type="expression" dxfId="802" priority="1803">
      <formula>NOT(ISBLANK(A45))</formula>
    </cfRule>
  </conditionalFormatting>
  <conditionalFormatting sqref="A54">
    <cfRule type="cellIs" dxfId="801" priority="1801" operator="notEqual">
      <formula>""</formula>
    </cfRule>
  </conditionalFormatting>
  <conditionalFormatting sqref="C54">
    <cfRule type="cellIs" dxfId="800" priority="1800" operator="notEqual">
      <formula>""</formula>
    </cfRule>
  </conditionalFormatting>
  <conditionalFormatting sqref="C57">
    <cfRule type="cellIs" dxfId="799" priority="1799" operator="notEqual">
      <formula>""</formula>
    </cfRule>
  </conditionalFormatting>
  <conditionalFormatting sqref="F57">
    <cfRule type="cellIs" dxfId="798" priority="1787" operator="equal">
      <formula>"未達成"</formula>
    </cfRule>
    <cfRule type="cellIs" dxfId="797" priority="1788" operator="equal">
      <formula>"達成"</formula>
    </cfRule>
    <cfRule type="cellIs" dxfId="796" priority="1793" operator="notEqual">
      <formula>""</formula>
    </cfRule>
  </conditionalFormatting>
  <conditionalFormatting sqref="N54">
    <cfRule type="cellIs" dxfId="795" priority="1754" operator="notEqual">
      <formula>""</formula>
    </cfRule>
  </conditionalFormatting>
  <conditionalFormatting sqref="P35">
    <cfRule type="cellIs" dxfId="794" priority="1776" operator="notEqual">
      <formula>""</formula>
    </cfRule>
  </conditionalFormatting>
  <conditionalFormatting sqref="F55">
    <cfRule type="cellIs" dxfId="793" priority="1791" operator="equal">
      <formula>"未達成"</formula>
    </cfRule>
    <cfRule type="cellIs" dxfId="792" priority="1792" operator="equal">
      <formula>"達成"</formula>
    </cfRule>
    <cfRule type="cellIs" dxfId="791" priority="1795" operator="notEqual">
      <formula>""</formula>
    </cfRule>
  </conditionalFormatting>
  <conditionalFormatting sqref="D57">
    <cfRule type="cellIs" dxfId="790" priority="1794" operator="notEqual">
      <formula>""</formula>
    </cfRule>
  </conditionalFormatting>
  <conditionalFormatting sqref="J11:K15 K10 K31:K36 J45:K51 K16:K29 J16:J43">
    <cfRule type="cellIs" dxfId="789" priority="1786" operator="notEqual">
      <formula>""</formula>
    </cfRule>
  </conditionalFormatting>
  <conditionalFormatting sqref="K10:K29 K31:K36 K45:K51">
    <cfRule type="expression" dxfId="788" priority="1785">
      <formula>OR(K10="土",K10="日")</formula>
    </cfRule>
  </conditionalFormatting>
  <conditionalFormatting sqref="P10">
    <cfRule type="cellIs" dxfId="787" priority="1784" operator="notEqual">
      <formula>""</formula>
    </cfRule>
  </conditionalFormatting>
  <conditionalFormatting sqref="P12">
    <cfRule type="cellIs" dxfId="786" priority="1782" operator="notEqual">
      <formula>""</formula>
    </cfRule>
  </conditionalFormatting>
  <conditionalFormatting sqref="P13">
    <cfRule type="cellIs" dxfId="785" priority="1781" operator="notEqual">
      <formula>""</formula>
    </cfRule>
  </conditionalFormatting>
  <conditionalFormatting sqref="P14:P21">
    <cfRule type="cellIs" dxfId="784" priority="1780" operator="notEqual">
      <formula>""</formula>
    </cfRule>
  </conditionalFormatting>
  <conditionalFormatting sqref="P22:P32">
    <cfRule type="cellIs" dxfId="783" priority="1779" operator="notEqual">
      <formula>""</formula>
    </cfRule>
  </conditionalFormatting>
  <conditionalFormatting sqref="P33">
    <cfRule type="cellIs" dxfId="782" priority="1778" operator="notEqual">
      <formula>""</formula>
    </cfRule>
  </conditionalFormatting>
  <conditionalFormatting sqref="M55">
    <cfRule type="cellIs" dxfId="781" priority="1773" operator="notEqual">
      <formula>""</formula>
    </cfRule>
  </conditionalFormatting>
  <conditionalFormatting sqref="O53:O54">
    <cfRule type="cellIs" dxfId="780" priority="1774" operator="notEqual">
      <formula>""</formula>
    </cfRule>
  </conditionalFormatting>
  <conditionalFormatting sqref="L55">
    <cfRule type="cellIs" dxfId="779" priority="1757" operator="notEqual">
      <formula>""</formula>
    </cfRule>
  </conditionalFormatting>
  <conditionalFormatting sqref="M53:M54">
    <cfRule type="cellIs" dxfId="778" priority="1772" operator="notEqual">
      <formula>""</formula>
    </cfRule>
  </conditionalFormatting>
  <conditionalFormatting sqref="L49:L51">
    <cfRule type="expression" dxfId="777" priority="1770">
      <formula>ISBLANK(J49)</formula>
    </cfRule>
    <cfRule type="expression" dxfId="776" priority="1771">
      <formula>NOT(ISBLANK(J49))</formula>
    </cfRule>
  </conditionalFormatting>
  <conditionalFormatting sqref="L47:L48">
    <cfRule type="expression" dxfId="775" priority="1768">
      <formula>ISBLANK(J47)</formula>
    </cfRule>
    <cfRule type="expression" dxfId="774" priority="1769">
      <formula>NOT(ISBLANK(J47))</formula>
    </cfRule>
  </conditionalFormatting>
  <conditionalFormatting sqref="L10:L14">
    <cfRule type="expression" dxfId="773" priority="1766">
      <formula>ISBLANK(J10)</formula>
    </cfRule>
    <cfRule type="expression" dxfId="772" priority="1767">
      <formula>NOT(ISBLANK(J10))</formula>
    </cfRule>
  </conditionalFormatting>
  <conditionalFormatting sqref="L19:L23">
    <cfRule type="expression" dxfId="771" priority="1764">
      <formula>ISBLANK(J19)</formula>
    </cfRule>
    <cfRule type="expression" dxfId="770" priority="1765">
      <formula>NOT(ISBLANK(J19))</formula>
    </cfRule>
  </conditionalFormatting>
  <conditionalFormatting sqref="L26:L29">
    <cfRule type="expression" dxfId="769" priority="1762">
      <formula>ISBLANK(J26)</formula>
    </cfRule>
    <cfRule type="expression" dxfId="768" priority="1763">
      <formula>NOT(ISBLANK(J26))</formula>
    </cfRule>
  </conditionalFormatting>
  <conditionalFormatting sqref="L33:L36">
    <cfRule type="expression" dxfId="767" priority="1760">
      <formula>ISBLANK(J33)</formula>
    </cfRule>
    <cfRule type="expression" dxfId="766" priority="1761">
      <formula>NOT(ISBLANK(J33))</formula>
    </cfRule>
  </conditionalFormatting>
  <conditionalFormatting sqref="N10:N14 N33:N36 N45:N50 N26:N29 N19:N22">
    <cfRule type="expression" dxfId="765" priority="1758">
      <formula>ISBLANK(J10)</formula>
    </cfRule>
    <cfRule type="expression" dxfId="764" priority="1759">
      <formula>NOT(ISBLANK(J10))</formula>
    </cfRule>
  </conditionalFormatting>
  <conditionalFormatting sqref="N55">
    <cfRule type="cellIs" dxfId="763" priority="1755" operator="notEqual">
      <formula>""</formula>
    </cfRule>
  </conditionalFormatting>
  <conditionalFormatting sqref="L45:L46">
    <cfRule type="expression" dxfId="762" priority="1750">
      <formula>ISBLANK(J45)</formula>
    </cfRule>
    <cfRule type="expression" dxfId="761" priority="1751">
      <formula>NOT(ISBLANK(J45))</formula>
    </cfRule>
  </conditionalFormatting>
  <conditionalFormatting sqref="O57">
    <cfRule type="cellIs" dxfId="760" priority="1735" operator="equal">
      <formula>"未達成"</formula>
    </cfRule>
    <cfRule type="cellIs" dxfId="759" priority="1736" operator="equal">
      <formula>"達成"</formula>
    </cfRule>
    <cfRule type="cellIs" dxfId="758" priority="1741" operator="notEqual">
      <formula>""</formula>
    </cfRule>
  </conditionalFormatting>
  <conditionalFormatting sqref="G66:G73">
    <cfRule type="cellIs" dxfId="757" priority="1706" operator="notEqual">
      <formula>""</formula>
    </cfRule>
  </conditionalFormatting>
  <conditionalFormatting sqref="O55">
    <cfRule type="cellIs" dxfId="756" priority="1739" operator="equal">
      <formula>"未達成"</formula>
    </cfRule>
    <cfRule type="cellIs" dxfId="755" priority="1740" operator="equal">
      <formula>"達成"</formula>
    </cfRule>
    <cfRule type="cellIs" dxfId="754" priority="1743" operator="notEqual">
      <formula>""</formula>
    </cfRule>
  </conditionalFormatting>
  <conditionalFormatting sqref="C56">
    <cfRule type="cellIs" dxfId="753" priority="1734" operator="notEqual">
      <formula>""</formula>
    </cfRule>
  </conditionalFormatting>
  <conditionalFormatting sqref="L2">
    <cfRule type="cellIs" dxfId="752" priority="1730" operator="notEqual">
      <formula>""</formula>
    </cfRule>
  </conditionalFormatting>
  <conditionalFormatting sqref="G62">
    <cfRule type="cellIs" dxfId="751" priority="1710" operator="notEqual">
      <formula>""</formula>
    </cfRule>
  </conditionalFormatting>
  <conditionalFormatting sqref="G63">
    <cfRule type="cellIs" dxfId="750" priority="1709" operator="notEqual">
      <formula>""</formula>
    </cfRule>
  </conditionalFormatting>
  <conditionalFormatting sqref="A10:A51">
    <cfRule type="containsBlanks" dxfId="749" priority="1729">
      <formula>LEN(TRIM(A10))=0</formula>
    </cfRule>
  </conditionalFormatting>
  <conditionalFormatting sqref="K7:L7">
    <cfRule type="cellIs" dxfId="748" priority="1727" operator="notEqual">
      <formula>""</formula>
    </cfRule>
    <cfRule type="cellIs" dxfId="747" priority="1728" operator="equal">
      <formula>""</formula>
    </cfRule>
  </conditionalFormatting>
  <conditionalFormatting sqref="L7">
    <cfRule type="cellIs" dxfId="746" priority="1725" operator="notEqual">
      <formula>""</formula>
    </cfRule>
    <cfRule type="cellIs" dxfId="745" priority="1726" operator="equal">
      <formula>""</formula>
    </cfRule>
  </conditionalFormatting>
  <conditionalFormatting sqref="N7">
    <cfRule type="cellIs" dxfId="744" priority="1723" operator="notEqual">
      <formula>""</formula>
    </cfRule>
    <cfRule type="cellIs" dxfId="743" priority="1724" operator="equal">
      <formula>""</formula>
    </cfRule>
  </conditionalFormatting>
  <conditionalFormatting sqref="M7">
    <cfRule type="cellIs" dxfId="742" priority="1721" operator="notEqual">
      <formula>""</formula>
    </cfRule>
    <cfRule type="cellIs" dxfId="741" priority="1722" operator="equal">
      <formula>""</formula>
    </cfRule>
  </conditionalFormatting>
  <conditionalFormatting sqref="N7">
    <cfRule type="cellIs" dxfId="740" priority="1719" operator="notEqual">
      <formula>""</formula>
    </cfRule>
    <cfRule type="cellIs" dxfId="739" priority="1720" operator="equal">
      <formula>""</formula>
    </cfRule>
  </conditionalFormatting>
  <conditionalFormatting sqref="A63:B69 B62 A99:B103 B97:B98 B70:B89 A65:A98">
    <cfRule type="cellIs" dxfId="738" priority="1718" operator="notEqual">
      <formula>""</formula>
    </cfRule>
  </conditionalFormatting>
  <conditionalFormatting sqref="B62:B89 B97:B103">
    <cfRule type="expression" dxfId="737" priority="1717">
      <formula>OR(B62="土",B62="日")</formula>
    </cfRule>
  </conditionalFormatting>
  <conditionalFormatting sqref="G64">
    <cfRule type="cellIs" dxfId="736" priority="1708" operator="notEqual">
      <formula>""</formula>
    </cfRule>
  </conditionalFormatting>
  <conditionalFormatting sqref="G65">
    <cfRule type="cellIs" dxfId="735" priority="1707" operator="notEqual">
      <formula>""</formula>
    </cfRule>
  </conditionalFormatting>
  <conditionalFormatting sqref="G87">
    <cfRule type="cellIs" dxfId="734" priority="1702" operator="notEqual">
      <formula>""</formula>
    </cfRule>
  </conditionalFormatting>
  <conditionalFormatting sqref="G74:G81 G83:G84">
    <cfRule type="cellIs" dxfId="733" priority="1705" operator="notEqual">
      <formula>""</formula>
    </cfRule>
  </conditionalFormatting>
  <conditionalFormatting sqref="G85">
    <cfRule type="cellIs" dxfId="732" priority="1704" operator="notEqual">
      <formula>""</formula>
    </cfRule>
  </conditionalFormatting>
  <conditionalFormatting sqref="G86 G88 G97:G103">
    <cfRule type="cellIs" dxfId="731" priority="1703" operator="notEqual">
      <formula>""</formula>
    </cfRule>
  </conditionalFormatting>
  <conditionalFormatting sqref="C101:C103">
    <cfRule type="expression" dxfId="730" priority="1692">
      <formula>ISBLANK(A101)</formula>
    </cfRule>
    <cfRule type="expression" dxfId="729" priority="1693">
      <formula>NOT(ISBLANK(A101))</formula>
    </cfRule>
  </conditionalFormatting>
  <conditionalFormatting sqref="C99:C100">
    <cfRule type="expression" dxfId="728" priority="1690">
      <formula>ISBLANK(A99)</formula>
    </cfRule>
    <cfRule type="expression" dxfId="727" priority="1691">
      <formula>NOT(ISBLANK(A99))</formula>
    </cfRule>
  </conditionalFormatting>
  <conditionalFormatting sqref="C62:C68">
    <cfRule type="expression" dxfId="726" priority="1688">
      <formula>ISBLANK(A62)</formula>
    </cfRule>
    <cfRule type="expression" dxfId="725" priority="1689">
      <formula>NOT(ISBLANK(A62))</formula>
    </cfRule>
  </conditionalFormatting>
  <conditionalFormatting sqref="C71:C75">
    <cfRule type="expression" dxfId="724" priority="1686">
      <formula>ISBLANK(A71)</formula>
    </cfRule>
    <cfRule type="expression" dxfId="723" priority="1687">
      <formula>NOT(ISBLANK(A71))</formula>
    </cfRule>
  </conditionalFormatting>
  <conditionalFormatting sqref="C78:C82">
    <cfRule type="expression" dxfId="722" priority="1684">
      <formula>ISBLANK(A78)</formula>
    </cfRule>
    <cfRule type="expression" dxfId="721" priority="1685">
      <formula>NOT(ISBLANK(A78))</formula>
    </cfRule>
  </conditionalFormatting>
  <conditionalFormatting sqref="C85:C89">
    <cfRule type="expression" dxfId="720" priority="1682">
      <formula>ISBLANK(A85)</formula>
    </cfRule>
    <cfRule type="expression" dxfId="719" priority="1683">
      <formula>NOT(ISBLANK(A85))</formula>
    </cfRule>
  </conditionalFormatting>
  <conditionalFormatting sqref="E62:E67 E85:E88 E99:E102 E71:E74 E78:E81">
    <cfRule type="expression" dxfId="718" priority="1680">
      <formula>ISBLANK(A62)</formula>
    </cfRule>
    <cfRule type="expression" dxfId="717" priority="1681">
      <formula>NOT(ISBLANK(A62))</formula>
    </cfRule>
  </conditionalFormatting>
  <conditionalFormatting sqref="K62:K81 K83:K88 K97:K103">
    <cfRule type="cellIs" dxfId="716" priority="1656" operator="notEqual">
      <formula>""</formula>
    </cfRule>
  </conditionalFormatting>
  <conditionalFormatting sqref="K62:K81 K83:K88 K97:K103">
    <cfRule type="expression" dxfId="715" priority="1655">
      <formula>OR(K62="土",K62="日")</formula>
    </cfRule>
  </conditionalFormatting>
  <conditionalFormatting sqref="P62">
    <cfRule type="cellIs" dxfId="714" priority="1654" operator="notEqual">
      <formula>""</formula>
    </cfRule>
  </conditionalFormatting>
  <conditionalFormatting sqref="P63">
    <cfRule type="cellIs" dxfId="713" priority="1653" operator="notEqual">
      <formula>""</formula>
    </cfRule>
  </conditionalFormatting>
  <conditionalFormatting sqref="P64">
    <cfRule type="cellIs" dxfId="712" priority="1652" operator="notEqual">
      <formula>""</formula>
    </cfRule>
  </conditionalFormatting>
  <conditionalFormatting sqref="P65">
    <cfRule type="cellIs" dxfId="711" priority="1651" operator="notEqual">
      <formula>""</formula>
    </cfRule>
  </conditionalFormatting>
  <conditionalFormatting sqref="P66:P73">
    <cfRule type="cellIs" dxfId="710" priority="1650" operator="notEqual">
      <formula>""</formula>
    </cfRule>
  </conditionalFormatting>
  <conditionalFormatting sqref="P74:P84">
    <cfRule type="cellIs" dxfId="709" priority="1649" operator="notEqual">
      <formula>""</formula>
    </cfRule>
  </conditionalFormatting>
  <conditionalFormatting sqref="P85">
    <cfRule type="cellIs" dxfId="708" priority="1648" operator="notEqual">
      <formula>""</formula>
    </cfRule>
  </conditionalFormatting>
  <conditionalFormatting sqref="P86 P88:P89 P97:P103">
    <cfRule type="cellIs" dxfId="707" priority="1647" operator="notEqual">
      <formula>""</formula>
    </cfRule>
  </conditionalFormatting>
  <conditionalFormatting sqref="P87">
    <cfRule type="cellIs" dxfId="706" priority="1646" operator="notEqual">
      <formula>""</formula>
    </cfRule>
  </conditionalFormatting>
  <conditionalFormatting sqref="L101:L103">
    <cfRule type="expression" dxfId="705" priority="1640">
      <formula>ISBLANK(J101)</formula>
    </cfRule>
    <cfRule type="expression" dxfId="704" priority="1641">
      <formula>NOT(ISBLANK(J101))</formula>
    </cfRule>
  </conditionalFormatting>
  <conditionalFormatting sqref="L99:L100">
    <cfRule type="expression" dxfId="703" priority="1638">
      <formula>ISBLANK(J99)</formula>
    </cfRule>
    <cfRule type="expression" dxfId="702" priority="1639">
      <formula>NOT(ISBLANK(J99))</formula>
    </cfRule>
  </conditionalFormatting>
  <conditionalFormatting sqref="L62:L68">
    <cfRule type="expression" dxfId="701" priority="1636">
      <formula>ISBLANK(J62)</formula>
    </cfRule>
    <cfRule type="expression" dxfId="700" priority="1637">
      <formula>NOT(ISBLANK(J62))</formula>
    </cfRule>
  </conditionalFormatting>
  <conditionalFormatting sqref="L71:L75">
    <cfRule type="expression" dxfId="699" priority="1634">
      <formula>ISBLANK(J71)</formula>
    </cfRule>
    <cfRule type="expression" dxfId="698" priority="1635">
      <formula>NOT(ISBLANK(J71))</formula>
    </cfRule>
  </conditionalFormatting>
  <conditionalFormatting sqref="L78:L81">
    <cfRule type="expression" dxfId="697" priority="1632">
      <formula>ISBLANK(J78)</formula>
    </cfRule>
    <cfRule type="expression" dxfId="696" priority="1633">
      <formula>NOT(ISBLANK(J78))</formula>
    </cfRule>
  </conditionalFormatting>
  <conditionalFormatting sqref="L85:L88">
    <cfRule type="expression" dxfId="695" priority="1630">
      <formula>ISBLANK(J85)</formula>
    </cfRule>
    <cfRule type="expression" dxfId="694" priority="1631">
      <formula>NOT(ISBLANK(J85))</formula>
    </cfRule>
  </conditionalFormatting>
  <conditionalFormatting sqref="N62:N67 N85:N88 N97:N102 N71:N74 N78:N81">
    <cfRule type="expression" dxfId="693" priority="1628">
      <formula>ISBLANK(J62)</formula>
    </cfRule>
    <cfRule type="expression" dxfId="692" priority="1629">
      <formula>NOT(ISBLANK(J62))</formula>
    </cfRule>
  </conditionalFormatting>
  <conditionalFormatting sqref="L97:L98">
    <cfRule type="expression" dxfId="691" priority="1620">
      <formula>ISBLANK(J97)</formula>
    </cfRule>
    <cfRule type="expression" dxfId="690" priority="1621">
      <formula>NOT(ISBLANK(J97))</formula>
    </cfRule>
  </conditionalFormatting>
  <conditionalFormatting sqref="A62:A103">
    <cfRule type="containsBlanks" dxfId="689" priority="1600">
      <formula>LEN(TRIM(A62))=0</formula>
    </cfRule>
  </conditionalFormatting>
  <conditionalFormatting sqref="J45:J51 J10:J43">
    <cfRule type="containsBlanks" dxfId="688" priority="1589">
      <formula>LEN(TRIM(J10))=0</formula>
    </cfRule>
  </conditionalFormatting>
  <conditionalFormatting sqref="J97:J103 J63:J94">
    <cfRule type="cellIs" dxfId="687" priority="1588" operator="notEqual">
      <formula>""</formula>
    </cfRule>
  </conditionalFormatting>
  <conditionalFormatting sqref="J97:J103 J62:J94">
    <cfRule type="containsBlanks" dxfId="686" priority="1587">
      <formula>LEN(TRIM(J62))=0</formula>
    </cfRule>
  </conditionalFormatting>
  <conditionalFormatting sqref="G30">
    <cfRule type="cellIs" dxfId="685" priority="1586" operator="notEqual">
      <formula>""</formula>
    </cfRule>
  </conditionalFormatting>
  <conditionalFormatting sqref="K30">
    <cfRule type="cellIs" dxfId="684" priority="1583" operator="notEqual">
      <formula>""</formula>
    </cfRule>
  </conditionalFormatting>
  <conditionalFormatting sqref="K30">
    <cfRule type="expression" dxfId="683" priority="1582">
      <formula>OR(K30="土",K30="日")</formula>
    </cfRule>
  </conditionalFormatting>
  <conditionalFormatting sqref="L30">
    <cfRule type="expression" dxfId="682" priority="1580">
      <formula>ISBLANK(J30)</formula>
    </cfRule>
    <cfRule type="expression" dxfId="681" priority="1581">
      <formula>NOT(ISBLANK(J30))</formula>
    </cfRule>
  </conditionalFormatting>
  <conditionalFormatting sqref="G37">
    <cfRule type="cellIs" dxfId="680" priority="1576" operator="notEqual">
      <formula>""</formula>
    </cfRule>
  </conditionalFormatting>
  <conditionalFormatting sqref="K37">
    <cfRule type="cellIs" dxfId="679" priority="1573" operator="notEqual">
      <formula>""</formula>
    </cfRule>
  </conditionalFormatting>
  <conditionalFormatting sqref="K37">
    <cfRule type="expression" dxfId="678" priority="1572">
      <formula>OR(K37="土",K37="日")</formula>
    </cfRule>
  </conditionalFormatting>
  <conditionalFormatting sqref="L37">
    <cfRule type="expression" dxfId="677" priority="1570">
      <formula>ISBLANK(J37)</formula>
    </cfRule>
    <cfRule type="expression" dxfId="676" priority="1571">
      <formula>NOT(ISBLANK(J37))</formula>
    </cfRule>
  </conditionalFormatting>
  <conditionalFormatting sqref="G82">
    <cfRule type="cellIs" dxfId="675" priority="1550" operator="notEqual">
      <formula>""</formula>
    </cfRule>
  </conditionalFormatting>
  <conditionalFormatting sqref="K82">
    <cfRule type="cellIs" dxfId="674" priority="1549" operator="notEqual">
      <formula>""</formula>
    </cfRule>
  </conditionalFormatting>
  <conditionalFormatting sqref="K82">
    <cfRule type="expression" dxfId="673" priority="1548">
      <formula>OR(K82="土",K82="日")</formula>
    </cfRule>
  </conditionalFormatting>
  <conditionalFormatting sqref="L82">
    <cfRule type="expression" dxfId="672" priority="1546">
      <formula>ISBLANK(J82)</formula>
    </cfRule>
    <cfRule type="expression" dxfId="671" priority="1547">
      <formula>NOT(ISBLANK(J82))</formula>
    </cfRule>
  </conditionalFormatting>
  <conditionalFormatting sqref="G89">
    <cfRule type="cellIs" dxfId="670" priority="1539" operator="notEqual">
      <formula>""</formula>
    </cfRule>
  </conditionalFormatting>
  <conditionalFormatting sqref="K89">
    <cfRule type="cellIs" dxfId="669" priority="1538" operator="notEqual">
      <formula>""</formula>
    </cfRule>
  </conditionalFormatting>
  <conditionalFormatting sqref="K89">
    <cfRule type="expression" dxfId="668" priority="1537">
      <formula>OR(K89="土",K89="日")</formula>
    </cfRule>
  </conditionalFormatting>
  <conditionalFormatting sqref="L89">
    <cfRule type="expression" dxfId="667" priority="1535">
      <formula>ISBLANK(J89)</formula>
    </cfRule>
    <cfRule type="expression" dxfId="666" priority="1536">
      <formula>NOT(ISBLANK(J89))</formula>
    </cfRule>
  </conditionalFormatting>
  <conditionalFormatting sqref="B38:B44">
    <cfRule type="cellIs" dxfId="665" priority="1363" operator="notEqual">
      <formula>""</formula>
    </cfRule>
  </conditionalFormatting>
  <conditionalFormatting sqref="B38:B44">
    <cfRule type="expression" dxfId="664" priority="1362">
      <formula>OR(B38="土",B38="日")</formula>
    </cfRule>
  </conditionalFormatting>
  <conditionalFormatting sqref="G38:G39">
    <cfRule type="cellIs" dxfId="663" priority="1361" operator="notEqual">
      <formula>""</formula>
    </cfRule>
  </conditionalFormatting>
  <conditionalFormatting sqref="G40">
    <cfRule type="cellIs" dxfId="662" priority="1360" operator="notEqual">
      <formula>""</formula>
    </cfRule>
  </conditionalFormatting>
  <conditionalFormatting sqref="G41 G43">
    <cfRule type="cellIs" dxfId="661" priority="1359" operator="notEqual">
      <formula>""</formula>
    </cfRule>
  </conditionalFormatting>
  <conditionalFormatting sqref="G42">
    <cfRule type="cellIs" dxfId="660" priority="1358" operator="notEqual">
      <formula>""</formula>
    </cfRule>
  </conditionalFormatting>
  <conditionalFormatting sqref="C40:C44">
    <cfRule type="expression" dxfId="659" priority="1356">
      <formula>ISBLANK(A40)</formula>
    </cfRule>
    <cfRule type="expression" dxfId="658" priority="1357">
      <formula>NOT(ISBLANK(A40))</formula>
    </cfRule>
  </conditionalFormatting>
  <conditionalFormatting sqref="E40:E43">
    <cfRule type="expression" dxfId="657" priority="1354">
      <formula>ISBLANK(A40)</formula>
    </cfRule>
    <cfRule type="expression" dxfId="656" priority="1355">
      <formula>NOT(ISBLANK(A40))</formula>
    </cfRule>
  </conditionalFormatting>
  <conditionalFormatting sqref="K38:K43">
    <cfRule type="cellIs" dxfId="655" priority="1351" operator="notEqual">
      <formula>""</formula>
    </cfRule>
  </conditionalFormatting>
  <conditionalFormatting sqref="K38:K43">
    <cfRule type="expression" dxfId="654" priority="1350">
      <formula>OR(K38="土",K38="日")</formula>
    </cfRule>
  </conditionalFormatting>
  <conditionalFormatting sqref="P38:P39">
    <cfRule type="cellIs" dxfId="653" priority="1349" operator="notEqual">
      <formula>""</formula>
    </cfRule>
  </conditionalFormatting>
  <conditionalFormatting sqref="P40">
    <cfRule type="cellIs" dxfId="652" priority="1348" operator="notEqual">
      <formula>""</formula>
    </cfRule>
  </conditionalFormatting>
  <conditionalFormatting sqref="P41 P43:P44">
    <cfRule type="cellIs" dxfId="651" priority="1347" operator="notEqual">
      <formula>""</formula>
    </cfRule>
  </conditionalFormatting>
  <conditionalFormatting sqref="P42">
    <cfRule type="cellIs" dxfId="650" priority="1346" operator="notEqual">
      <formula>""</formula>
    </cfRule>
  </conditionalFormatting>
  <conditionalFormatting sqref="L40:L43">
    <cfRule type="expression" dxfId="649" priority="1344">
      <formula>ISBLANK(J40)</formula>
    </cfRule>
    <cfRule type="expression" dxfId="648" priority="1345">
      <formula>NOT(ISBLANK(J40))</formula>
    </cfRule>
  </conditionalFormatting>
  <conditionalFormatting sqref="N40:N43">
    <cfRule type="expression" dxfId="647" priority="1342">
      <formula>ISBLANK(J40)</formula>
    </cfRule>
    <cfRule type="expression" dxfId="646" priority="1343">
      <formula>NOT(ISBLANK(J40))</formula>
    </cfRule>
  </conditionalFormatting>
  <conditionalFormatting sqref="J95">
    <cfRule type="containsBlanks" dxfId="645" priority="1301">
      <formula>LEN(TRIM(J95))=0</formula>
    </cfRule>
  </conditionalFormatting>
  <conditionalFormatting sqref="G44">
    <cfRule type="cellIs" dxfId="644" priority="1337" operator="notEqual">
      <formula>""</formula>
    </cfRule>
  </conditionalFormatting>
  <conditionalFormatting sqref="J44:K44">
    <cfRule type="cellIs" dxfId="643" priority="1334" operator="notEqual">
      <formula>""</formula>
    </cfRule>
  </conditionalFormatting>
  <conditionalFormatting sqref="K44">
    <cfRule type="expression" dxfId="642" priority="1333">
      <formula>OR(K44="土",K44="日")</formula>
    </cfRule>
  </conditionalFormatting>
  <conditionalFormatting sqref="L44">
    <cfRule type="expression" dxfId="641" priority="1331">
      <formula>ISBLANK(J44)</formula>
    </cfRule>
    <cfRule type="expression" dxfId="640" priority="1332">
      <formula>NOT(ISBLANK(J44))</formula>
    </cfRule>
  </conditionalFormatting>
  <conditionalFormatting sqref="J44">
    <cfRule type="containsBlanks" dxfId="639" priority="1328">
      <formula>LEN(TRIM(J44))=0</formula>
    </cfRule>
  </conditionalFormatting>
  <conditionalFormatting sqref="B90:B96">
    <cfRule type="cellIs" dxfId="638" priority="1327" operator="notEqual">
      <formula>""</formula>
    </cfRule>
  </conditionalFormatting>
  <conditionalFormatting sqref="B90:B96">
    <cfRule type="expression" dxfId="637" priority="1326">
      <formula>OR(B90="土",B90="日")</formula>
    </cfRule>
  </conditionalFormatting>
  <conditionalFormatting sqref="G90:G91">
    <cfRule type="cellIs" dxfId="636" priority="1325" operator="notEqual">
      <formula>""</formula>
    </cfRule>
  </conditionalFormatting>
  <conditionalFormatting sqref="G92">
    <cfRule type="cellIs" dxfId="635" priority="1324" operator="notEqual">
      <formula>""</formula>
    </cfRule>
  </conditionalFormatting>
  <conditionalFormatting sqref="G93 G95">
    <cfRule type="cellIs" dxfId="634" priority="1323" operator="notEqual">
      <formula>""</formula>
    </cfRule>
  </conditionalFormatting>
  <conditionalFormatting sqref="G94">
    <cfRule type="cellIs" dxfId="633" priority="1322" operator="notEqual">
      <formula>""</formula>
    </cfRule>
  </conditionalFormatting>
  <conditionalFormatting sqref="C92:C96">
    <cfRule type="expression" dxfId="632" priority="1320">
      <formula>ISBLANK(A92)</formula>
    </cfRule>
    <cfRule type="expression" dxfId="631" priority="1321">
      <formula>NOT(ISBLANK(A92))</formula>
    </cfRule>
  </conditionalFormatting>
  <conditionalFormatting sqref="E92:E95">
    <cfRule type="expression" dxfId="630" priority="1318">
      <formula>ISBLANK(A92)</formula>
    </cfRule>
    <cfRule type="expression" dxfId="629" priority="1319">
      <formula>NOT(ISBLANK(A92))</formula>
    </cfRule>
  </conditionalFormatting>
  <conditionalFormatting sqref="K90:K95">
    <cfRule type="cellIs" dxfId="628" priority="1315" operator="notEqual">
      <formula>""</formula>
    </cfRule>
  </conditionalFormatting>
  <conditionalFormatting sqref="K90:K95">
    <cfRule type="expression" dxfId="627" priority="1314">
      <formula>OR(K90="土",K90="日")</formula>
    </cfRule>
  </conditionalFormatting>
  <conditionalFormatting sqref="P90:P91">
    <cfRule type="cellIs" dxfId="626" priority="1313" operator="notEqual">
      <formula>""</formula>
    </cfRule>
  </conditionalFormatting>
  <conditionalFormatting sqref="P92">
    <cfRule type="cellIs" dxfId="625" priority="1312" operator="notEqual">
      <formula>""</formula>
    </cfRule>
  </conditionalFormatting>
  <conditionalFormatting sqref="P93 P95:P96">
    <cfRule type="cellIs" dxfId="624" priority="1311" operator="notEqual">
      <formula>""</formula>
    </cfRule>
  </conditionalFormatting>
  <conditionalFormatting sqref="P94">
    <cfRule type="cellIs" dxfId="623" priority="1310" operator="notEqual">
      <formula>""</formula>
    </cfRule>
  </conditionalFormatting>
  <conditionalFormatting sqref="L92:L95">
    <cfRule type="expression" dxfId="622" priority="1308">
      <formula>ISBLANK(J92)</formula>
    </cfRule>
    <cfRule type="expression" dxfId="621" priority="1309">
      <formula>NOT(ISBLANK(J92))</formula>
    </cfRule>
  </conditionalFormatting>
  <conditionalFormatting sqref="N92:N95">
    <cfRule type="expression" dxfId="620" priority="1306">
      <formula>ISBLANK(J92)</formula>
    </cfRule>
    <cfRule type="expression" dxfId="619" priority="1307">
      <formula>NOT(ISBLANK(J92))</formula>
    </cfRule>
  </conditionalFormatting>
  <conditionalFormatting sqref="J95">
    <cfRule type="cellIs" dxfId="618" priority="1302" operator="notEqual">
      <formula>""</formula>
    </cfRule>
  </conditionalFormatting>
  <conditionalFormatting sqref="G96">
    <cfRule type="cellIs" dxfId="617" priority="1300" operator="notEqual">
      <formula>""</formula>
    </cfRule>
  </conditionalFormatting>
  <conditionalFormatting sqref="K96">
    <cfRule type="cellIs" dxfId="616" priority="1299" operator="notEqual">
      <formula>""</formula>
    </cfRule>
  </conditionalFormatting>
  <conditionalFormatting sqref="K96">
    <cfRule type="expression" dxfId="615" priority="1298">
      <formula>OR(K96="土",K96="日")</formula>
    </cfRule>
  </conditionalFormatting>
  <conditionalFormatting sqref="L96">
    <cfRule type="expression" dxfId="614" priority="1296">
      <formula>ISBLANK(J96)</formula>
    </cfRule>
    <cfRule type="expression" dxfId="613" priority="1297">
      <formula>NOT(ISBLANK(J96))</formula>
    </cfRule>
  </conditionalFormatting>
  <conditionalFormatting sqref="J96">
    <cfRule type="cellIs" dxfId="612" priority="1295" operator="notEqual">
      <formula>""</formula>
    </cfRule>
  </conditionalFormatting>
  <conditionalFormatting sqref="J96">
    <cfRule type="containsBlanks" dxfId="611" priority="1294">
      <formula>LEN(TRIM(J96))=0</formula>
    </cfRule>
  </conditionalFormatting>
  <conditionalFormatting sqref="J54">
    <cfRule type="cellIs" dxfId="610" priority="1251" operator="notEqual">
      <formula>""</formula>
    </cfRule>
  </conditionalFormatting>
  <conditionalFormatting sqref="L24:L25">
    <cfRule type="expression" dxfId="609" priority="1237">
      <formula>ISBLANK(J24)</formula>
    </cfRule>
    <cfRule type="expression" dxfId="608" priority="1238">
      <formula>NOT(ISBLANK(J24))</formula>
    </cfRule>
  </conditionalFormatting>
  <conditionalFormatting sqref="N24:N25">
    <cfRule type="expression" dxfId="607" priority="1235">
      <formula>ISBLANK(J24)</formula>
    </cfRule>
    <cfRule type="expression" dxfId="606" priority="1236">
      <formula>NOT(ISBLANK(J24))</formula>
    </cfRule>
  </conditionalFormatting>
  <conditionalFormatting sqref="L17:L18">
    <cfRule type="expression" dxfId="605" priority="1233">
      <formula>ISBLANK(J17)</formula>
    </cfRule>
    <cfRule type="expression" dxfId="604" priority="1234">
      <formula>NOT(ISBLANK(J17))</formula>
    </cfRule>
  </conditionalFormatting>
  <conditionalFormatting sqref="N17:N18">
    <cfRule type="expression" dxfId="603" priority="1231">
      <formula>ISBLANK(J17)</formula>
    </cfRule>
    <cfRule type="expression" dxfId="602" priority="1232">
      <formula>NOT(ISBLANK(J17))</formula>
    </cfRule>
  </conditionalFormatting>
  <conditionalFormatting sqref="L31:L32">
    <cfRule type="expression" dxfId="601" priority="1229">
      <formula>ISBLANK(J31)</formula>
    </cfRule>
    <cfRule type="expression" dxfId="600" priority="1230">
      <formula>NOT(ISBLANK(J31))</formula>
    </cfRule>
  </conditionalFormatting>
  <conditionalFormatting sqref="N31:N32">
    <cfRule type="expression" dxfId="599" priority="1227">
      <formula>ISBLANK(J31)</formula>
    </cfRule>
    <cfRule type="expression" dxfId="598" priority="1228">
      <formula>NOT(ISBLANK(J31))</formula>
    </cfRule>
  </conditionalFormatting>
  <conditionalFormatting sqref="L38:L39">
    <cfRule type="expression" dxfId="597" priority="1225">
      <formula>ISBLANK(J38)</formula>
    </cfRule>
    <cfRule type="expression" dxfId="596" priority="1226">
      <formula>NOT(ISBLANK(J38))</formula>
    </cfRule>
  </conditionalFormatting>
  <conditionalFormatting sqref="N38:N39">
    <cfRule type="expression" dxfId="595" priority="1223">
      <formula>ISBLANK(J38)</formula>
    </cfRule>
    <cfRule type="expression" dxfId="594" priority="1224">
      <formula>NOT(ISBLANK(J38))</formula>
    </cfRule>
  </conditionalFormatting>
  <conditionalFormatting sqref="C38:C39">
    <cfRule type="expression" dxfId="593" priority="1221">
      <formula>ISBLANK(A38)</formula>
    </cfRule>
    <cfRule type="expression" dxfId="592" priority="1222">
      <formula>NOT(ISBLANK(A38))</formula>
    </cfRule>
  </conditionalFormatting>
  <conditionalFormatting sqref="E38:E39">
    <cfRule type="expression" dxfId="591" priority="1219">
      <formula>ISBLANK(A38)</formula>
    </cfRule>
    <cfRule type="expression" dxfId="590" priority="1220">
      <formula>NOT(ISBLANK(A38))</formula>
    </cfRule>
  </conditionalFormatting>
  <conditionalFormatting sqref="C31:C32">
    <cfRule type="expression" dxfId="589" priority="1217">
      <formula>ISBLANK(A31)</formula>
    </cfRule>
    <cfRule type="expression" dxfId="588" priority="1218">
      <formula>NOT(ISBLANK(A31))</formula>
    </cfRule>
  </conditionalFormatting>
  <conditionalFormatting sqref="E31:E32">
    <cfRule type="expression" dxfId="587" priority="1215">
      <formula>ISBLANK(A31)</formula>
    </cfRule>
    <cfRule type="expression" dxfId="586" priority="1216">
      <formula>NOT(ISBLANK(A31))</formula>
    </cfRule>
  </conditionalFormatting>
  <conditionalFormatting sqref="D107">
    <cfRule type="cellIs" dxfId="585" priority="1101" operator="notEqual">
      <formula>""</formula>
    </cfRule>
  </conditionalFormatting>
  <conditionalFormatting sqref="C107">
    <cfRule type="cellIs" dxfId="584" priority="1100" operator="notEqual">
      <formula>""</formula>
    </cfRule>
  </conditionalFormatting>
  <conditionalFormatting sqref="E107">
    <cfRule type="cellIs" dxfId="583" priority="1099" operator="notEqual">
      <formula>""</formula>
    </cfRule>
  </conditionalFormatting>
  <conditionalFormatting sqref="F107">
    <cfRule type="cellIs" dxfId="582" priority="1096" operator="equal">
      <formula>"未達成"</formula>
    </cfRule>
    <cfRule type="cellIs" dxfId="581" priority="1097" operator="equal">
      <formula>"達成"</formula>
    </cfRule>
    <cfRule type="cellIs" dxfId="580" priority="1098" operator="notEqual">
      <formula>""</formula>
    </cfRule>
  </conditionalFormatting>
  <conditionalFormatting sqref="M107">
    <cfRule type="cellIs" dxfId="579" priority="1095" operator="notEqual">
      <formula>""</formula>
    </cfRule>
  </conditionalFormatting>
  <conditionalFormatting sqref="N107">
    <cfRule type="cellIs" dxfId="578" priority="1093" operator="notEqual">
      <formula>""</formula>
    </cfRule>
  </conditionalFormatting>
  <conditionalFormatting sqref="O107">
    <cfRule type="cellIs" dxfId="577" priority="1090" operator="equal">
      <formula>"未達成"</formula>
    </cfRule>
    <cfRule type="cellIs" dxfId="576" priority="1091" operator="equal">
      <formula>"達成"</formula>
    </cfRule>
    <cfRule type="cellIs" dxfId="575" priority="1092" operator="notEqual">
      <formula>""</formula>
    </cfRule>
  </conditionalFormatting>
  <conditionalFormatting sqref="C69:C70">
    <cfRule type="expression" dxfId="574" priority="1076">
      <formula>ISBLANK(A69)</formula>
    </cfRule>
    <cfRule type="expression" dxfId="573" priority="1077">
      <formula>NOT(ISBLANK(A69))</formula>
    </cfRule>
  </conditionalFormatting>
  <conditionalFormatting sqref="E69:E70">
    <cfRule type="expression" dxfId="572" priority="1074">
      <formula>ISBLANK(A69)</formula>
    </cfRule>
    <cfRule type="expression" dxfId="571" priority="1075">
      <formula>NOT(ISBLANK(A69))</formula>
    </cfRule>
  </conditionalFormatting>
  <conditionalFormatting sqref="C83:C84">
    <cfRule type="expression" dxfId="570" priority="1068">
      <formula>ISBLANK(A83)</formula>
    </cfRule>
    <cfRule type="expression" dxfId="569" priority="1069">
      <formula>NOT(ISBLANK(A83))</formula>
    </cfRule>
  </conditionalFormatting>
  <conditionalFormatting sqref="E83:E84">
    <cfRule type="expression" dxfId="568" priority="1066">
      <formula>ISBLANK(A83)</formula>
    </cfRule>
    <cfRule type="expression" dxfId="567" priority="1067">
      <formula>NOT(ISBLANK(A83))</formula>
    </cfRule>
  </conditionalFormatting>
  <conditionalFormatting sqref="C90:C91">
    <cfRule type="expression" dxfId="566" priority="1064">
      <formula>ISBLANK(A90)</formula>
    </cfRule>
    <cfRule type="expression" dxfId="565" priority="1065">
      <formula>NOT(ISBLANK(A90))</formula>
    </cfRule>
  </conditionalFormatting>
  <conditionalFormatting sqref="E90:E91">
    <cfRule type="expression" dxfId="564" priority="1062">
      <formula>ISBLANK(A90)</formula>
    </cfRule>
    <cfRule type="expression" dxfId="563" priority="1063">
      <formula>NOT(ISBLANK(A90))</formula>
    </cfRule>
  </conditionalFormatting>
  <conditionalFormatting sqref="C97">
    <cfRule type="expression" dxfId="562" priority="1060">
      <formula>ISBLANK(A97)</formula>
    </cfRule>
    <cfRule type="expression" dxfId="561" priority="1061">
      <formula>NOT(ISBLANK(A97))</formula>
    </cfRule>
  </conditionalFormatting>
  <conditionalFormatting sqref="E97">
    <cfRule type="expression" dxfId="560" priority="1058">
      <formula>ISBLANK(A97)</formula>
    </cfRule>
    <cfRule type="expression" dxfId="559" priority="1059">
      <formula>NOT(ISBLANK(A97))</formula>
    </cfRule>
  </conditionalFormatting>
  <conditionalFormatting sqref="B59:C59">
    <cfRule type="cellIs" dxfId="558" priority="1056" operator="notEqual">
      <formula>""</formula>
    </cfRule>
    <cfRule type="cellIs" dxfId="557" priority="1057" operator="equal">
      <formula>""</formula>
    </cfRule>
  </conditionalFormatting>
  <conditionalFormatting sqref="C59">
    <cfRule type="cellIs" dxfId="556" priority="1054" operator="notEqual">
      <formula>""</formula>
    </cfRule>
    <cfRule type="cellIs" dxfId="555" priority="1055" operator="equal">
      <formula>""</formula>
    </cfRule>
  </conditionalFormatting>
  <conditionalFormatting sqref="E59">
    <cfRule type="cellIs" dxfId="554" priority="1052" operator="notEqual">
      <formula>""</formula>
    </cfRule>
    <cfRule type="cellIs" dxfId="553" priority="1053" operator="equal">
      <formula>""</formula>
    </cfRule>
  </conditionalFormatting>
  <conditionalFormatting sqref="D59">
    <cfRule type="cellIs" dxfId="552" priority="1050" operator="notEqual">
      <formula>""</formula>
    </cfRule>
    <cfRule type="cellIs" dxfId="551" priority="1051" operator="equal">
      <formula>""</formula>
    </cfRule>
  </conditionalFormatting>
  <conditionalFormatting sqref="E59">
    <cfRule type="cellIs" dxfId="550" priority="1048" operator="notEqual">
      <formula>""</formula>
    </cfRule>
    <cfRule type="cellIs" dxfId="549" priority="1049" operator="equal">
      <formula>""</formula>
    </cfRule>
  </conditionalFormatting>
  <conditionalFormatting sqref="K59:L59">
    <cfRule type="cellIs" dxfId="548" priority="1046" operator="notEqual">
      <formula>""</formula>
    </cfRule>
    <cfRule type="cellIs" dxfId="547" priority="1047" operator="equal">
      <formula>""</formula>
    </cfRule>
  </conditionalFormatting>
  <conditionalFormatting sqref="L59">
    <cfRule type="cellIs" dxfId="546" priority="1044" operator="notEqual">
      <formula>""</formula>
    </cfRule>
    <cfRule type="cellIs" dxfId="545" priority="1045" operator="equal">
      <formula>""</formula>
    </cfRule>
  </conditionalFormatting>
  <conditionalFormatting sqref="N59">
    <cfRule type="cellIs" dxfId="544" priority="1042" operator="notEqual">
      <formula>""</formula>
    </cfRule>
    <cfRule type="cellIs" dxfId="543" priority="1043" operator="equal">
      <formula>""</formula>
    </cfRule>
  </conditionalFormatting>
  <conditionalFormatting sqref="M59">
    <cfRule type="cellIs" dxfId="542" priority="1040" operator="notEqual">
      <formula>""</formula>
    </cfRule>
    <cfRule type="cellIs" dxfId="541" priority="1041" operator="equal">
      <formula>""</formula>
    </cfRule>
  </conditionalFormatting>
  <conditionalFormatting sqref="N59">
    <cfRule type="cellIs" dxfId="540" priority="1038" operator="notEqual">
      <formula>""</formula>
    </cfRule>
    <cfRule type="cellIs" dxfId="539" priority="1039" operator="equal">
      <formula>""</formula>
    </cfRule>
  </conditionalFormatting>
  <conditionalFormatting sqref="C98">
    <cfRule type="expression" dxfId="538" priority="1036">
      <formula>ISBLANK(A98)</formula>
    </cfRule>
    <cfRule type="expression" dxfId="537" priority="1037">
      <formula>NOT(ISBLANK(A98))</formula>
    </cfRule>
  </conditionalFormatting>
  <conditionalFormatting sqref="E98">
    <cfRule type="expression" dxfId="536" priority="1034">
      <formula>ISBLANK(A98)</formula>
    </cfRule>
    <cfRule type="expression" dxfId="535" priority="1035">
      <formula>NOT(ISBLANK(A98))</formula>
    </cfRule>
  </conditionalFormatting>
  <conditionalFormatting sqref="L76:L77">
    <cfRule type="expression" dxfId="534" priority="1032">
      <formula>ISBLANK(J76)</formula>
    </cfRule>
    <cfRule type="expression" dxfId="533" priority="1033">
      <formula>NOT(ISBLANK(J76))</formula>
    </cfRule>
  </conditionalFormatting>
  <conditionalFormatting sqref="L83:L84">
    <cfRule type="expression" dxfId="532" priority="1028">
      <formula>ISBLANK(J83)</formula>
    </cfRule>
    <cfRule type="expression" dxfId="531" priority="1029">
      <formula>NOT(ISBLANK(J83))</formula>
    </cfRule>
  </conditionalFormatting>
  <conditionalFormatting sqref="L90:L91">
    <cfRule type="expression" dxfId="530" priority="1024">
      <formula>ISBLANK(J90)</formula>
    </cfRule>
    <cfRule type="expression" dxfId="529" priority="1025">
      <formula>NOT(ISBLANK(J90))</formula>
    </cfRule>
  </conditionalFormatting>
  <conditionalFormatting sqref="L69:L70">
    <cfRule type="expression" dxfId="528" priority="1020">
      <formula>ISBLANK(J69)</formula>
    </cfRule>
    <cfRule type="expression" dxfId="527" priority="1021">
      <formula>NOT(ISBLANK(J69))</formula>
    </cfRule>
  </conditionalFormatting>
  <conditionalFormatting sqref="P53">
    <cfRule type="cellIs" dxfId="526" priority="1014" operator="equal">
      <formula>"未達成"</formula>
    </cfRule>
    <cfRule type="cellIs" dxfId="525" priority="1015" operator="equal">
      <formula>"達成"</formula>
    </cfRule>
  </conditionalFormatting>
  <conditionalFormatting sqref="G53">
    <cfRule type="cellIs" dxfId="524" priority="1012" operator="equal">
      <formula>"未達成"</formula>
    </cfRule>
    <cfRule type="cellIs" dxfId="523" priority="1013" operator="equal">
      <formula>"達成"</formula>
    </cfRule>
  </conditionalFormatting>
  <conditionalFormatting sqref="A115:B121 B114 A151:B155 B149:B150 B122:B141 A120:A150">
    <cfRule type="cellIs" dxfId="522" priority="1011" operator="notEqual">
      <formula>""</formula>
    </cfRule>
  </conditionalFormatting>
  <conditionalFormatting sqref="B114:B141 B149:B155">
    <cfRule type="expression" dxfId="521" priority="1010">
      <formula>OR(B114="土",B114="日")</formula>
    </cfRule>
  </conditionalFormatting>
  <conditionalFormatting sqref="G114">
    <cfRule type="cellIs" dxfId="520" priority="1009" operator="notEqual">
      <formula>""</formula>
    </cfRule>
  </conditionalFormatting>
  <conditionalFormatting sqref="G115">
    <cfRule type="cellIs" dxfId="519" priority="1008" operator="notEqual">
      <formula>""</formula>
    </cfRule>
  </conditionalFormatting>
  <conditionalFormatting sqref="G116">
    <cfRule type="cellIs" dxfId="518" priority="1007" operator="notEqual">
      <formula>""</formula>
    </cfRule>
  </conditionalFormatting>
  <conditionalFormatting sqref="G117">
    <cfRule type="cellIs" dxfId="517" priority="1006" operator="notEqual">
      <formula>""</formula>
    </cfRule>
  </conditionalFormatting>
  <conditionalFormatting sqref="G118:G119 G121:G125">
    <cfRule type="cellIs" dxfId="516" priority="1005" operator="notEqual">
      <formula>""</formula>
    </cfRule>
  </conditionalFormatting>
  <conditionalFormatting sqref="G126 G135:G136 G128:G133">
    <cfRule type="cellIs" dxfId="515" priority="1004" operator="notEqual">
      <formula>""</formula>
    </cfRule>
  </conditionalFormatting>
  <conditionalFormatting sqref="G137">
    <cfRule type="cellIs" dxfId="514" priority="1003" operator="notEqual">
      <formula>""</formula>
    </cfRule>
  </conditionalFormatting>
  <conditionalFormatting sqref="G138 G140 G149:G154">
    <cfRule type="cellIs" dxfId="513" priority="1002" operator="notEqual">
      <formula>""</formula>
    </cfRule>
  </conditionalFormatting>
  <conditionalFormatting sqref="G139">
    <cfRule type="cellIs" dxfId="512" priority="1001" operator="notEqual">
      <formula>""</formula>
    </cfRule>
  </conditionalFormatting>
  <conditionalFormatting sqref="C153:C155">
    <cfRule type="expression" dxfId="511" priority="999">
      <formula>ISBLANK(A153)</formula>
    </cfRule>
    <cfRule type="expression" dxfId="510" priority="1000">
      <formula>NOT(ISBLANK(A153))</formula>
    </cfRule>
  </conditionalFormatting>
  <conditionalFormatting sqref="C151:C152">
    <cfRule type="expression" dxfId="509" priority="997">
      <formula>ISBLANK(A151)</formula>
    </cfRule>
    <cfRule type="expression" dxfId="508" priority="998">
      <formula>NOT(ISBLANK(A151))</formula>
    </cfRule>
  </conditionalFormatting>
  <conditionalFormatting sqref="C114:C120">
    <cfRule type="expression" dxfId="507" priority="995">
      <formula>ISBLANK(A114)</formula>
    </cfRule>
    <cfRule type="expression" dxfId="506" priority="996">
      <formula>NOT(ISBLANK(A114))</formula>
    </cfRule>
  </conditionalFormatting>
  <conditionalFormatting sqref="C123:C127">
    <cfRule type="expression" dxfId="505" priority="993">
      <formula>ISBLANK(A123)</formula>
    </cfRule>
    <cfRule type="expression" dxfId="504" priority="994">
      <formula>NOT(ISBLANK(A123))</formula>
    </cfRule>
  </conditionalFormatting>
  <conditionalFormatting sqref="C130:C134">
    <cfRule type="expression" dxfId="503" priority="991">
      <formula>ISBLANK(A130)</formula>
    </cfRule>
    <cfRule type="expression" dxfId="502" priority="992">
      <formula>NOT(ISBLANK(A130))</formula>
    </cfRule>
  </conditionalFormatting>
  <conditionalFormatting sqref="C137:C141">
    <cfRule type="expression" dxfId="501" priority="989">
      <formula>ISBLANK(A137)</formula>
    </cfRule>
    <cfRule type="expression" dxfId="500" priority="990">
      <formula>NOT(ISBLANK(A137))</formula>
    </cfRule>
  </conditionalFormatting>
  <conditionalFormatting sqref="E114:E119 E137:E140 E151:E154 E123:E126 E130:E133">
    <cfRule type="expression" dxfId="499" priority="987">
      <formula>ISBLANK(A114)</formula>
    </cfRule>
    <cfRule type="expression" dxfId="498" priority="988">
      <formula>NOT(ISBLANK(A114))</formula>
    </cfRule>
  </conditionalFormatting>
  <conditionalFormatting sqref="K114:K119 K135:K140 K149:K154 K121:K126 K128:K133">
    <cfRule type="cellIs" dxfId="497" priority="986" operator="notEqual">
      <formula>""</formula>
    </cfRule>
  </conditionalFormatting>
  <conditionalFormatting sqref="K114:K119 K135:K140 K149:K154 K121:K126 K128:K133">
    <cfRule type="expression" dxfId="496" priority="985">
      <formula>OR(K114="土",K114="日")</formula>
    </cfRule>
  </conditionalFormatting>
  <conditionalFormatting sqref="P114">
    <cfRule type="cellIs" dxfId="495" priority="984" operator="notEqual">
      <formula>""</formula>
    </cfRule>
  </conditionalFormatting>
  <conditionalFormatting sqref="P115">
    <cfRule type="cellIs" dxfId="494" priority="983" operator="notEqual">
      <formula>""</formula>
    </cfRule>
  </conditionalFormatting>
  <conditionalFormatting sqref="P116">
    <cfRule type="cellIs" dxfId="493" priority="982" operator="notEqual">
      <formula>""</formula>
    </cfRule>
  </conditionalFormatting>
  <conditionalFormatting sqref="P117">
    <cfRule type="cellIs" dxfId="492" priority="981" operator="notEqual">
      <formula>""</formula>
    </cfRule>
  </conditionalFormatting>
  <conditionalFormatting sqref="P118:P125">
    <cfRule type="cellIs" dxfId="491" priority="980" operator="notEqual">
      <formula>""</formula>
    </cfRule>
  </conditionalFormatting>
  <conditionalFormatting sqref="P126:P136">
    <cfRule type="cellIs" dxfId="490" priority="979" operator="notEqual">
      <formula>""</formula>
    </cfRule>
  </conditionalFormatting>
  <conditionalFormatting sqref="P137">
    <cfRule type="cellIs" dxfId="489" priority="978" operator="notEqual">
      <formula>""</formula>
    </cfRule>
  </conditionalFormatting>
  <conditionalFormatting sqref="P138 P140:P141 P149:P155">
    <cfRule type="cellIs" dxfId="488" priority="977" operator="notEqual">
      <formula>""</formula>
    </cfRule>
  </conditionalFormatting>
  <conditionalFormatting sqref="P139">
    <cfRule type="cellIs" dxfId="487" priority="976" operator="notEqual">
      <formula>""</formula>
    </cfRule>
  </conditionalFormatting>
  <conditionalFormatting sqref="L153:L154">
    <cfRule type="expression" dxfId="486" priority="974">
      <formula>ISBLANK(J153)</formula>
    </cfRule>
    <cfRule type="expression" dxfId="485" priority="975">
      <formula>NOT(ISBLANK(J153))</formula>
    </cfRule>
  </conditionalFormatting>
  <conditionalFormatting sqref="L151:L152">
    <cfRule type="expression" dxfId="484" priority="972">
      <formula>ISBLANK(J151)</formula>
    </cfRule>
    <cfRule type="expression" dxfId="483" priority="973">
      <formula>NOT(ISBLANK(J151))</formula>
    </cfRule>
  </conditionalFormatting>
  <conditionalFormatting sqref="L116:L119">
    <cfRule type="expression" dxfId="482" priority="970">
      <formula>ISBLANK(J116)</formula>
    </cfRule>
    <cfRule type="expression" dxfId="481" priority="971">
      <formula>NOT(ISBLANK(J116))</formula>
    </cfRule>
  </conditionalFormatting>
  <conditionalFormatting sqref="L123:L126">
    <cfRule type="expression" dxfId="480" priority="968">
      <formula>ISBLANK(J123)</formula>
    </cfRule>
    <cfRule type="expression" dxfId="479" priority="969">
      <formula>NOT(ISBLANK(J123))</formula>
    </cfRule>
  </conditionalFormatting>
  <conditionalFormatting sqref="L130:L133">
    <cfRule type="expression" dxfId="478" priority="966">
      <formula>ISBLANK(J130)</formula>
    </cfRule>
    <cfRule type="expression" dxfId="477" priority="967">
      <formula>NOT(ISBLANK(J130))</formula>
    </cfRule>
  </conditionalFormatting>
  <conditionalFormatting sqref="L137:L140">
    <cfRule type="expression" dxfId="476" priority="964">
      <formula>ISBLANK(J137)</formula>
    </cfRule>
    <cfRule type="expression" dxfId="475" priority="965">
      <formula>NOT(ISBLANK(J137))</formula>
    </cfRule>
  </conditionalFormatting>
  <conditionalFormatting sqref="N116:N119 N137:N140 N149:N154 N123:N126 N130:N133">
    <cfRule type="expression" dxfId="474" priority="962">
      <formula>ISBLANK(J116)</formula>
    </cfRule>
    <cfRule type="expression" dxfId="473" priority="963">
      <formula>NOT(ISBLANK(J116))</formula>
    </cfRule>
  </conditionalFormatting>
  <conditionalFormatting sqref="L149:L150">
    <cfRule type="expression" dxfId="472" priority="960">
      <formula>ISBLANK(J149)</formula>
    </cfRule>
    <cfRule type="expression" dxfId="471" priority="961">
      <formula>NOT(ISBLANK(J149))</formula>
    </cfRule>
  </conditionalFormatting>
  <conditionalFormatting sqref="A114:A155">
    <cfRule type="containsBlanks" dxfId="470" priority="959">
      <formula>LEN(TRIM(A114))=0</formula>
    </cfRule>
  </conditionalFormatting>
  <conditionalFormatting sqref="J149:J154 J115:J119 J121:J126 J128:J133 J135:J140 J142:J145">
    <cfRule type="cellIs" dxfId="469" priority="958" operator="notEqual">
      <formula>""</formula>
    </cfRule>
  </conditionalFormatting>
  <conditionalFormatting sqref="J149:J154 J114:J119 J121:J126 J128:J133 J135:J140 J142:J145">
    <cfRule type="containsBlanks" dxfId="468" priority="957">
      <formula>LEN(TRIM(J114))=0</formula>
    </cfRule>
  </conditionalFormatting>
  <conditionalFormatting sqref="J146:J147">
    <cfRule type="containsBlanks" dxfId="467" priority="905">
      <formula>LEN(TRIM(J146))=0</formula>
    </cfRule>
  </conditionalFormatting>
  <conditionalFormatting sqref="B142:B148">
    <cfRule type="cellIs" dxfId="466" priority="926" operator="notEqual">
      <formula>""</formula>
    </cfRule>
  </conditionalFormatting>
  <conditionalFormatting sqref="B142:B148">
    <cfRule type="expression" dxfId="465" priority="925">
      <formula>OR(B142="土",B142="日")</formula>
    </cfRule>
  </conditionalFormatting>
  <conditionalFormatting sqref="G142:G143">
    <cfRule type="cellIs" dxfId="464" priority="924" operator="notEqual">
      <formula>""</formula>
    </cfRule>
  </conditionalFormatting>
  <conditionalFormatting sqref="G144">
    <cfRule type="cellIs" dxfId="463" priority="923" operator="notEqual">
      <formula>""</formula>
    </cfRule>
  </conditionalFormatting>
  <conditionalFormatting sqref="G145 G147">
    <cfRule type="cellIs" dxfId="462" priority="922" operator="notEqual">
      <formula>""</formula>
    </cfRule>
  </conditionalFormatting>
  <conditionalFormatting sqref="G146">
    <cfRule type="cellIs" dxfId="461" priority="921" operator="notEqual">
      <formula>""</formula>
    </cfRule>
  </conditionalFormatting>
  <conditionalFormatting sqref="C144:C148">
    <cfRule type="expression" dxfId="460" priority="919">
      <formula>ISBLANK(A144)</formula>
    </cfRule>
    <cfRule type="expression" dxfId="459" priority="920">
      <formula>NOT(ISBLANK(A144))</formula>
    </cfRule>
  </conditionalFormatting>
  <conditionalFormatting sqref="E144:E147">
    <cfRule type="expression" dxfId="458" priority="917">
      <formula>ISBLANK(A144)</formula>
    </cfRule>
    <cfRule type="expression" dxfId="457" priority="918">
      <formula>NOT(ISBLANK(A144))</formula>
    </cfRule>
  </conditionalFormatting>
  <conditionalFormatting sqref="K142:K147">
    <cfRule type="cellIs" dxfId="456" priority="916" operator="notEqual">
      <formula>""</formula>
    </cfRule>
  </conditionalFormatting>
  <conditionalFormatting sqref="K142:K147">
    <cfRule type="expression" dxfId="455" priority="915">
      <formula>OR(K142="土",K142="日")</formula>
    </cfRule>
  </conditionalFormatting>
  <conditionalFormatting sqref="P142:P143">
    <cfRule type="cellIs" dxfId="454" priority="914" operator="notEqual">
      <formula>""</formula>
    </cfRule>
  </conditionalFormatting>
  <conditionalFormatting sqref="P144">
    <cfRule type="cellIs" dxfId="453" priority="913" operator="notEqual">
      <formula>""</formula>
    </cfRule>
  </conditionalFormatting>
  <conditionalFormatting sqref="P145 P147:P148">
    <cfRule type="cellIs" dxfId="452" priority="912" operator="notEqual">
      <formula>""</formula>
    </cfRule>
  </conditionalFormatting>
  <conditionalFormatting sqref="P146">
    <cfRule type="cellIs" dxfId="451" priority="911" operator="notEqual">
      <formula>""</formula>
    </cfRule>
  </conditionalFormatting>
  <conditionalFormatting sqref="L144:L147">
    <cfRule type="expression" dxfId="450" priority="909">
      <formula>ISBLANK(J144)</formula>
    </cfRule>
    <cfRule type="expression" dxfId="449" priority="910">
      <formula>NOT(ISBLANK(J144))</formula>
    </cfRule>
  </conditionalFormatting>
  <conditionalFormatting sqref="N144:N147">
    <cfRule type="expression" dxfId="448" priority="907">
      <formula>ISBLANK(J144)</formula>
    </cfRule>
    <cfRule type="expression" dxfId="447" priority="908">
      <formula>NOT(ISBLANK(J144))</formula>
    </cfRule>
  </conditionalFormatting>
  <conditionalFormatting sqref="J146:J147">
    <cfRule type="cellIs" dxfId="446" priority="906" operator="notEqual">
      <formula>""</formula>
    </cfRule>
  </conditionalFormatting>
  <conditionalFormatting sqref="F158">
    <cfRule type="cellIs" dxfId="445" priority="893" operator="notEqual">
      <formula>""</formula>
    </cfRule>
  </conditionalFormatting>
  <conditionalFormatting sqref="D158">
    <cfRule type="cellIs" dxfId="444" priority="892" operator="notEqual">
      <formula>""</formula>
    </cfRule>
  </conditionalFormatting>
  <conditionalFormatting sqref="E158">
    <cfRule type="cellIs" dxfId="443" priority="890" operator="notEqual">
      <formula>""</formula>
    </cfRule>
  </conditionalFormatting>
  <conditionalFormatting sqref="A158">
    <cfRule type="cellIs" dxfId="442" priority="889" operator="notEqual">
      <formula>""</formula>
    </cfRule>
  </conditionalFormatting>
  <conditionalFormatting sqref="C158">
    <cfRule type="cellIs" dxfId="441" priority="888" operator="notEqual">
      <formula>""</formula>
    </cfRule>
  </conditionalFormatting>
  <conditionalFormatting sqref="O158">
    <cfRule type="cellIs" dxfId="440" priority="886" operator="notEqual">
      <formula>""</formula>
    </cfRule>
  </conditionalFormatting>
  <conditionalFormatting sqref="M158">
    <cfRule type="cellIs" dxfId="439" priority="885" operator="notEqual">
      <formula>""</formula>
    </cfRule>
  </conditionalFormatting>
  <conditionalFormatting sqref="N158">
    <cfRule type="cellIs" dxfId="438" priority="883" operator="notEqual">
      <formula>""</formula>
    </cfRule>
  </conditionalFormatting>
  <conditionalFormatting sqref="L158">
    <cfRule type="cellIs" dxfId="437" priority="882" operator="notEqual">
      <formula>""</formula>
    </cfRule>
  </conditionalFormatting>
  <conditionalFormatting sqref="J158">
    <cfRule type="cellIs" dxfId="436" priority="876" operator="notEqual">
      <formula>""</formula>
    </cfRule>
  </conditionalFormatting>
  <conditionalFormatting sqref="F157">
    <cfRule type="cellIs" dxfId="435" priority="874" operator="notEqual">
      <formula>""</formula>
    </cfRule>
  </conditionalFormatting>
  <conditionalFormatting sqref="C157">
    <cfRule type="cellIs" dxfId="434" priority="875" operator="notEqual">
      <formula>""</formula>
    </cfRule>
  </conditionalFormatting>
  <conditionalFormatting sqref="D157">
    <cfRule type="cellIs" dxfId="433" priority="873" operator="notEqual">
      <formula>""</formula>
    </cfRule>
  </conditionalFormatting>
  <conditionalFormatting sqref="E157">
    <cfRule type="cellIs" dxfId="432" priority="872" operator="notEqual">
      <formula>""</formula>
    </cfRule>
  </conditionalFormatting>
  <conditionalFormatting sqref="G157">
    <cfRule type="cellIs" dxfId="431" priority="870" operator="equal">
      <formula>"未達成"</formula>
    </cfRule>
    <cfRule type="cellIs" dxfId="430" priority="871" operator="equal">
      <formula>"達成"</formula>
    </cfRule>
  </conditionalFormatting>
  <conditionalFormatting sqref="L157">
    <cfRule type="cellIs" dxfId="429" priority="869" operator="notEqual">
      <formula>""</formula>
    </cfRule>
  </conditionalFormatting>
  <conditionalFormatting sqref="O157">
    <cfRule type="cellIs" dxfId="428" priority="868" operator="notEqual">
      <formula>""</formula>
    </cfRule>
  </conditionalFormatting>
  <conditionalFormatting sqref="M157">
    <cfRule type="cellIs" dxfId="427" priority="867" operator="notEqual">
      <formula>""</formula>
    </cfRule>
  </conditionalFormatting>
  <conditionalFormatting sqref="N157">
    <cfRule type="cellIs" dxfId="426" priority="866" operator="notEqual">
      <formula>""</formula>
    </cfRule>
  </conditionalFormatting>
  <conditionalFormatting sqref="D159">
    <cfRule type="cellIs" dxfId="425" priority="865" operator="notEqual">
      <formula>""</formula>
    </cfRule>
  </conditionalFormatting>
  <conditionalFormatting sqref="C159">
    <cfRule type="cellIs" dxfId="424" priority="864" operator="notEqual">
      <formula>""</formula>
    </cfRule>
  </conditionalFormatting>
  <conditionalFormatting sqref="E159">
    <cfRule type="cellIs" dxfId="423" priority="863" operator="notEqual">
      <formula>""</formula>
    </cfRule>
  </conditionalFormatting>
  <conditionalFormatting sqref="F159">
    <cfRule type="cellIs" dxfId="422" priority="860" operator="equal">
      <formula>"未達成"</formula>
    </cfRule>
    <cfRule type="cellIs" dxfId="421" priority="861" operator="equal">
      <formula>"達成"</formula>
    </cfRule>
    <cfRule type="cellIs" dxfId="420" priority="862" operator="notEqual">
      <formula>""</formula>
    </cfRule>
  </conditionalFormatting>
  <conditionalFormatting sqref="M159">
    <cfRule type="cellIs" dxfId="419" priority="859" operator="notEqual">
      <formula>""</formula>
    </cfRule>
  </conditionalFormatting>
  <conditionalFormatting sqref="N159">
    <cfRule type="cellIs" dxfId="418" priority="857" operator="notEqual">
      <formula>""</formula>
    </cfRule>
  </conditionalFormatting>
  <conditionalFormatting sqref="O159">
    <cfRule type="cellIs" dxfId="417" priority="854" operator="equal">
      <formula>"未達成"</formula>
    </cfRule>
    <cfRule type="cellIs" dxfId="416" priority="855" operator="equal">
      <formula>"達成"</formula>
    </cfRule>
    <cfRule type="cellIs" dxfId="415" priority="856" operator="notEqual">
      <formula>""</formula>
    </cfRule>
  </conditionalFormatting>
  <conditionalFormatting sqref="C121:C122">
    <cfRule type="expression" dxfId="414" priority="840">
      <formula>ISBLANK(A121)</formula>
    </cfRule>
    <cfRule type="expression" dxfId="413" priority="841">
      <formula>NOT(ISBLANK(A121))</formula>
    </cfRule>
  </conditionalFormatting>
  <conditionalFormatting sqref="E121:E122">
    <cfRule type="expression" dxfId="412" priority="838">
      <formula>ISBLANK(A121)</formula>
    </cfRule>
    <cfRule type="expression" dxfId="411" priority="839">
      <formula>NOT(ISBLANK(A121))</formula>
    </cfRule>
  </conditionalFormatting>
  <conditionalFormatting sqref="C128:C129">
    <cfRule type="expression" dxfId="410" priority="836">
      <formula>ISBLANK(A128)</formula>
    </cfRule>
    <cfRule type="expression" dxfId="409" priority="837">
      <formula>NOT(ISBLANK(A128))</formula>
    </cfRule>
  </conditionalFormatting>
  <conditionalFormatting sqref="E128:E129">
    <cfRule type="expression" dxfId="408" priority="834">
      <formula>ISBLANK(A128)</formula>
    </cfRule>
    <cfRule type="expression" dxfId="407" priority="835">
      <formula>NOT(ISBLANK(A128))</formula>
    </cfRule>
  </conditionalFormatting>
  <conditionalFormatting sqref="C135:C136">
    <cfRule type="expression" dxfId="406" priority="832">
      <formula>ISBLANK(A135)</formula>
    </cfRule>
    <cfRule type="expression" dxfId="405" priority="833">
      <formula>NOT(ISBLANK(A135))</formula>
    </cfRule>
  </conditionalFormatting>
  <conditionalFormatting sqref="E135:E136">
    <cfRule type="expression" dxfId="404" priority="830">
      <formula>ISBLANK(A135)</formula>
    </cfRule>
    <cfRule type="expression" dxfId="403" priority="831">
      <formula>NOT(ISBLANK(A135))</formula>
    </cfRule>
  </conditionalFormatting>
  <conditionalFormatting sqref="C142:C143">
    <cfRule type="expression" dxfId="402" priority="828">
      <formula>ISBLANK(A142)</formula>
    </cfRule>
    <cfRule type="expression" dxfId="401" priority="829">
      <formula>NOT(ISBLANK(A142))</formula>
    </cfRule>
  </conditionalFormatting>
  <conditionalFormatting sqref="E142:E143">
    <cfRule type="expression" dxfId="400" priority="826">
      <formula>ISBLANK(A142)</formula>
    </cfRule>
    <cfRule type="expression" dxfId="399" priority="827">
      <formula>NOT(ISBLANK(A142))</formula>
    </cfRule>
  </conditionalFormatting>
  <conditionalFormatting sqref="C149">
    <cfRule type="expression" dxfId="398" priority="824">
      <formula>ISBLANK(A149)</formula>
    </cfRule>
    <cfRule type="expression" dxfId="397" priority="825">
      <formula>NOT(ISBLANK(A149))</formula>
    </cfRule>
  </conditionalFormatting>
  <conditionalFormatting sqref="E149">
    <cfRule type="expression" dxfId="396" priority="822">
      <formula>ISBLANK(A149)</formula>
    </cfRule>
    <cfRule type="expression" dxfId="395" priority="823">
      <formula>NOT(ISBLANK(A149))</formula>
    </cfRule>
  </conditionalFormatting>
  <conditionalFormatting sqref="B111:C111">
    <cfRule type="cellIs" dxfId="394" priority="820" operator="notEqual">
      <formula>""</formula>
    </cfRule>
    <cfRule type="cellIs" dxfId="393" priority="821" operator="equal">
      <formula>""</formula>
    </cfRule>
  </conditionalFormatting>
  <conditionalFormatting sqref="C111">
    <cfRule type="cellIs" dxfId="392" priority="818" operator="notEqual">
      <formula>""</formula>
    </cfRule>
    <cfRule type="cellIs" dxfId="391" priority="819" operator="equal">
      <formula>""</formula>
    </cfRule>
  </conditionalFormatting>
  <conditionalFormatting sqref="E111">
    <cfRule type="cellIs" dxfId="390" priority="816" operator="notEqual">
      <formula>""</formula>
    </cfRule>
    <cfRule type="cellIs" dxfId="389" priority="817" operator="equal">
      <formula>""</formula>
    </cfRule>
  </conditionalFormatting>
  <conditionalFormatting sqref="D111">
    <cfRule type="cellIs" dxfId="388" priority="814" operator="notEqual">
      <formula>""</formula>
    </cfRule>
    <cfRule type="cellIs" dxfId="387" priority="815" operator="equal">
      <formula>""</formula>
    </cfRule>
  </conditionalFormatting>
  <conditionalFormatting sqref="E111">
    <cfRule type="cellIs" dxfId="386" priority="812" operator="notEqual">
      <formula>""</formula>
    </cfRule>
    <cfRule type="cellIs" dxfId="385" priority="813" operator="equal">
      <formula>""</formula>
    </cfRule>
  </conditionalFormatting>
  <conditionalFormatting sqref="K111:L111">
    <cfRule type="cellIs" dxfId="384" priority="810" operator="notEqual">
      <formula>""</formula>
    </cfRule>
    <cfRule type="cellIs" dxfId="383" priority="811" operator="equal">
      <formula>""</formula>
    </cfRule>
  </conditionalFormatting>
  <conditionalFormatting sqref="L111">
    <cfRule type="cellIs" dxfId="382" priority="808" operator="notEqual">
      <formula>""</formula>
    </cfRule>
    <cfRule type="cellIs" dxfId="381" priority="809" operator="equal">
      <formula>""</formula>
    </cfRule>
  </conditionalFormatting>
  <conditionalFormatting sqref="N111">
    <cfRule type="cellIs" dxfId="380" priority="806" operator="notEqual">
      <formula>""</formula>
    </cfRule>
    <cfRule type="cellIs" dxfId="379" priority="807" operator="equal">
      <formula>""</formula>
    </cfRule>
  </conditionalFormatting>
  <conditionalFormatting sqref="M111">
    <cfRule type="cellIs" dxfId="378" priority="804" operator="notEqual">
      <formula>""</formula>
    </cfRule>
    <cfRule type="cellIs" dxfId="377" priority="805" operator="equal">
      <formula>""</formula>
    </cfRule>
  </conditionalFormatting>
  <conditionalFormatting sqref="N111">
    <cfRule type="cellIs" dxfId="376" priority="802" operator="notEqual">
      <formula>""</formula>
    </cfRule>
    <cfRule type="cellIs" dxfId="375" priority="803" operator="equal">
      <formula>""</formula>
    </cfRule>
  </conditionalFormatting>
  <conditionalFormatting sqref="C150">
    <cfRule type="expression" dxfId="374" priority="800">
      <formula>ISBLANK(A150)</formula>
    </cfRule>
    <cfRule type="expression" dxfId="373" priority="801">
      <formula>NOT(ISBLANK(A150))</formula>
    </cfRule>
  </conditionalFormatting>
  <conditionalFormatting sqref="E150">
    <cfRule type="expression" dxfId="372" priority="798">
      <formula>ISBLANK(A150)</formula>
    </cfRule>
    <cfRule type="expression" dxfId="371" priority="799">
      <formula>NOT(ISBLANK(A150))</formula>
    </cfRule>
  </conditionalFormatting>
  <conditionalFormatting sqref="L128:L129">
    <cfRule type="expression" dxfId="370" priority="796">
      <formula>ISBLANK(J128)</formula>
    </cfRule>
    <cfRule type="expression" dxfId="369" priority="797">
      <formula>NOT(ISBLANK(J128))</formula>
    </cfRule>
  </conditionalFormatting>
  <conditionalFormatting sqref="N128:N129">
    <cfRule type="expression" dxfId="368" priority="794">
      <formula>ISBLANK(J128)</formula>
    </cfRule>
    <cfRule type="expression" dxfId="367" priority="795">
      <formula>NOT(ISBLANK(J128))</formula>
    </cfRule>
  </conditionalFormatting>
  <conditionalFormatting sqref="L135:L136">
    <cfRule type="expression" dxfId="366" priority="792">
      <formula>ISBLANK(J135)</formula>
    </cfRule>
    <cfRule type="expression" dxfId="365" priority="793">
      <formula>NOT(ISBLANK(J135))</formula>
    </cfRule>
  </conditionalFormatting>
  <conditionalFormatting sqref="N135:N136">
    <cfRule type="expression" dxfId="364" priority="790">
      <formula>ISBLANK(J135)</formula>
    </cfRule>
    <cfRule type="expression" dxfId="363" priority="791">
      <formula>NOT(ISBLANK(J135))</formula>
    </cfRule>
  </conditionalFormatting>
  <conditionalFormatting sqref="L142:L143">
    <cfRule type="expression" dxfId="362" priority="788">
      <formula>ISBLANK(J142)</formula>
    </cfRule>
    <cfRule type="expression" dxfId="361" priority="789">
      <formula>NOT(ISBLANK(J142))</formula>
    </cfRule>
  </conditionalFormatting>
  <conditionalFormatting sqref="N142:N143">
    <cfRule type="expression" dxfId="360" priority="786">
      <formula>ISBLANK(J142)</formula>
    </cfRule>
    <cfRule type="expression" dxfId="359" priority="787">
      <formula>NOT(ISBLANK(J142))</formula>
    </cfRule>
  </conditionalFormatting>
  <conditionalFormatting sqref="L121:L122">
    <cfRule type="expression" dxfId="358" priority="784">
      <formula>ISBLANK(J121)</formula>
    </cfRule>
    <cfRule type="expression" dxfId="357" priority="785">
      <formula>NOT(ISBLANK(J121))</formula>
    </cfRule>
  </conditionalFormatting>
  <conditionalFormatting sqref="N121:N122">
    <cfRule type="expression" dxfId="356" priority="782">
      <formula>ISBLANK(J121)</formula>
    </cfRule>
    <cfRule type="expression" dxfId="355" priority="783">
      <formula>NOT(ISBLANK(J121))</formula>
    </cfRule>
  </conditionalFormatting>
  <conditionalFormatting sqref="P157">
    <cfRule type="cellIs" dxfId="354" priority="780" operator="equal">
      <formula>"未達成"</formula>
    </cfRule>
    <cfRule type="cellIs" dxfId="353" priority="781" operator="equal">
      <formula>"達成"</formula>
    </cfRule>
  </conditionalFormatting>
  <conditionalFormatting sqref="L114:L115">
    <cfRule type="expression" dxfId="352" priority="778">
      <formula>ISBLANK(J114)</formula>
    </cfRule>
    <cfRule type="expression" dxfId="351" priority="779">
      <formula>NOT(ISBLANK(J114))</formula>
    </cfRule>
  </conditionalFormatting>
  <conditionalFormatting sqref="N114:N115">
    <cfRule type="expression" dxfId="350" priority="776">
      <formula>ISBLANK(J114)</formula>
    </cfRule>
    <cfRule type="expression" dxfId="349" priority="777">
      <formula>NOT(ISBLANK(J114))</formula>
    </cfRule>
  </conditionalFormatting>
  <conditionalFormatting sqref="L107">
    <cfRule type="cellIs" dxfId="348" priority="775" operator="notEqual">
      <formula>""</formula>
    </cfRule>
  </conditionalFormatting>
  <conditionalFormatting sqref="L159">
    <cfRule type="cellIs" dxfId="347" priority="774" operator="notEqual">
      <formula>""</formula>
    </cfRule>
  </conditionalFormatting>
  <conditionalFormatting sqref="G7">
    <cfRule type="cellIs" dxfId="346" priority="766" operator="notEqual">
      <formula>""</formula>
    </cfRule>
    <cfRule type="cellIs" dxfId="345" priority="767" operator="equal">
      <formula>""</formula>
    </cfRule>
  </conditionalFormatting>
  <conditionalFormatting sqref="N83:N84 N76:N77 N69:N70">
    <cfRule type="expression" dxfId="344" priority="754">
      <formula>ISBLANK(J69)</formula>
    </cfRule>
    <cfRule type="expression" dxfId="343" priority="755">
      <formula>NOT(ISBLANK(J69))</formula>
    </cfRule>
  </conditionalFormatting>
  <conditionalFormatting sqref="N90:N91">
    <cfRule type="expression" dxfId="342" priority="752">
      <formula>ISBLANK(J90)</formula>
    </cfRule>
    <cfRule type="expression" dxfId="341" priority="753">
      <formula>NOT(ISBLANK(J90))</formula>
    </cfRule>
  </conditionalFormatting>
  <conditionalFormatting sqref="D16">
    <cfRule type="expression" dxfId="340" priority="742">
      <formula>ISBLANK(A16)</formula>
    </cfRule>
    <cfRule type="expression" dxfId="339" priority="743">
      <formula>NOT(ISBLANK(A16))</formula>
    </cfRule>
  </conditionalFormatting>
  <conditionalFormatting sqref="F16">
    <cfRule type="expression" dxfId="338" priority="740">
      <formula>ISBLANK(A16)</formula>
    </cfRule>
    <cfRule type="expression" dxfId="337" priority="741">
      <formula>NOT(ISBLANK(A16))</formula>
    </cfRule>
  </conditionalFormatting>
  <conditionalFormatting sqref="L15:L16">
    <cfRule type="expression" dxfId="336" priority="738">
      <formula>ISBLANK(J15)</formula>
    </cfRule>
    <cfRule type="expression" dxfId="335" priority="739">
      <formula>NOT(ISBLANK(J15))</formula>
    </cfRule>
  </conditionalFormatting>
  <conditionalFormatting sqref="N15">
    <cfRule type="expression" dxfId="334" priority="736">
      <formula>ISBLANK(J15)</formula>
    </cfRule>
    <cfRule type="expression" dxfId="333" priority="737">
      <formula>NOT(ISBLANK(J15))</formula>
    </cfRule>
  </conditionalFormatting>
  <conditionalFormatting sqref="E30 E23">
    <cfRule type="expression" dxfId="332" priority="516">
      <formula>ISBLANK(A23)</formula>
    </cfRule>
    <cfRule type="expression" dxfId="331" priority="517">
      <formula>NOT(ISBLANK(A23))</formula>
    </cfRule>
  </conditionalFormatting>
  <conditionalFormatting sqref="D30 D23">
    <cfRule type="expression" dxfId="330" priority="514">
      <formula>ISBLANK(A23)</formula>
    </cfRule>
    <cfRule type="expression" dxfId="329" priority="515">
      <formula>NOT(ISBLANK(A23))</formula>
    </cfRule>
  </conditionalFormatting>
  <conditionalFormatting sqref="E44">
    <cfRule type="expression" dxfId="328" priority="510">
      <formula>ISBLANK(A44)</formula>
    </cfRule>
    <cfRule type="expression" dxfId="327" priority="511">
      <formula>NOT(ISBLANK(A44))</formula>
    </cfRule>
  </conditionalFormatting>
  <conditionalFormatting sqref="D44">
    <cfRule type="expression" dxfId="326" priority="508">
      <formula>ISBLANK(A44)</formula>
    </cfRule>
    <cfRule type="expression" dxfId="325" priority="509">
      <formula>NOT(ISBLANK(A44))</formula>
    </cfRule>
  </conditionalFormatting>
  <conditionalFormatting sqref="E51">
    <cfRule type="expression" dxfId="324" priority="504">
      <formula>ISBLANK(A51)</formula>
    </cfRule>
    <cfRule type="expression" dxfId="323" priority="505">
      <formula>NOT(ISBLANK(A51))</formula>
    </cfRule>
  </conditionalFormatting>
  <conditionalFormatting sqref="D51">
    <cfRule type="expression" dxfId="322" priority="502">
      <formula>ISBLANK(A51)</formula>
    </cfRule>
    <cfRule type="expression" dxfId="321" priority="503">
      <formula>NOT(ISBLANK(A51))</formula>
    </cfRule>
  </conditionalFormatting>
  <conditionalFormatting sqref="N44">
    <cfRule type="expression" dxfId="320" priority="474">
      <formula>ISBLANK(J44)</formula>
    </cfRule>
    <cfRule type="expression" dxfId="319" priority="475">
      <formula>NOT(ISBLANK(J44))</formula>
    </cfRule>
  </conditionalFormatting>
  <conditionalFormatting sqref="M44">
    <cfRule type="expression" dxfId="318" priority="472">
      <formula>ISBLANK(J44)</formula>
    </cfRule>
    <cfRule type="expression" dxfId="317" priority="473">
      <formula>NOT(ISBLANK(J44))</formula>
    </cfRule>
  </conditionalFormatting>
  <conditionalFormatting sqref="N51">
    <cfRule type="expression" dxfId="316" priority="468">
      <formula>ISBLANK(J51)</formula>
    </cfRule>
    <cfRule type="expression" dxfId="315" priority="469">
      <formula>NOT(ISBLANK(J51))</formula>
    </cfRule>
  </conditionalFormatting>
  <conditionalFormatting sqref="M51">
    <cfRule type="expression" dxfId="314" priority="466">
      <formula>ISBLANK(J51)</formula>
    </cfRule>
    <cfRule type="expression" dxfId="313" priority="467">
      <formula>NOT(ISBLANK(J51))</formula>
    </cfRule>
  </conditionalFormatting>
  <conditionalFormatting sqref="N103">
    <cfRule type="expression" dxfId="312" priority="438">
      <formula>ISBLANK(J103)</formula>
    </cfRule>
    <cfRule type="expression" dxfId="311" priority="439">
      <formula>NOT(ISBLANK(J103))</formula>
    </cfRule>
  </conditionalFormatting>
  <conditionalFormatting sqref="M103">
    <cfRule type="expression" dxfId="310" priority="436">
      <formula>ISBLANK(J103)</formula>
    </cfRule>
    <cfRule type="expression" dxfId="309" priority="437">
      <formula>NOT(ISBLANK(J103))</formula>
    </cfRule>
  </conditionalFormatting>
  <conditionalFormatting sqref="N96">
    <cfRule type="expression" dxfId="308" priority="432">
      <formula>ISBLANK(J96)</formula>
    </cfRule>
    <cfRule type="expression" dxfId="307" priority="433">
      <formula>NOT(ISBLANK(J96))</formula>
    </cfRule>
  </conditionalFormatting>
  <conditionalFormatting sqref="M96">
    <cfRule type="expression" dxfId="306" priority="430">
      <formula>ISBLANK(J96)</formula>
    </cfRule>
    <cfRule type="expression" dxfId="305" priority="431">
      <formula>NOT(ISBLANK(J96))</formula>
    </cfRule>
  </conditionalFormatting>
  <conditionalFormatting sqref="E68">
    <cfRule type="expression" dxfId="304" priority="390">
      <formula>ISBLANK(A68)</formula>
    </cfRule>
    <cfRule type="expression" dxfId="303" priority="391">
      <formula>NOT(ISBLANK(A68))</formula>
    </cfRule>
  </conditionalFormatting>
  <conditionalFormatting sqref="D68">
    <cfRule type="expression" dxfId="302" priority="388">
      <formula>ISBLANK(A68)</formula>
    </cfRule>
    <cfRule type="expression" dxfId="301" priority="389">
      <formula>NOT(ISBLANK(A68))</formula>
    </cfRule>
  </conditionalFormatting>
  <conditionalFormatting sqref="E103">
    <cfRule type="expression" dxfId="300" priority="360">
      <formula>ISBLANK(A103)</formula>
    </cfRule>
    <cfRule type="expression" dxfId="299" priority="361">
      <formula>NOT(ISBLANK(A103))</formula>
    </cfRule>
  </conditionalFormatting>
  <conditionalFormatting sqref="D103">
    <cfRule type="expression" dxfId="298" priority="358">
      <formula>ISBLANK(A103)</formula>
    </cfRule>
    <cfRule type="expression" dxfId="297" priority="359">
      <formula>NOT(ISBLANK(A103))</formula>
    </cfRule>
  </conditionalFormatting>
  <conditionalFormatting sqref="F51 F44 F30 F23">
    <cfRule type="expression" dxfId="296" priority="316">
      <formula>ISBLANK(A23)</formula>
    </cfRule>
    <cfRule type="expression" dxfId="295" priority="317">
      <formula>NOT(ISBLANK(A23))</formula>
    </cfRule>
  </conditionalFormatting>
  <conditionalFormatting sqref="O51 O44">
    <cfRule type="expression" dxfId="294" priority="314">
      <formula>ISBLANK(J44)</formula>
    </cfRule>
    <cfRule type="expression" dxfId="293" priority="315">
      <formula>NOT(ISBLANK(J44))</formula>
    </cfRule>
  </conditionalFormatting>
  <conditionalFormatting sqref="F68">
    <cfRule type="expression" dxfId="292" priority="312">
      <formula>ISBLANK(A68)</formula>
    </cfRule>
    <cfRule type="expression" dxfId="291" priority="313">
      <formula>NOT(ISBLANK(A68))</formula>
    </cfRule>
  </conditionalFormatting>
  <conditionalFormatting sqref="F103">
    <cfRule type="expression" dxfId="290" priority="310">
      <formula>ISBLANK(A103)</formula>
    </cfRule>
    <cfRule type="expression" dxfId="289" priority="311">
      <formula>NOT(ISBLANK(A103))</formula>
    </cfRule>
  </conditionalFormatting>
  <conditionalFormatting sqref="O103 O96">
    <cfRule type="expression" dxfId="288" priority="306">
      <formula>ISBLANK(J96)</formula>
    </cfRule>
    <cfRule type="expression" dxfId="287" priority="307">
      <formula>NOT(ISBLANK(J96))</formula>
    </cfRule>
  </conditionalFormatting>
  <conditionalFormatting sqref="G120">
    <cfRule type="cellIs" dxfId="286" priority="305" operator="notEqual">
      <formula>""</formula>
    </cfRule>
  </conditionalFormatting>
  <conditionalFormatting sqref="K120">
    <cfRule type="cellIs" dxfId="285" priority="304" operator="notEqual">
      <formula>""</formula>
    </cfRule>
  </conditionalFormatting>
  <conditionalFormatting sqref="K120">
    <cfRule type="expression" dxfId="284" priority="303">
      <formula>OR(K120="土",K120="日")</formula>
    </cfRule>
  </conditionalFormatting>
  <conditionalFormatting sqref="L120">
    <cfRule type="expression" dxfId="283" priority="301">
      <formula>ISBLANK(J120)</formula>
    </cfRule>
    <cfRule type="expression" dxfId="282" priority="302">
      <formula>NOT(ISBLANK(J120))</formula>
    </cfRule>
  </conditionalFormatting>
  <conditionalFormatting sqref="J120">
    <cfRule type="cellIs" dxfId="281" priority="300" operator="notEqual">
      <formula>""</formula>
    </cfRule>
  </conditionalFormatting>
  <conditionalFormatting sqref="J120">
    <cfRule type="containsBlanks" dxfId="280" priority="299">
      <formula>LEN(TRIM(J120))=0</formula>
    </cfRule>
  </conditionalFormatting>
  <conditionalFormatting sqref="N120">
    <cfRule type="expression" dxfId="279" priority="297">
      <formula>ISBLANK(J120)</formula>
    </cfRule>
    <cfRule type="expression" dxfId="278" priority="298">
      <formula>NOT(ISBLANK(J120))</formula>
    </cfRule>
  </conditionalFormatting>
  <conditionalFormatting sqref="M120">
    <cfRule type="expression" dxfId="277" priority="295">
      <formula>ISBLANK(J120)</formula>
    </cfRule>
    <cfRule type="expression" dxfId="276" priority="296">
      <formula>NOT(ISBLANK(J120))</formula>
    </cfRule>
  </conditionalFormatting>
  <conditionalFormatting sqref="E120">
    <cfRule type="expression" dxfId="275" priority="293">
      <formula>ISBLANK(A120)</formula>
    </cfRule>
    <cfRule type="expression" dxfId="274" priority="294">
      <formula>NOT(ISBLANK(A120))</formula>
    </cfRule>
  </conditionalFormatting>
  <conditionalFormatting sqref="D120">
    <cfRule type="expression" dxfId="273" priority="291">
      <formula>ISBLANK(A120)</formula>
    </cfRule>
    <cfRule type="expression" dxfId="272" priority="292">
      <formula>NOT(ISBLANK(A120))</formula>
    </cfRule>
  </conditionalFormatting>
  <conditionalFormatting sqref="F120">
    <cfRule type="expression" dxfId="271" priority="289">
      <formula>ISBLANK(A120)</formula>
    </cfRule>
    <cfRule type="expression" dxfId="270" priority="290">
      <formula>NOT(ISBLANK(A120))</formula>
    </cfRule>
  </conditionalFormatting>
  <conditionalFormatting sqref="O120">
    <cfRule type="expression" dxfId="269" priority="287">
      <formula>ISBLANK(J120)</formula>
    </cfRule>
    <cfRule type="expression" dxfId="268" priority="288">
      <formula>NOT(ISBLANK(J120))</formula>
    </cfRule>
  </conditionalFormatting>
  <conditionalFormatting sqref="G127">
    <cfRule type="cellIs" dxfId="267" priority="286" operator="notEqual">
      <formula>""</formula>
    </cfRule>
  </conditionalFormatting>
  <conditionalFormatting sqref="K127">
    <cfRule type="cellIs" dxfId="266" priority="285" operator="notEqual">
      <formula>""</formula>
    </cfRule>
  </conditionalFormatting>
  <conditionalFormatting sqref="K127">
    <cfRule type="expression" dxfId="265" priority="284">
      <formula>OR(K127="土",K127="日")</formula>
    </cfRule>
  </conditionalFormatting>
  <conditionalFormatting sqref="L127">
    <cfRule type="expression" dxfId="264" priority="282">
      <formula>ISBLANK(J127)</formula>
    </cfRule>
    <cfRule type="expression" dxfId="263" priority="283">
      <formula>NOT(ISBLANK(J127))</formula>
    </cfRule>
  </conditionalFormatting>
  <conditionalFormatting sqref="J127">
    <cfRule type="cellIs" dxfId="262" priority="281" operator="notEqual">
      <formula>""</formula>
    </cfRule>
  </conditionalFormatting>
  <conditionalFormatting sqref="J127">
    <cfRule type="containsBlanks" dxfId="261" priority="280">
      <formula>LEN(TRIM(J127))=0</formula>
    </cfRule>
  </conditionalFormatting>
  <conditionalFormatting sqref="N127">
    <cfRule type="expression" dxfId="260" priority="278">
      <formula>ISBLANK(J127)</formula>
    </cfRule>
    <cfRule type="expression" dxfId="259" priority="279">
      <formula>NOT(ISBLANK(J127))</formula>
    </cfRule>
  </conditionalFormatting>
  <conditionalFormatting sqref="M127">
    <cfRule type="expression" dxfId="258" priority="276">
      <formula>ISBLANK(J127)</formula>
    </cfRule>
    <cfRule type="expression" dxfId="257" priority="277">
      <formula>NOT(ISBLANK(J127))</formula>
    </cfRule>
  </conditionalFormatting>
  <conditionalFormatting sqref="E127">
    <cfRule type="expression" dxfId="256" priority="274">
      <formula>ISBLANK(A127)</formula>
    </cfRule>
    <cfRule type="expression" dxfId="255" priority="275">
      <formula>NOT(ISBLANK(A127))</formula>
    </cfRule>
  </conditionalFormatting>
  <conditionalFormatting sqref="D127">
    <cfRule type="expression" dxfId="254" priority="272">
      <formula>ISBLANK(A127)</formula>
    </cfRule>
    <cfRule type="expression" dxfId="253" priority="273">
      <formula>NOT(ISBLANK(A127))</formula>
    </cfRule>
  </conditionalFormatting>
  <conditionalFormatting sqref="F127">
    <cfRule type="expression" dxfId="252" priority="270">
      <formula>ISBLANK(A127)</formula>
    </cfRule>
    <cfRule type="expression" dxfId="251" priority="271">
      <formula>NOT(ISBLANK(A127))</formula>
    </cfRule>
  </conditionalFormatting>
  <conditionalFormatting sqref="O127">
    <cfRule type="expression" dxfId="250" priority="268">
      <formula>ISBLANK(J127)</formula>
    </cfRule>
    <cfRule type="expression" dxfId="249" priority="269">
      <formula>NOT(ISBLANK(J127))</formula>
    </cfRule>
  </conditionalFormatting>
  <conditionalFormatting sqref="G134">
    <cfRule type="cellIs" dxfId="248" priority="267" operator="notEqual">
      <formula>""</formula>
    </cfRule>
  </conditionalFormatting>
  <conditionalFormatting sqref="K134">
    <cfRule type="cellIs" dxfId="247" priority="266" operator="notEqual">
      <formula>""</formula>
    </cfRule>
  </conditionalFormatting>
  <conditionalFormatting sqref="K134">
    <cfRule type="expression" dxfId="246" priority="265">
      <formula>OR(K134="土",K134="日")</formula>
    </cfRule>
  </conditionalFormatting>
  <conditionalFormatting sqref="L134">
    <cfRule type="expression" dxfId="245" priority="263">
      <formula>ISBLANK(J134)</formula>
    </cfRule>
    <cfRule type="expression" dxfId="244" priority="264">
      <formula>NOT(ISBLANK(J134))</formula>
    </cfRule>
  </conditionalFormatting>
  <conditionalFormatting sqref="J134">
    <cfRule type="cellIs" dxfId="243" priority="262" operator="notEqual">
      <formula>""</formula>
    </cfRule>
  </conditionalFormatting>
  <conditionalFormatting sqref="J134">
    <cfRule type="containsBlanks" dxfId="242" priority="261">
      <formula>LEN(TRIM(J134))=0</formula>
    </cfRule>
  </conditionalFormatting>
  <conditionalFormatting sqref="N134">
    <cfRule type="expression" dxfId="241" priority="259">
      <formula>ISBLANK(J134)</formula>
    </cfRule>
    <cfRule type="expression" dxfId="240" priority="260">
      <formula>NOT(ISBLANK(J134))</formula>
    </cfRule>
  </conditionalFormatting>
  <conditionalFormatting sqref="M134">
    <cfRule type="expression" dxfId="239" priority="257">
      <formula>ISBLANK(J134)</formula>
    </cfRule>
    <cfRule type="expression" dxfId="238" priority="258">
      <formula>NOT(ISBLANK(J134))</formula>
    </cfRule>
  </conditionalFormatting>
  <conditionalFormatting sqref="E134">
    <cfRule type="expression" dxfId="237" priority="255">
      <formula>ISBLANK(A134)</formula>
    </cfRule>
    <cfRule type="expression" dxfId="236" priority="256">
      <formula>NOT(ISBLANK(A134))</formula>
    </cfRule>
  </conditionalFormatting>
  <conditionalFormatting sqref="D134">
    <cfRule type="expression" dxfId="235" priority="253">
      <formula>ISBLANK(A134)</formula>
    </cfRule>
    <cfRule type="expression" dxfId="234" priority="254">
      <formula>NOT(ISBLANK(A134))</formula>
    </cfRule>
  </conditionalFormatting>
  <conditionalFormatting sqref="F134">
    <cfRule type="expression" dxfId="233" priority="251">
      <formula>ISBLANK(A134)</formula>
    </cfRule>
    <cfRule type="expression" dxfId="232" priority="252">
      <formula>NOT(ISBLANK(A134))</formula>
    </cfRule>
  </conditionalFormatting>
  <conditionalFormatting sqref="O134">
    <cfRule type="expression" dxfId="231" priority="249">
      <formula>ISBLANK(J134)</formula>
    </cfRule>
    <cfRule type="expression" dxfId="230" priority="250">
      <formula>NOT(ISBLANK(J134))</formula>
    </cfRule>
  </conditionalFormatting>
  <conditionalFormatting sqref="G141">
    <cfRule type="cellIs" dxfId="229" priority="248" operator="notEqual">
      <formula>""</formula>
    </cfRule>
  </conditionalFormatting>
  <conditionalFormatting sqref="K141">
    <cfRule type="cellIs" dxfId="228" priority="247" operator="notEqual">
      <formula>""</formula>
    </cfRule>
  </conditionalFormatting>
  <conditionalFormatting sqref="K141">
    <cfRule type="expression" dxfId="227" priority="246">
      <formula>OR(K141="土",K141="日")</formula>
    </cfRule>
  </conditionalFormatting>
  <conditionalFormatting sqref="L141">
    <cfRule type="expression" dxfId="226" priority="244">
      <formula>ISBLANK(J141)</formula>
    </cfRule>
    <cfRule type="expression" dxfId="225" priority="245">
      <formula>NOT(ISBLANK(J141))</formula>
    </cfRule>
  </conditionalFormatting>
  <conditionalFormatting sqref="J141">
    <cfRule type="cellIs" dxfId="224" priority="243" operator="notEqual">
      <formula>""</formula>
    </cfRule>
  </conditionalFormatting>
  <conditionalFormatting sqref="J141">
    <cfRule type="containsBlanks" dxfId="223" priority="242">
      <formula>LEN(TRIM(J141))=0</formula>
    </cfRule>
  </conditionalFormatting>
  <conditionalFormatting sqref="N141">
    <cfRule type="expression" dxfId="222" priority="240">
      <formula>ISBLANK(J141)</formula>
    </cfRule>
    <cfRule type="expression" dxfId="221" priority="241">
      <formula>NOT(ISBLANK(J141))</formula>
    </cfRule>
  </conditionalFormatting>
  <conditionalFormatting sqref="M141">
    <cfRule type="expression" dxfId="220" priority="238">
      <formula>ISBLANK(J141)</formula>
    </cfRule>
    <cfRule type="expression" dxfId="219" priority="239">
      <formula>NOT(ISBLANK(J141))</formula>
    </cfRule>
  </conditionalFormatting>
  <conditionalFormatting sqref="E141">
    <cfRule type="expression" dxfId="218" priority="236">
      <formula>ISBLANK(A141)</formula>
    </cfRule>
    <cfRule type="expression" dxfId="217" priority="237">
      <formula>NOT(ISBLANK(A141))</formula>
    </cfRule>
  </conditionalFormatting>
  <conditionalFormatting sqref="D141">
    <cfRule type="expression" dxfId="216" priority="234">
      <formula>ISBLANK(A141)</formula>
    </cfRule>
    <cfRule type="expression" dxfId="215" priority="235">
      <formula>NOT(ISBLANK(A141))</formula>
    </cfRule>
  </conditionalFormatting>
  <conditionalFormatting sqref="F141">
    <cfRule type="expression" dxfId="214" priority="232">
      <formula>ISBLANK(A141)</formula>
    </cfRule>
    <cfRule type="expression" dxfId="213" priority="233">
      <formula>NOT(ISBLANK(A141))</formula>
    </cfRule>
  </conditionalFormatting>
  <conditionalFormatting sqref="O141">
    <cfRule type="expression" dxfId="212" priority="230">
      <formula>ISBLANK(J141)</formula>
    </cfRule>
    <cfRule type="expression" dxfId="211" priority="231">
      <formula>NOT(ISBLANK(J141))</formula>
    </cfRule>
  </conditionalFormatting>
  <conditionalFormatting sqref="G148">
    <cfRule type="cellIs" dxfId="210" priority="229" operator="notEqual">
      <formula>""</formula>
    </cfRule>
  </conditionalFormatting>
  <conditionalFormatting sqref="K148">
    <cfRule type="cellIs" dxfId="209" priority="228" operator="notEqual">
      <formula>""</formula>
    </cfRule>
  </conditionalFormatting>
  <conditionalFormatting sqref="K148">
    <cfRule type="expression" dxfId="208" priority="227">
      <formula>OR(K148="土",K148="日")</formula>
    </cfRule>
  </conditionalFormatting>
  <conditionalFormatting sqref="L148">
    <cfRule type="expression" dxfId="207" priority="225">
      <formula>ISBLANK(J148)</formula>
    </cfRule>
    <cfRule type="expression" dxfId="206" priority="226">
      <formula>NOT(ISBLANK(J148))</formula>
    </cfRule>
  </conditionalFormatting>
  <conditionalFormatting sqref="J148">
    <cfRule type="cellIs" dxfId="205" priority="224" operator="notEqual">
      <formula>""</formula>
    </cfRule>
  </conditionalFormatting>
  <conditionalFormatting sqref="J148">
    <cfRule type="containsBlanks" dxfId="204" priority="223">
      <formula>LEN(TRIM(J148))=0</formula>
    </cfRule>
  </conditionalFormatting>
  <conditionalFormatting sqref="N148">
    <cfRule type="expression" dxfId="203" priority="221">
      <formula>ISBLANK(J148)</formula>
    </cfRule>
    <cfRule type="expression" dxfId="202" priority="222">
      <formula>NOT(ISBLANK(J148))</formula>
    </cfRule>
  </conditionalFormatting>
  <conditionalFormatting sqref="M148">
    <cfRule type="expression" dxfId="201" priority="219">
      <formula>ISBLANK(J148)</formula>
    </cfRule>
    <cfRule type="expression" dxfId="200" priority="220">
      <formula>NOT(ISBLANK(J148))</formula>
    </cfRule>
  </conditionalFormatting>
  <conditionalFormatting sqref="E148">
    <cfRule type="expression" dxfId="199" priority="217">
      <formula>ISBLANK(A148)</formula>
    </cfRule>
    <cfRule type="expression" dxfId="198" priority="218">
      <formula>NOT(ISBLANK(A148))</formula>
    </cfRule>
  </conditionalFormatting>
  <conditionalFormatting sqref="D148">
    <cfRule type="expression" dxfId="197" priority="215">
      <formula>ISBLANK(A148)</formula>
    </cfRule>
    <cfRule type="expression" dxfId="196" priority="216">
      <formula>NOT(ISBLANK(A148))</formula>
    </cfRule>
  </conditionalFormatting>
  <conditionalFormatting sqref="F148">
    <cfRule type="expression" dxfId="195" priority="213">
      <formula>ISBLANK(A148)</formula>
    </cfRule>
    <cfRule type="expression" dxfId="194" priority="214">
      <formula>NOT(ISBLANK(A148))</formula>
    </cfRule>
  </conditionalFormatting>
  <conditionalFormatting sqref="O148">
    <cfRule type="expression" dxfId="193" priority="211">
      <formula>ISBLANK(J148)</formula>
    </cfRule>
    <cfRule type="expression" dxfId="192" priority="212">
      <formula>NOT(ISBLANK(J148))</formula>
    </cfRule>
  </conditionalFormatting>
  <conditionalFormatting sqref="G155">
    <cfRule type="cellIs" dxfId="191" priority="210" operator="notEqual">
      <formula>""</formula>
    </cfRule>
  </conditionalFormatting>
  <conditionalFormatting sqref="K155">
    <cfRule type="cellIs" dxfId="190" priority="209" operator="notEqual">
      <formula>""</formula>
    </cfRule>
  </conditionalFormatting>
  <conditionalFormatting sqref="K155">
    <cfRule type="expression" dxfId="189" priority="208">
      <formula>OR(K155="土",K155="日")</formula>
    </cfRule>
  </conditionalFormatting>
  <conditionalFormatting sqref="L155">
    <cfRule type="expression" dxfId="188" priority="206">
      <formula>ISBLANK(J155)</formula>
    </cfRule>
    <cfRule type="expression" dxfId="187" priority="207">
      <formula>NOT(ISBLANK(J155))</formula>
    </cfRule>
  </conditionalFormatting>
  <conditionalFormatting sqref="J155">
    <cfRule type="cellIs" dxfId="186" priority="205" operator="notEqual">
      <formula>""</formula>
    </cfRule>
  </conditionalFormatting>
  <conditionalFormatting sqref="J155">
    <cfRule type="containsBlanks" dxfId="185" priority="204">
      <formula>LEN(TRIM(J155))=0</formula>
    </cfRule>
  </conditionalFormatting>
  <conditionalFormatting sqref="N155">
    <cfRule type="expression" dxfId="184" priority="202">
      <formula>ISBLANK(J155)</formula>
    </cfRule>
    <cfRule type="expression" dxfId="183" priority="203">
      <formula>NOT(ISBLANK(J155))</formula>
    </cfRule>
  </conditionalFormatting>
  <conditionalFormatting sqref="M155">
    <cfRule type="expression" dxfId="182" priority="200">
      <formula>ISBLANK(J155)</formula>
    </cfRule>
    <cfRule type="expression" dxfId="181" priority="201">
      <formula>NOT(ISBLANK(J155))</formula>
    </cfRule>
  </conditionalFormatting>
  <conditionalFormatting sqref="E155">
    <cfRule type="expression" dxfId="180" priority="198">
      <formula>ISBLANK(A155)</formula>
    </cfRule>
    <cfRule type="expression" dxfId="179" priority="199">
      <formula>NOT(ISBLANK(A155))</formula>
    </cfRule>
  </conditionalFormatting>
  <conditionalFormatting sqref="D155">
    <cfRule type="expression" dxfId="178" priority="196">
      <formula>ISBLANK(A155)</formula>
    </cfRule>
    <cfRule type="expression" dxfId="177" priority="197">
      <formula>NOT(ISBLANK(A155))</formula>
    </cfRule>
  </conditionalFormatting>
  <conditionalFormatting sqref="F155">
    <cfRule type="expression" dxfId="176" priority="194">
      <formula>ISBLANK(A155)</formula>
    </cfRule>
    <cfRule type="expression" dxfId="175" priority="195">
      <formula>NOT(ISBLANK(A155))</formula>
    </cfRule>
  </conditionalFormatting>
  <conditionalFormatting sqref="O155">
    <cfRule type="expression" dxfId="174" priority="192">
      <formula>ISBLANK(J155)</formula>
    </cfRule>
    <cfRule type="expression" dxfId="173" priority="193">
      <formula>NOT(ISBLANK(J155))</formula>
    </cfRule>
  </conditionalFormatting>
  <conditionalFormatting sqref="E37">
    <cfRule type="expression" dxfId="172" priority="190">
      <formula>ISBLANK(A37)</formula>
    </cfRule>
    <cfRule type="expression" dxfId="171" priority="191">
      <formula>NOT(ISBLANK(A37))</formula>
    </cfRule>
  </conditionalFormatting>
  <conditionalFormatting sqref="D37">
    <cfRule type="expression" dxfId="170" priority="188">
      <formula>ISBLANK(A37)</formula>
    </cfRule>
    <cfRule type="expression" dxfId="169" priority="189">
      <formula>NOT(ISBLANK(A37))</formula>
    </cfRule>
  </conditionalFormatting>
  <conditionalFormatting sqref="F37">
    <cfRule type="expression" dxfId="168" priority="186">
      <formula>ISBLANK(A37)</formula>
    </cfRule>
    <cfRule type="expression" dxfId="167" priority="187">
      <formula>NOT(ISBLANK(A37))</formula>
    </cfRule>
  </conditionalFormatting>
  <conditionalFormatting sqref="N16">
    <cfRule type="expression" dxfId="166" priority="184">
      <formula>ISBLANK(J16)</formula>
    </cfRule>
    <cfRule type="expression" dxfId="165" priority="185">
      <formula>NOT(ISBLANK(J16))</formula>
    </cfRule>
  </conditionalFormatting>
  <conditionalFormatting sqref="M16">
    <cfRule type="expression" dxfId="164" priority="182">
      <formula>ISBLANK(J16)</formula>
    </cfRule>
    <cfRule type="expression" dxfId="163" priority="183">
      <formula>NOT(ISBLANK(J16))</formula>
    </cfRule>
  </conditionalFormatting>
  <conditionalFormatting sqref="O16">
    <cfRule type="expression" dxfId="162" priority="180">
      <formula>ISBLANK(J16)</formula>
    </cfRule>
    <cfRule type="expression" dxfId="161" priority="181">
      <formula>NOT(ISBLANK(J16))</formula>
    </cfRule>
  </conditionalFormatting>
  <conditionalFormatting sqref="N23">
    <cfRule type="expression" dxfId="160" priority="178">
      <formula>ISBLANK(J23)</formula>
    </cfRule>
    <cfRule type="expression" dxfId="159" priority="179">
      <formula>NOT(ISBLANK(J23))</formula>
    </cfRule>
  </conditionalFormatting>
  <conditionalFormatting sqref="M23">
    <cfRule type="expression" dxfId="158" priority="176">
      <formula>ISBLANK(J23)</formula>
    </cfRule>
    <cfRule type="expression" dxfId="157" priority="177">
      <formula>NOT(ISBLANK(J23))</formula>
    </cfRule>
  </conditionalFormatting>
  <conditionalFormatting sqref="O23">
    <cfRule type="expression" dxfId="156" priority="174">
      <formula>ISBLANK(J23)</formula>
    </cfRule>
    <cfRule type="expression" dxfId="155" priority="175">
      <formula>NOT(ISBLANK(J23))</formula>
    </cfRule>
  </conditionalFormatting>
  <conditionalFormatting sqref="N30">
    <cfRule type="expression" dxfId="154" priority="172">
      <formula>ISBLANK(J30)</formula>
    </cfRule>
    <cfRule type="expression" dxfId="153" priority="173">
      <formula>NOT(ISBLANK(J30))</formula>
    </cfRule>
  </conditionalFormatting>
  <conditionalFormatting sqref="M30">
    <cfRule type="expression" dxfId="152" priority="170">
      <formula>ISBLANK(J30)</formula>
    </cfRule>
    <cfRule type="expression" dxfId="151" priority="171">
      <formula>NOT(ISBLANK(J30))</formula>
    </cfRule>
  </conditionalFormatting>
  <conditionalFormatting sqref="O30">
    <cfRule type="expression" dxfId="150" priority="168">
      <formula>ISBLANK(J30)</formula>
    </cfRule>
    <cfRule type="expression" dxfId="149" priority="169">
      <formula>NOT(ISBLANK(J30))</formula>
    </cfRule>
  </conditionalFormatting>
  <conditionalFormatting sqref="N37">
    <cfRule type="expression" dxfId="148" priority="166">
      <formula>ISBLANK(J37)</formula>
    </cfRule>
    <cfRule type="expression" dxfId="147" priority="167">
      <formula>NOT(ISBLANK(J37))</formula>
    </cfRule>
  </conditionalFormatting>
  <conditionalFormatting sqref="M37">
    <cfRule type="expression" dxfId="146" priority="164">
      <formula>ISBLANK(J37)</formula>
    </cfRule>
    <cfRule type="expression" dxfId="145" priority="165">
      <formula>NOT(ISBLANK(J37))</formula>
    </cfRule>
  </conditionalFormatting>
  <conditionalFormatting sqref="O37">
    <cfRule type="expression" dxfId="144" priority="162">
      <formula>ISBLANK(J37)</formula>
    </cfRule>
    <cfRule type="expression" dxfId="143" priority="163">
      <formula>NOT(ISBLANK(J37))</formula>
    </cfRule>
  </conditionalFormatting>
  <conditionalFormatting sqref="E75">
    <cfRule type="expression" dxfId="142" priority="160">
      <formula>ISBLANK(A75)</formula>
    </cfRule>
    <cfRule type="expression" dxfId="141" priority="161">
      <formula>NOT(ISBLANK(A75))</formula>
    </cfRule>
  </conditionalFormatting>
  <conditionalFormatting sqref="D75">
    <cfRule type="expression" dxfId="140" priority="158">
      <formula>ISBLANK(A75)</formula>
    </cfRule>
    <cfRule type="expression" dxfId="139" priority="159">
      <formula>NOT(ISBLANK(A75))</formula>
    </cfRule>
  </conditionalFormatting>
  <conditionalFormatting sqref="F75">
    <cfRule type="expression" dxfId="138" priority="156">
      <formula>ISBLANK(A75)</formula>
    </cfRule>
    <cfRule type="expression" dxfId="137" priority="157">
      <formula>NOT(ISBLANK(A75))</formula>
    </cfRule>
  </conditionalFormatting>
  <conditionalFormatting sqref="E82">
    <cfRule type="expression" dxfId="136" priority="154">
      <formula>ISBLANK(A82)</formula>
    </cfRule>
    <cfRule type="expression" dxfId="135" priority="155">
      <formula>NOT(ISBLANK(A82))</formula>
    </cfRule>
  </conditionalFormatting>
  <conditionalFormatting sqref="D82">
    <cfRule type="expression" dxfId="134" priority="152">
      <formula>ISBLANK(A82)</formula>
    </cfRule>
    <cfRule type="expression" dxfId="133" priority="153">
      <formula>NOT(ISBLANK(A82))</formula>
    </cfRule>
  </conditionalFormatting>
  <conditionalFormatting sqref="F82">
    <cfRule type="expression" dxfId="132" priority="150">
      <formula>ISBLANK(A82)</formula>
    </cfRule>
    <cfRule type="expression" dxfId="131" priority="151">
      <formula>NOT(ISBLANK(A82))</formula>
    </cfRule>
  </conditionalFormatting>
  <conditionalFormatting sqref="E89">
    <cfRule type="expression" dxfId="130" priority="148">
      <formula>ISBLANK(A89)</formula>
    </cfRule>
    <cfRule type="expression" dxfId="129" priority="149">
      <formula>NOT(ISBLANK(A89))</formula>
    </cfRule>
  </conditionalFormatting>
  <conditionalFormatting sqref="D89">
    <cfRule type="expression" dxfId="128" priority="146">
      <formula>ISBLANK(A89)</formula>
    </cfRule>
    <cfRule type="expression" dxfId="127" priority="147">
      <formula>NOT(ISBLANK(A89))</formula>
    </cfRule>
  </conditionalFormatting>
  <conditionalFormatting sqref="F89">
    <cfRule type="expression" dxfId="126" priority="144">
      <formula>ISBLANK(A89)</formula>
    </cfRule>
    <cfRule type="expression" dxfId="125" priority="145">
      <formula>NOT(ISBLANK(A89))</formula>
    </cfRule>
  </conditionalFormatting>
  <conditionalFormatting sqref="E96">
    <cfRule type="expression" dxfId="124" priority="142">
      <formula>ISBLANK(A96)</formula>
    </cfRule>
    <cfRule type="expression" dxfId="123" priority="143">
      <formula>NOT(ISBLANK(A96))</formula>
    </cfRule>
  </conditionalFormatting>
  <conditionalFormatting sqref="D96">
    <cfRule type="expression" dxfId="122" priority="140">
      <formula>ISBLANK(A96)</formula>
    </cfRule>
    <cfRule type="expression" dxfId="121" priority="141">
      <formula>NOT(ISBLANK(A96))</formula>
    </cfRule>
  </conditionalFormatting>
  <conditionalFormatting sqref="F96">
    <cfRule type="expression" dxfId="120" priority="138">
      <formula>ISBLANK(A96)</formula>
    </cfRule>
    <cfRule type="expression" dxfId="119" priority="139">
      <formula>NOT(ISBLANK(A96))</formula>
    </cfRule>
  </conditionalFormatting>
  <conditionalFormatting sqref="N68">
    <cfRule type="expression" dxfId="118" priority="136">
      <formula>ISBLANK(J68)</formula>
    </cfRule>
    <cfRule type="expression" dxfId="117" priority="137">
      <formula>NOT(ISBLANK(J68))</formula>
    </cfRule>
  </conditionalFormatting>
  <conditionalFormatting sqref="M68">
    <cfRule type="expression" dxfId="116" priority="134">
      <formula>ISBLANK(J68)</formula>
    </cfRule>
    <cfRule type="expression" dxfId="115" priority="135">
      <formula>NOT(ISBLANK(J68))</formula>
    </cfRule>
  </conditionalFormatting>
  <conditionalFormatting sqref="O68">
    <cfRule type="expression" dxfId="114" priority="132">
      <formula>ISBLANK(J68)</formula>
    </cfRule>
    <cfRule type="expression" dxfId="113" priority="133">
      <formula>NOT(ISBLANK(J68))</formula>
    </cfRule>
  </conditionalFormatting>
  <conditionalFormatting sqref="N75">
    <cfRule type="expression" dxfId="112" priority="130">
      <formula>ISBLANK(J75)</formula>
    </cfRule>
    <cfRule type="expression" dxfId="111" priority="131">
      <formula>NOT(ISBLANK(J75))</formula>
    </cfRule>
  </conditionalFormatting>
  <conditionalFormatting sqref="M75">
    <cfRule type="expression" dxfId="110" priority="128">
      <formula>ISBLANK(J75)</formula>
    </cfRule>
    <cfRule type="expression" dxfId="109" priority="129">
      <formula>NOT(ISBLANK(J75))</formula>
    </cfRule>
  </conditionalFormatting>
  <conditionalFormatting sqref="O75">
    <cfRule type="expression" dxfId="108" priority="126">
      <formula>ISBLANK(J75)</formula>
    </cfRule>
    <cfRule type="expression" dxfId="107" priority="127">
      <formula>NOT(ISBLANK(J75))</formula>
    </cfRule>
  </conditionalFormatting>
  <conditionalFormatting sqref="N82">
    <cfRule type="expression" dxfId="106" priority="124">
      <formula>ISBLANK(J82)</formula>
    </cfRule>
    <cfRule type="expression" dxfId="105" priority="125">
      <formula>NOT(ISBLANK(J82))</formula>
    </cfRule>
  </conditionalFormatting>
  <conditionalFormatting sqref="M82">
    <cfRule type="expression" dxfId="104" priority="122">
      <formula>ISBLANK(J82)</formula>
    </cfRule>
    <cfRule type="expression" dxfId="103" priority="123">
      <formula>NOT(ISBLANK(J82))</formula>
    </cfRule>
  </conditionalFormatting>
  <conditionalFormatting sqref="O82">
    <cfRule type="expression" dxfId="102" priority="120">
      <formula>ISBLANK(J82)</formula>
    </cfRule>
    <cfRule type="expression" dxfId="101" priority="121">
      <formula>NOT(ISBLANK(J82))</formula>
    </cfRule>
  </conditionalFormatting>
  <conditionalFormatting sqref="N89">
    <cfRule type="expression" dxfId="100" priority="118">
      <formula>ISBLANK(J89)</formula>
    </cfRule>
    <cfRule type="expression" dxfId="99" priority="119">
      <formula>NOT(ISBLANK(J89))</formula>
    </cfRule>
  </conditionalFormatting>
  <conditionalFormatting sqref="M89">
    <cfRule type="expression" dxfId="98" priority="116">
      <formula>ISBLANK(J89)</formula>
    </cfRule>
    <cfRule type="expression" dxfId="97" priority="117">
      <formula>NOT(ISBLANK(J89))</formula>
    </cfRule>
  </conditionalFormatting>
  <conditionalFormatting sqref="O89">
    <cfRule type="expression" dxfId="96" priority="114">
      <formula>ISBLANK(J89)</formula>
    </cfRule>
    <cfRule type="expression" dxfId="95" priority="115">
      <formula>NOT(ISBLANK(J89))</formula>
    </cfRule>
  </conditionalFormatting>
  <conditionalFormatting sqref="C14:C16">
    <cfRule type="expression" dxfId="94" priority="112">
      <formula>ISBLANK(A14)</formula>
    </cfRule>
    <cfRule type="expression" dxfId="93" priority="113">
      <formula>NOT(ISBLANK(A14))</formula>
    </cfRule>
  </conditionalFormatting>
  <conditionalFormatting sqref="C17:C18">
    <cfRule type="expression" dxfId="92" priority="110">
      <formula>ISBLANK(A17)</formula>
    </cfRule>
    <cfRule type="expression" dxfId="91" priority="111">
      <formula>NOT(ISBLANK(A17))</formula>
    </cfRule>
  </conditionalFormatting>
  <conditionalFormatting sqref="E17:E18 E14:E15">
    <cfRule type="expression" dxfId="90" priority="108">
      <formula>ISBLANK(A14)</formula>
    </cfRule>
    <cfRule type="expression" dxfId="89" priority="109">
      <formula>NOT(ISBLANK(A14))</formula>
    </cfRule>
  </conditionalFormatting>
  <conditionalFormatting sqref="E16">
    <cfRule type="expression" dxfId="88" priority="106">
      <formula>ISBLANK(A16)</formula>
    </cfRule>
    <cfRule type="expression" dxfId="87" priority="107">
      <formula>NOT(ISBLANK(A16))</formula>
    </cfRule>
  </conditionalFormatting>
  <conditionalFormatting sqref="C33:C34">
    <cfRule type="expression" dxfId="86" priority="104">
      <formula>ISBLANK(A33)</formula>
    </cfRule>
    <cfRule type="expression" dxfId="85" priority="105">
      <formula>NOT(ISBLANK(A33))</formula>
    </cfRule>
  </conditionalFormatting>
  <conditionalFormatting sqref="F105">
    <cfRule type="cellIs" dxfId="84" priority="103" operator="notEqual">
      <formula>""</formula>
    </cfRule>
  </conditionalFormatting>
  <conditionalFormatting sqref="D105">
    <cfRule type="cellIs" dxfId="83" priority="102" operator="notEqual">
      <formula>""</formula>
    </cfRule>
  </conditionalFormatting>
  <conditionalFormatting sqref="O105">
    <cfRule type="cellIs" dxfId="82" priority="101" operator="notEqual">
      <formula>""</formula>
    </cfRule>
  </conditionalFormatting>
  <conditionalFormatting sqref="M105">
    <cfRule type="cellIs" dxfId="81" priority="100" operator="notEqual">
      <formula>""</formula>
    </cfRule>
  </conditionalFormatting>
  <conditionalFormatting sqref="P105">
    <cfRule type="cellIs" dxfId="80" priority="98" operator="equal">
      <formula>"未達成"</formula>
    </cfRule>
    <cfRule type="cellIs" dxfId="79" priority="99" operator="equal">
      <formula>"達成"</formula>
    </cfRule>
  </conditionalFormatting>
  <conditionalFormatting sqref="G105">
    <cfRule type="cellIs" dxfId="78" priority="96" operator="equal">
      <formula>"未達成"</formula>
    </cfRule>
    <cfRule type="cellIs" dxfId="77" priority="97" operator="equal">
      <formula>"達成"</formula>
    </cfRule>
  </conditionalFormatting>
  <conditionalFormatting sqref="L54">
    <cfRule type="cellIs" dxfId="76" priority="95" operator="notEqual">
      <formula>""</formula>
    </cfRule>
  </conditionalFormatting>
  <conditionalFormatting sqref="A106">
    <cfRule type="cellIs" dxfId="75" priority="77" operator="notEqual">
      <formula>""</formula>
    </cfRule>
  </conditionalFormatting>
  <conditionalFormatting sqref="C106">
    <cfRule type="cellIs" dxfId="74" priority="76" operator="notEqual">
      <formula>""</formula>
    </cfRule>
  </conditionalFormatting>
  <conditionalFormatting sqref="O106">
    <cfRule type="cellIs" dxfId="73" priority="75" operator="notEqual">
      <formula>""</formula>
    </cfRule>
  </conditionalFormatting>
  <conditionalFormatting sqref="M106">
    <cfRule type="cellIs" dxfId="72" priority="74" operator="notEqual">
      <formula>""</formula>
    </cfRule>
  </conditionalFormatting>
  <conditionalFormatting sqref="N106">
    <cfRule type="cellIs" dxfId="71" priority="73" operator="notEqual">
      <formula>""</formula>
    </cfRule>
  </conditionalFormatting>
  <conditionalFormatting sqref="J106">
    <cfRule type="cellIs" dxfId="70" priority="72" operator="notEqual">
      <formula>""</formula>
    </cfRule>
  </conditionalFormatting>
  <conditionalFormatting sqref="L106">
    <cfRule type="cellIs" dxfId="69" priority="71" operator="notEqual">
      <formula>""</formula>
    </cfRule>
  </conditionalFormatting>
  <conditionalFormatting sqref="E56">
    <cfRule type="cellIs" dxfId="68" priority="66" operator="notEqual">
      <formula>""</formula>
    </cfRule>
  </conditionalFormatting>
  <conditionalFormatting sqref="L56">
    <cfRule type="cellIs" dxfId="67" priority="65" operator="notEqual">
      <formula>""</formula>
    </cfRule>
  </conditionalFormatting>
  <conditionalFormatting sqref="N56">
    <cfRule type="cellIs" dxfId="66" priority="64" operator="notEqual">
      <formula>""</formula>
    </cfRule>
  </conditionalFormatting>
  <conditionalFormatting sqref="L108">
    <cfRule type="cellIs" dxfId="65" priority="49" operator="notEqual">
      <formula>""</formula>
    </cfRule>
  </conditionalFormatting>
  <conditionalFormatting sqref="N108">
    <cfRule type="cellIs" dxfId="64" priority="48" operator="notEqual">
      <formula>""</formula>
    </cfRule>
  </conditionalFormatting>
  <conditionalFormatting sqref="E106">
    <cfRule type="cellIs" dxfId="63" priority="78" operator="notEqual">
      <formula>""</formula>
    </cfRule>
  </conditionalFormatting>
  <conditionalFormatting sqref="M57">
    <cfRule type="cellIs" dxfId="62" priority="61" operator="notEqual">
      <formula>""</formula>
    </cfRule>
  </conditionalFormatting>
  <conditionalFormatting sqref="F106">
    <cfRule type="cellIs" dxfId="61" priority="80" operator="notEqual">
      <formula>""</formula>
    </cfRule>
  </conditionalFormatting>
  <conditionalFormatting sqref="D106">
    <cfRule type="cellIs" dxfId="60" priority="79" operator="notEqual">
      <formula>""</formula>
    </cfRule>
  </conditionalFormatting>
  <conditionalFormatting sqref="L57">
    <cfRule type="cellIs" dxfId="59" priority="62" operator="notEqual">
      <formula>""</formula>
    </cfRule>
  </conditionalFormatting>
  <conditionalFormatting sqref="C108">
    <cfRule type="cellIs" dxfId="58" priority="51" operator="notEqual">
      <formula>""</formula>
    </cfRule>
  </conditionalFormatting>
  <conditionalFormatting sqref="E76:E77">
    <cfRule type="expression" dxfId="57" priority="69">
      <formula>ISBLANK(A76)</formula>
    </cfRule>
    <cfRule type="expression" dxfId="56" priority="70">
      <formula>NOT(ISBLANK(A76))</formula>
    </cfRule>
  </conditionalFormatting>
  <conditionalFormatting sqref="C76:C77">
    <cfRule type="expression" dxfId="55" priority="67">
      <formula>ISBLANK(A76)</formula>
    </cfRule>
    <cfRule type="expression" dxfId="54" priority="68">
      <formula>NOT(ISBLANK(A76))</formula>
    </cfRule>
  </conditionalFormatting>
  <conditionalFormatting sqref="E108">
    <cfRule type="cellIs" dxfId="53" priority="50" operator="notEqual">
      <formula>""</formula>
    </cfRule>
  </conditionalFormatting>
  <conditionalFormatting sqref="N57">
    <cfRule type="cellIs" dxfId="52" priority="60" operator="notEqual">
      <formula>""</formula>
    </cfRule>
  </conditionalFormatting>
  <conditionalFormatting sqref="E57">
    <cfRule type="cellIs" dxfId="51" priority="63" operator="notEqual">
      <formula>""</formula>
    </cfRule>
  </conditionalFormatting>
  <conditionalFormatting sqref="M109">
    <cfRule type="cellIs" dxfId="50" priority="45" operator="notEqual">
      <formula>""</formula>
    </cfRule>
  </conditionalFormatting>
  <conditionalFormatting sqref="N109">
    <cfRule type="cellIs" dxfId="49" priority="44" operator="notEqual">
      <formula>""</formula>
    </cfRule>
  </conditionalFormatting>
  <conditionalFormatting sqref="C109">
    <cfRule type="cellIs" dxfId="48" priority="59" operator="notEqual">
      <formula>""</formula>
    </cfRule>
  </conditionalFormatting>
  <conditionalFormatting sqref="F109">
    <cfRule type="cellIs" dxfId="47" priority="55" operator="equal">
      <formula>"未達成"</formula>
    </cfRule>
    <cfRule type="cellIs" dxfId="46" priority="56" operator="equal">
      <formula>"達成"</formula>
    </cfRule>
    <cfRule type="cellIs" dxfId="45" priority="57" operator="notEqual">
      <formula>""</formula>
    </cfRule>
  </conditionalFormatting>
  <conditionalFormatting sqref="D109">
    <cfRule type="cellIs" dxfId="44" priority="58" operator="notEqual">
      <formula>""</formula>
    </cfRule>
  </conditionalFormatting>
  <conditionalFormatting sqref="O109">
    <cfRule type="cellIs" dxfId="43" priority="52" operator="equal">
      <formula>"未達成"</formula>
    </cfRule>
    <cfRule type="cellIs" dxfId="42" priority="53" operator="equal">
      <formula>"達成"</formula>
    </cfRule>
    <cfRule type="cellIs" dxfId="41" priority="54" operator="notEqual">
      <formula>""</formula>
    </cfRule>
  </conditionalFormatting>
  <conditionalFormatting sqref="E109">
    <cfRule type="cellIs" dxfId="40" priority="47" operator="notEqual">
      <formula>""</formula>
    </cfRule>
  </conditionalFormatting>
  <conditionalFormatting sqref="L109">
    <cfRule type="cellIs" dxfId="39" priority="46" operator="notEqual">
      <formula>""</formula>
    </cfRule>
  </conditionalFormatting>
  <conditionalFormatting sqref="L160">
    <cfRule type="cellIs" dxfId="38" priority="33" operator="notEqual">
      <formula>""</formula>
    </cfRule>
  </conditionalFormatting>
  <conditionalFormatting sqref="N160">
    <cfRule type="cellIs" dxfId="37" priority="32" operator="notEqual">
      <formula>""</formula>
    </cfRule>
  </conditionalFormatting>
  <conditionalFormatting sqref="C160">
    <cfRule type="cellIs" dxfId="36" priority="35" operator="notEqual">
      <formula>""</formula>
    </cfRule>
  </conditionalFormatting>
  <conditionalFormatting sqref="E160">
    <cfRule type="cellIs" dxfId="35" priority="34" operator="notEqual">
      <formula>""</formula>
    </cfRule>
  </conditionalFormatting>
  <conditionalFormatting sqref="M161">
    <cfRule type="cellIs" dxfId="34" priority="29" operator="notEqual">
      <formula>""</formula>
    </cfRule>
  </conditionalFormatting>
  <conditionalFormatting sqref="N161">
    <cfRule type="cellIs" dxfId="33" priority="28" operator="notEqual">
      <formula>""</formula>
    </cfRule>
  </conditionalFormatting>
  <conditionalFormatting sqref="C161">
    <cfRule type="cellIs" dxfId="32" priority="43" operator="notEqual">
      <formula>""</formula>
    </cfRule>
  </conditionalFormatting>
  <conditionalFormatting sqref="F161">
    <cfRule type="cellIs" dxfId="31" priority="39" operator="equal">
      <formula>"未達成"</formula>
    </cfRule>
    <cfRule type="cellIs" dxfId="30" priority="40" operator="equal">
      <formula>"達成"</formula>
    </cfRule>
    <cfRule type="cellIs" dxfId="29" priority="41" operator="notEqual">
      <formula>""</formula>
    </cfRule>
  </conditionalFormatting>
  <conditionalFormatting sqref="D161">
    <cfRule type="cellIs" dxfId="28" priority="42" operator="notEqual">
      <formula>""</formula>
    </cfRule>
  </conditionalFormatting>
  <conditionalFormatting sqref="O161">
    <cfRule type="cellIs" dxfId="27" priority="36" operator="equal">
      <formula>"未達成"</formula>
    </cfRule>
    <cfRule type="cellIs" dxfId="26" priority="37" operator="equal">
      <formula>"達成"</formula>
    </cfRule>
    <cfRule type="cellIs" dxfId="25" priority="38" operator="notEqual">
      <formula>""</formula>
    </cfRule>
  </conditionalFormatting>
  <conditionalFormatting sqref="E161">
    <cfRule type="cellIs" dxfId="24" priority="31" operator="notEqual">
      <formula>""</formula>
    </cfRule>
  </conditionalFormatting>
  <conditionalFormatting sqref="L161">
    <cfRule type="cellIs" dxfId="23" priority="30" operator="notEqual">
      <formula>""</formula>
    </cfRule>
  </conditionalFormatting>
  <conditionalFormatting sqref="G7:H7">
    <cfRule type="cellIs" dxfId="22" priority="25" operator="equal">
      <formula>"計画"</formula>
    </cfRule>
    <cfRule type="cellIs" dxfId="21" priority="27" operator="equal">
      <formula>"実績"</formula>
    </cfRule>
  </conditionalFormatting>
  <conditionalFormatting sqref="G12:H12">
    <cfRule type="cellIs" dxfId="20" priority="26" operator="equal">
      <formula>"計画"</formula>
    </cfRule>
  </conditionalFormatting>
  <conditionalFormatting sqref="G111">
    <cfRule type="cellIs" dxfId="19" priority="3" operator="notEqual">
      <formula>""</formula>
    </cfRule>
    <cfRule type="cellIs" dxfId="18" priority="4" operator="equal">
      <formula>""</formula>
    </cfRule>
  </conditionalFormatting>
  <conditionalFormatting sqref="P7">
    <cfRule type="cellIs" dxfId="17" priority="19" operator="notEqual">
      <formula>""</formula>
    </cfRule>
    <cfRule type="cellIs" dxfId="16" priority="20" operator="equal">
      <formula>""</formula>
    </cfRule>
  </conditionalFormatting>
  <conditionalFormatting sqref="P7:Q7">
    <cfRule type="cellIs" dxfId="15" priority="17" operator="equal">
      <formula>"計画"</formula>
    </cfRule>
    <cfRule type="cellIs" dxfId="14" priority="18" operator="equal">
      <formula>"実績"</formula>
    </cfRule>
  </conditionalFormatting>
  <conditionalFormatting sqref="G59">
    <cfRule type="cellIs" dxfId="13" priority="15" operator="notEqual">
      <formula>""</formula>
    </cfRule>
    <cfRule type="cellIs" dxfId="12" priority="16" operator="equal">
      <formula>""</formula>
    </cfRule>
  </conditionalFormatting>
  <conditionalFormatting sqref="G59:H59">
    <cfRule type="cellIs" dxfId="11" priority="13" operator="equal">
      <formula>"計画"</formula>
    </cfRule>
    <cfRule type="cellIs" dxfId="10" priority="14" operator="equal">
      <formula>"実績"</formula>
    </cfRule>
  </conditionalFormatting>
  <conditionalFormatting sqref="P59">
    <cfRule type="cellIs" dxfId="9" priority="11" operator="notEqual">
      <formula>""</formula>
    </cfRule>
    <cfRule type="cellIs" dxfId="8" priority="12" operator="equal">
      <formula>""</formula>
    </cfRule>
  </conditionalFormatting>
  <conditionalFormatting sqref="P59:Q59">
    <cfRule type="cellIs" dxfId="7" priority="9" operator="equal">
      <formula>"計画"</formula>
    </cfRule>
    <cfRule type="cellIs" dxfId="6" priority="10" operator="equal">
      <formula>"実績"</formula>
    </cfRule>
  </conditionalFormatting>
  <conditionalFormatting sqref="P111">
    <cfRule type="cellIs" dxfId="5" priority="7" operator="notEqual">
      <formula>""</formula>
    </cfRule>
    <cfRule type="cellIs" dxfId="4" priority="8" operator="equal">
      <formula>""</formula>
    </cfRule>
  </conditionalFormatting>
  <conditionalFormatting sqref="P111:Q111">
    <cfRule type="cellIs" dxfId="3" priority="5" operator="equal">
      <formula>"計画"</formula>
    </cfRule>
    <cfRule type="cellIs" dxfId="2" priority="6" operator="equal">
      <formula>"実績"</formula>
    </cfRule>
  </conditionalFormatting>
  <conditionalFormatting sqref="G111:H111">
    <cfRule type="cellIs" dxfId="1" priority="1" operator="equal">
      <formula>"計画"</formula>
    </cfRule>
    <cfRule type="cellIs" dxfId="0" priority="2" operator="equal">
      <formula>"実績"</formula>
    </cfRule>
  </conditionalFormatting>
  <dataValidations count="4">
    <dataValidation type="list" allowBlank="1" showInputMessage="1" showErrorMessage="1" sqref="P111:Q111 G59:H59 P59:Q59 P7:Q7 G7:H7 G111:H111">
      <formula1>"計画,実績"</formula1>
    </dataValidation>
    <dataValidation type="list" allowBlank="1" showInputMessage="1" showErrorMessage="1" sqref="L10:L51 C10:C51 E62:E103 N62:N103 N10:N51 L62:L103 E114:E155 C114:C155 E10:E51 L114:L155 N114:N155 C62:C103">
      <formula1>"■,▲,外,／"</formula1>
    </dataValidation>
    <dataValidation type="list" allowBlank="1" showInputMessage="1" showErrorMessage="1" sqref="B10:B51 B62:B103 K10:K51 K62:K103 B114:B155 K114:K155">
      <formula1>"月,火,水,木,金,土,日"</formula1>
    </dataValidation>
    <dataValidation type="list" allowBlank="1" showInputMessage="1" showErrorMessage="1" sqref="D16 D37 D23 D30 O155 D44 D51 M16 M23 M30 M44 M51 D96 M68 M75 M82 M103 M96 O96 O120 O127 O134 O141 O148 D68 M37 D75 D82 D89 D103 O103 F120 F127 F134 F141 F148 F16 F37 F23 F30 F155 F44 F51 O16 O23 O30 O44 O51 F68 O37 F75 F82 F89 F103 F96 O68 O75 O82 M120 D120 M127 D127 M134 D134 M141 D141 M148 D148 M155 D155 M89 O89">
      <formula1>"達成,未達成,対象外"</formula1>
    </dataValidation>
  </dataValidations>
  <printOptions horizontalCentered="1"/>
  <pageMargins left="0.70866141732283472" right="0.51181102362204722" top="0.35433070866141736" bottom="0.15748031496062992" header="0.19685039370078741" footer="0"/>
  <pageSetup paperSize="9" scale="90" orientation="portrait" horizontalDpi="300" verticalDpi="300" r:id="rId1"/>
  <headerFooter>
    <oddHeader>&amp;L&amp;"游明朝,標準"&amp;9〔様式２〕&amp;R&amp;9R8.1改</oddHeader>
    <oddFooter>&amp;C&amp;P/&amp;N</oddFooter>
  </headerFooter>
  <rowBreaks count="1" manualBreakCount="1">
    <brk id="57"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様式2（休日計画・実施書、追加用紙共）改定案 </vt:lpstr>
      <vt:lpstr>様式2（休日計画・実施書、追加用紙共）改定案 (入力例)</vt:lpstr>
      <vt:lpstr>'様式2（休日計画・実施書、追加用紙共）改定案 '!Print_Area</vt:lpstr>
      <vt:lpstr>'様式2（休日計画・実施書、追加用紙共）改定案 (入力例)'!Print_Area</vt:lpstr>
      <vt:lpstr>'様式2（休日計画・実施書、追加用紙共）改定案 '!Print_Titles</vt:lpstr>
      <vt:lpstr>'様式2（休日計画・実施書、追加用紙共）改定案 (入力例)'!Print_Titles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2025-08-26T07:41:39Z</cp:lastPrinted>
  <dcterms:created xsi:type="dcterms:W3CDTF">2021-02-04T04:20:16Z</dcterms:created>
  <dcterms:modified xsi:type="dcterms:W3CDTF">2025-10-14T03:19:07Z</dcterms:modified>
</cp:coreProperties>
</file>