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4_建築住宅局\13_安全対策課\05_耐震推進係\21_住宅の耐震化\住宅\R6\★マンション\01_要綱等\01_R6.4.15改正_要綱・様式\01_作業用\"/>
    </mc:Choice>
  </mc:AlternateContent>
  <bookViews>
    <workbookView xWindow="0" yWindow="0" windowWidth="28800" windowHeight="12210" firstSheet="1" activeTab="5"/>
  </bookViews>
  <sheets>
    <sheet name="算定書_工事(全体設計・複数棟)" sheetId="26" r:id="rId1"/>
    <sheet name="算定書_工事(複数棟)" sheetId="25" r:id="rId2"/>
    <sheet name="19号-3②｜算定書_工事(全体設計)" sheetId="23" r:id="rId3"/>
    <sheet name="19号-3①｜算定書_工事(単年度)" sheetId="19" r:id="rId4"/>
    <sheet name="19号-2｜算定書_計画策定" sheetId="33" r:id="rId5"/>
    <sheet name="19号-1｜算定書_診断" sheetId="30" r:id="rId6"/>
  </sheets>
  <externalReferences>
    <externalReference r:id="rId7"/>
  </externalReferences>
  <definedNames>
    <definedName name="Ａ様式">[1]A様式!$B$8:$AH$357</definedName>
    <definedName name="_xlnm.Print_Area" localSheetId="5">'19号-1｜算定書_診断'!$A$1:$AB$65</definedName>
    <definedName name="_xlnm.Print_Area" localSheetId="4">'19号-2｜算定書_計画策定'!$A$1:$Z$62</definedName>
    <definedName name="_xlnm.Print_Area" localSheetId="3">'19号-3①｜算定書_工事(単年度)'!$A$1:$Z$55</definedName>
    <definedName name="_xlnm.Print_Area" localSheetId="2">'19号-3②｜算定書_工事(全体設計)'!$A$1:$BB$43</definedName>
    <definedName name="_xlnm.Print_Area" localSheetId="0">'算定書_工事(全体設計・複数棟)'!$A$1:$AA$57</definedName>
    <definedName name="_xlnm.Print_Area" localSheetId="1">'算定書_工事(複数棟)'!$A$1:$AA$25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33" l="1"/>
  <c r="L19" i="33"/>
  <c r="L17" i="19"/>
  <c r="L23" i="19"/>
  <c r="O14" i="23" l="1"/>
  <c r="S25" i="26" l="1"/>
  <c r="N25" i="26"/>
  <c r="I25" i="26"/>
  <c r="AO17" i="23"/>
  <c r="Q36" i="26"/>
  <c r="L36" i="26"/>
  <c r="G36" i="26"/>
  <c r="V36" i="26" s="1"/>
  <c r="V35" i="26"/>
  <c r="V34" i="26"/>
  <c r="V33" i="26"/>
  <c r="V32" i="26"/>
  <c r="V31" i="26"/>
  <c r="V30" i="26"/>
  <c r="V29" i="26"/>
  <c r="V28" i="26"/>
  <c r="V27" i="26"/>
  <c r="V26" i="26"/>
  <c r="AM28" i="23" l="1"/>
  <c r="AM23" i="23"/>
  <c r="AW23" i="23"/>
  <c r="AR23" i="23"/>
  <c r="AW18" i="23"/>
  <c r="AR18" i="23"/>
  <c r="AM18" i="23"/>
  <c r="AM14" i="23"/>
  <c r="AW12" i="23"/>
  <c r="AR12" i="23"/>
  <c r="AM12" i="23"/>
  <c r="N39" i="19"/>
  <c r="AW14" i="23" l="1"/>
  <c r="AR14" i="23"/>
  <c r="AY27" i="23"/>
  <c r="AT27" i="23"/>
  <c r="AO27" i="23"/>
  <c r="AY22" i="23"/>
  <c r="AT22" i="23"/>
  <c r="AO22" i="23"/>
  <c r="P25" i="30" l="1"/>
  <c r="N61" i="30" l="1"/>
  <c r="N56" i="30"/>
  <c r="V51" i="30"/>
  <c r="N49" i="30"/>
  <c r="N44" i="30"/>
  <c r="Q31" i="30"/>
  <c r="Q38" i="30"/>
  <c r="L38" i="30"/>
  <c r="L31" i="30"/>
  <c r="N42" i="33" l="1"/>
  <c r="N54" i="33"/>
  <c r="AD25" i="30" l="1"/>
  <c r="N59" i="33"/>
  <c r="U49" i="33"/>
  <c r="H59" i="33" s="1"/>
  <c r="O14" i="33"/>
  <c r="AB14" i="33" s="1"/>
  <c r="T12" i="33"/>
  <c r="P24" i="33" s="1"/>
  <c r="P28" i="33" s="1"/>
  <c r="P29" i="33" l="1"/>
  <c r="U29" i="33" s="1"/>
  <c r="T59" i="33"/>
  <c r="P27" i="33"/>
  <c r="U27" i="33" s="1"/>
  <c r="U30" i="33" s="1"/>
  <c r="U28" i="33"/>
  <c r="Q19" i="33" l="1"/>
  <c r="Q36" i="33"/>
  <c r="V21" i="30"/>
  <c r="I23" i="30" s="1"/>
  <c r="V12" i="30"/>
  <c r="H61" i="30" l="1"/>
  <c r="T61" i="30" s="1"/>
  <c r="G21" i="25"/>
  <c r="Q51" i="26"/>
  <c r="L51" i="26"/>
  <c r="G51" i="26"/>
  <c r="V51" i="26" s="1"/>
  <c r="V50" i="26"/>
  <c r="V49" i="26"/>
  <c r="V48" i="26"/>
  <c r="V47" i="26"/>
  <c r="V46" i="26"/>
  <c r="V45" i="26"/>
  <c r="V44" i="26"/>
  <c r="V43" i="26"/>
  <c r="V42" i="26"/>
  <c r="V41" i="26"/>
  <c r="Q21" i="26"/>
  <c r="L21" i="26"/>
  <c r="G21" i="26"/>
  <c r="V21" i="26" s="1"/>
  <c r="V12" i="26"/>
  <c r="V13" i="26"/>
  <c r="V14" i="26"/>
  <c r="V15" i="26"/>
  <c r="V16" i="26"/>
  <c r="V17" i="26"/>
  <c r="V18" i="26"/>
  <c r="V19" i="26"/>
  <c r="V20" i="26"/>
  <c r="V11" i="26"/>
  <c r="S40" i="26"/>
  <c r="N40" i="26"/>
  <c r="I40" i="26"/>
  <c r="AO40" i="23" l="1"/>
  <c r="AT40" i="23"/>
  <c r="AY40" i="23"/>
  <c r="AY17" i="23"/>
  <c r="AY35" i="23"/>
  <c r="AT35" i="23"/>
  <c r="AT17" i="23"/>
  <c r="AO35" i="23"/>
  <c r="AY31" i="23"/>
  <c r="AT31" i="23"/>
  <c r="AO31" i="23"/>
  <c r="T12" i="23" l="1"/>
  <c r="AW36" i="23"/>
  <c r="AR36" i="23"/>
  <c r="AM36" i="23"/>
  <c r="BD12" i="23"/>
  <c r="T11" i="19"/>
  <c r="U47" i="19"/>
  <c r="O13" i="19"/>
  <c r="AB13" i="19" s="1"/>
  <c r="Q23" i="19" l="1"/>
  <c r="Q17" i="19"/>
  <c r="L32" i="23"/>
  <c r="Q32" i="23" s="1"/>
  <c r="AM32" i="23" s="1"/>
  <c r="O27" i="23"/>
  <c r="O20" i="23"/>
  <c r="T20" i="23" s="1"/>
  <c r="Q29" i="19"/>
  <c r="AR32" i="23" l="1"/>
  <c r="AW32" i="23"/>
  <c r="T27" i="23"/>
  <c r="AW28" i="23" l="1"/>
  <c r="AW41" i="23" s="1"/>
  <c r="AR28" i="23"/>
  <c r="AR41" i="23" s="1"/>
  <c r="AM19" i="23"/>
  <c r="AM41" i="23" l="1"/>
  <c r="AM42" i="23" s="1"/>
  <c r="AM24" i="23"/>
</calcChain>
</file>

<file path=xl/sharedStrings.xml><?xml version="1.0" encoding="utf-8"?>
<sst xmlns="http://schemas.openxmlformats.org/spreadsheetml/2006/main" count="596" uniqueCount="131">
  <si>
    <t>円</t>
    <rPh sb="0" eb="1">
      <t>エン</t>
    </rPh>
    <phoneticPr fontId="4"/>
  </si>
  <si>
    <t>×</t>
    <phoneticPr fontId="4"/>
  </si>
  <si>
    <t>＝</t>
    <phoneticPr fontId="4"/>
  </si>
  <si>
    <t>b</t>
    <phoneticPr fontId="4"/>
  </si>
  <si>
    <t>補助対象面積</t>
    <rPh sb="0" eb="2">
      <t>ホジョ</t>
    </rPh>
    <rPh sb="2" eb="4">
      <t>タイショウ</t>
    </rPh>
    <rPh sb="4" eb="6">
      <t>メンセキ</t>
    </rPh>
    <phoneticPr fontId="4"/>
  </si>
  <si>
    <t>㎡</t>
    <phoneticPr fontId="4"/>
  </si>
  <si>
    <t>面積</t>
    <rPh sb="0" eb="2">
      <t>メンセキ</t>
    </rPh>
    <phoneticPr fontId="4"/>
  </si>
  <si>
    <t>c</t>
    <phoneticPr fontId="4"/>
  </si>
  <si>
    <t>　㎡単価を基に</t>
    <rPh sb="2" eb="4">
      <t>タンカ</t>
    </rPh>
    <rPh sb="5" eb="6">
      <t>モト</t>
    </rPh>
    <phoneticPr fontId="4"/>
  </si>
  <si>
    <t>補助率</t>
    <rPh sb="0" eb="3">
      <t>ホジョリツ</t>
    </rPh>
    <phoneticPr fontId="4"/>
  </si>
  <si>
    <t>令和</t>
    <rPh sb="0" eb="2">
      <t>レイワ</t>
    </rPh>
    <phoneticPr fontId="4"/>
  </si>
  <si>
    <t>年度</t>
    <rPh sb="0" eb="2">
      <t>ネンド</t>
    </rPh>
    <phoneticPr fontId="4"/>
  </si>
  <si>
    <t>各年度割合</t>
    <rPh sb="0" eb="3">
      <t>カクネンド</t>
    </rPh>
    <rPh sb="3" eb="5">
      <t>ワリアイ</t>
    </rPh>
    <phoneticPr fontId="4"/>
  </si>
  <si>
    <t>1,000㎡以下の部分</t>
    <rPh sb="6" eb="8">
      <t>イカ</t>
    </rPh>
    <rPh sb="9" eb="11">
      <t>ブブン</t>
    </rPh>
    <phoneticPr fontId="4"/>
  </si>
  <si>
    <t>1,000㎡を超えて 2,000㎡以下の部分</t>
    <rPh sb="7" eb="8">
      <t>チョウ</t>
    </rPh>
    <rPh sb="17" eb="19">
      <t>イカ</t>
    </rPh>
    <rPh sb="20" eb="22">
      <t>ブブン</t>
    </rPh>
    <phoneticPr fontId="4"/>
  </si>
  <si>
    <t>2,000㎡を超える部分</t>
    <rPh sb="7" eb="8">
      <t>チョウ</t>
    </rPh>
    <rPh sb="10" eb="12">
      <t>ブブン</t>
    </rPh>
    <phoneticPr fontId="4"/>
  </si>
  <si>
    <t>補助対象面積</t>
    <rPh sb="0" eb="2">
      <t>ホジョ</t>
    </rPh>
    <rPh sb="2" eb="4">
      <t>タイショウ</t>
    </rPh>
    <rPh sb="4" eb="6">
      <t>メンセキ</t>
    </rPh>
    <phoneticPr fontId="2"/>
  </si>
  <si>
    <t>　補助対象面積</t>
    <rPh sb="1" eb="3">
      <t>ホジョ</t>
    </rPh>
    <rPh sb="3" eb="5">
      <t>タイショウ</t>
    </rPh>
    <rPh sb="5" eb="7">
      <t>メンセキ</t>
    </rPh>
    <phoneticPr fontId="2"/>
  </si>
  <si>
    <t>申請するマンションの延べ面積</t>
    <rPh sb="0" eb="2">
      <t>シンセイ</t>
    </rPh>
    <rPh sb="10" eb="11">
      <t>ノ</t>
    </rPh>
    <rPh sb="12" eb="14">
      <t>メンセキ</t>
    </rPh>
    <phoneticPr fontId="2"/>
  </si>
  <si>
    <t>-</t>
    <phoneticPr fontId="2"/>
  </si>
  <si>
    <t>㎡</t>
    <phoneticPr fontId="2"/>
  </si>
  <si>
    <t>国または地方公共団体に関連する法人が所有している部分（補助対象外）</t>
    <rPh sb="0" eb="1">
      <t>クニ</t>
    </rPh>
    <rPh sb="4" eb="6">
      <t>チホウ</t>
    </rPh>
    <rPh sb="6" eb="8">
      <t>コウキョウ</t>
    </rPh>
    <rPh sb="8" eb="10">
      <t>ダンタイ</t>
    </rPh>
    <rPh sb="11" eb="13">
      <t>カンレン</t>
    </rPh>
    <rPh sb="15" eb="17">
      <t>ホウジン</t>
    </rPh>
    <rPh sb="18" eb="20">
      <t>ショユウ</t>
    </rPh>
    <rPh sb="24" eb="26">
      <t>ブブン</t>
    </rPh>
    <rPh sb="27" eb="29">
      <t>ホジョ</t>
    </rPh>
    <rPh sb="29" eb="31">
      <t>タイショウ</t>
    </rPh>
    <rPh sb="31" eb="32">
      <t>ガイ</t>
    </rPh>
    <phoneticPr fontId="2"/>
  </si>
  <si>
    <t>店舗等の用に供する部分（補助対象外）</t>
    <rPh sb="0" eb="2">
      <t>テンポ</t>
    </rPh>
    <rPh sb="2" eb="3">
      <t>トウ</t>
    </rPh>
    <rPh sb="4" eb="5">
      <t>ヨウ</t>
    </rPh>
    <rPh sb="6" eb="7">
      <t>キョウ</t>
    </rPh>
    <rPh sb="9" eb="11">
      <t>ブブン</t>
    </rPh>
    <phoneticPr fontId="2"/>
  </si>
  <si>
    <t>計</t>
    <rPh sb="0" eb="1">
      <t>ケイ</t>
    </rPh>
    <phoneticPr fontId="4"/>
  </si>
  <si>
    <t>C</t>
    <phoneticPr fontId="4"/>
  </si>
  <si>
    <t>●補助金の算出</t>
    <rPh sb="1" eb="4">
      <t>ホジョキン</t>
    </rPh>
    <rPh sb="5" eb="7">
      <t>サンシュツ</t>
    </rPh>
    <phoneticPr fontId="4"/>
  </si>
  <si>
    <t>補助金算定書</t>
    <rPh sb="0" eb="2">
      <t>ホジョ</t>
    </rPh>
    <rPh sb="2" eb="3">
      <t>キン</t>
    </rPh>
    <rPh sb="3" eb="5">
      <t>サンテイ</t>
    </rPh>
    <rPh sb="5" eb="6">
      <t>ショ</t>
    </rPh>
    <phoneticPr fontId="4"/>
  </si>
  <si>
    <t>補助金額</t>
    <rPh sb="0" eb="2">
      <t>ホジョ</t>
    </rPh>
    <rPh sb="2" eb="4">
      <t>キンガク</t>
    </rPh>
    <rPh sb="3" eb="4">
      <t>ガク</t>
    </rPh>
    <phoneticPr fontId="4"/>
  </si>
  <si>
    <t>　補助対象戸数</t>
    <rPh sb="1" eb="3">
      <t>ホジョ</t>
    </rPh>
    <rPh sb="3" eb="5">
      <t>タイショウ</t>
    </rPh>
    <rPh sb="5" eb="7">
      <t>コスウ</t>
    </rPh>
    <phoneticPr fontId="2"/>
  </si>
  <si>
    <t>申請するマンションの戸数</t>
    <rPh sb="0" eb="2">
      <t>シンセイ</t>
    </rPh>
    <rPh sb="10" eb="12">
      <t>コスウ</t>
    </rPh>
    <phoneticPr fontId="2"/>
  </si>
  <si>
    <t>国または地方公共団体に関連する法人が所有している戸数（補助対象外）</t>
    <rPh sb="0" eb="1">
      <t>クニ</t>
    </rPh>
    <rPh sb="4" eb="6">
      <t>チホウ</t>
    </rPh>
    <rPh sb="6" eb="8">
      <t>コウキョウ</t>
    </rPh>
    <rPh sb="8" eb="10">
      <t>ダンタイ</t>
    </rPh>
    <rPh sb="11" eb="13">
      <t>カンレン</t>
    </rPh>
    <rPh sb="15" eb="17">
      <t>ホウジン</t>
    </rPh>
    <rPh sb="18" eb="20">
      <t>ショユウ</t>
    </rPh>
    <rPh sb="24" eb="26">
      <t>コスウ</t>
    </rPh>
    <rPh sb="27" eb="29">
      <t>ホジョ</t>
    </rPh>
    <rPh sb="29" eb="31">
      <t>タイショウ</t>
    </rPh>
    <rPh sb="31" eb="32">
      <t>ガイ</t>
    </rPh>
    <phoneticPr fontId="2"/>
  </si>
  <si>
    <t>戸</t>
    <rPh sb="0" eb="1">
      <t>コ</t>
    </rPh>
    <phoneticPr fontId="2"/>
  </si>
  <si>
    <t>補助対象戸数</t>
    <rPh sb="0" eb="2">
      <t>ホジョ</t>
    </rPh>
    <rPh sb="2" eb="4">
      <t>タイショウ</t>
    </rPh>
    <rPh sb="4" eb="6">
      <t>コスウ</t>
    </rPh>
    <phoneticPr fontId="2"/>
  </si>
  <si>
    <t>補助対象戸数</t>
    <rPh sb="0" eb="2">
      <t>ホジョ</t>
    </rPh>
    <rPh sb="2" eb="4">
      <t>タイショウ</t>
    </rPh>
    <rPh sb="4" eb="6">
      <t>コスウ</t>
    </rPh>
    <phoneticPr fontId="4"/>
  </si>
  <si>
    <t>戸</t>
    <rPh sb="0" eb="1">
      <t>コ</t>
    </rPh>
    <phoneticPr fontId="4"/>
  </si>
  <si>
    <t>補助対象割合</t>
    <rPh sb="0" eb="2">
      <t>ホジョ</t>
    </rPh>
    <rPh sb="2" eb="4">
      <t>タイショウ</t>
    </rPh>
    <rPh sb="4" eb="6">
      <t>ワリアイ</t>
    </rPh>
    <phoneticPr fontId="4"/>
  </si>
  <si>
    <t>-</t>
    <phoneticPr fontId="4"/>
  </si>
  <si>
    <t>店舗等の用に供する戸数（補助対象外）</t>
    <phoneticPr fontId="4"/>
  </si>
  <si>
    <t>国または地方公共団体に関連する法人が所有している面積（補助対象外）</t>
    <rPh sb="0" eb="1">
      <t>クニ</t>
    </rPh>
    <rPh sb="4" eb="6">
      <t>チホウ</t>
    </rPh>
    <rPh sb="6" eb="8">
      <t>コウキョウ</t>
    </rPh>
    <rPh sb="8" eb="10">
      <t>ダンタイ</t>
    </rPh>
    <rPh sb="11" eb="13">
      <t>カンレン</t>
    </rPh>
    <rPh sb="15" eb="17">
      <t>ホウジン</t>
    </rPh>
    <rPh sb="18" eb="20">
      <t>ショユウ</t>
    </rPh>
    <rPh sb="24" eb="26">
      <t>メンセキ</t>
    </rPh>
    <rPh sb="27" eb="29">
      <t>ホジョ</t>
    </rPh>
    <rPh sb="29" eb="31">
      <t>タイショウ</t>
    </rPh>
    <rPh sb="31" eb="32">
      <t>ガイ</t>
    </rPh>
    <phoneticPr fontId="2"/>
  </si>
  <si>
    <t>店舗等の用に供する面積（補助対象外）</t>
    <rPh sb="9" eb="11">
      <t>メンセキ</t>
    </rPh>
    <phoneticPr fontId="4"/>
  </si>
  <si>
    <t>　補助対象割合（※補助対象外が存在する場合のみ記入）</t>
    <rPh sb="1" eb="3">
      <t>ホジョ</t>
    </rPh>
    <rPh sb="3" eb="5">
      <t>タイショウ</t>
    </rPh>
    <rPh sb="5" eb="7">
      <t>ワリアイ</t>
    </rPh>
    <rPh sb="9" eb="11">
      <t>ホジョ</t>
    </rPh>
    <rPh sb="11" eb="13">
      <t>タイショウ</t>
    </rPh>
    <rPh sb="13" eb="14">
      <t>ガイ</t>
    </rPh>
    <rPh sb="15" eb="17">
      <t>ソンザイ</t>
    </rPh>
    <rPh sb="19" eb="21">
      <t>バアイ</t>
    </rPh>
    <rPh sb="23" eb="25">
      <t>キニュウ</t>
    </rPh>
    <phoneticPr fontId="2"/>
  </si>
  <si>
    <t>戸当たりの限度額</t>
    <rPh sb="0" eb="1">
      <t>コ</t>
    </rPh>
    <rPh sb="1" eb="2">
      <t>ア</t>
    </rPh>
    <rPh sb="5" eb="7">
      <t>ゲンド</t>
    </rPh>
    <rPh sb="7" eb="8">
      <t>ガク</t>
    </rPh>
    <phoneticPr fontId="4"/>
  </si>
  <si>
    <t>補助金額</t>
    <rPh sb="0" eb="2">
      <t>ホジョ</t>
    </rPh>
    <rPh sb="2" eb="4">
      <t>キンガク</t>
    </rPh>
    <phoneticPr fontId="4"/>
  </si>
  <si>
    <t>※千円未満の端数は切り捨て</t>
    <rPh sb="1" eb="3">
      <t>センエン</t>
    </rPh>
    <rPh sb="3" eb="5">
      <t>ミマン</t>
    </rPh>
    <rPh sb="6" eb="8">
      <t>ハスウ</t>
    </rPh>
    <rPh sb="9" eb="10">
      <t>キ</t>
    </rPh>
    <rPh sb="11" eb="12">
      <t>ス</t>
    </rPh>
    <phoneticPr fontId="4"/>
  </si>
  <si>
    <t>a</t>
    <phoneticPr fontId="4"/>
  </si>
  <si>
    <t>　㎡単価を基に算出した補助金額</t>
    <rPh sb="5" eb="6">
      <t>モト</t>
    </rPh>
    <rPh sb="11" eb="13">
      <t>ホジョ</t>
    </rPh>
    <rPh sb="13" eb="15">
      <t>キンガク</t>
    </rPh>
    <phoneticPr fontId="4"/>
  </si>
  <si>
    <t>算出した補助金額</t>
    <rPh sb="0" eb="2">
      <t>サンシュツ</t>
    </rPh>
    <rPh sb="4" eb="6">
      <t>ホジョ</t>
    </rPh>
    <rPh sb="6" eb="7">
      <t>キン</t>
    </rPh>
    <rPh sb="7" eb="8">
      <t>ガク</t>
    </rPh>
    <phoneticPr fontId="4"/>
  </si>
  <si>
    <t>補助金額</t>
    <rPh sb="0" eb="2">
      <t>ホジョ</t>
    </rPh>
    <rPh sb="2" eb="3">
      <t>キン</t>
    </rPh>
    <rPh sb="3" eb="4">
      <t>ガク</t>
    </rPh>
    <phoneticPr fontId="4"/>
  </si>
  <si>
    <t>c</t>
    <phoneticPr fontId="2"/>
  </si>
  <si>
    <t>　㎡単価を基に算出した補助金額</t>
    <rPh sb="5" eb="6">
      <t>モト</t>
    </rPh>
    <rPh sb="11" eb="13">
      <t>ホジョ</t>
    </rPh>
    <rPh sb="13" eb="14">
      <t>キン</t>
    </rPh>
    <phoneticPr fontId="4"/>
  </si>
  <si>
    <t>補助金額単価</t>
    <rPh sb="0" eb="2">
      <t>ホジョ</t>
    </rPh>
    <rPh sb="2" eb="4">
      <t>キンガク</t>
    </rPh>
    <rPh sb="3" eb="4">
      <t>ガク</t>
    </rPh>
    <rPh sb="4" eb="6">
      <t>タンカ</t>
    </rPh>
    <phoneticPr fontId="4"/>
  </si>
  <si>
    <t>補助限度額</t>
    <rPh sb="0" eb="2">
      <t>ホジョ</t>
    </rPh>
    <rPh sb="2" eb="4">
      <t>ゲンド</t>
    </rPh>
    <rPh sb="4" eb="5">
      <t>ガク</t>
    </rPh>
    <phoneticPr fontId="4"/>
  </si>
  <si>
    <t>　補助限度額</t>
    <rPh sb="1" eb="3">
      <t>ホジョ</t>
    </rPh>
    <rPh sb="3" eb="5">
      <t>ゲンド</t>
    </rPh>
    <phoneticPr fontId="4"/>
  </si>
  <si>
    <t>各年度の㎡単価を基に
算出した補助金額</t>
    <rPh sb="0" eb="3">
      <t>カクネンド</t>
    </rPh>
    <phoneticPr fontId="4"/>
  </si>
  <si>
    <t>各年度の補助限度額</t>
    <rPh sb="0" eb="3">
      <t>カクネンド</t>
    </rPh>
    <rPh sb="4" eb="6">
      <t>ホジョ</t>
    </rPh>
    <rPh sb="6" eb="8">
      <t>ゲンド</t>
    </rPh>
    <rPh sb="8" eb="9">
      <t>ガク</t>
    </rPh>
    <phoneticPr fontId="4"/>
  </si>
  <si>
    <t>※延べ面積に対する店舗等の用に供する部分の面積割合</t>
    <rPh sb="1" eb="2">
      <t>ノ</t>
    </rPh>
    <rPh sb="3" eb="5">
      <t>メンセキ</t>
    </rPh>
    <rPh sb="6" eb="7">
      <t>タイ</t>
    </rPh>
    <rPh sb="23" eb="25">
      <t>ワリアイ</t>
    </rPh>
    <phoneticPr fontId="2"/>
  </si>
  <si>
    <t>＜50％</t>
    <phoneticPr fontId="2"/>
  </si>
  <si>
    <t>その他補助対象外の戸数</t>
    <rPh sb="2" eb="3">
      <t>タ</t>
    </rPh>
    <rPh sb="9" eb="11">
      <t>コスウ</t>
    </rPh>
    <phoneticPr fontId="4"/>
  </si>
  <si>
    <t>その他補助対象外の面積</t>
    <rPh sb="2" eb="3">
      <t>タ</t>
    </rPh>
    <rPh sb="3" eb="5">
      <t>ホジョ</t>
    </rPh>
    <rPh sb="5" eb="7">
      <t>タイショウ</t>
    </rPh>
    <rPh sb="7" eb="8">
      <t>ガイ</t>
    </rPh>
    <rPh sb="9" eb="11">
      <t>メンセキ</t>
    </rPh>
    <phoneticPr fontId="4"/>
  </si>
  <si>
    <t>=</t>
    <phoneticPr fontId="4"/>
  </si>
  <si>
    <t>※千円未満の端数は切り捨て</t>
    <phoneticPr fontId="4"/>
  </si>
  <si>
    <t>円</t>
    <phoneticPr fontId="4"/>
  </si>
  <si>
    <t>補助対象面積の割合</t>
  </si>
  <si>
    <t>補助対象面積の割合</t>
    <rPh sb="0" eb="2">
      <t>ホジョ</t>
    </rPh>
    <rPh sb="2" eb="4">
      <t>タイショウ</t>
    </rPh>
    <rPh sb="4" eb="6">
      <t>メンセキ</t>
    </rPh>
    <rPh sb="7" eb="9">
      <t>ワリアイ</t>
    </rPh>
    <phoneticPr fontId="4"/>
  </si>
  <si>
    <t>各年度の耐震改修工事に
要する費用</t>
    <rPh sb="0" eb="3">
      <t>カクネンド</t>
    </rPh>
    <rPh sb="4" eb="10">
      <t>タイシンカイシュウコウジ</t>
    </rPh>
    <rPh sb="12" eb="13">
      <t>ヨウ</t>
    </rPh>
    <rPh sb="15" eb="17">
      <t>ヒヨウ</t>
    </rPh>
    <phoneticPr fontId="4"/>
  </si>
  <si>
    <t>●各年度割合の算出</t>
    <rPh sb="1" eb="4">
      <t>カクネンド</t>
    </rPh>
    <rPh sb="4" eb="6">
      <t>ワリアイ</t>
    </rPh>
    <rPh sb="7" eb="9">
      <t>サンシュツ</t>
    </rPh>
    <phoneticPr fontId="4"/>
  </si>
  <si>
    <t>●補助金額の算出</t>
    <rPh sb="1" eb="3">
      <t>ホジョ</t>
    </rPh>
    <rPh sb="3" eb="5">
      <t>キンガク</t>
    </rPh>
    <rPh sb="6" eb="8">
      <t>サンシュツ</t>
    </rPh>
    <phoneticPr fontId="4"/>
  </si>
  <si>
    <t>補助金額
(A,B,Cのうち最も低い額)</t>
    <rPh sb="0" eb="2">
      <t>ホジョ</t>
    </rPh>
    <rPh sb="2" eb="4">
      <t>キンガク</t>
    </rPh>
    <rPh sb="14" eb="15">
      <t>モット</t>
    </rPh>
    <rPh sb="16" eb="17">
      <t>ヒク</t>
    </rPh>
    <rPh sb="18" eb="19">
      <t>ガク</t>
    </rPh>
    <phoneticPr fontId="4"/>
  </si>
  <si>
    <t>補助金額 合計</t>
    <rPh sb="0" eb="2">
      <t>ホジョ</t>
    </rPh>
    <rPh sb="2" eb="4">
      <t>キンガク</t>
    </rPh>
    <rPh sb="5" eb="7">
      <t>ゴウケイ</t>
    </rPh>
    <phoneticPr fontId="4"/>
  </si>
  <si>
    <t>A</t>
    <phoneticPr fontId="4"/>
  </si>
  <si>
    <t>B</t>
    <phoneticPr fontId="4"/>
  </si>
  <si>
    <t>棟名</t>
    <rPh sb="0" eb="1">
      <t>トウ</t>
    </rPh>
    <rPh sb="1" eb="2">
      <t>メイ</t>
    </rPh>
    <phoneticPr fontId="4"/>
  </si>
  <si>
    <t>年度</t>
    <phoneticPr fontId="4"/>
  </si>
  <si>
    <t>（棟名）</t>
    <rPh sb="1" eb="2">
      <t>トウ</t>
    </rPh>
    <rPh sb="2" eb="3">
      <t>メイ</t>
    </rPh>
    <phoneticPr fontId="4"/>
  </si>
  <si>
    <t>（参考様式）（工事）</t>
    <rPh sb="1" eb="3">
      <t>サンコウ</t>
    </rPh>
    <rPh sb="3" eb="5">
      <t>ヨウシキ</t>
    </rPh>
    <rPh sb="7" eb="9">
      <t>コウジ</t>
    </rPh>
    <phoneticPr fontId="4"/>
  </si>
  <si>
    <t>a</t>
    <phoneticPr fontId="4"/>
  </si>
  <si>
    <t>b</t>
    <phoneticPr fontId="4"/>
  </si>
  <si>
    <t>d</t>
    <phoneticPr fontId="4"/>
  </si>
  <si>
    <r>
      <t>　</t>
    </r>
    <r>
      <rPr>
        <sz val="11"/>
        <rFont val="ＭＳ ゴシック"/>
        <family val="3"/>
        <charset val="128"/>
      </rPr>
      <t>耐震改修計画策定に要する費用</t>
    </r>
    <rPh sb="1" eb="3">
      <t>タイシン</t>
    </rPh>
    <rPh sb="3" eb="5">
      <t>カイシュウ</t>
    </rPh>
    <rPh sb="5" eb="7">
      <t>ケイカク</t>
    </rPh>
    <rPh sb="7" eb="9">
      <t>サクテイ</t>
    </rPh>
    <rPh sb="10" eb="11">
      <t>ヨウ</t>
    </rPh>
    <rPh sb="13" eb="15">
      <t>ヒヨウ</t>
    </rPh>
    <phoneticPr fontId="4"/>
  </si>
  <si>
    <t>耐震改修計画策定に要する費用</t>
    <rPh sb="0" eb="2">
      <t>タイシン</t>
    </rPh>
    <rPh sb="2" eb="4">
      <t>カイシュウ</t>
    </rPh>
    <rPh sb="4" eb="6">
      <t>ケイカク</t>
    </rPh>
    <rPh sb="6" eb="8">
      <t>サクテイ</t>
    </rPh>
    <rPh sb="9" eb="10">
      <t>ヨウ</t>
    </rPh>
    <rPh sb="12" eb="14">
      <t>ヒヨウ</t>
    </rPh>
    <phoneticPr fontId="4"/>
  </si>
  <si>
    <t>要する費用</t>
    <rPh sb="0" eb="1">
      <t>ヨウ</t>
    </rPh>
    <rPh sb="3" eb="5">
      <t>ヒヨウ</t>
    </rPh>
    <phoneticPr fontId="4"/>
  </si>
  <si>
    <t>　耐震改修計画策定に</t>
    <rPh sb="1" eb="3">
      <t>タイシン</t>
    </rPh>
    <rPh sb="3" eb="5">
      <t>カイシュウ</t>
    </rPh>
    <rPh sb="5" eb="7">
      <t>ケイカク</t>
    </rPh>
    <rPh sb="7" eb="9">
      <t>サクテイ</t>
    </rPh>
    <phoneticPr fontId="4"/>
  </si>
  <si>
    <r>
      <rPr>
        <sz val="11"/>
        <color indexed="8"/>
        <rFont val="ＭＳ ゴシック"/>
        <family val="3"/>
        <charset val="128"/>
      </rPr>
      <t>　</t>
    </r>
    <r>
      <rPr>
        <sz val="11"/>
        <rFont val="ＭＳ ゴシック"/>
        <family val="3"/>
        <charset val="128"/>
      </rPr>
      <t xml:space="preserve"> 耐震改修工事に要する費用</t>
    </r>
    <rPh sb="2" eb="4">
      <t>タイシン</t>
    </rPh>
    <rPh sb="4" eb="6">
      <t>カイシュウ</t>
    </rPh>
    <rPh sb="6" eb="8">
      <t>コウジ</t>
    </rPh>
    <rPh sb="9" eb="10">
      <t>ヨウ</t>
    </rPh>
    <rPh sb="12" eb="14">
      <t>ヒヨウ</t>
    </rPh>
    <phoneticPr fontId="4"/>
  </si>
  <si>
    <t xml:space="preserve"> 実際に耐震改修工事に要する費用</t>
    <rPh sb="1" eb="3">
      <t>ジッサイ</t>
    </rPh>
    <rPh sb="4" eb="6">
      <t>タイシン</t>
    </rPh>
    <rPh sb="6" eb="8">
      <t>カイシュウ</t>
    </rPh>
    <rPh sb="8" eb="10">
      <t>コウジ</t>
    </rPh>
    <rPh sb="11" eb="12">
      <t>ヨウ</t>
    </rPh>
    <rPh sb="14" eb="16">
      <t>ヒヨウ</t>
    </rPh>
    <phoneticPr fontId="4"/>
  </si>
  <si>
    <t>耐震改修工事に要する費用</t>
    <rPh sb="0" eb="6">
      <t>タイシンカイシュウコウジ</t>
    </rPh>
    <rPh sb="7" eb="8">
      <t>ヨウ</t>
    </rPh>
    <rPh sb="10" eb="12">
      <t>ヒヨウ</t>
    </rPh>
    <phoneticPr fontId="4"/>
  </si>
  <si>
    <t>補助金額単価</t>
    <rPh sb="0" eb="2">
      <t>ホジョ</t>
    </rPh>
    <rPh sb="2" eb="3">
      <t>キン</t>
    </rPh>
    <rPh sb="3" eb="4">
      <t>ガク</t>
    </rPh>
    <rPh sb="4" eb="6">
      <t>タンカ</t>
    </rPh>
    <phoneticPr fontId="4"/>
  </si>
  <si>
    <t>㎡単価を基に算出した補助金額</t>
    <rPh sb="1" eb="3">
      <t>タンカ</t>
    </rPh>
    <rPh sb="4" eb="5">
      <t>モト</t>
    </rPh>
    <rPh sb="6" eb="8">
      <t>サンシュツ</t>
    </rPh>
    <rPh sb="10" eb="12">
      <t>ホジョ</t>
    </rPh>
    <rPh sb="12" eb="14">
      <t>キンガク</t>
    </rPh>
    <phoneticPr fontId="4"/>
  </si>
  <si>
    <t>　耐震改修工事に</t>
    <rPh sb="1" eb="7">
      <t>タイシンカイシュウコウジ</t>
    </rPh>
    <phoneticPr fontId="4"/>
  </si>
  <si>
    <t xml:space="preserve"> 実際に耐震改修工事に要する費用</t>
    <rPh sb="1" eb="3">
      <t>ジッサイ</t>
    </rPh>
    <rPh sb="4" eb="10">
      <t>タイシンカイシュウコウジ</t>
    </rPh>
    <rPh sb="11" eb="12">
      <t>ヨウ</t>
    </rPh>
    <rPh sb="14" eb="16">
      <t>ヒヨウ</t>
    </rPh>
    <phoneticPr fontId="4"/>
  </si>
  <si>
    <r>
      <rPr>
        <sz val="11"/>
        <color indexed="8"/>
        <rFont val="ＭＳ ゴシック"/>
        <family val="3"/>
        <charset val="128"/>
      </rPr>
      <t>　</t>
    </r>
    <r>
      <rPr>
        <sz val="11"/>
        <rFont val="ＭＳ ゴシック"/>
        <family val="3"/>
        <charset val="128"/>
      </rPr>
      <t>耐震改修工事に要する費用</t>
    </r>
    <rPh sb="1" eb="3">
      <t>タイシン</t>
    </rPh>
    <rPh sb="3" eb="5">
      <t>カイシュウ</t>
    </rPh>
    <rPh sb="5" eb="7">
      <t>コウジ</t>
    </rPh>
    <rPh sb="8" eb="9">
      <t>ヨウ</t>
    </rPh>
    <rPh sb="11" eb="13">
      <t>ヒヨウ</t>
    </rPh>
    <phoneticPr fontId="4"/>
  </si>
  <si>
    <t>↓延べ面積に対する店舗等の用に供する部分の面積割合が1/2未満であることの確認</t>
    <rPh sb="29" eb="31">
      <t>ミマン</t>
    </rPh>
    <rPh sb="37" eb="39">
      <t>カクニン</t>
    </rPh>
    <phoneticPr fontId="4"/>
  </si>
  <si>
    <t>各年度の
実際に耐震改修工事に
要する費用</t>
    <rPh sb="0" eb="3">
      <t>カクネンド</t>
    </rPh>
    <rPh sb="5" eb="7">
      <t>ジッサイ</t>
    </rPh>
    <rPh sb="8" eb="14">
      <t>タイシンカイシュウコウジ</t>
    </rPh>
    <rPh sb="16" eb="17">
      <t>ヨウ</t>
    </rPh>
    <rPh sb="19" eb="21">
      <t>ヒヨウ</t>
    </rPh>
    <phoneticPr fontId="4"/>
  </si>
  <si>
    <t>耐震改修工事に要する費用
合計</t>
    <rPh sb="0" eb="6">
      <t>タイシンカイシュウコウジ</t>
    </rPh>
    <rPh sb="7" eb="8">
      <t>ヨウ</t>
    </rPh>
    <rPh sb="10" eb="12">
      <t>ヒヨウ</t>
    </rPh>
    <rPh sb="13" eb="15">
      <t>ゴウケイ</t>
    </rPh>
    <phoneticPr fontId="4"/>
  </si>
  <si>
    <t>●各年度の耐震改修工事に要する費用の算出</t>
    <rPh sb="1" eb="4">
      <t>カクネンド</t>
    </rPh>
    <phoneticPr fontId="4"/>
  </si>
  <si>
    <t>+</t>
    <phoneticPr fontId="4"/>
  </si>
  <si>
    <t>補助対象面積　　</t>
    <rPh sb="0" eb="2">
      <t>ホジョ</t>
    </rPh>
    <rPh sb="2" eb="4">
      <t>タイショウ</t>
    </rPh>
    <rPh sb="4" eb="6">
      <t>メンセキ</t>
    </rPh>
    <phoneticPr fontId="4"/>
  </si>
  <si>
    <t xml:space="preserve"> 実際に耐震診断に要する費用</t>
    <rPh sb="1" eb="3">
      <t>ジッサイ</t>
    </rPh>
    <rPh sb="4" eb="6">
      <t>タイシン</t>
    </rPh>
    <rPh sb="6" eb="8">
      <t>シンダン</t>
    </rPh>
    <rPh sb="9" eb="10">
      <t>ヨウ</t>
    </rPh>
    <rPh sb="12" eb="14">
      <t>ヒヨウ</t>
    </rPh>
    <phoneticPr fontId="4"/>
  </si>
  <si>
    <r>
      <rPr>
        <sz val="11"/>
        <color indexed="8"/>
        <rFont val="ＭＳ ゴシック"/>
        <family val="3"/>
        <charset val="128"/>
      </rPr>
      <t>　</t>
    </r>
    <r>
      <rPr>
        <sz val="11"/>
        <rFont val="ＭＳ ゴシック"/>
        <family val="3"/>
        <charset val="128"/>
      </rPr>
      <t xml:space="preserve"> 耐震診断に要する費用</t>
    </r>
    <rPh sb="2" eb="4">
      <t>タイシン</t>
    </rPh>
    <rPh sb="4" eb="6">
      <t>シンダン</t>
    </rPh>
    <rPh sb="7" eb="8">
      <t>ヨウ</t>
    </rPh>
    <rPh sb="10" eb="12">
      <t>ヒヨウ</t>
    </rPh>
    <phoneticPr fontId="4"/>
  </si>
  <si>
    <r>
      <t>　</t>
    </r>
    <r>
      <rPr>
        <sz val="11"/>
        <rFont val="ＭＳ ゴシック"/>
        <family val="3"/>
        <charset val="128"/>
      </rPr>
      <t>評価取得等に要する費用</t>
    </r>
    <rPh sb="1" eb="3">
      <t>ヒョウカ</t>
    </rPh>
    <rPh sb="3" eb="5">
      <t>シュトク</t>
    </rPh>
    <rPh sb="5" eb="6">
      <t>ナド</t>
    </rPh>
    <rPh sb="7" eb="8">
      <t>ヨウ</t>
    </rPh>
    <rPh sb="10" eb="12">
      <t>ヒヨウ</t>
    </rPh>
    <phoneticPr fontId="4"/>
  </si>
  <si>
    <t>耐震診断に要する費用</t>
    <rPh sb="0" eb="2">
      <t>タイシン</t>
    </rPh>
    <rPh sb="2" eb="4">
      <t>シンダン</t>
    </rPh>
    <rPh sb="5" eb="6">
      <t>ヨウ</t>
    </rPh>
    <rPh sb="8" eb="10">
      <t>ヒヨウ</t>
    </rPh>
    <phoneticPr fontId="4"/>
  </si>
  <si>
    <t>（上限：1,570,000円）</t>
  </si>
  <si>
    <t>実際に建築物耐震評価者による
評価取得等に要する費用</t>
    <rPh sb="0" eb="2">
      <t>ジッサイ</t>
    </rPh>
    <phoneticPr fontId="4"/>
  </si>
  <si>
    <t>補助金額①</t>
    <rPh sb="0" eb="2">
      <t>ホジョ</t>
    </rPh>
    <rPh sb="2" eb="4">
      <t>キンガク</t>
    </rPh>
    <phoneticPr fontId="4"/>
  </si>
  <si>
    <t>補助金額②</t>
    <rPh sb="0" eb="2">
      <t>ホジョ</t>
    </rPh>
    <rPh sb="2" eb="4">
      <t>キンガク</t>
    </rPh>
    <phoneticPr fontId="4"/>
  </si>
  <si>
    <t>評価取得等に要する費用</t>
    <phoneticPr fontId="4"/>
  </si>
  <si>
    <t>評価取得等に要する費用</t>
    <rPh sb="0" eb="2">
      <t>ヒョウカ</t>
    </rPh>
    <rPh sb="2" eb="4">
      <t>シュトク</t>
    </rPh>
    <rPh sb="4" eb="5">
      <t>ナド</t>
    </rPh>
    <rPh sb="6" eb="7">
      <t>ヨウ</t>
    </rPh>
    <rPh sb="9" eb="11">
      <t>ヒヨウ</t>
    </rPh>
    <phoneticPr fontId="4"/>
  </si>
  <si>
    <t>●各棟の補助金額</t>
    <rPh sb="1" eb="2">
      <t>カク</t>
    </rPh>
    <rPh sb="2" eb="3">
      <t>トウ</t>
    </rPh>
    <rPh sb="4" eb="8">
      <t>ホジョキンガク</t>
    </rPh>
    <phoneticPr fontId="4"/>
  </si>
  <si>
    <t>●補助金額の合計</t>
    <rPh sb="6" eb="8">
      <t>ゴウケイ</t>
    </rPh>
    <phoneticPr fontId="4"/>
  </si>
  <si>
    <t>●各棟・各年度の耐震改修工事に要する費用</t>
    <rPh sb="8" eb="14">
      <t>タイシンカイシュウコウジ</t>
    </rPh>
    <rPh sb="15" eb="16">
      <t>ヨウ</t>
    </rPh>
    <rPh sb="18" eb="20">
      <t>ヒヨウ</t>
    </rPh>
    <phoneticPr fontId="4"/>
  </si>
  <si>
    <t>●各棟・各年度の補助金額の合計</t>
    <rPh sb="10" eb="11">
      <t>キン</t>
    </rPh>
    <rPh sb="11" eb="12">
      <t>ガク</t>
    </rPh>
    <rPh sb="13" eb="15">
      <t>ゴウケイ</t>
    </rPh>
    <phoneticPr fontId="4"/>
  </si>
  <si>
    <t xml:space="preserve"> 実際に耐震改修計画策定に要する費用</t>
    <rPh sb="1" eb="3">
      <t>ジッサイ</t>
    </rPh>
    <rPh sb="4" eb="6">
      <t>タイシン</t>
    </rPh>
    <rPh sb="6" eb="8">
      <t>カイシュウ</t>
    </rPh>
    <rPh sb="8" eb="12">
      <t>ケイカクサクテイ</t>
    </rPh>
    <rPh sb="13" eb="14">
      <t>ヨウ</t>
    </rPh>
    <rPh sb="16" eb="18">
      <t>ヒヨウ</t>
    </rPh>
    <phoneticPr fontId="4"/>
  </si>
  <si>
    <t>様式第19号-1（精密診断）</t>
    <rPh sb="0" eb="2">
      <t>ヨウシキ</t>
    </rPh>
    <rPh sb="2" eb="3">
      <t>ダイ</t>
    </rPh>
    <rPh sb="5" eb="6">
      <t>ゴウ</t>
    </rPh>
    <rPh sb="9" eb="11">
      <t>セイミツ</t>
    </rPh>
    <rPh sb="11" eb="13">
      <t>シンダン</t>
    </rPh>
    <phoneticPr fontId="4"/>
  </si>
  <si>
    <t>様式第19号-2（計画策定）</t>
    <rPh sb="0" eb="2">
      <t>ヨウシキ</t>
    </rPh>
    <rPh sb="2" eb="3">
      <t>ダイ</t>
    </rPh>
    <rPh sb="5" eb="6">
      <t>ゴウ</t>
    </rPh>
    <rPh sb="9" eb="11">
      <t>ケイカク</t>
    </rPh>
    <rPh sb="11" eb="13">
      <t>サクテイ</t>
    </rPh>
    <phoneticPr fontId="4"/>
  </si>
  <si>
    <t>様式第19号-3①（工事）</t>
    <rPh sb="0" eb="2">
      <t>ヨウシキ</t>
    </rPh>
    <rPh sb="2" eb="3">
      <t>ダイ</t>
    </rPh>
    <rPh sb="5" eb="6">
      <t>ゴウ</t>
    </rPh>
    <rPh sb="10" eb="12">
      <t>コウジ</t>
    </rPh>
    <phoneticPr fontId="4"/>
  </si>
  <si>
    <t>様式第19号-3②（工事）</t>
    <rPh sb="0" eb="2">
      <t>ヨウシキ</t>
    </rPh>
    <rPh sb="2" eb="3">
      <t>ダイ</t>
    </rPh>
    <rPh sb="5" eb="6">
      <t>ゴウ</t>
    </rPh>
    <rPh sb="10" eb="12">
      <t>コウジ</t>
    </rPh>
    <phoneticPr fontId="4"/>
  </si>
  <si>
    <r>
      <rPr>
        <sz val="11"/>
        <color indexed="8"/>
        <rFont val="ＭＳ ゴシック"/>
        <family val="3"/>
        <charset val="128"/>
      </rPr>
      <t>　</t>
    </r>
    <r>
      <rPr>
        <sz val="11"/>
        <rFont val="ＭＳ ゴシック"/>
        <family val="3"/>
        <charset val="128"/>
      </rPr>
      <t xml:space="preserve"> 工事監理に要する費用</t>
    </r>
    <rPh sb="2" eb="6">
      <t>コウジカンリ</t>
    </rPh>
    <rPh sb="7" eb="8">
      <t>ヨウ</t>
    </rPh>
    <rPh sb="10" eb="12">
      <t>ヒヨウ</t>
    </rPh>
    <phoneticPr fontId="4"/>
  </si>
  <si>
    <t xml:space="preserve"> 実際に工事監理に要する費用</t>
    <rPh sb="1" eb="3">
      <t>ジッサイ</t>
    </rPh>
    <rPh sb="4" eb="8">
      <t>コウジカンリ</t>
    </rPh>
    <rPh sb="9" eb="10">
      <t>ヨウ</t>
    </rPh>
    <rPh sb="12" eb="14">
      <t>ヒヨウ</t>
    </rPh>
    <phoneticPr fontId="4"/>
  </si>
  <si>
    <t>工事監理に要する費用</t>
    <rPh sb="0" eb="4">
      <t>コウジカンリ</t>
    </rPh>
    <rPh sb="5" eb="6">
      <t>ヨウ</t>
    </rPh>
    <rPh sb="8" eb="10">
      <t>ヒヨウ</t>
    </rPh>
    <phoneticPr fontId="4"/>
  </si>
  <si>
    <t>＋</t>
    <phoneticPr fontId="4"/>
  </si>
  <si>
    <t>　工事監理に</t>
    <rPh sb="1" eb="3">
      <t>コウジ</t>
    </rPh>
    <rPh sb="3" eb="5">
      <t>カンリ</t>
    </rPh>
    <phoneticPr fontId="4"/>
  </si>
  <si>
    <t>要する費用</t>
    <phoneticPr fontId="4"/>
  </si>
  <si>
    <r>
      <rPr>
        <sz val="11"/>
        <color indexed="8"/>
        <rFont val="ＭＳ ゴシック"/>
        <family val="3"/>
        <charset val="128"/>
      </rPr>
      <t>　工事監理</t>
    </r>
    <r>
      <rPr>
        <sz val="11"/>
        <rFont val="ＭＳ ゴシック"/>
        <family val="3"/>
        <charset val="128"/>
      </rPr>
      <t>に要する費用</t>
    </r>
    <rPh sb="1" eb="5">
      <t>コウジカンリ</t>
    </rPh>
    <rPh sb="6" eb="7">
      <t>ヨウ</t>
    </rPh>
    <rPh sb="9" eb="11">
      <t>ヒヨウ</t>
    </rPh>
    <phoneticPr fontId="4"/>
  </si>
  <si>
    <t>各年度の工事監理に
要する費用</t>
    <rPh sb="0" eb="3">
      <t>カクネンド</t>
    </rPh>
    <rPh sb="4" eb="8">
      <t>コウジカンリ</t>
    </rPh>
    <rPh sb="10" eb="11">
      <t>ヨウ</t>
    </rPh>
    <rPh sb="13" eb="15">
      <t>ヒヨウ</t>
    </rPh>
    <phoneticPr fontId="4"/>
  </si>
  <si>
    <t>工事監理に要する費用
合計</t>
    <rPh sb="0" eb="4">
      <t>コウジカンリ</t>
    </rPh>
    <rPh sb="5" eb="6">
      <t>ヨウ</t>
    </rPh>
    <rPh sb="8" eb="10">
      <t>ヒヨウ</t>
    </rPh>
    <rPh sb="11" eb="13">
      <t>ゴウケイ</t>
    </rPh>
    <phoneticPr fontId="4"/>
  </si>
  <si>
    <t>（各年度の耐震改修工事に
要する費用+各年度の工事監理に要する費用）×1/2</t>
    <rPh sb="1" eb="4">
      <t>カクネンド</t>
    </rPh>
    <rPh sb="5" eb="11">
      <t>タイシンカイシュウコウジ</t>
    </rPh>
    <rPh sb="13" eb="14">
      <t>ヨウ</t>
    </rPh>
    <rPh sb="16" eb="18">
      <t>ヒヨウ</t>
    </rPh>
    <rPh sb="19" eb="22">
      <t>カクネンド</t>
    </rPh>
    <rPh sb="23" eb="27">
      <t>コウジカンリ</t>
    </rPh>
    <rPh sb="28" eb="29">
      <t>ヨウ</t>
    </rPh>
    <rPh sb="31" eb="33">
      <t>ヒヨウ</t>
    </rPh>
    <phoneticPr fontId="4"/>
  </si>
  <si>
    <t>●各年度の工事監理に要する費用の算出</t>
    <rPh sb="1" eb="4">
      <t>カクネンド</t>
    </rPh>
    <rPh sb="5" eb="9">
      <t>コウジカンリ</t>
    </rPh>
    <phoneticPr fontId="4"/>
  </si>
  <si>
    <t>合計</t>
    <rPh sb="0" eb="2">
      <t>ゴウケイ</t>
    </rPh>
    <phoneticPr fontId="4"/>
  </si>
  <si>
    <t>各年度の
実際に工事監理に
要する費用</t>
    <rPh sb="0" eb="3">
      <t>カクネンド</t>
    </rPh>
    <rPh sb="5" eb="7">
      <t>ジッサイ</t>
    </rPh>
    <rPh sb="8" eb="12">
      <t>コウジカンリ</t>
    </rPh>
    <rPh sb="14" eb="15">
      <t>ヨウ</t>
    </rPh>
    <rPh sb="17" eb="19">
      <t>ヒヨウ</t>
    </rPh>
    <phoneticPr fontId="4"/>
  </si>
  <si>
    <t>●各棟・各年度の工事監理に要する費用</t>
    <rPh sb="8" eb="12">
      <t>コウジカンリ</t>
    </rPh>
    <rPh sb="13" eb="14">
      <t>ヨウ</t>
    </rPh>
    <rPh sb="16" eb="18">
      <t>ヒヨウ</t>
    </rPh>
    <phoneticPr fontId="4"/>
  </si>
  <si>
    <t>工事監理に要する費用</t>
    <rPh sb="5" eb="6">
      <t>ヨウ</t>
    </rPh>
    <rPh sb="8" eb="10">
      <t>ヒヨウ</t>
    </rPh>
    <phoneticPr fontId="4"/>
  </si>
  <si>
    <t>●耐震改修工事に要する費用・工事監理に要する費用・補助金額の総額</t>
    <rPh sb="1" eb="7">
      <t>タイシンカイシュウコウジ</t>
    </rPh>
    <rPh sb="14" eb="18">
      <t>コウジカンリ</t>
    </rPh>
    <rPh sb="19" eb="20">
      <t>ヨウ</t>
    </rPh>
    <rPh sb="22" eb="24">
      <t>ヒヨウ</t>
    </rPh>
    <rPh sb="25" eb="27">
      <t>ホジョ</t>
    </rPh>
    <rPh sb="27" eb="29">
      <t>キンガク</t>
    </rPh>
    <rPh sb="30" eb="32">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</si>
</sst>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 &quot;円&quot;"/>
    <numFmt numFmtId="178" formatCode="\ @"/>
    <numFmt numFmtId="179" formatCode="#,##0.00_ "/>
    <numFmt numFmtId="180" formatCode="#,##0.00\ &quot;㎡&quot;"/>
    <numFmt numFmtId="181" formatCode="#,##0\ &quot;円/㎡&quot;"/>
    <numFmt numFmtId="182" formatCode="0.0000000000%"/>
    <numFmt numFmtId="183" formatCode="0.0%"/>
    <numFmt numFmtId="184" formatCode="#,##0\ &quot;円/戸&quot;"/>
  </numFmts>
  <fonts count="35" x14ac:knownFonts="1">
    <font>
      <sz val="11"/>
      <name val="ＭＳ Ｐゴシック"/>
      <family val="3"/>
      <charset val="128"/>
    </font>
    <font>
      <sz val="11"/>
      <color theme="1"/>
      <name val="游ゴシック"/>
      <family val="3"/>
      <charset val="128"/>
      <scheme val="minor"/>
    </font>
    <font>
      <sz val="6"/>
      <name val="游ゴシック"/>
      <family val="2"/>
      <charset val="128"/>
      <scheme val="minor"/>
    </font>
    <font>
      <b/>
      <sz val="11"/>
      <color rgb="FFFFFF00"/>
      <name val="Meiryo UI"/>
      <family val="3"/>
      <charset val="128"/>
    </font>
    <font>
      <sz val="6"/>
      <name val="ＭＳ Ｐゴシック"/>
      <family val="3"/>
      <charset val="128"/>
    </font>
    <font>
      <sz val="10"/>
      <color theme="1"/>
      <name val="游ゴシック"/>
      <family val="3"/>
      <charset val="128"/>
      <scheme val="minor"/>
    </font>
    <font>
      <sz val="11"/>
      <name val="ＭＳ Ｐ明朝"/>
      <family val="1"/>
      <charset val="128"/>
    </font>
    <font>
      <sz val="11"/>
      <color theme="1"/>
      <name val="ＭＳ Ｐ明朝"/>
      <family val="1"/>
      <charset val="128"/>
    </font>
    <font>
      <sz val="11"/>
      <color theme="1"/>
      <name val="ＭＳ ゴシック"/>
      <family val="3"/>
      <charset val="128"/>
    </font>
    <font>
      <b/>
      <sz val="11"/>
      <color theme="1"/>
      <name val="ＭＳ ゴシック"/>
      <family val="3"/>
      <charset val="128"/>
    </font>
    <font>
      <b/>
      <sz val="11"/>
      <color rgb="FFFFFF00"/>
      <name val="ＭＳ ゴシック"/>
      <family val="3"/>
      <charset val="128"/>
    </font>
    <font>
      <sz val="11"/>
      <name val="ＭＳ ゴシック"/>
      <family val="3"/>
      <charset val="128"/>
    </font>
    <font>
      <sz val="16"/>
      <name val="ＭＳ ゴシック"/>
      <family val="3"/>
      <charset val="128"/>
    </font>
    <font>
      <sz val="16"/>
      <color theme="1"/>
      <name val="ＭＳ ゴシック"/>
      <family val="3"/>
      <charset val="128"/>
    </font>
    <font>
      <sz val="10"/>
      <color theme="1"/>
      <name val="ＭＳ ゴシック"/>
      <family val="3"/>
      <charset val="128"/>
    </font>
    <font>
      <sz val="11"/>
      <color indexed="8"/>
      <name val="ＭＳ ゴシック"/>
      <family val="3"/>
      <charset val="128"/>
    </font>
    <font>
      <sz val="10"/>
      <name val="ＭＳ ゴシック"/>
      <family val="3"/>
      <charset val="128"/>
    </font>
    <font>
      <b/>
      <sz val="10"/>
      <color theme="1"/>
      <name val="ＭＳ ゴシック"/>
      <family val="3"/>
      <charset val="128"/>
    </font>
    <font>
      <b/>
      <sz val="10"/>
      <color rgb="FFFFFF00"/>
      <name val="ＭＳ ゴシック"/>
      <family val="3"/>
      <charset val="128"/>
    </font>
    <font>
      <sz val="10"/>
      <color theme="4"/>
      <name val="ＭＳ ゴシック"/>
      <family val="3"/>
      <charset val="128"/>
    </font>
    <font>
      <b/>
      <sz val="10"/>
      <color theme="4"/>
      <name val="ＭＳ ゴシック"/>
      <family val="3"/>
      <charset val="128"/>
    </font>
    <font>
      <sz val="11"/>
      <color theme="4"/>
      <name val="ＭＳ ゴシック"/>
      <family val="3"/>
      <charset val="128"/>
    </font>
    <font>
      <sz val="8"/>
      <color theme="1"/>
      <name val="ＭＳ ゴシック"/>
      <family val="3"/>
      <charset val="128"/>
    </font>
    <font>
      <sz val="11"/>
      <color rgb="FFFF0000"/>
      <name val="ＭＳ ゴシック"/>
      <family val="3"/>
      <charset val="128"/>
    </font>
    <font>
      <u/>
      <sz val="11"/>
      <color rgb="FFFF0000"/>
      <name val="ＭＳ ゴシック"/>
      <family val="3"/>
      <charset val="128"/>
    </font>
    <font>
      <sz val="11"/>
      <name val="ＭＳ Ｐゴシック"/>
      <family val="3"/>
      <charset val="128"/>
    </font>
    <font>
      <sz val="10"/>
      <color rgb="FFFF0000"/>
      <name val="ＭＳ ゴシック"/>
      <family val="3"/>
      <charset val="128"/>
    </font>
    <font>
      <b/>
      <sz val="11"/>
      <color theme="4"/>
      <name val="ＭＳ ゴシック"/>
      <family val="3"/>
      <charset val="128"/>
    </font>
    <font>
      <b/>
      <sz val="10"/>
      <name val="ＭＳ ゴシック"/>
      <family val="3"/>
      <charset val="128"/>
    </font>
    <font>
      <b/>
      <sz val="11"/>
      <name val="ＭＳ ゴシック"/>
      <family val="3"/>
      <charset val="128"/>
    </font>
    <font>
      <sz val="12"/>
      <color theme="1"/>
      <name val="ＭＳ ゴシック"/>
      <family val="3"/>
      <charset val="128"/>
    </font>
    <font>
      <sz val="12"/>
      <name val="ＭＳ Ｐ明朝"/>
      <family val="1"/>
      <charset val="128"/>
    </font>
    <font>
      <sz val="12"/>
      <color theme="1"/>
      <name val="ＭＳ Ｐ明朝"/>
      <family val="1"/>
      <charset val="128"/>
    </font>
    <font>
      <b/>
      <sz val="12"/>
      <color theme="1"/>
      <name val="ＭＳ ゴシック"/>
      <family val="3"/>
      <charset val="128"/>
    </font>
    <font>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diagonal/>
    </border>
    <border>
      <left style="double">
        <color indexed="64"/>
      </left>
      <right style="double">
        <color indexed="64"/>
      </right>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31">
    <xf numFmtId="0" fontId="0" fillId="0" borderId="0" xfId="0">
      <alignment vertical="center"/>
    </xf>
    <xf numFmtId="0" fontId="1" fillId="0" borderId="0" xfId="2" applyFont="1" applyFill="1">
      <alignment vertical="center"/>
    </xf>
    <xf numFmtId="0" fontId="5" fillId="0" borderId="0" xfId="2" applyFont="1" applyFill="1">
      <alignment vertical="center"/>
    </xf>
    <xf numFmtId="0" fontId="1" fillId="0" borderId="0" xfId="2" applyFont="1" applyFill="1" applyBorder="1">
      <alignment vertical="center"/>
    </xf>
    <xf numFmtId="0" fontId="3" fillId="0" borderId="0" xfId="2" applyFont="1" applyFill="1" applyBorder="1" applyAlignment="1">
      <alignment vertical="center"/>
    </xf>
    <xf numFmtId="0" fontId="6" fillId="3" borderId="34" xfId="0" applyNumberFormat="1" applyFont="1" applyFill="1" applyBorder="1" applyAlignment="1">
      <alignment horizontal="center" vertical="center" shrinkToFit="1"/>
    </xf>
    <xf numFmtId="0" fontId="7" fillId="3" borderId="35" xfId="0" applyNumberFormat="1" applyFont="1" applyFill="1" applyBorder="1" applyAlignment="1">
      <alignment horizontal="center" vertical="center" shrinkToFit="1"/>
    </xf>
    <xf numFmtId="0" fontId="7" fillId="3" borderId="36" xfId="0" applyNumberFormat="1" applyFont="1" applyFill="1" applyBorder="1" applyAlignment="1">
      <alignment horizontal="center" vertical="center" shrinkToFit="1"/>
    </xf>
    <xf numFmtId="0" fontId="7" fillId="3" borderId="37" xfId="0" applyNumberFormat="1" applyFont="1" applyFill="1" applyBorder="1" applyAlignment="1">
      <alignment horizontal="center" vertical="center" shrinkToFit="1"/>
    </xf>
    <xf numFmtId="0" fontId="7" fillId="3" borderId="38" xfId="0" applyNumberFormat="1" applyFont="1" applyFill="1" applyBorder="1" applyAlignment="1">
      <alignment horizontal="center" vertical="center" shrinkToFit="1"/>
    </xf>
    <xf numFmtId="0" fontId="7" fillId="3" borderId="39" xfId="0" applyNumberFormat="1" applyFont="1" applyFill="1" applyBorder="1" applyAlignment="1">
      <alignment horizontal="center" vertical="center" shrinkToFit="1"/>
    </xf>
    <xf numFmtId="0" fontId="8" fillId="0" borderId="0" xfId="2" applyFont="1" applyFill="1">
      <alignment vertical="center"/>
    </xf>
    <xf numFmtId="0" fontId="9" fillId="0" borderId="0" xfId="2" applyFont="1" applyFill="1" applyAlignment="1">
      <alignment horizontal="center" vertical="center"/>
    </xf>
    <xf numFmtId="0" fontId="10" fillId="0" borderId="0" xfId="2" applyFont="1" applyFill="1">
      <alignment vertical="center"/>
    </xf>
    <xf numFmtId="0" fontId="11" fillId="0" borderId="0" xfId="2"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xf>
    <xf numFmtId="0" fontId="11" fillId="0" borderId="0" xfId="0" applyNumberFormat="1" applyFont="1" applyFill="1" applyAlignment="1">
      <alignment horizontal="right" vertical="center"/>
    </xf>
    <xf numFmtId="0" fontId="8" fillId="0" borderId="0" xfId="2" applyFont="1" applyFill="1" applyAlignment="1">
      <alignment vertical="center"/>
    </xf>
    <xf numFmtId="0" fontId="8" fillId="0" borderId="1" xfId="2" applyFont="1" applyFill="1" applyBorder="1" applyAlignment="1">
      <alignment vertical="center"/>
    </xf>
    <xf numFmtId="0" fontId="8" fillId="0" borderId="2" xfId="2" applyFont="1" applyFill="1" applyBorder="1" applyAlignment="1">
      <alignment vertical="center"/>
    </xf>
    <xf numFmtId="0" fontId="9" fillId="0" borderId="3" xfId="2" applyFont="1" applyFill="1" applyBorder="1" applyAlignment="1">
      <alignment horizontal="center" vertical="center"/>
    </xf>
    <xf numFmtId="0" fontId="8" fillId="0" borderId="4" xfId="2" applyFont="1" applyFill="1" applyBorder="1" applyAlignment="1">
      <alignment vertical="center"/>
    </xf>
    <xf numFmtId="0" fontId="8" fillId="0" borderId="0" xfId="2" applyFont="1" applyFill="1" applyBorder="1" applyAlignment="1">
      <alignment vertical="center"/>
    </xf>
    <xf numFmtId="0" fontId="9" fillId="0" borderId="8" xfId="2" applyFont="1" applyFill="1" applyBorder="1" applyAlignment="1">
      <alignment horizontal="center" vertical="center"/>
    </xf>
    <xf numFmtId="0" fontId="8" fillId="0" borderId="4" xfId="2" applyFont="1" applyFill="1" applyBorder="1" applyAlignment="1">
      <alignment horizontal="center" vertical="center"/>
    </xf>
    <xf numFmtId="177" fontId="14" fillId="0" borderId="0" xfId="2" applyNumberFormat="1" applyFont="1" applyFill="1" applyBorder="1" applyAlignment="1">
      <alignment vertical="center"/>
    </xf>
    <xf numFmtId="0" fontId="8" fillId="0" borderId="0" xfId="2" applyFont="1" applyFill="1" applyAlignment="1">
      <alignment horizontal="center" vertical="center"/>
    </xf>
    <xf numFmtId="0" fontId="8" fillId="0" borderId="16" xfId="2" applyFont="1" applyFill="1" applyBorder="1" applyAlignment="1">
      <alignment horizontal="center" vertical="center"/>
    </xf>
    <xf numFmtId="0" fontId="8" fillId="0" borderId="16" xfId="2" applyFont="1" applyFill="1" applyBorder="1" applyAlignment="1">
      <alignment vertical="center"/>
    </xf>
    <xf numFmtId="177" fontId="14" fillId="0" borderId="16" xfId="2" applyNumberFormat="1" applyFont="1" applyFill="1" applyBorder="1" applyAlignment="1">
      <alignment vertical="center"/>
    </xf>
    <xf numFmtId="178" fontId="14" fillId="0" borderId="6" xfId="2" applyNumberFormat="1" applyFont="1" applyFill="1" applyBorder="1" applyAlignment="1">
      <alignment vertical="center"/>
    </xf>
    <xf numFmtId="0" fontId="14" fillId="0" borderId="6" xfId="2" applyNumberFormat="1" applyFont="1" applyFill="1" applyBorder="1" applyAlignment="1">
      <alignment horizontal="right" vertical="center"/>
    </xf>
    <xf numFmtId="0" fontId="8" fillId="0" borderId="9" xfId="2" applyFont="1" applyFill="1" applyBorder="1" applyAlignment="1">
      <alignment vertical="center"/>
    </xf>
    <xf numFmtId="0" fontId="8" fillId="0" borderId="10" xfId="2" applyFont="1" applyFill="1" applyBorder="1" applyAlignment="1">
      <alignment vertical="center"/>
    </xf>
    <xf numFmtId="0" fontId="9" fillId="0" borderId="12" xfId="2" applyFont="1" applyFill="1" applyBorder="1" applyAlignment="1">
      <alignment horizontal="center" vertical="center"/>
    </xf>
    <xf numFmtId="0" fontId="14" fillId="0" borderId="4" xfId="2" applyFont="1" applyFill="1" applyBorder="1" applyAlignment="1">
      <alignment vertical="center"/>
    </xf>
    <xf numFmtId="0" fontId="14" fillId="0" borderId="0" xfId="2" applyFont="1" applyFill="1">
      <alignment vertical="center"/>
    </xf>
    <xf numFmtId="0" fontId="18" fillId="0" borderId="0" xfId="2" applyFont="1" applyFill="1">
      <alignment vertical="center"/>
    </xf>
    <xf numFmtId="0" fontId="14" fillId="0" borderId="9" xfId="2" applyFont="1" applyFill="1" applyBorder="1" applyAlignment="1">
      <alignment vertical="center"/>
    </xf>
    <xf numFmtId="0" fontId="14" fillId="0" borderId="10" xfId="2" applyNumberFormat="1" applyFont="1" applyFill="1" applyBorder="1">
      <alignment vertical="center"/>
    </xf>
    <xf numFmtId="0" fontId="14" fillId="0" borderId="10" xfId="2" applyNumberFormat="1" applyFont="1" applyFill="1" applyBorder="1" applyAlignment="1">
      <alignment vertical="center" wrapText="1"/>
    </xf>
    <xf numFmtId="0" fontId="17" fillId="0" borderId="12" xfId="2" applyFont="1" applyFill="1" applyBorder="1" applyAlignment="1">
      <alignment horizontal="center" vertical="center"/>
    </xf>
    <xf numFmtId="0" fontId="14" fillId="0" borderId="2" xfId="2" applyFont="1" applyFill="1" applyBorder="1" applyAlignment="1">
      <alignment vertical="center"/>
    </xf>
    <xf numFmtId="0" fontId="14" fillId="0" borderId="0" xfId="2" applyFont="1" applyFill="1" applyBorder="1">
      <alignment vertical="center"/>
    </xf>
    <xf numFmtId="0" fontId="19" fillId="0" borderId="2" xfId="2" applyNumberFormat="1" applyFont="1" applyFill="1" applyBorder="1" applyAlignment="1"/>
    <xf numFmtId="0" fontId="19" fillId="0" borderId="2" xfId="2" applyNumberFormat="1" applyFont="1" applyFill="1" applyBorder="1" applyAlignment="1">
      <alignment vertical="center" wrapText="1"/>
    </xf>
    <xf numFmtId="176" fontId="19" fillId="0" borderId="2" xfId="2" applyNumberFormat="1" applyFont="1" applyFill="1" applyBorder="1" applyAlignment="1">
      <alignment vertical="center"/>
    </xf>
    <xf numFmtId="177" fontId="19" fillId="0" borderId="2" xfId="2" applyNumberFormat="1" applyFont="1" applyFill="1" applyBorder="1" applyAlignment="1">
      <alignment vertical="center"/>
    </xf>
    <xf numFmtId="0" fontId="20" fillId="0" borderId="2" xfId="2" applyFont="1" applyFill="1" applyBorder="1" applyAlignment="1">
      <alignment horizontal="center" vertical="center"/>
    </xf>
    <xf numFmtId="0" fontId="10" fillId="0" borderId="0" xfId="2" applyFont="1" applyFill="1" applyBorder="1">
      <alignment vertical="center"/>
    </xf>
    <xf numFmtId="0" fontId="18" fillId="0" borderId="0" xfId="2" applyFont="1" applyFill="1" applyBorder="1">
      <alignment vertical="center"/>
    </xf>
    <xf numFmtId="177" fontId="19" fillId="0" borderId="0" xfId="2" applyNumberFormat="1" applyFont="1" applyFill="1" applyBorder="1" applyAlignment="1">
      <alignment vertical="center"/>
    </xf>
    <xf numFmtId="178" fontId="20" fillId="0" borderId="0" xfId="2" applyNumberFormat="1" applyFont="1" applyFill="1" applyBorder="1" applyAlignment="1">
      <alignment horizontal="left" vertical="center"/>
    </xf>
    <xf numFmtId="0" fontId="11" fillId="0" borderId="1" xfId="2" applyFont="1" applyFill="1" applyBorder="1" applyAlignment="1">
      <alignment vertical="center"/>
    </xf>
    <xf numFmtId="0" fontId="22" fillId="0" borderId="0" xfId="2" applyFont="1" applyFill="1" applyBorder="1" applyAlignment="1">
      <alignment vertical="center" wrapText="1"/>
    </xf>
    <xf numFmtId="0" fontId="22" fillId="0" borderId="8" xfId="2" applyFont="1" applyFill="1" applyBorder="1" applyAlignment="1">
      <alignment vertical="center" wrapText="1"/>
    </xf>
    <xf numFmtId="0" fontId="17" fillId="0" borderId="8" xfId="2" applyFont="1" applyFill="1" applyBorder="1" applyAlignment="1">
      <alignment horizontal="center" vertical="center"/>
    </xf>
    <xf numFmtId="178" fontId="14" fillId="0" borderId="10" xfId="2" applyNumberFormat="1" applyFont="1" applyFill="1" applyBorder="1" applyAlignment="1">
      <alignment vertical="center"/>
    </xf>
    <xf numFmtId="0" fontId="14" fillId="0" borderId="10" xfId="2" applyNumberFormat="1" applyFont="1" applyFill="1" applyBorder="1" applyAlignment="1">
      <alignment horizontal="right" vertical="center"/>
    </xf>
    <xf numFmtId="176" fontId="8" fillId="0" borderId="10" xfId="2" applyNumberFormat="1" applyFont="1" applyFill="1" applyBorder="1" applyAlignment="1">
      <alignment vertical="center" shrinkToFit="1"/>
    </xf>
    <xf numFmtId="177" fontId="14" fillId="0" borderId="10" xfId="2" applyNumberFormat="1" applyFont="1" applyFill="1" applyBorder="1" applyAlignment="1">
      <alignment vertical="center"/>
    </xf>
    <xf numFmtId="178" fontId="17" fillId="0" borderId="12" xfId="2" applyNumberFormat="1" applyFont="1" applyFill="1" applyBorder="1" applyAlignment="1">
      <alignment horizontal="left" vertical="center"/>
    </xf>
    <xf numFmtId="0" fontId="19" fillId="0" borderId="0" xfId="0" applyFont="1" applyFill="1" applyBorder="1" applyAlignment="1">
      <alignment horizontal="center" wrapText="1"/>
    </xf>
    <xf numFmtId="178" fontId="19" fillId="0" borderId="0" xfId="2" applyNumberFormat="1" applyFont="1" applyFill="1" applyBorder="1" applyAlignment="1">
      <alignment vertical="center"/>
    </xf>
    <xf numFmtId="0" fontId="19" fillId="0" borderId="0" xfId="2" applyNumberFormat="1" applyFont="1" applyFill="1" applyBorder="1" applyAlignment="1">
      <alignment horizontal="right" vertical="center"/>
    </xf>
    <xf numFmtId="176" fontId="21" fillId="0" borderId="0" xfId="2" applyNumberFormat="1" applyFont="1" applyFill="1" applyBorder="1" applyAlignment="1">
      <alignment vertical="center" shrinkToFit="1"/>
    </xf>
    <xf numFmtId="0" fontId="14" fillId="0" borderId="0" xfId="2" applyNumberFormat="1" applyFont="1" applyFill="1" applyBorder="1">
      <alignment vertical="center"/>
    </xf>
    <xf numFmtId="0" fontId="14" fillId="0" borderId="0" xfId="2" applyNumberFormat="1" applyFont="1" applyFill="1" applyBorder="1" applyAlignment="1">
      <alignment horizontal="right" vertical="center" wrapText="1"/>
    </xf>
    <xf numFmtId="0" fontId="14" fillId="0" borderId="0" xfId="2" applyNumberFormat="1" applyFont="1" applyFill="1" applyBorder="1" applyAlignment="1">
      <alignment vertical="center" wrapText="1"/>
    </xf>
    <xf numFmtId="0" fontId="14" fillId="0" borderId="0" xfId="2" applyNumberFormat="1" applyFont="1" applyFill="1" applyBorder="1" applyAlignment="1">
      <alignment vertical="center"/>
    </xf>
    <xf numFmtId="176" fontId="14" fillId="0" borderId="0" xfId="1" applyNumberFormat="1" applyFont="1" applyFill="1" applyBorder="1" applyAlignment="1">
      <alignment vertical="center"/>
    </xf>
    <xf numFmtId="12" fontId="14" fillId="0" borderId="0" xfId="2" applyNumberFormat="1" applyFont="1" applyFill="1" applyBorder="1" applyAlignment="1">
      <alignment vertical="center"/>
    </xf>
    <xf numFmtId="176" fontId="14" fillId="0" borderId="0" xfId="2" applyNumberFormat="1" applyFont="1" applyFill="1" applyBorder="1" applyAlignment="1">
      <alignment vertical="center"/>
    </xf>
    <xf numFmtId="177" fontId="8" fillId="0" borderId="0" xfId="2" applyNumberFormat="1" applyFont="1" applyFill="1" applyAlignment="1">
      <alignment horizontal="right" vertical="center"/>
    </xf>
    <xf numFmtId="0" fontId="8" fillId="0" borderId="0" xfId="2" applyFont="1" applyFill="1" applyAlignment="1">
      <alignment horizontal="right" vertical="center"/>
    </xf>
    <xf numFmtId="0" fontId="8" fillId="0" borderId="0" xfId="2" applyFont="1" applyFill="1" applyBorder="1">
      <alignment vertical="center"/>
    </xf>
    <xf numFmtId="0" fontId="9" fillId="0" borderId="0" xfId="2" applyFont="1" applyFill="1" applyBorder="1" applyAlignment="1">
      <alignment horizontal="center" vertical="center"/>
    </xf>
    <xf numFmtId="0" fontId="10" fillId="0" borderId="0" xfId="2" applyFont="1" applyFill="1" applyBorder="1" applyAlignment="1">
      <alignment vertical="center"/>
    </xf>
    <xf numFmtId="0" fontId="23" fillId="0" borderId="0" xfId="0" applyNumberFormat="1" applyFont="1" applyFill="1" applyAlignment="1">
      <alignment horizontal="right" vertical="center"/>
    </xf>
    <xf numFmtId="0" fontId="16" fillId="0" borderId="14" xfId="2" applyFont="1" applyFill="1" applyBorder="1">
      <alignment vertical="center"/>
    </xf>
    <xf numFmtId="177" fontId="16" fillId="0" borderId="0" xfId="2" applyNumberFormat="1" applyFont="1" applyFill="1" applyBorder="1" applyAlignment="1">
      <alignment vertical="center"/>
    </xf>
    <xf numFmtId="0" fontId="14" fillId="0" borderId="10" xfId="2" applyFont="1" applyFill="1" applyBorder="1">
      <alignment vertical="center"/>
    </xf>
    <xf numFmtId="0" fontId="19" fillId="0" borderId="0" xfId="2" applyNumberFormat="1" applyFont="1" applyFill="1" applyBorder="1" applyAlignment="1"/>
    <xf numFmtId="0" fontId="6" fillId="3" borderId="40" xfId="0" applyNumberFormat="1" applyFont="1" applyFill="1" applyBorder="1" applyAlignment="1">
      <alignment horizontal="center" vertical="center" shrinkToFit="1"/>
    </xf>
    <xf numFmtId="0" fontId="7" fillId="3" borderId="41" xfId="0" applyNumberFormat="1" applyFont="1" applyFill="1" applyBorder="1" applyAlignment="1">
      <alignment horizontal="center" vertical="center" shrinkToFit="1"/>
    </xf>
    <xf numFmtId="0" fontId="7" fillId="3" borderId="42" xfId="0" applyNumberFormat="1" applyFont="1" applyFill="1" applyBorder="1" applyAlignment="1">
      <alignment horizontal="center" vertical="center" shrinkToFit="1"/>
    </xf>
    <xf numFmtId="0" fontId="7" fillId="3" borderId="43" xfId="0" applyNumberFormat="1" applyFont="1" applyFill="1" applyBorder="1" applyAlignment="1">
      <alignment horizontal="center" vertical="center" shrinkToFit="1"/>
    </xf>
    <xf numFmtId="0" fontId="7" fillId="3" borderId="44" xfId="0" applyNumberFormat="1" applyFont="1" applyFill="1" applyBorder="1" applyAlignment="1">
      <alignment horizontal="center" vertical="center" shrinkToFit="1"/>
    </xf>
    <xf numFmtId="0" fontId="7" fillId="3" borderId="45" xfId="0" applyNumberFormat="1" applyFont="1" applyFill="1" applyBorder="1" applyAlignment="1">
      <alignment horizontal="center" vertical="center" shrinkToFit="1"/>
    </xf>
    <xf numFmtId="178" fontId="14" fillId="0" borderId="0" xfId="2" applyNumberFormat="1" applyFont="1" applyFill="1" applyBorder="1" applyAlignment="1">
      <alignment vertical="center"/>
    </xf>
    <xf numFmtId="176" fontId="8" fillId="0" borderId="10" xfId="2" applyNumberFormat="1" applyFont="1" applyFill="1" applyBorder="1" applyAlignment="1">
      <alignment vertical="center"/>
    </xf>
    <xf numFmtId="178" fontId="8" fillId="0" borderId="13" xfId="2" applyNumberFormat="1" applyFont="1" applyFill="1" applyBorder="1" applyAlignment="1">
      <alignment vertical="center"/>
    </xf>
    <xf numFmtId="0" fontId="8" fillId="0" borderId="14" xfId="2" applyFont="1" applyFill="1" applyBorder="1">
      <alignment vertical="center"/>
    </xf>
    <xf numFmtId="0" fontId="8" fillId="0" borderId="14" xfId="2" applyFont="1" applyFill="1" applyBorder="1" applyAlignment="1">
      <alignment vertical="center"/>
    </xf>
    <xf numFmtId="179" fontId="8" fillId="0" borderId="14" xfId="2" applyNumberFormat="1" applyFont="1" applyFill="1" applyBorder="1" applyAlignment="1">
      <alignment vertical="center"/>
    </xf>
    <xf numFmtId="180" fontId="8" fillId="0" borderId="15" xfId="1" applyNumberFormat="1" applyFont="1" applyFill="1" applyBorder="1" applyAlignment="1">
      <alignment vertical="center"/>
    </xf>
    <xf numFmtId="0" fontId="8" fillId="0" borderId="0" xfId="2" applyFont="1" applyFill="1" applyBorder="1" applyAlignment="1">
      <alignment vertical="center" wrapText="1"/>
    </xf>
    <xf numFmtId="179" fontId="8" fillId="0" borderId="0" xfId="2" applyNumberFormat="1" applyFont="1" applyFill="1" applyBorder="1" applyAlignment="1">
      <alignment vertical="center"/>
    </xf>
    <xf numFmtId="180" fontId="8" fillId="0" borderId="0" xfId="1" applyNumberFormat="1" applyFont="1" applyFill="1" applyBorder="1" applyAlignment="1">
      <alignment vertical="center"/>
    </xf>
    <xf numFmtId="0" fontId="8" fillId="0" borderId="0" xfId="2" applyFont="1" applyFill="1" applyBorder="1" applyAlignment="1">
      <alignment horizontal="right" vertical="center"/>
    </xf>
    <xf numFmtId="177" fontId="8" fillId="0" borderId="0" xfId="2" applyNumberFormat="1" applyFont="1" applyFill="1" applyBorder="1" applyAlignment="1">
      <alignment vertical="center"/>
    </xf>
    <xf numFmtId="178" fontId="8" fillId="0" borderId="6" xfId="2" applyNumberFormat="1" applyFont="1" applyFill="1" applyBorder="1" applyAlignment="1">
      <alignment vertical="center"/>
    </xf>
    <xf numFmtId="0" fontId="8" fillId="0" borderId="6" xfId="2" applyNumberFormat="1" applyFont="1" applyFill="1" applyBorder="1" applyAlignment="1">
      <alignment horizontal="right" vertical="center"/>
    </xf>
    <xf numFmtId="177" fontId="11" fillId="0" borderId="6" xfId="2" applyNumberFormat="1" applyFont="1" applyFill="1" applyBorder="1" applyAlignment="1">
      <alignment vertical="center"/>
    </xf>
    <xf numFmtId="0" fontId="11" fillId="0" borderId="0" xfId="2" applyFont="1" applyFill="1" applyBorder="1" applyAlignment="1">
      <alignment horizontal="right" vertical="center"/>
    </xf>
    <xf numFmtId="180" fontId="11" fillId="0" borderId="0" xfId="1" applyNumberFormat="1" applyFont="1" applyFill="1" applyBorder="1" applyAlignment="1">
      <alignment vertical="center"/>
    </xf>
    <xf numFmtId="0" fontId="11" fillId="0" borderId="0" xfId="2" applyFont="1" applyFill="1" applyBorder="1" applyAlignment="1">
      <alignment horizontal="center" vertical="center"/>
    </xf>
    <xf numFmtId="177" fontId="11" fillId="0" borderId="16" xfId="2" applyNumberFormat="1" applyFont="1" applyFill="1" applyBorder="1" applyAlignment="1">
      <alignment vertical="center"/>
    </xf>
    <xf numFmtId="177" fontId="11" fillId="0" borderId="15" xfId="2" applyNumberFormat="1" applyFont="1" applyFill="1" applyBorder="1" applyAlignment="1">
      <alignment vertical="center"/>
    </xf>
    <xf numFmtId="0" fontId="14" fillId="0" borderId="0" xfId="2" applyNumberFormat="1" applyFont="1" applyFill="1" applyBorder="1" applyAlignment="1">
      <alignment horizontal="right" vertical="center"/>
    </xf>
    <xf numFmtId="176" fontId="8" fillId="0" borderId="0" xfId="2" applyNumberFormat="1" applyFont="1" applyFill="1" applyBorder="1" applyAlignment="1">
      <alignment vertical="center" shrinkToFit="1"/>
    </xf>
    <xf numFmtId="177" fontId="26" fillId="0" borderId="0" xfId="2" applyNumberFormat="1" applyFont="1" applyFill="1" applyBorder="1" applyAlignment="1">
      <alignment vertical="center"/>
    </xf>
    <xf numFmtId="176" fontId="23" fillId="0" borderId="0" xfId="2" applyNumberFormat="1" applyFont="1" applyFill="1" applyBorder="1" applyAlignment="1">
      <alignment horizontal="right" vertical="center" shrinkToFit="1"/>
    </xf>
    <xf numFmtId="176" fontId="8" fillId="0" borderId="0" xfId="1" applyNumberFormat="1" applyFont="1" applyFill="1" applyBorder="1" applyAlignment="1">
      <alignment vertical="center"/>
    </xf>
    <xf numFmtId="0" fontId="8" fillId="0" borderId="0" xfId="2" applyNumberFormat="1" applyFont="1" applyFill="1" applyBorder="1" applyAlignment="1">
      <alignment horizontal="right" vertical="center"/>
    </xf>
    <xf numFmtId="178" fontId="9" fillId="0" borderId="0" xfId="2" applyNumberFormat="1" applyFont="1" applyFill="1" applyBorder="1" applyAlignment="1">
      <alignment horizontal="left" vertical="center"/>
    </xf>
    <xf numFmtId="0" fontId="21" fillId="0" borderId="0" xfId="0" applyFont="1" applyFill="1" applyBorder="1" applyAlignment="1">
      <alignment horizontal="center" wrapText="1"/>
    </xf>
    <xf numFmtId="0" fontId="21" fillId="0" borderId="0" xfId="2" applyNumberFormat="1" applyFont="1" applyFill="1" applyBorder="1" applyAlignment="1"/>
    <xf numFmtId="178" fontId="21" fillId="0" borderId="0" xfId="2" applyNumberFormat="1" applyFont="1" applyFill="1" applyBorder="1" applyAlignment="1">
      <alignment vertical="center"/>
    </xf>
    <xf numFmtId="0" fontId="21" fillId="0" borderId="0" xfId="2" applyNumberFormat="1" applyFont="1" applyFill="1" applyBorder="1" applyAlignment="1">
      <alignment horizontal="right" vertical="center"/>
    </xf>
    <xf numFmtId="177" fontId="21" fillId="0" borderId="0" xfId="2" applyNumberFormat="1" applyFont="1" applyFill="1" applyBorder="1" applyAlignment="1">
      <alignment vertical="center"/>
    </xf>
    <xf numFmtId="178" fontId="27" fillId="0" borderId="0" xfId="2" applyNumberFormat="1" applyFont="1" applyFill="1" applyBorder="1" applyAlignment="1">
      <alignment horizontal="left" vertical="center"/>
    </xf>
    <xf numFmtId="0" fontId="8" fillId="0" borderId="0" xfId="2" applyNumberFormat="1" applyFont="1" applyFill="1" applyBorder="1" applyAlignment="1">
      <alignment vertical="center" wrapText="1"/>
    </xf>
    <xf numFmtId="176" fontId="8" fillId="0" borderId="0" xfId="2" applyNumberFormat="1" applyFont="1" applyFill="1" applyBorder="1" applyAlignment="1">
      <alignment vertical="center"/>
    </xf>
    <xf numFmtId="176" fontId="14"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shrinkToFit="1"/>
    </xf>
    <xf numFmtId="0" fontId="16" fillId="0" borderId="0" xfId="2" applyNumberFormat="1" applyFont="1" applyFill="1" applyBorder="1" applyAlignment="1">
      <alignment vertical="center"/>
    </xf>
    <xf numFmtId="0" fontId="16" fillId="0" borderId="8" xfId="2" applyNumberFormat="1" applyFont="1" applyFill="1" applyBorder="1" applyAlignment="1">
      <alignment vertical="center"/>
    </xf>
    <xf numFmtId="176" fontId="11" fillId="0" borderId="0" xfId="2" applyNumberFormat="1" applyFont="1" applyFill="1" applyBorder="1" applyAlignment="1">
      <alignment horizontal="right" vertical="center" shrinkToFit="1"/>
    </xf>
    <xf numFmtId="176" fontId="8" fillId="0" borderId="26" xfId="1" applyNumberFormat="1" applyFont="1" applyFill="1" applyBorder="1" applyAlignment="1">
      <alignment vertical="center"/>
    </xf>
    <xf numFmtId="176" fontId="16" fillId="0" borderId="0" xfId="2" applyNumberFormat="1" applyFont="1" applyFill="1" applyBorder="1" applyAlignment="1">
      <alignment vertical="center"/>
    </xf>
    <xf numFmtId="0" fontId="8" fillId="0" borderId="0" xfId="2" applyFont="1" applyFill="1" applyBorder="1" applyAlignment="1">
      <alignment horizontal="center" vertical="center"/>
    </xf>
    <xf numFmtId="0" fontId="14" fillId="0" borderId="0" xfId="2" applyFont="1" applyFill="1" applyBorder="1" applyAlignment="1">
      <alignment vertical="center"/>
    </xf>
    <xf numFmtId="0" fontId="14" fillId="0" borderId="0" xfId="2" applyFont="1" applyFill="1" applyBorder="1" applyAlignment="1">
      <alignment horizontal="center" vertical="center"/>
    </xf>
    <xf numFmtId="181" fontId="11" fillId="0" borderId="0" xfId="2" applyNumberFormat="1" applyFont="1" applyFill="1" applyBorder="1" applyAlignment="1">
      <alignment horizontal="center" vertical="center"/>
    </xf>
    <xf numFmtId="0" fontId="14" fillId="0" borderId="8" xfId="2" applyFont="1" applyFill="1" applyBorder="1">
      <alignment vertical="center"/>
    </xf>
    <xf numFmtId="0" fontId="14" fillId="0" borderId="10" xfId="2" applyFont="1" applyFill="1" applyBorder="1" applyAlignment="1">
      <alignment vertical="center"/>
    </xf>
    <xf numFmtId="12" fontId="8" fillId="0" borderId="28" xfId="2" applyNumberFormat="1" applyFont="1" applyFill="1" applyBorder="1" applyAlignment="1">
      <alignment vertical="center" shrinkToFit="1"/>
    </xf>
    <xf numFmtId="0" fontId="8" fillId="0" borderId="16" xfId="2" applyFont="1" applyFill="1" applyBorder="1">
      <alignment vertical="center"/>
    </xf>
    <xf numFmtId="0" fontId="8" fillId="0" borderId="8" xfId="2" applyFont="1" applyFill="1" applyBorder="1" applyAlignment="1">
      <alignment vertical="center"/>
    </xf>
    <xf numFmtId="178" fontId="16" fillId="0" borderId="6" xfId="2" applyNumberFormat="1" applyFont="1" applyFill="1" applyBorder="1" applyAlignment="1">
      <alignment vertical="center"/>
    </xf>
    <xf numFmtId="0" fontId="16" fillId="0" borderId="0" xfId="2" applyNumberFormat="1" applyFont="1" applyFill="1" applyBorder="1" applyAlignment="1">
      <alignment vertical="center" wrapText="1"/>
    </xf>
    <xf numFmtId="0" fontId="16" fillId="0" borderId="0" xfId="2" applyFont="1" applyFill="1" applyBorder="1">
      <alignment vertical="center"/>
    </xf>
    <xf numFmtId="177" fontId="11" fillId="0" borderId="0" xfId="2" applyNumberFormat="1" applyFont="1" applyFill="1" applyBorder="1" applyAlignment="1">
      <alignment vertical="center"/>
    </xf>
    <xf numFmtId="179" fontId="11" fillId="0" borderId="0" xfId="1" applyNumberFormat="1" applyFont="1" applyFill="1" applyBorder="1" applyAlignment="1">
      <alignment vertical="center" shrinkToFit="1"/>
    </xf>
    <xf numFmtId="181" fontId="11" fillId="0" borderId="0" xfId="2" applyNumberFormat="1" applyFont="1" applyFill="1" applyBorder="1" applyAlignment="1">
      <alignment vertical="center"/>
    </xf>
    <xf numFmtId="0" fontId="17" fillId="0" borderId="0" xfId="2" applyFont="1" applyFill="1" applyBorder="1">
      <alignment vertical="center"/>
    </xf>
    <xf numFmtId="176" fontId="8" fillId="0" borderId="12" xfId="1" applyNumberFormat="1" applyFont="1" applyFill="1" applyBorder="1" applyAlignment="1">
      <alignment vertical="center"/>
    </xf>
    <xf numFmtId="0" fontId="11" fillId="0" borderId="50" xfId="2" applyNumberFormat="1" applyFont="1" applyFill="1" applyBorder="1" applyAlignment="1">
      <alignment vertical="center"/>
    </xf>
    <xf numFmtId="0" fontId="29" fillId="0" borderId="0" xfId="2" applyFont="1" applyFill="1" applyAlignment="1">
      <alignment horizontal="center" vertical="center"/>
    </xf>
    <xf numFmtId="0" fontId="12" fillId="0" borderId="0" xfId="2" applyFont="1" applyFill="1" applyAlignment="1">
      <alignment horizontal="center" vertical="center"/>
    </xf>
    <xf numFmtId="0" fontId="11" fillId="0" borderId="0" xfId="2" applyFont="1" applyFill="1" applyAlignment="1">
      <alignment vertical="center"/>
    </xf>
    <xf numFmtId="0" fontId="11" fillId="0" borderId="2" xfId="2" applyFont="1" applyFill="1" applyBorder="1" applyAlignment="1">
      <alignment vertical="center"/>
    </xf>
    <xf numFmtId="0" fontId="29" fillId="0" borderId="3" xfId="2" applyFont="1" applyFill="1" applyBorder="1" applyAlignment="1">
      <alignment horizontal="center" vertical="center"/>
    </xf>
    <xf numFmtId="0" fontId="11" fillId="0" borderId="56" xfId="2" applyFont="1" applyFill="1" applyBorder="1">
      <alignment vertical="center"/>
    </xf>
    <xf numFmtId="0" fontId="11" fillId="0" borderId="57" xfId="2" applyFont="1" applyFill="1" applyBorder="1">
      <alignment vertical="center"/>
    </xf>
    <xf numFmtId="0" fontId="16" fillId="0" borderId="57" xfId="0" applyFont="1" applyFill="1" applyBorder="1" applyAlignment="1">
      <alignment horizontal="right" vertical="center"/>
    </xf>
    <xf numFmtId="0" fontId="11" fillId="3" borderId="57" xfId="0" applyFont="1" applyFill="1" applyBorder="1" applyAlignment="1">
      <alignment horizontal="center" vertical="center"/>
    </xf>
    <xf numFmtId="0" fontId="16" fillId="0" borderId="57" xfId="0" applyFont="1" applyFill="1" applyBorder="1" applyAlignment="1">
      <alignment horizontal="left" vertical="center"/>
    </xf>
    <xf numFmtId="0" fontId="11" fillId="0" borderId="58" xfId="2" applyFont="1" applyFill="1" applyBorder="1">
      <alignment vertical="center"/>
    </xf>
    <xf numFmtId="0" fontId="11" fillId="0" borderId="4" xfId="2" applyFont="1" applyFill="1" applyBorder="1" applyAlignment="1">
      <alignment horizontal="center" vertical="center"/>
    </xf>
    <xf numFmtId="0" fontId="11" fillId="0" borderId="0" xfId="2" applyFont="1" applyFill="1" applyBorder="1" applyAlignment="1">
      <alignment vertical="center"/>
    </xf>
    <xf numFmtId="0" fontId="29" fillId="0" borderId="8" xfId="2" applyFont="1" applyFill="1" applyBorder="1" applyAlignment="1">
      <alignment horizontal="center" vertical="center"/>
    </xf>
    <xf numFmtId="0" fontId="16" fillId="0" borderId="0" xfId="2" applyFont="1" applyFill="1">
      <alignment vertical="center"/>
    </xf>
    <xf numFmtId="0" fontId="11" fillId="0" borderId="0" xfId="2" applyFont="1" applyFill="1" applyAlignment="1">
      <alignment horizontal="center" vertical="center"/>
    </xf>
    <xf numFmtId="0" fontId="11" fillId="0" borderId="4" xfId="2" applyFont="1" applyFill="1" applyBorder="1" applyAlignment="1">
      <alignment vertical="center"/>
    </xf>
    <xf numFmtId="0" fontId="11" fillId="0" borderId="16" xfId="2" applyFont="1" applyFill="1" applyBorder="1" applyAlignment="1">
      <alignment horizontal="center" vertical="center"/>
    </xf>
    <xf numFmtId="0" fontId="11" fillId="0" borderId="16" xfId="2" applyFont="1" applyFill="1" applyBorder="1" applyAlignment="1">
      <alignment vertical="center"/>
    </xf>
    <xf numFmtId="0" fontId="29" fillId="0" borderId="0" xfId="2" applyFont="1" applyFill="1">
      <alignment vertical="center"/>
    </xf>
    <xf numFmtId="0" fontId="16" fillId="0" borderId="6" xfId="2" applyNumberFormat="1" applyFont="1" applyFill="1" applyBorder="1" applyAlignment="1">
      <alignment horizontal="right" vertical="center"/>
    </xf>
    <xf numFmtId="178" fontId="16" fillId="0" borderId="0" xfId="2" applyNumberFormat="1" applyFont="1" applyFill="1" applyBorder="1" applyAlignment="1">
      <alignment vertical="center"/>
    </xf>
    <xf numFmtId="0" fontId="16" fillId="0" borderId="0" xfId="2" applyNumberFormat="1" applyFont="1" applyFill="1" applyBorder="1" applyAlignment="1">
      <alignment horizontal="right" vertical="center"/>
    </xf>
    <xf numFmtId="0" fontId="11" fillId="0" borderId="9" xfId="2" applyFont="1" applyFill="1" applyBorder="1" applyAlignment="1">
      <alignment vertical="center"/>
    </xf>
    <xf numFmtId="0" fontId="11" fillId="0" borderId="10" xfId="2" applyFont="1" applyFill="1" applyBorder="1" applyAlignment="1">
      <alignment vertical="center"/>
    </xf>
    <xf numFmtId="0" fontId="29" fillId="0" borderId="12" xfId="2" applyFont="1" applyFill="1" applyBorder="1" applyAlignment="1">
      <alignment horizontal="center" vertical="center"/>
    </xf>
    <xf numFmtId="0" fontId="16" fillId="0" borderId="4" xfId="2" applyFont="1" applyFill="1" applyBorder="1" applyAlignment="1">
      <alignment vertical="center"/>
    </xf>
    <xf numFmtId="178" fontId="28" fillId="0" borderId="8" xfId="2" applyNumberFormat="1" applyFont="1" applyFill="1" applyBorder="1" applyAlignment="1">
      <alignment horizontal="left" vertical="center"/>
    </xf>
    <xf numFmtId="0" fontId="16" fillId="0" borderId="0" xfId="2" applyNumberFormat="1" applyFont="1" applyFill="1" applyBorder="1">
      <alignment vertical="center"/>
    </xf>
    <xf numFmtId="176" fontId="11" fillId="0" borderId="0" xfId="2" applyNumberFormat="1" applyFont="1" applyFill="1" applyBorder="1" applyAlignment="1">
      <alignment vertical="center"/>
    </xf>
    <xf numFmtId="0" fontId="28" fillId="0" borderId="8" xfId="2" applyFont="1" applyFill="1" applyBorder="1" applyAlignment="1">
      <alignment horizontal="center" vertical="center"/>
    </xf>
    <xf numFmtId="0" fontId="11" fillId="0" borderId="0" xfId="2" applyFont="1" applyFill="1" applyBorder="1">
      <alignment vertical="center"/>
    </xf>
    <xf numFmtId="0" fontId="16" fillId="0" borderId="9" xfId="2" applyFont="1" applyFill="1" applyBorder="1" applyAlignment="1">
      <alignment vertical="center"/>
    </xf>
    <xf numFmtId="0" fontId="16" fillId="0" borderId="10" xfId="2" applyFont="1" applyFill="1" applyBorder="1">
      <alignment vertical="center"/>
    </xf>
    <xf numFmtId="0" fontId="16" fillId="0" borderId="10" xfId="2" applyFont="1" applyFill="1" applyBorder="1" applyAlignment="1">
      <alignment horizontal="right" vertical="center"/>
    </xf>
    <xf numFmtId="0" fontId="16" fillId="0" borderId="10" xfId="2" applyNumberFormat="1" applyFont="1" applyFill="1" applyBorder="1" applyAlignment="1">
      <alignment vertical="center"/>
    </xf>
    <xf numFmtId="183" fontId="11" fillId="0" borderId="10" xfId="2" applyNumberFormat="1" applyFont="1" applyFill="1" applyBorder="1" applyAlignment="1">
      <alignment horizontal="center" vertical="center" shrinkToFit="1"/>
    </xf>
    <xf numFmtId="0" fontId="16" fillId="0" borderId="10" xfId="2" applyFont="1" applyFill="1" applyBorder="1" applyAlignment="1">
      <alignment horizontal="center" vertical="center"/>
    </xf>
    <xf numFmtId="176" fontId="16" fillId="0" borderId="10" xfId="2" applyNumberFormat="1" applyFont="1" applyFill="1" applyBorder="1" applyAlignment="1">
      <alignment vertical="top"/>
    </xf>
    <xf numFmtId="176" fontId="11" fillId="0" borderId="10" xfId="2" applyNumberFormat="1" applyFont="1" applyFill="1" applyBorder="1" applyAlignment="1">
      <alignment vertical="center" shrinkToFit="1"/>
    </xf>
    <xf numFmtId="177" fontId="16" fillId="0" borderId="10" xfId="2" applyNumberFormat="1" applyFont="1" applyFill="1" applyBorder="1" applyAlignment="1">
      <alignment vertical="center"/>
    </xf>
    <xf numFmtId="178" fontId="28" fillId="0" borderId="12" xfId="2" applyNumberFormat="1" applyFont="1" applyFill="1" applyBorder="1" applyAlignment="1">
      <alignment horizontal="left" vertical="center"/>
    </xf>
    <xf numFmtId="0" fontId="16" fillId="0" borderId="0" xfId="2" applyFont="1" applyFill="1" applyBorder="1" applyAlignment="1">
      <alignment vertical="center"/>
    </xf>
    <xf numFmtId="0" fontId="28" fillId="0" borderId="0" xfId="2" applyFont="1" applyFill="1">
      <alignment vertical="center"/>
    </xf>
    <xf numFmtId="178" fontId="16" fillId="0" borderId="10" xfId="2" applyNumberFormat="1" applyFont="1" applyFill="1" applyBorder="1" applyAlignment="1">
      <alignment vertical="center"/>
    </xf>
    <xf numFmtId="0" fontId="16" fillId="0" borderId="10" xfId="2" applyNumberFormat="1" applyFont="1" applyFill="1" applyBorder="1" applyAlignment="1">
      <alignment horizontal="right" vertical="center"/>
    </xf>
    <xf numFmtId="177" fontId="11" fillId="0" borderId="0" xfId="2" applyNumberFormat="1" applyFont="1" applyFill="1" applyAlignment="1">
      <alignment horizontal="right" vertical="center"/>
    </xf>
    <xf numFmtId="0" fontId="11" fillId="0" borderId="0" xfId="2" applyFont="1" applyFill="1" applyAlignment="1">
      <alignment horizontal="right" vertical="center"/>
    </xf>
    <xf numFmtId="0" fontId="11" fillId="0" borderId="2" xfId="2" quotePrefix="1" applyFont="1" applyFill="1" applyBorder="1" applyAlignment="1">
      <alignment vertical="center"/>
    </xf>
    <xf numFmtId="0" fontId="16" fillId="0" borderId="0" xfId="0" applyFont="1" applyFill="1" applyBorder="1" applyAlignment="1">
      <alignment horizontal="center" vertical="center"/>
    </xf>
    <xf numFmtId="0" fontId="16" fillId="0" borderId="9" xfId="2" applyFont="1" applyFill="1" applyBorder="1" applyAlignment="1">
      <alignment horizontal="left" vertical="center"/>
    </xf>
    <xf numFmtId="0" fontId="28" fillId="0" borderId="12" xfId="2" applyFont="1" applyFill="1" applyBorder="1" applyAlignment="1">
      <alignment horizontal="center" vertical="center"/>
    </xf>
    <xf numFmtId="0" fontId="16" fillId="0" borderId="0" xfId="2" applyFont="1" applyFill="1" applyBorder="1" applyAlignment="1">
      <alignment horizontal="left" vertical="center"/>
    </xf>
    <xf numFmtId="0" fontId="28" fillId="0" borderId="0" xfId="2" applyFont="1" applyFill="1" applyBorder="1" applyAlignment="1">
      <alignment horizontal="center" vertical="center"/>
    </xf>
    <xf numFmtId="0" fontId="11" fillId="0" borderId="19" xfId="2" applyFont="1" applyFill="1" applyBorder="1">
      <alignment vertical="center"/>
    </xf>
    <xf numFmtId="0" fontId="16" fillId="0" borderId="19" xfId="0" applyFont="1" applyFill="1" applyBorder="1" applyAlignment="1">
      <alignment horizontal="right" vertical="center"/>
    </xf>
    <xf numFmtId="0" fontId="11" fillId="2" borderId="19" xfId="0" applyFont="1" applyFill="1" applyBorder="1" applyAlignment="1">
      <alignment horizontal="center" vertical="center"/>
    </xf>
    <xf numFmtId="0" fontId="16" fillId="0" borderId="19" xfId="0" applyFont="1" applyFill="1" applyBorder="1" applyAlignment="1">
      <alignment horizontal="left" vertical="center"/>
    </xf>
    <xf numFmtId="0" fontId="11" fillId="0" borderId="18" xfId="2" applyFont="1" applyFill="1" applyBorder="1">
      <alignment vertical="center"/>
    </xf>
    <xf numFmtId="177" fontId="16" fillId="0" borderId="26" xfId="2" applyNumberFormat="1" applyFont="1" applyFill="1" applyBorder="1" applyAlignment="1">
      <alignment vertical="center"/>
    </xf>
    <xf numFmtId="0" fontId="11" fillId="0" borderId="20" xfId="2" applyFont="1" applyFill="1" applyBorder="1">
      <alignment vertical="center"/>
    </xf>
    <xf numFmtId="0" fontId="11" fillId="0" borderId="59" xfId="2" applyFont="1" applyFill="1" applyBorder="1">
      <alignment vertical="center"/>
    </xf>
    <xf numFmtId="0" fontId="11" fillId="0" borderId="60" xfId="2" applyFont="1" applyFill="1" applyBorder="1">
      <alignment vertical="center"/>
    </xf>
    <xf numFmtId="0" fontId="16" fillId="0" borderId="60" xfId="0" applyFont="1" applyFill="1" applyBorder="1" applyAlignment="1">
      <alignment horizontal="right" vertical="center"/>
    </xf>
    <xf numFmtId="0" fontId="11" fillId="2" borderId="60" xfId="0" applyFont="1" applyFill="1" applyBorder="1" applyAlignment="1">
      <alignment horizontal="center" vertical="center"/>
    </xf>
    <xf numFmtId="0" fontId="16" fillId="0" borderId="60" xfId="0" applyFont="1" applyFill="1" applyBorder="1" applyAlignment="1">
      <alignment horizontal="left" vertical="center"/>
    </xf>
    <xf numFmtId="0" fontId="11" fillId="0" borderId="61" xfId="2" applyFont="1" applyFill="1" applyBorder="1">
      <alignment vertical="center"/>
    </xf>
    <xf numFmtId="177" fontId="16" fillId="0" borderId="61" xfId="2" applyNumberFormat="1" applyFont="1" applyFill="1" applyBorder="1" applyAlignment="1">
      <alignment vertical="center"/>
    </xf>
    <xf numFmtId="0" fontId="16" fillId="0" borderId="13" xfId="2" applyFont="1" applyFill="1" applyBorder="1">
      <alignment vertical="center"/>
    </xf>
    <xf numFmtId="0" fontId="16" fillId="0" borderId="15" xfId="2" applyFont="1" applyFill="1" applyBorder="1">
      <alignment vertical="center"/>
    </xf>
    <xf numFmtId="177" fontId="16" fillId="0" borderId="28" xfId="2" applyNumberFormat="1" applyFont="1" applyFill="1" applyBorder="1" applyAlignment="1">
      <alignment vertical="center"/>
    </xf>
    <xf numFmtId="0" fontId="11" fillId="0" borderId="14" xfId="2" applyFont="1" applyFill="1" applyBorder="1">
      <alignment vertical="center"/>
    </xf>
    <xf numFmtId="0" fontId="16" fillId="0" borderId="14" xfId="0" applyFont="1" applyFill="1" applyBorder="1" applyAlignment="1">
      <alignment horizontal="right" vertical="center"/>
    </xf>
    <xf numFmtId="0" fontId="11" fillId="2" borderId="14" xfId="0" applyFont="1" applyFill="1" applyBorder="1" applyAlignment="1">
      <alignment horizontal="center" vertical="center"/>
    </xf>
    <xf numFmtId="0" fontId="16" fillId="0" borderId="14" xfId="0" applyFont="1" applyFill="1" applyBorder="1" applyAlignment="1">
      <alignment horizontal="left" vertical="center"/>
    </xf>
    <xf numFmtId="0" fontId="11" fillId="0" borderId="15" xfId="2" applyFont="1" applyFill="1" applyBorder="1">
      <alignment vertical="center"/>
    </xf>
    <xf numFmtId="0" fontId="11" fillId="0" borderId="13" xfId="2" applyFont="1" applyFill="1" applyBorder="1">
      <alignment vertical="center"/>
    </xf>
    <xf numFmtId="0" fontId="16" fillId="0" borderId="28" xfId="2" applyFont="1" applyFill="1" applyBorder="1">
      <alignment vertical="center"/>
    </xf>
    <xf numFmtId="0" fontId="11" fillId="0" borderId="14" xfId="2" applyFont="1" applyFill="1" applyBorder="1" applyAlignment="1">
      <alignment vertical="center"/>
    </xf>
    <xf numFmtId="0" fontId="8" fillId="0" borderId="15" xfId="2" applyFont="1" applyFill="1" applyBorder="1" applyAlignment="1">
      <alignment vertical="center"/>
    </xf>
    <xf numFmtId="0" fontId="24" fillId="3" borderId="16" xfId="0" applyNumberFormat="1" applyFont="1" applyFill="1" applyBorder="1" applyAlignment="1">
      <alignment horizontal="right" vertical="center"/>
    </xf>
    <xf numFmtId="0" fontId="24" fillId="0" borderId="0" xfId="0" applyNumberFormat="1" applyFont="1" applyFill="1" applyBorder="1" applyAlignment="1">
      <alignment horizontal="right" vertical="center"/>
    </xf>
    <xf numFmtId="0" fontId="8" fillId="0" borderId="28" xfId="2" applyFont="1" applyFill="1" applyBorder="1" applyAlignment="1">
      <alignment vertical="center"/>
    </xf>
    <xf numFmtId="0" fontId="11" fillId="0" borderId="14" xfId="0" applyFont="1" applyFill="1" applyBorder="1" applyAlignment="1">
      <alignment horizontal="right" vertical="center"/>
    </xf>
    <xf numFmtId="0" fontId="11" fillId="0" borderId="14" xfId="0" applyFont="1" applyFill="1" applyBorder="1" applyAlignment="1">
      <alignment horizontal="left" vertical="center"/>
    </xf>
    <xf numFmtId="0" fontId="11" fillId="3" borderId="14" xfId="0" applyFont="1" applyFill="1" applyBorder="1" applyAlignment="1">
      <alignment horizontal="center" vertical="center"/>
    </xf>
    <xf numFmtId="0" fontId="8" fillId="0" borderId="7" xfId="2" applyFont="1" applyFill="1" applyBorder="1" applyAlignment="1">
      <alignment vertical="center"/>
    </xf>
    <xf numFmtId="0" fontId="8" fillId="0" borderId="61" xfId="2" applyFont="1" applyFill="1" applyBorder="1" applyAlignment="1">
      <alignment vertical="center"/>
    </xf>
    <xf numFmtId="0" fontId="8" fillId="0" borderId="63" xfId="2" applyFont="1" applyFill="1" applyBorder="1" applyAlignment="1">
      <alignment vertical="center"/>
    </xf>
    <xf numFmtId="0" fontId="16" fillId="0" borderId="0" xfId="2" applyFont="1" applyFill="1" applyBorder="1" applyAlignment="1">
      <alignment vertical="center"/>
    </xf>
    <xf numFmtId="0" fontId="11" fillId="0" borderId="14" xfId="2" applyFont="1" applyFill="1" applyBorder="1" applyAlignment="1">
      <alignment horizontal="center" vertical="center"/>
    </xf>
    <xf numFmtId="0" fontId="8" fillId="0" borderId="0" xfId="2" applyFont="1" applyFill="1" applyBorder="1" applyAlignment="1">
      <alignment horizontal="center" vertical="center"/>
    </xf>
    <xf numFmtId="176" fontId="8" fillId="0" borderId="26" xfId="1" applyNumberFormat="1" applyFont="1" applyFill="1" applyBorder="1" applyAlignment="1">
      <alignment vertical="center"/>
    </xf>
    <xf numFmtId="0" fontId="14" fillId="0" borderId="0" xfId="2" applyFont="1" applyFill="1" applyBorder="1" applyAlignment="1">
      <alignment vertical="center"/>
    </xf>
    <xf numFmtId="181" fontId="11" fillId="0" borderId="0" xfId="2" applyNumberFormat="1" applyFont="1" applyFill="1" applyBorder="1" applyAlignment="1">
      <alignment horizontal="center" vertical="center"/>
    </xf>
    <xf numFmtId="178"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176" fontId="8" fillId="0" borderId="26" xfId="1" applyNumberFormat="1" applyFont="1" applyFill="1" applyBorder="1" applyAlignment="1">
      <alignment vertical="center"/>
    </xf>
    <xf numFmtId="0" fontId="14" fillId="0" borderId="0" xfId="2" applyFont="1" applyFill="1" applyBorder="1" applyAlignment="1">
      <alignment vertical="center"/>
    </xf>
    <xf numFmtId="181" fontId="11" fillId="0" borderId="0" xfId="2" applyNumberFormat="1" applyFont="1" applyFill="1" applyBorder="1" applyAlignment="1">
      <alignment horizontal="center" vertical="center"/>
    </xf>
    <xf numFmtId="178" fontId="8" fillId="0" borderId="0" xfId="2" applyNumberFormat="1" applyFont="1" applyFill="1" applyBorder="1" applyAlignment="1">
      <alignment vertical="center"/>
    </xf>
    <xf numFmtId="0" fontId="29" fillId="0" borderId="0" xfId="2" applyFont="1" applyFill="1" applyBorder="1" applyAlignment="1">
      <alignment vertical="center"/>
    </xf>
    <xf numFmtId="0" fontId="9" fillId="0" borderId="0" xfId="2" applyFont="1" applyFill="1" applyBorder="1" applyAlignment="1">
      <alignment vertical="center"/>
    </xf>
    <xf numFmtId="0" fontId="9" fillId="0" borderId="14" xfId="2" applyFont="1" applyFill="1" applyBorder="1" applyAlignment="1">
      <alignment vertical="center"/>
    </xf>
    <xf numFmtId="178" fontId="9" fillId="0" borderId="8" xfId="2" applyNumberFormat="1" applyFont="1" applyFill="1" applyBorder="1" applyAlignment="1">
      <alignment horizontal="left" vertical="center"/>
    </xf>
    <xf numFmtId="0" fontId="9" fillId="0" borderId="0" xfId="2" applyFont="1" applyFill="1">
      <alignment vertical="center"/>
    </xf>
    <xf numFmtId="178" fontId="29" fillId="0" borderId="8" xfId="2" applyNumberFormat="1" applyFont="1" applyFill="1" applyBorder="1" applyAlignment="1">
      <alignment horizontal="left" vertical="center"/>
    </xf>
    <xf numFmtId="0" fontId="6" fillId="3" borderId="68" xfId="0" applyNumberFormat="1" applyFont="1" applyFill="1" applyBorder="1" applyAlignment="1">
      <alignment horizontal="center" vertical="center" shrinkToFit="1"/>
    </xf>
    <xf numFmtId="0" fontId="7" fillId="3" borderId="69" xfId="0" applyNumberFormat="1" applyFont="1" applyFill="1" applyBorder="1" applyAlignment="1">
      <alignment horizontal="center" vertical="center" shrinkToFit="1"/>
    </xf>
    <xf numFmtId="0" fontId="7" fillId="3" borderId="70" xfId="0" applyNumberFormat="1" applyFont="1" applyFill="1" applyBorder="1" applyAlignment="1">
      <alignment horizontal="center" vertical="center" shrinkToFit="1"/>
    </xf>
    <xf numFmtId="0" fontId="7" fillId="3" borderId="71" xfId="0" applyNumberFormat="1" applyFont="1" applyFill="1" applyBorder="1" applyAlignment="1">
      <alignment horizontal="center" vertical="center" shrinkToFit="1"/>
    </xf>
    <xf numFmtId="0" fontId="7" fillId="3" borderId="7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0" fontId="16" fillId="0" borderId="16" xfId="2" applyFont="1" applyFill="1" applyBorder="1">
      <alignment vertical="center"/>
    </xf>
    <xf numFmtId="0" fontId="16" fillId="0" borderId="16" xfId="0" applyFont="1" applyFill="1" applyBorder="1" applyAlignment="1">
      <alignment horizontal="center" vertical="center" wrapText="1"/>
    </xf>
    <xf numFmtId="0" fontId="16" fillId="0" borderId="16" xfId="2" applyNumberFormat="1" applyFont="1" applyFill="1" applyBorder="1" applyAlignment="1">
      <alignment vertical="center"/>
    </xf>
    <xf numFmtId="0" fontId="16" fillId="0" borderId="16" xfId="2" applyNumberFormat="1" applyFont="1" applyFill="1" applyBorder="1" applyAlignment="1">
      <alignment vertical="center" wrapText="1"/>
    </xf>
    <xf numFmtId="0" fontId="11" fillId="0" borderId="51" xfId="2" applyNumberFormat="1" applyFont="1" applyFill="1" applyBorder="1" applyAlignment="1">
      <alignment vertical="center"/>
    </xf>
    <xf numFmtId="0" fontId="11" fillId="0" borderId="51" xfId="2" applyNumberFormat="1" applyFont="1" applyFill="1" applyBorder="1">
      <alignment vertical="center"/>
    </xf>
    <xf numFmtId="0" fontId="11" fillId="0" borderId="51" xfId="2" applyFont="1" applyFill="1" applyBorder="1">
      <alignment vertical="center"/>
    </xf>
    <xf numFmtId="177" fontId="11" fillId="0" borderId="52" xfId="2" applyNumberFormat="1" applyFont="1" applyFill="1" applyBorder="1" applyAlignment="1">
      <alignment vertical="center"/>
    </xf>
    <xf numFmtId="0" fontId="11" fillId="0" borderId="14" xfId="2" applyFont="1" applyFill="1" applyBorder="1" applyAlignment="1">
      <alignment horizontal="right" vertical="center"/>
    </xf>
    <xf numFmtId="176" fontId="8" fillId="0" borderId="28" xfId="1" applyNumberFormat="1" applyFont="1" applyFill="1" applyBorder="1" applyAlignment="1">
      <alignment vertical="center"/>
    </xf>
    <xf numFmtId="0" fontId="17" fillId="0" borderId="0" xfId="2" applyFont="1" applyFill="1" applyBorder="1" applyAlignment="1">
      <alignment horizontal="center" vertical="center"/>
    </xf>
    <xf numFmtId="0" fontId="9" fillId="0" borderId="2" xfId="2" applyFont="1" applyFill="1" applyBorder="1" applyAlignment="1">
      <alignment horizontal="center" vertical="center"/>
    </xf>
    <xf numFmtId="0" fontId="17" fillId="0" borderId="10" xfId="2" applyFont="1" applyFill="1" applyBorder="1" applyAlignment="1">
      <alignment horizontal="center" vertical="center"/>
    </xf>
    <xf numFmtId="0" fontId="8" fillId="0" borderId="2" xfId="2" applyFont="1" applyFill="1" applyBorder="1">
      <alignment vertical="center"/>
    </xf>
    <xf numFmtId="0" fontId="8" fillId="0" borderId="3" xfId="2" applyFont="1" applyFill="1" applyBorder="1">
      <alignment vertical="center"/>
    </xf>
    <xf numFmtId="0" fontId="9" fillId="0" borderId="0" xfId="2" applyFont="1" applyFill="1" applyBorder="1">
      <alignment vertical="center"/>
    </xf>
    <xf numFmtId="0" fontId="14" fillId="0" borderId="12" xfId="2" applyFont="1" applyFill="1" applyBorder="1">
      <alignment vertical="center"/>
    </xf>
    <xf numFmtId="0" fontId="8" fillId="0" borderId="23" xfId="2" applyFont="1" applyFill="1" applyBorder="1">
      <alignment vertical="center"/>
    </xf>
    <xf numFmtId="0" fontId="8" fillId="0" borderId="0" xfId="2" applyFont="1" applyFill="1" applyBorder="1" applyAlignment="1">
      <alignment horizontal="center" vertical="center"/>
    </xf>
    <xf numFmtId="178" fontId="17" fillId="0" borderId="0" xfId="2" applyNumberFormat="1" applyFont="1" applyFill="1" applyBorder="1" applyAlignment="1">
      <alignment horizontal="left" vertical="center"/>
    </xf>
    <xf numFmtId="0" fontId="14" fillId="0" borderId="4" xfId="2" applyFont="1" applyFill="1" applyBorder="1">
      <alignment vertical="center"/>
    </xf>
    <xf numFmtId="0" fontId="9" fillId="0" borderId="10" xfId="2" applyFont="1" applyFill="1" applyBorder="1" applyAlignment="1">
      <alignment horizontal="center" vertical="center"/>
    </xf>
    <xf numFmtId="0" fontId="8" fillId="0" borderId="10" xfId="2" applyFont="1" applyFill="1" applyBorder="1">
      <alignment vertical="center"/>
    </xf>
    <xf numFmtId="0" fontId="8" fillId="0" borderId="12" xfId="2" applyFont="1" applyFill="1" applyBorder="1">
      <alignment vertical="center"/>
    </xf>
    <xf numFmtId="179" fontId="11" fillId="0" borderId="0" xfId="1" applyNumberFormat="1" applyFont="1" applyFill="1" applyBorder="1" applyAlignment="1">
      <alignment horizontal="right" vertical="center" shrinkToFit="1"/>
    </xf>
    <xf numFmtId="0" fontId="8" fillId="0" borderId="0" xfId="2" applyFont="1" applyFill="1" applyBorder="1" applyAlignment="1">
      <alignment horizontal="center" vertical="center"/>
    </xf>
    <xf numFmtId="176" fontId="11" fillId="0" borderId="10" xfId="2" applyNumberFormat="1" applyFont="1" applyFill="1" applyBorder="1" applyAlignment="1">
      <alignment horizontal="right" vertical="center" shrinkToFit="1"/>
    </xf>
    <xf numFmtId="183" fontId="11" fillId="0" borderId="0" xfId="2" applyNumberFormat="1" applyFont="1" applyFill="1" applyBorder="1" applyAlignment="1">
      <alignment horizontal="center" vertical="center" shrinkToFit="1"/>
    </xf>
    <xf numFmtId="176" fontId="16" fillId="0" borderId="0" xfId="2" applyNumberFormat="1" applyFont="1" applyFill="1" applyBorder="1" applyAlignment="1">
      <alignment vertical="center"/>
    </xf>
    <xf numFmtId="0" fontId="16" fillId="0" borderId="0" xfId="2" applyFont="1" applyFill="1" applyBorder="1" applyAlignment="1">
      <alignment vertical="center"/>
    </xf>
    <xf numFmtId="181" fontId="11" fillId="0" borderId="0" xfId="2" applyNumberFormat="1" applyFont="1" applyFill="1" applyBorder="1" applyAlignment="1">
      <alignment horizontal="center" vertical="center"/>
    </xf>
    <xf numFmtId="0" fontId="11" fillId="0" borderId="14" xfId="2" applyFont="1" applyFill="1" applyBorder="1" applyAlignment="1">
      <alignment horizontal="center" vertical="center"/>
    </xf>
    <xf numFmtId="0" fontId="8" fillId="0" borderId="0" xfId="2" applyFont="1" applyFill="1" applyBorder="1" applyAlignment="1">
      <alignment horizontal="center" vertical="center"/>
    </xf>
    <xf numFmtId="0" fontId="14" fillId="0" borderId="0" xfId="2" applyFont="1" applyFill="1" applyBorder="1" applyAlignment="1">
      <alignment vertical="center"/>
    </xf>
    <xf numFmtId="176" fontId="8" fillId="0" borderId="14" xfId="1" applyNumberFormat="1" applyFont="1" applyFill="1" applyBorder="1" applyAlignment="1">
      <alignment horizontal="right" vertical="center" shrinkToFit="1"/>
    </xf>
    <xf numFmtId="0" fontId="8" fillId="0" borderId="17" xfId="2" applyFont="1" applyFill="1" applyBorder="1" applyAlignment="1">
      <alignment vertical="center"/>
    </xf>
    <xf numFmtId="176" fontId="9" fillId="0" borderId="0" xfId="1" applyNumberFormat="1" applyFont="1" applyFill="1" applyBorder="1" applyAlignment="1">
      <alignment vertical="center" shrinkToFit="1"/>
    </xf>
    <xf numFmtId="12" fontId="8" fillId="0" borderId="0" xfId="2" applyNumberFormat="1" applyFont="1" applyFill="1" applyBorder="1" applyAlignment="1">
      <alignment vertical="center" shrinkToFit="1"/>
    </xf>
    <xf numFmtId="0" fontId="16"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29" fillId="0" borderId="0" xfId="2" applyFont="1" applyFill="1" applyBorder="1">
      <alignment vertical="center"/>
    </xf>
    <xf numFmtId="0" fontId="16" fillId="0" borderId="0" xfId="2" applyFont="1" applyFill="1" applyBorder="1" applyAlignment="1">
      <alignment vertical="center"/>
    </xf>
    <xf numFmtId="182" fontId="11" fillId="0" borderId="0" xfId="2" applyNumberFormat="1" applyFont="1" applyFill="1" applyBorder="1" applyAlignment="1">
      <alignment vertical="center"/>
    </xf>
    <xf numFmtId="0" fontId="6" fillId="3" borderId="27" xfId="0" applyNumberFormat="1" applyFont="1" applyFill="1" applyBorder="1" applyAlignment="1">
      <alignment horizontal="center" vertical="center" shrinkToFit="1"/>
    </xf>
    <xf numFmtId="0" fontId="7" fillId="3" borderId="78" xfId="0" applyNumberFormat="1" applyFont="1" applyFill="1" applyBorder="1" applyAlignment="1">
      <alignment horizontal="center" vertical="center" shrinkToFit="1"/>
    </xf>
    <xf numFmtId="0" fontId="7" fillId="3" borderId="79" xfId="0" applyNumberFormat="1" applyFont="1" applyFill="1" applyBorder="1" applyAlignment="1">
      <alignment horizontal="center" vertical="center" shrinkToFit="1"/>
    </xf>
    <xf numFmtId="0" fontId="7" fillId="3" borderId="80" xfId="0" applyNumberFormat="1" applyFont="1" applyFill="1" applyBorder="1" applyAlignment="1">
      <alignment horizontal="center" vertical="center" shrinkToFit="1"/>
    </xf>
    <xf numFmtId="0" fontId="7" fillId="3" borderId="81" xfId="0" applyNumberFormat="1" applyFont="1" applyFill="1" applyBorder="1" applyAlignment="1">
      <alignment horizontal="center" vertical="center" shrinkToFit="1"/>
    </xf>
    <xf numFmtId="0" fontId="7" fillId="3" borderId="82" xfId="0" applyNumberFormat="1" applyFont="1" applyFill="1" applyBorder="1" applyAlignment="1">
      <alignment horizontal="center" vertical="center" shrinkToFit="1"/>
    </xf>
    <xf numFmtId="0" fontId="30" fillId="0" borderId="0" xfId="2" applyFont="1" applyFill="1">
      <alignment vertical="center"/>
    </xf>
    <xf numFmtId="0" fontId="31" fillId="3" borderId="68" xfId="0" applyNumberFormat="1" applyFont="1" applyFill="1" applyBorder="1" applyAlignment="1">
      <alignment horizontal="center" vertical="center" shrinkToFit="1"/>
    </xf>
    <xf numFmtId="0" fontId="32" fillId="3" borderId="69" xfId="0" applyNumberFormat="1" applyFont="1" applyFill="1" applyBorder="1" applyAlignment="1">
      <alignment horizontal="center" vertical="center" shrinkToFit="1"/>
    </xf>
    <xf numFmtId="0" fontId="32" fillId="3" borderId="70" xfId="0" applyNumberFormat="1" applyFont="1" applyFill="1" applyBorder="1" applyAlignment="1">
      <alignment horizontal="center" vertical="center" shrinkToFit="1"/>
    </xf>
    <xf numFmtId="0" fontId="32" fillId="3" borderId="71" xfId="0" applyNumberFormat="1" applyFont="1" applyFill="1" applyBorder="1" applyAlignment="1">
      <alignment horizontal="center" vertical="center" shrinkToFit="1"/>
    </xf>
    <xf numFmtId="0" fontId="32" fillId="3" borderId="72" xfId="0" applyNumberFormat="1" applyFont="1" applyFill="1" applyBorder="1" applyAlignment="1">
      <alignment horizontal="center" vertical="center" shrinkToFit="1"/>
    </xf>
    <xf numFmtId="0" fontId="32" fillId="3" borderId="73" xfId="0" applyNumberFormat="1" applyFont="1" applyFill="1" applyBorder="1" applyAlignment="1">
      <alignment horizontal="center" vertical="center" shrinkToFit="1"/>
    </xf>
    <xf numFmtId="0" fontId="33" fillId="0" borderId="0" xfId="2" applyFont="1" applyFill="1" applyAlignment="1">
      <alignment horizontal="center" vertical="center"/>
    </xf>
    <xf numFmtId="0" fontId="34" fillId="0" borderId="0" xfId="2" applyFont="1" applyFill="1">
      <alignment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76" fontId="8" fillId="2" borderId="13" xfId="2" applyNumberFormat="1" applyFont="1" applyFill="1" applyBorder="1" applyAlignment="1">
      <alignment horizontal="right" vertical="center"/>
    </xf>
    <xf numFmtId="176" fontId="8" fillId="2" borderId="14" xfId="2" applyNumberFormat="1" applyFont="1" applyFill="1" applyBorder="1" applyAlignment="1">
      <alignment horizontal="right" vertical="center"/>
    </xf>
    <xf numFmtId="176" fontId="8" fillId="2" borderId="59" xfId="2" applyNumberFormat="1" applyFont="1" applyFill="1" applyBorder="1" applyAlignment="1">
      <alignment horizontal="right" vertical="center"/>
    </xf>
    <xf numFmtId="176" fontId="8" fillId="2" borderId="60" xfId="2" applyNumberFormat="1" applyFont="1" applyFill="1" applyBorder="1" applyAlignment="1">
      <alignment horizontal="right" vertical="center"/>
    </xf>
    <xf numFmtId="0" fontId="0" fillId="0" borderId="8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8" xfId="0" applyFont="1" applyFill="1" applyBorder="1" applyAlignment="1">
      <alignment horizontal="center" vertical="center"/>
    </xf>
    <xf numFmtId="178" fontId="0" fillId="0" borderId="27" xfId="0" applyNumberFormat="1" applyFont="1" applyFill="1" applyBorder="1" applyAlignment="1">
      <alignment horizontal="left" vertical="center"/>
    </xf>
    <xf numFmtId="178" fontId="25" fillId="0" borderId="77" xfId="0" applyNumberFormat="1" applyFont="1" applyFill="1" applyBorder="1" applyAlignment="1">
      <alignment horizontal="left" vertical="center"/>
    </xf>
    <xf numFmtId="0" fontId="8" fillId="3" borderId="13" xfId="2" applyFont="1" applyFill="1" applyBorder="1" applyAlignment="1">
      <alignment horizontal="center" vertical="center"/>
    </xf>
    <xf numFmtId="0" fontId="8" fillId="3" borderId="14" xfId="2" applyFont="1" applyFill="1" applyBorder="1" applyAlignment="1">
      <alignment horizontal="center" vertical="center"/>
    </xf>
    <xf numFmtId="0" fontId="8" fillId="3" borderId="15" xfId="2" applyFont="1" applyFill="1" applyBorder="1" applyAlignment="1">
      <alignment horizontal="center" vertical="center"/>
    </xf>
    <xf numFmtId="176" fontId="8" fillId="3" borderId="13" xfId="2" applyNumberFormat="1" applyFont="1" applyFill="1" applyBorder="1" applyAlignment="1">
      <alignment horizontal="right" vertical="center"/>
    </xf>
    <xf numFmtId="176" fontId="8" fillId="3" borderId="14" xfId="2" applyNumberFormat="1" applyFont="1" applyFill="1" applyBorder="1" applyAlignment="1">
      <alignment horizontal="right" vertical="center"/>
    </xf>
    <xf numFmtId="176" fontId="8" fillId="2" borderId="5" xfId="2" applyNumberFormat="1" applyFont="1" applyFill="1" applyBorder="1" applyAlignment="1">
      <alignment horizontal="right" vertical="center"/>
    </xf>
    <xf numFmtId="176" fontId="8" fillId="2" borderId="6" xfId="2" applyNumberFormat="1" applyFont="1" applyFill="1" applyBorder="1" applyAlignment="1">
      <alignment horizontal="right" vertical="center"/>
    </xf>
    <xf numFmtId="176" fontId="8" fillId="2" borderId="64" xfId="2" applyNumberFormat="1" applyFont="1" applyFill="1" applyBorder="1" applyAlignment="1">
      <alignment horizontal="right" vertical="center"/>
    </xf>
    <xf numFmtId="176" fontId="8" fillId="2" borderId="62" xfId="2" applyNumberFormat="1" applyFont="1" applyFill="1" applyBorder="1" applyAlignment="1">
      <alignment horizontal="right" vertical="center"/>
    </xf>
    <xf numFmtId="0" fontId="8" fillId="0" borderId="49" xfId="2" applyFont="1" applyFill="1" applyBorder="1" applyAlignment="1">
      <alignment horizontal="center" vertical="center"/>
    </xf>
    <xf numFmtId="176" fontId="8" fillId="3" borderId="27" xfId="2" applyNumberFormat="1" applyFont="1" applyFill="1" applyBorder="1" applyAlignment="1">
      <alignment horizontal="right" vertical="center"/>
    </xf>
    <xf numFmtId="176" fontId="8" fillId="3" borderId="16" xfId="2" applyNumberFormat="1" applyFont="1" applyFill="1" applyBorder="1" applyAlignment="1">
      <alignment horizontal="right" vertical="center"/>
    </xf>
    <xf numFmtId="0" fontId="13" fillId="0" borderId="0" xfId="2" applyFont="1" applyFill="1" applyAlignment="1">
      <alignment horizontal="center" vertical="center"/>
    </xf>
    <xf numFmtId="0" fontId="0" fillId="0" borderId="3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3" xfId="0" applyFont="1" applyFill="1" applyBorder="1" applyAlignment="1">
      <alignment horizontal="center" vertical="center"/>
    </xf>
    <xf numFmtId="178" fontId="0" fillId="0" borderId="47" xfId="0" applyNumberFormat="1" applyFont="1" applyFill="1" applyBorder="1" applyAlignment="1">
      <alignment horizontal="left" vertical="center"/>
    </xf>
    <xf numFmtId="178" fontId="25" fillId="0" borderId="48" xfId="0" applyNumberFormat="1" applyFont="1" applyFill="1" applyBorder="1" applyAlignment="1">
      <alignment horizontal="left" vertical="center"/>
    </xf>
    <xf numFmtId="176" fontId="16" fillId="0" borderId="0" xfId="2" applyNumberFormat="1" applyFont="1" applyFill="1" applyBorder="1" applyAlignment="1">
      <alignmen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178" fontId="0" fillId="0" borderId="40" xfId="0" applyNumberFormat="1" applyFont="1" applyFill="1" applyBorder="1" applyAlignment="1">
      <alignment horizontal="left" vertical="center"/>
    </xf>
    <xf numFmtId="178" fontId="25" fillId="0" borderId="46" xfId="0" applyNumberFormat="1" applyFont="1" applyFill="1" applyBorder="1" applyAlignment="1">
      <alignment horizontal="left"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178" fontId="0" fillId="0" borderId="68" xfId="0" applyNumberFormat="1" applyFont="1" applyFill="1" applyBorder="1" applyAlignment="1">
      <alignment horizontal="left" vertical="center"/>
    </xf>
    <xf numFmtId="178" fontId="25" fillId="0" borderId="74" xfId="0" applyNumberFormat="1" applyFont="1" applyFill="1" applyBorder="1" applyAlignment="1">
      <alignment horizontal="left" vertical="center"/>
    </xf>
    <xf numFmtId="183" fontId="11" fillId="2" borderId="10" xfId="2" applyNumberFormat="1" applyFont="1" applyFill="1" applyBorder="1" applyAlignment="1">
      <alignment horizontal="center" vertical="center"/>
    </xf>
    <xf numFmtId="176" fontId="11" fillId="3" borderId="51" xfId="2" applyNumberFormat="1" applyFont="1" applyFill="1" applyBorder="1" applyAlignment="1">
      <alignment vertical="center" shrinkToFit="1"/>
    </xf>
    <xf numFmtId="182" fontId="11" fillId="2" borderId="50" xfId="2" applyNumberFormat="1" applyFont="1" applyFill="1" applyBorder="1" applyAlignment="1">
      <alignment horizontal="center" vertical="center"/>
    </xf>
    <xf numFmtId="182" fontId="11" fillId="2" borderId="51" xfId="2" applyNumberFormat="1" applyFont="1" applyFill="1" applyBorder="1" applyAlignment="1">
      <alignment horizontal="center" vertical="center"/>
    </xf>
    <xf numFmtId="182" fontId="11" fillId="2" borderId="52" xfId="2" applyNumberFormat="1" applyFont="1" applyFill="1" applyBorder="1" applyAlignment="1">
      <alignment horizontal="center" vertical="center"/>
    </xf>
    <xf numFmtId="0" fontId="16" fillId="0" borderId="56" xfId="2" applyFont="1" applyFill="1" applyBorder="1" applyAlignment="1">
      <alignment horizontal="center" vertical="center" wrapText="1"/>
    </xf>
    <xf numFmtId="0" fontId="16" fillId="0" borderId="57" xfId="2" applyFont="1" applyFill="1" applyBorder="1" applyAlignment="1">
      <alignment horizontal="center" vertical="center" wrapText="1"/>
    </xf>
    <xf numFmtId="0" fontId="16" fillId="0" borderId="53" xfId="2" applyFont="1" applyFill="1" applyBorder="1" applyAlignment="1">
      <alignment horizontal="center" vertical="center" wrapText="1"/>
    </xf>
    <xf numFmtId="0" fontId="16" fillId="0" borderId="54" xfId="2" applyFont="1" applyFill="1" applyBorder="1" applyAlignment="1">
      <alignment horizontal="center" vertical="center" wrapText="1"/>
    </xf>
    <xf numFmtId="176" fontId="11" fillId="3" borderId="56" xfId="2" applyNumberFormat="1" applyFont="1" applyFill="1" applyBorder="1" applyAlignment="1">
      <alignment horizontal="right" vertical="center"/>
    </xf>
    <xf numFmtId="176" fontId="11" fillId="3" borderId="57" xfId="2" applyNumberFormat="1" applyFont="1" applyFill="1" applyBorder="1" applyAlignment="1">
      <alignment horizontal="right" vertical="center"/>
    </xf>
    <xf numFmtId="176" fontId="11" fillId="3" borderId="53" xfId="2" applyNumberFormat="1" applyFont="1" applyFill="1" applyBorder="1" applyAlignment="1">
      <alignment horizontal="right" vertical="center"/>
    </xf>
    <xf numFmtId="176" fontId="11" fillId="3" borderId="54" xfId="2" applyNumberFormat="1" applyFont="1" applyFill="1" applyBorder="1" applyAlignment="1">
      <alignment horizontal="right" vertical="center"/>
    </xf>
    <xf numFmtId="0" fontId="16" fillId="0" borderId="58" xfId="2" applyFont="1" applyFill="1" applyBorder="1" applyAlignment="1">
      <alignment horizontal="center" vertical="center"/>
    </xf>
    <xf numFmtId="0" fontId="16" fillId="0" borderId="55" xfId="2" applyFont="1" applyFill="1" applyBorder="1" applyAlignment="1">
      <alignment horizontal="center" vertical="center"/>
    </xf>
    <xf numFmtId="176" fontId="11" fillId="2" borderId="56" xfId="2" applyNumberFormat="1" applyFont="1" applyFill="1" applyBorder="1" applyAlignment="1">
      <alignment horizontal="right" vertical="center"/>
    </xf>
    <xf numFmtId="176" fontId="11" fillId="2" borderId="57" xfId="2" applyNumberFormat="1" applyFont="1" applyFill="1" applyBorder="1" applyAlignment="1">
      <alignment horizontal="right" vertical="center"/>
    </xf>
    <xf numFmtId="176" fontId="11" fillId="2" borderId="53" xfId="2" applyNumberFormat="1" applyFont="1" applyFill="1" applyBorder="1" applyAlignment="1">
      <alignment horizontal="right" vertical="center"/>
    </xf>
    <xf numFmtId="176" fontId="11" fillId="2" borderId="54" xfId="2" applyNumberFormat="1" applyFont="1" applyFill="1" applyBorder="1" applyAlignment="1">
      <alignment horizontal="right" vertical="center"/>
    </xf>
    <xf numFmtId="0" fontId="16" fillId="0" borderId="57" xfId="2" applyFont="1" applyFill="1" applyBorder="1" applyAlignment="1">
      <alignment horizontal="center" vertical="center"/>
    </xf>
    <xf numFmtId="0" fontId="16" fillId="0" borderId="54" xfId="2" applyFont="1" applyFill="1" applyBorder="1" applyAlignment="1">
      <alignment horizontal="center" vertical="center"/>
    </xf>
    <xf numFmtId="0" fontId="16" fillId="0" borderId="50" xfId="2" applyFont="1" applyFill="1" applyBorder="1" applyAlignment="1">
      <alignment horizontal="center" vertical="center"/>
    </xf>
    <xf numFmtId="0" fontId="16" fillId="0" borderId="51" xfId="2" applyFont="1" applyFill="1" applyBorder="1" applyAlignment="1">
      <alignment horizontal="center" vertical="center"/>
    </xf>
    <xf numFmtId="0" fontId="16" fillId="0" borderId="52" xfId="2" applyFont="1" applyFill="1" applyBorder="1" applyAlignment="1">
      <alignment horizontal="center" vertical="center"/>
    </xf>
    <xf numFmtId="179" fontId="11" fillId="2" borderId="6" xfId="2" applyNumberFormat="1" applyFont="1" applyFill="1" applyBorder="1" applyAlignment="1">
      <alignment horizontal="right" vertical="center" shrinkToFit="1"/>
    </xf>
    <xf numFmtId="0" fontId="12" fillId="0" borderId="0" xfId="2" applyFont="1" applyFill="1" applyAlignment="1">
      <alignment horizontal="center" vertical="center"/>
    </xf>
    <xf numFmtId="179" fontId="11" fillId="3" borderId="0" xfId="2" applyNumberFormat="1" applyFont="1" applyFill="1" applyBorder="1" applyAlignment="1">
      <alignment horizontal="right" vertical="center"/>
    </xf>
    <xf numFmtId="179" fontId="11" fillId="3" borderId="16" xfId="2" applyNumberFormat="1" applyFont="1" applyFill="1" applyBorder="1" applyAlignment="1">
      <alignment horizontal="right" vertical="center"/>
    </xf>
    <xf numFmtId="38" fontId="16" fillId="0" borderId="0" xfId="1" applyFont="1" applyFill="1" applyAlignment="1">
      <alignment vertical="center" shrinkToFit="1"/>
    </xf>
    <xf numFmtId="0" fontId="16" fillId="0" borderId="27" xfId="2" applyFont="1" applyFill="1" applyBorder="1" applyAlignment="1">
      <alignment horizontal="center" vertical="center" wrapText="1"/>
    </xf>
    <xf numFmtId="0" fontId="16" fillId="0" borderId="16" xfId="2" applyFont="1" applyFill="1" applyBorder="1" applyAlignment="1">
      <alignment horizontal="center" vertical="center" wrapText="1"/>
    </xf>
    <xf numFmtId="0" fontId="16" fillId="0" borderId="28" xfId="2" applyFont="1" applyFill="1" applyBorder="1" applyAlignment="1">
      <alignment horizontal="center" vertical="center" wrapText="1"/>
    </xf>
    <xf numFmtId="0" fontId="16" fillId="0" borderId="0" xfId="2" applyFont="1" applyFill="1" applyBorder="1" applyAlignment="1">
      <alignment vertical="center"/>
    </xf>
    <xf numFmtId="176" fontId="11" fillId="0" borderId="16" xfId="2" applyNumberFormat="1" applyFont="1" applyFill="1" applyBorder="1" applyAlignment="1">
      <alignment horizontal="right" vertical="center" shrinkToFit="1"/>
    </xf>
    <xf numFmtId="0" fontId="16" fillId="0" borderId="13" xfId="2" applyFont="1" applyFill="1" applyBorder="1" applyAlignment="1">
      <alignment horizontal="center" vertical="center"/>
    </xf>
    <xf numFmtId="0" fontId="16" fillId="0" borderId="14" xfId="2" applyFont="1" applyFill="1" applyBorder="1" applyAlignment="1">
      <alignment horizontal="center" vertical="center"/>
    </xf>
    <xf numFmtId="0" fontId="16" fillId="0" borderId="15" xfId="2" applyFont="1" applyFill="1" applyBorder="1" applyAlignment="1">
      <alignment horizontal="center" vertical="center"/>
    </xf>
    <xf numFmtId="0" fontId="16" fillId="0" borderId="24" xfId="2" applyFont="1" applyFill="1" applyBorder="1" applyAlignment="1">
      <alignment horizontal="center" vertical="center" wrapText="1"/>
    </xf>
    <xf numFmtId="0" fontId="16" fillId="0" borderId="25" xfId="2" applyFont="1" applyFill="1" applyBorder="1" applyAlignment="1">
      <alignment horizontal="center" vertical="center" wrapText="1"/>
    </xf>
    <xf numFmtId="0" fontId="16" fillId="0" borderId="26" xfId="2" applyFont="1" applyFill="1" applyBorder="1" applyAlignment="1">
      <alignment horizontal="center" vertical="center" wrapText="1"/>
    </xf>
    <xf numFmtId="181" fontId="11" fillId="0" borderId="0" xfId="2" applyNumberFormat="1" applyFont="1" applyFill="1" applyBorder="1" applyAlignment="1">
      <alignment horizontal="center" vertical="center"/>
    </xf>
    <xf numFmtId="179" fontId="11" fillId="2" borderId="0" xfId="1" applyNumberFormat="1" applyFont="1" applyFill="1" applyBorder="1" applyAlignment="1">
      <alignment horizontal="right" vertical="center" shrinkToFit="1"/>
    </xf>
    <xf numFmtId="176" fontId="11" fillId="2" borderId="16" xfId="2" applyNumberFormat="1" applyFont="1" applyFill="1" applyBorder="1" applyAlignment="1">
      <alignment horizontal="right" vertical="center" shrinkToFit="1"/>
    </xf>
    <xf numFmtId="0" fontId="16" fillId="0" borderId="0" xfId="2" applyFont="1" applyFill="1" applyBorder="1" applyAlignment="1">
      <alignment horizontal="center" vertical="center"/>
    </xf>
    <xf numFmtId="0" fontId="11" fillId="0" borderId="13" xfId="2" applyFont="1" applyFill="1" applyBorder="1" applyAlignment="1">
      <alignment horizontal="center" vertical="center"/>
    </xf>
    <xf numFmtId="0" fontId="11" fillId="0" borderId="14" xfId="2" applyFont="1" applyFill="1" applyBorder="1" applyAlignment="1">
      <alignment horizontal="center" vertical="center"/>
    </xf>
    <xf numFmtId="183" fontId="11" fillId="2" borderId="14" xfId="2" applyNumberFormat="1" applyFont="1" applyFill="1" applyBorder="1" applyAlignment="1">
      <alignment horizontal="center" vertical="center" shrinkToFit="1"/>
    </xf>
    <xf numFmtId="0" fontId="16" fillId="0" borderId="59" xfId="2" applyFont="1" applyFill="1" applyBorder="1" applyAlignment="1">
      <alignment horizontal="center" vertical="center" wrapText="1"/>
    </xf>
    <xf numFmtId="0" fontId="16" fillId="0" borderId="60" xfId="2" applyFont="1" applyFill="1" applyBorder="1" applyAlignment="1">
      <alignment horizontal="center" vertical="center" wrapText="1"/>
    </xf>
    <xf numFmtId="0" fontId="16" fillId="0" borderId="61" xfId="2" applyFont="1" applyFill="1" applyBorder="1" applyAlignment="1">
      <alignment horizontal="center" vertical="center" wrapText="1"/>
    </xf>
    <xf numFmtId="0" fontId="29" fillId="0" borderId="14" xfId="2" applyFont="1" applyFill="1" applyBorder="1" applyAlignment="1">
      <alignment horizontal="center" vertical="center"/>
    </xf>
    <xf numFmtId="176" fontId="11" fillId="2" borderId="14" xfId="2" applyNumberFormat="1" applyFont="1" applyFill="1" applyBorder="1" applyAlignment="1">
      <alignment horizontal="right" vertical="center" shrinkToFit="1"/>
    </xf>
    <xf numFmtId="176" fontId="11" fillId="2" borderId="59" xfId="2" applyNumberFormat="1" applyFont="1" applyFill="1" applyBorder="1" applyAlignment="1">
      <alignment vertical="center"/>
    </xf>
    <xf numFmtId="176" fontId="11" fillId="2" borderId="60" xfId="2" applyNumberFormat="1" applyFont="1" applyFill="1" applyBorder="1" applyAlignment="1">
      <alignment vertical="center"/>
    </xf>
    <xf numFmtId="176" fontId="11" fillId="2" borderId="16" xfId="2" applyNumberFormat="1" applyFont="1" applyFill="1" applyBorder="1" applyAlignment="1">
      <alignment vertical="center"/>
    </xf>
    <xf numFmtId="176" fontId="11" fillId="2" borderId="24" xfId="2" applyNumberFormat="1" applyFont="1" applyFill="1" applyBorder="1" applyAlignment="1">
      <alignment vertical="center"/>
    </xf>
    <xf numFmtId="176" fontId="11" fillId="2" borderId="25" xfId="2" applyNumberFormat="1" applyFont="1" applyFill="1" applyBorder="1" applyAlignment="1">
      <alignment vertical="center"/>
    </xf>
    <xf numFmtId="177" fontId="11" fillId="2" borderId="59" xfId="2" applyNumberFormat="1" applyFont="1" applyFill="1" applyBorder="1" applyAlignment="1">
      <alignment horizontal="center" vertical="center"/>
    </xf>
    <xf numFmtId="177" fontId="11" fillId="2" borderId="60" xfId="2" applyNumberFormat="1" applyFont="1" applyFill="1" applyBorder="1" applyAlignment="1">
      <alignment horizontal="center" vertical="center"/>
    </xf>
    <xf numFmtId="177" fontId="11" fillId="2" borderId="61" xfId="2" applyNumberFormat="1" applyFont="1" applyFill="1" applyBorder="1" applyAlignment="1">
      <alignment horizontal="center" vertical="center"/>
    </xf>
    <xf numFmtId="0" fontId="11" fillId="3" borderId="16" xfId="0" applyNumberFormat="1" applyFont="1" applyFill="1" applyBorder="1" applyAlignment="1">
      <alignment horizontal="center" vertical="center"/>
    </xf>
    <xf numFmtId="177" fontId="11" fillId="2" borderId="25" xfId="2" applyNumberFormat="1" applyFont="1" applyFill="1" applyBorder="1" applyAlignment="1">
      <alignment horizontal="center" vertical="center"/>
    </xf>
    <xf numFmtId="177" fontId="11" fillId="2" borderId="26" xfId="2" applyNumberFormat="1" applyFont="1" applyFill="1" applyBorder="1" applyAlignment="1">
      <alignment horizontal="center" vertical="center"/>
    </xf>
    <xf numFmtId="176" fontId="11" fillId="0" borderId="0" xfId="2" applyNumberFormat="1" applyFont="1" applyFill="1" applyBorder="1" applyAlignment="1">
      <alignment vertical="center"/>
    </xf>
    <xf numFmtId="176" fontId="11" fillId="2" borderId="59" xfId="2" applyNumberFormat="1" applyFont="1" applyFill="1" applyBorder="1" applyAlignment="1">
      <alignment horizontal="center" vertical="center"/>
    </xf>
    <xf numFmtId="176" fontId="11" fillId="2" borderId="60" xfId="2" applyNumberFormat="1" applyFont="1" applyFill="1" applyBorder="1" applyAlignment="1">
      <alignment horizontal="center" vertical="center"/>
    </xf>
    <xf numFmtId="176" fontId="8" fillId="3" borderId="27" xfId="1" applyNumberFormat="1" applyFont="1" applyFill="1" applyBorder="1" applyAlignment="1">
      <alignment horizontal="right" vertical="center" shrinkToFit="1"/>
    </xf>
    <xf numFmtId="176" fontId="8" fillId="3" borderId="16" xfId="1" applyNumberFormat="1" applyFont="1" applyFill="1" applyBorder="1" applyAlignment="1">
      <alignment horizontal="right" vertical="center" shrinkToFit="1"/>
    </xf>
    <xf numFmtId="12" fontId="8" fillId="2" borderId="17" xfId="2" applyNumberFormat="1" applyFont="1" applyFill="1" applyBorder="1" applyAlignment="1">
      <alignment horizontal="center" vertical="center" shrinkToFit="1"/>
    </xf>
    <xf numFmtId="12" fontId="8" fillId="2" borderId="0" xfId="2" applyNumberFormat="1" applyFont="1" applyFill="1" applyBorder="1" applyAlignment="1">
      <alignment horizontal="center" vertical="center" shrinkToFit="1"/>
    </xf>
    <xf numFmtId="12" fontId="8" fillId="2" borderId="23" xfId="2" applyNumberFormat="1" applyFont="1" applyFill="1" applyBorder="1" applyAlignment="1">
      <alignment horizontal="center" vertical="center" shrinkToFit="1"/>
    </xf>
    <xf numFmtId="12" fontId="8" fillId="2" borderId="27" xfId="2" applyNumberFormat="1" applyFont="1" applyFill="1" applyBorder="1" applyAlignment="1">
      <alignment horizontal="center" vertical="center" shrinkToFit="1"/>
    </xf>
    <xf numFmtId="12" fontId="8" fillId="2" borderId="16" xfId="2" applyNumberFormat="1" applyFont="1" applyFill="1" applyBorder="1" applyAlignment="1">
      <alignment horizontal="center" vertical="center" shrinkToFit="1"/>
    </xf>
    <xf numFmtId="12" fontId="8" fillId="2" borderId="28" xfId="2" applyNumberFormat="1" applyFont="1" applyFill="1" applyBorder="1" applyAlignment="1">
      <alignment horizontal="center" vertical="center" shrinkToFit="1"/>
    </xf>
    <xf numFmtId="0" fontId="15" fillId="0" borderId="5" xfId="2" applyFont="1" applyFill="1" applyBorder="1" applyAlignment="1">
      <alignment horizontal="left" indent="1"/>
    </xf>
    <xf numFmtId="0" fontId="8" fillId="0" borderId="6" xfId="2" applyFont="1" applyFill="1" applyBorder="1" applyAlignment="1">
      <alignment horizontal="left" indent="1"/>
    </xf>
    <xf numFmtId="0" fontId="8" fillId="0" borderId="7" xfId="2" applyFont="1" applyFill="1" applyBorder="1" applyAlignment="1">
      <alignment horizontal="left" indent="1"/>
    </xf>
    <xf numFmtId="0" fontId="8" fillId="0" borderId="0" xfId="2" applyFont="1" applyFill="1" applyBorder="1" applyAlignment="1">
      <alignment horizontal="center" vertical="center"/>
    </xf>
    <xf numFmtId="0" fontId="8" fillId="0" borderId="5" xfId="2" applyNumberFormat="1" applyFont="1" applyFill="1" applyBorder="1" applyAlignment="1">
      <alignment horizontal="center" vertical="center" shrinkToFit="1"/>
    </xf>
    <xf numFmtId="0" fontId="8" fillId="0" borderId="6" xfId="2" applyNumberFormat="1" applyFont="1" applyFill="1" applyBorder="1" applyAlignment="1">
      <alignment horizontal="center" vertical="center" shrinkToFit="1"/>
    </xf>
    <xf numFmtId="0" fontId="8" fillId="0" borderId="7" xfId="2" applyNumberFormat="1" applyFont="1" applyFill="1" applyBorder="1" applyAlignment="1">
      <alignment horizontal="center" vertical="center" shrinkToFit="1"/>
    </xf>
    <xf numFmtId="176" fontId="9" fillId="2" borderId="1" xfId="1" applyNumberFormat="1" applyFont="1" applyFill="1" applyBorder="1" applyAlignment="1">
      <alignment horizontal="right" vertical="center" shrinkToFit="1"/>
    </xf>
    <xf numFmtId="176" fontId="9" fillId="2" borderId="2" xfId="1" applyNumberFormat="1" applyFont="1" applyFill="1" applyBorder="1" applyAlignment="1">
      <alignment horizontal="right" vertical="center" shrinkToFit="1"/>
    </xf>
    <xf numFmtId="176" fontId="9" fillId="2" borderId="4" xfId="1" applyNumberFormat="1" applyFont="1" applyFill="1" applyBorder="1" applyAlignment="1">
      <alignment horizontal="right" vertical="center" shrinkToFit="1"/>
    </xf>
    <xf numFmtId="176" fontId="9" fillId="2" borderId="0" xfId="1" applyNumberFormat="1" applyFont="1" applyFill="1" applyBorder="1" applyAlignment="1">
      <alignment horizontal="right" vertical="center" shrinkToFit="1"/>
    </xf>
    <xf numFmtId="176" fontId="9" fillId="2" borderId="9" xfId="1" applyNumberFormat="1" applyFont="1" applyFill="1" applyBorder="1" applyAlignment="1">
      <alignment horizontal="right" vertical="center" shrinkToFit="1"/>
    </xf>
    <xf numFmtId="176" fontId="9" fillId="2" borderId="10" xfId="1" applyNumberFormat="1" applyFont="1" applyFill="1" applyBorder="1" applyAlignment="1">
      <alignment horizontal="right" vertical="center" shrinkToFit="1"/>
    </xf>
    <xf numFmtId="0" fontId="8" fillId="0" borderId="17" xfId="2" applyNumberFormat="1" applyFont="1" applyFill="1" applyBorder="1" applyAlignment="1">
      <alignment horizontal="center" vertical="center" wrapText="1"/>
    </xf>
    <xf numFmtId="0" fontId="8" fillId="0" borderId="0" xfId="2" applyNumberFormat="1" applyFont="1" applyFill="1" applyBorder="1" applyAlignment="1">
      <alignment horizontal="center" vertical="center"/>
    </xf>
    <xf numFmtId="0" fontId="8" fillId="0" borderId="23" xfId="2" applyNumberFormat="1" applyFont="1" applyFill="1" applyBorder="1" applyAlignment="1">
      <alignment horizontal="center" vertical="center"/>
    </xf>
    <xf numFmtId="176" fontId="8" fillId="0" borderId="3"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xf numFmtId="176" fontId="8" fillId="0" borderId="12" xfId="1" applyNumberFormat="1" applyFont="1" applyFill="1" applyBorder="1" applyAlignment="1">
      <alignment horizontal="center" vertical="center"/>
    </xf>
    <xf numFmtId="0" fontId="8" fillId="0" borderId="23" xfId="2" applyNumberFormat="1" applyFont="1" applyFill="1" applyBorder="1" applyAlignment="1">
      <alignment horizontal="right" vertical="center" wrapText="1"/>
    </xf>
    <xf numFmtId="176" fontId="8" fillId="0" borderId="14" xfId="1" applyNumberFormat="1" applyFont="1" applyFill="1" applyBorder="1" applyAlignment="1">
      <alignment horizontal="center" vertical="center" shrinkToFit="1"/>
    </xf>
    <xf numFmtId="179" fontId="8" fillId="3" borderId="0" xfId="2" applyNumberFormat="1" applyFont="1" applyFill="1" applyBorder="1" applyAlignment="1">
      <alignment horizontal="right" vertical="center"/>
    </xf>
    <xf numFmtId="179" fontId="8" fillId="3" borderId="16" xfId="2" applyNumberFormat="1" applyFont="1" applyFill="1" applyBorder="1" applyAlignment="1">
      <alignment horizontal="right" vertical="center"/>
    </xf>
    <xf numFmtId="176" fontId="8" fillId="3" borderId="0" xfId="2" applyNumberFormat="1" applyFont="1" applyFill="1" applyAlignment="1">
      <alignment horizontal="right" vertical="center"/>
    </xf>
    <xf numFmtId="183" fontId="11" fillId="2" borderId="0" xfId="1" applyNumberFormat="1" applyFont="1" applyFill="1" applyBorder="1" applyAlignment="1">
      <alignment horizontal="center" vertical="center" shrinkToFit="1"/>
    </xf>
    <xf numFmtId="183" fontId="8" fillId="2" borderId="10" xfId="2" applyNumberFormat="1" applyFont="1" applyFill="1" applyBorder="1" applyAlignment="1">
      <alignment horizontal="center" vertical="center"/>
    </xf>
    <xf numFmtId="176" fontId="8" fillId="3" borderId="9" xfId="1" applyNumberFormat="1" applyFont="1" applyFill="1" applyBorder="1" applyAlignment="1">
      <alignment horizontal="right" vertical="center" shrinkToFit="1"/>
    </xf>
    <xf numFmtId="176" fontId="8" fillId="3" borderId="10" xfId="1" applyNumberFormat="1" applyFont="1" applyFill="1" applyBorder="1" applyAlignment="1">
      <alignment horizontal="right" vertical="center" shrinkToFit="1"/>
    </xf>
    <xf numFmtId="12" fontId="8" fillId="0" borderId="0" xfId="2" applyNumberFormat="1" applyFont="1" applyFill="1" applyBorder="1" applyAlignment="1">
      <alignment horizontal="left" vertical="center" shrinkToFit="1"/>
    </xf>
    <xf numFmtId="0" fontId="15" fillId="0" borderId="1" xfId="2" applyFont="1" applyFill="1" applyBorder="1" applyAlignment="1">
      <alignment horizontal="left" indent="1"/>
    </xf>
    <xf numFmtId="0" fontId="8" fillId="0" borderId="2" xfId="2" applyFont="1" applyFill="1" applyBorder="1" applyAlignment="1">
      <alignment horizontal="left" indent="1"/>
    </xf>
    <xf numFmtId="0" fontId="8" fillId="0" borderId="3" xfId="2" applyFont="1" applyFill="1" applyBorder="1" applyAlignment="1">
      <alignment horizontal="left" indent="1"/>
    </xf>
    <xf numFmtId="0" fontId="8" fillId="0" borderId="0" xfId="2" applyNumberFormat="1" applyFont="1" applyFill="1" applyBorder="1" applyAlignment="1">
      <alignment horizontal="center" vertical="center" shrinkToFit="1"/>
    </xf>
    <xf numFmtId="178" fontId="0" fillId="0" borderId="74" xfId="0" applyNumberFormat="1" applyFont="1" applyFill="1" applyBorder="1" applyAlignment="1">
      <alignment horizontal="left" vertical="center"/>
    </xf>
    <xf numFmtId="0" fontId="8" fillId="0" borderId="18" xfId="2" applyNumberFormat="1" applyFont="1" applyFill="1" applyBorder="1" applyAlignment="1">
      <alignment horizontal="center" vertical="center" wrapText="1"/>
    </xf>
    <xf numFmtId="0" fontId="8" fillId="0" borderId="19" xfId="2" applyNumberFormat="1" applyFont="1" applyFill="1" applyBorder="1" applyAlignment="1">
      <alignment horizontal="center" vertical="center" wrapText="1"/>
    </xf>
    <xf numFmtId="0" fontId="8" fillId="0" borderId="20" xfId="2" applyNumberFormat="1" applyFont="1" applyFill="1" applyBorder="1" applyAlignment="1">
      <alignment horizontal="center" vertical="center" wrapText="1"/>
    </xf>
    <xf numFmtId="0" fontId="8" fillId="0" borderId="21" xfId="2" applyNumberFormat="1" applyFont="1" applyFill="1" applyBorder="1" applyAlignment="1">
      <alignment horizontal="center" vertical="center" wrapText="1"/>
    </xf>
    <xf numFmtId="0" fontId="8" fillId="0" borderId="0" xfId="2" applyNumberFormat="1" applyFont="1" applyFill="1" applyBorder="1" applyAlignment="1">
      <alignment horizontal="center" vertical="center" wrapText="1"/>
    </xf>
    <xf numFmtId="0" fontId="8" fillId="0" borderId="22" xfId="2" applyNumberFormat="1" applyFont="1" applyFill="1" applyBorder="1" applyAlignment="1">
      <alignment horizontal="center" vertical="center" wrapText="1"/>
    </xf>
    <xf numFmtId="176" fontId="9" fillId="2" borderId="24" xfId="1" applyNumberFormat="1" applyFont="1" applyFill="1" applyBorder="1" applyAlignment="1">
      <alignment horizontal="right" vertical="center" shrinkToFit="1"/>
    </xf>
    <xf numFmtId="176" fontId="9" fillId="2" borderId="25" xfId="1" applyNumberFormat="1" applyFont="1" applyFill="1" applyBorder="1" applyAlignment="1">
      <alignment horizontal="right" vertical="center" shrinkToFit="1"/>
    </xf>
    <xf numFmtId="177" fontId="11" fillId="0" borderId="9" xfId="1" applyNumberFormat="1" applyFont="1" applyFill="1" applyBorder="1" applyAlignment="1">
      <alignment horizontal="center" vertical="center" shrinkToFit="1"/>
    </xf>
    <xf numFmtId="177" fontId="11" fillId="0" borderId="10" xfId="1" applyNumberFormat="1" applyFont="1" applyFill="1" applyBorder="1" applyAlignment="1">
      <alignment horizontal="center" vertical="center" shrinkToFit="1"/>
    </xf>
    <xf numFmtId="177" fontId="11" fillId="0" borderId="12"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shrinkToFit="1"/>
    </xf>
    <xf numFmtId="176" fontId="8" fillId="0" borderId="0" xfId="1" applyNumberFormat="1" applyFont="1" applyFill="1" applyBorder="1" applyAlignment="1">
      <alignment horizontal="left" vertical="center"/>
    </xf>
    <xf numFmtId="0" fontId="8" fillId="0" borderId="1"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0" fontId="8" fillId="0" borderId="4" xfId="2" applyNumberFormat="1" applyFont="1" applyFill="1" applyBorder="1" applyAlignment="1">
      <alignment horizontal="center" vertical="center" wrapText="1"/>
    </xf>
    <xf numFmtId="0" fontId="8" fillId="0" borderId="8" xfId="2" applyNumberFormat="1" applyFont="1" applyFill="1" applyBorder="1" applyAlignment="1">
      <alignment horizontal="center" vertical="center" wrapText="1"/>
    </xf>
    <xf numFmtId="0" fontId="8" fillId="0" borderId="8" xfId="2" applyNumberFormat="1" applyFont="1" applyFill="1" applyBorder="1" applyAlignment="1">
      <alignment horizontal="center" vertical="center"/>
    </xf>
    <xf numFmtId="12" fontId="8" fillId="0" borderId="0" xfId="2" applyNumberFormat="1" applyFont="1" applyFill="1" applyBorder="1" applyAlignment="1">
      <alignment horizontal="center" vertical="center" shrinkToFit="1"/>
    </xf>
    <xf numFmtId="178" fontId="8" fillId="0" borderId="0" xfId="2" applyNumberFormat="1" applyFont="1" applyFill="1" applyBorder="1" applyAlignment="1">
      <alignment vertical="center"/>
    </xf>
    <xf numFmtId="181" fontId="8" fillId="0" borderId="0" xfId="2" applyNumberFormat="1" applyFont="1" applyFill="1" applyBorder="1" applyAlignment="1">
      <alignment horizontal="center" vertical="center"/>
    </xf>
    <xf numFmtId="179" fontId="8" fillId="2" borderId="0" xfId="1" applyNumberFormat="1" applyFont="1" applyFill="1" applyBorder="1" applyAlignment="1">
      <alignment vertical="center"/>
    </xf>
    <xf numFmtId="176" fontId="8" fillId="2" borderId="0" xfId="2" applyNumberFormat="1" applyFont="1" applyFill="1" applyBorder="1" applyAlignment="1">
      <alignment vertical="center"/>
    </xf>
    <xf numFmtId="176" fontId="11" fillId="2" borderId="6" xfId="2" applyNumberFormat="1" applyFont="1" applyFill="1" applyBorder="1" applyAlignment="1">
      <alignment vertical="center" shrinkToFit="1"/>
    </xf>
    <xf numFmtId="0" fontId="8" fillId="0" borderId="17" xfId="2" applyNumberFormat="1" applyFont="1" applyFill="1" applyBorder="1" applyAlignment="1">
      <alignment horizontal="center" vertical="center" shrinkToFit="1"/>
    </xf>
    <xf numFmtId="0" fontId="8" fillId="0" borderId="23" xfId="2" applyNumberFormat="1" applyFont="1" applyFill="1" applyBorder="1" applyAlignment="1">
      <alignment horizontal="center" vertical="center" shrinkToFit="1"/>
    </xf>
    <xf numFmtId="0" fontId="8" fillId="0" borderId="17" xfId="2" applyFont="1" applyFill="1" applyBorder="1" applyAlignment="1">
      <alignment horizontal="center" vertical="center"/>
    </xf>
    <xf numFmtId="38" fontId="16" fillId="0" borderId="0" xfId="1" applyFont="1" applyFill="1" applyAlignment="1">
      <alignment horizontal="center" vertical="center" shrinkToFit="1"/>
    </xf>
    <xf numFmtId="0" fontId="8" fillId="0" borderId="75" xfId="2" applyFont="1" applyFill="1" applyBorder="1" applyAlignment="1">
      <alignment horizontal="center" vertical="center"/>
    </xf>
    <xf numFmtId="0" fontId="25" fillId="0" borderId="65" xfId="0" applyFont="1" applyFill="1" applyBorder="1" applyAlignment="1">
      <alignment horizontal="center" vertical="center"/>
    </xf>
    <xf numFmtId="0" fontId="25" fillId="0" borderId="66" xfId="0" applyFont="1" applyFill="1" applyBorder="1" applyAlignment="1">
      <alignment horizontal="center" vertical="center"/>
    </xf>
    <xf numFmtId="0" fontId="25" fillId="0" borderId="67" xfId="0" applyFont="1" applyFill="1" applyBorder="1" applyAlignment="1">
      <alignment horizontal="center" vertical="center"/>
    </xf>
    <xf numFmtId="0" fontId="8" fillId="0" borderId="76" xfId="2" applyNumberFormat="1" applyFont="1" applyFill="1" applyBorder="1" applyAlignment="1">
      <alignment horizontal="center" vertical="center" wrapText="1"/>
    </xf>
    <xf numFmtId="0" fontId="8" fillId="0" borderId="76" xfId="2" applyFont="1" applyFill="1" applyBorder="1" applyAlignment="1">
      <alignment horizontal="center" vertical="center"/>
    </xf>
    <xf numFmtId="0" fontId="8" fillId="0" borderId="0" xfId="2" applyFont="1" applyFill="1" applyBorder="1" applyAlignment="1">
      <alignment horizontal="center" vertical="center" wrapText="1"/>
    </xf>
    <xf numFmtId="176" fontId="8" fillId="3" borderId="0" xfId="2" applyNumberFormat="1" applyFont="1" applyFill="1" applyBorder="1" applyAlignment="1">
      <alignment horizontal="right" vertical="center"/>
    </xf>
    <xf numFmtId="179" fontId="8" fillId="2" borderId="14" xfId="2" applyNumberFormat="1" applyFont="1" applyFill="1" applyBorder="1" applyAlignment="1">
      <alignment vertical="center" shrinkToFit="1"/>
    </xf>
    <xf numFmtId="0" fontId="8" fillId="0" borderId="5" xfId="2" applyNumberFormat="1" applyFont="1" applyFill="1" applyBorder="1" applyAlignment="1">
      <alignment horizontal="center" vertical="center" wrapText="1"/>
    </xf>
    <xf numFmtId="0" fontId="8" fillId="0" borderId="6" xfId="2" applyNumberFormat="1" applyFont="1" applyFill="1" applyBorder="1" applyAlignment="1">
      <alignment horizontal="center" vertical="center" wrapText="1"/>
    </xf>
    <xf numFmtId="0" fontId="8" fillId="0" borderId="7" xfId="2" applyNumberFormat="1" applyFont="1" applyFill="1" applyBorder="1" applyAlignment="1">
      <alignment horizontal="center" vertical="center" wrapText="1"/>
    </xf>
    <xf numFmtId="0" fontId="8" fillId="0" borderId="23" xfId="2" applyNumberFormat="1" applyFont="1" applyFill="1" applyBorder="1" applyAlignment="1">
      <alignment horizontal="center" vertical="center" wrapText="1"/>
    </xf>
    <xf numFmtId="176" fontId="8" fillId="3" borderId="27" xfId="1" applyNumberFormat="1" applyFont="1" applyFill="1" applyBorder="1" applyAlignment="1">
      <alignment horizontal="center" vertical="center" shrinkToFit="1"/>
    </xf>
    <xf numFmtId="176" fontId="8" fillId="3" borderId="16" xfId="1" applyNumberFormat="1" applyFont="1" applyFill="1" applyBorder="1" applyAlignment="1">
      <alignment horizontal="center" vertical="center" shrinkToFit="1"/>
    </xf>
    <xf numFmtId="0" fontId="8" fillId="0" borderId="5" xfId="2" applyNumberFormat="1" applyFont="1" applyFill="1" applyBorder="1" applyAlignment="1">
      <alignment horizontal="left" vertical="center" wrapText="1"/>
    </xf>
    <xf numFmtId="0" fontId="8" fillId="0" borderId="6" xfId="2" applyNumberFormat="1" applyFont="1" applyFill="1" applyBorder="1" applyAlignment="1">
      <alignment horizontal="left" vertical="center" wrapText="1"/>
    </xf>
    <xf numFmtId="0" fontId="8" fillId="0" borderId="7" xfId="2" applyNumberFormat="1" applyFont="1" applyFill="1" applyBorder="1" applyAlignment="1">
      <alignment horizontal="left" vertical="center" wrapText="1"/>
    </xf>
    <xf numFmtId="0" fontId="8" fillId="0" borderId="17" xfId="2" applyNumberFormat="1" applyFont="1" applyFill="1" applyBorder="1" applyAlignment="1">
      <alignment horizontal="left" vertical="center" wrapText="1"/>
    </xf>
    <xf numFmtId="0" fontId="8" fillId="0" borderId="0" xfId="2" applyNumberFormat="1" applyFont="1" applyFill="1" applyBorder="1" applyAlignment="1">
      <alignment horizontal="left" vertical="center" wrapText="1"/>
    </xf>
    <xf numFmtId="0" fontId="8" fillId="0" borderId="23" xfId="2" applyNumberFormat="1" applyFont="1" applyFill="1" applyBorder="1" applyAlignment="1">
      <alignment horizontal="left" vertical="center" wrapText="1"/>
    </xf>
    <xf numFmtId="184" fontId="8" fillId="0" borderId="27" xfId="1" applyNumberFormat="1" applyFont="1" applyFill="1" applyBorder="1" applyAlignment="1">
      <alignment horizontal="center" vertical="center" shrinkToFit="1"/>
    </xf>
    <xf numFmtId="184" fontId="8" fillId="0" borderId="16" xfId="1" applyNumberFormat="1" applyFont="1" applyFill="1" applyBorder="1" applyAlignment="1">
      <alignment horizontal="center" vertical="center" shrinkToFit="1"/>
    </xf>
    <xf numFmtId="184" fontId="8" fillId="0" borderId="28" xfId="1" applyNumberFormat="1" applyFont="1" applyFill="1" applyBorder="1" applyAlignment="1">
      <alignment horizontal="center" vertical="center" shrinkToFit="1"/>
    </xf>
    <xf numFmtId="12" fontId="8" fillId="3" borderId="27" xfId="2" applyNumberFormat="1" applyFont="1" applyFill="1" applyBorder="1" applyAlignment="1">
      <alignment horizontal="right" vertical="center" shrinkToFit="1"/>
    </xf>
    <xf numFmtId="12" fontId="8" fillId="3" borderId="16" xfId="2" applyNumberFormat="1" applyFont="1" applyFill="1" applyBorder="1" applyAlignment="1">
      <alignment horizontal="right" vertical="center" shrinkToFit="1"/>
    </xf>
    <xf numFmtId="38" fontId="11" fillId="0" borderId="0" xfId="1" applyFont="1" applyFill="1" applyAlignment="1">
      <alignment vertical="center" shrinkToFit="1"/>
    </xf>
    <xf numFmtId="183" fontId="11" fillId="2" borderId="0" xfId="2" applyNumberFormat="1" applyFont="1" applyFill="1" applyBorder="1" applyAlignment="1">
      <alignment horizontal="center" vertical="center" shrinkToFit="1"/>
    </xf>
    <xf numFmtId="176" fontId="11" fillId="2" borderId="6" xfId="2" applyNumberFormat="1" applyFont="1" applyFill="1" applyBorder="1" applyAlignment="1">
      <alignment horizontal="right" vertical="center" shrinkToFit="1"/>
    </xf>
    <xf numFmtId="0" fontId="8" fillId="0" borderId="0" xfId="2" applyFont="1" applyFill="1" applyBorder="1" applyAlignment="1">
      <alignment horizontal="left" vertical="center"/>
    </xf>
    <xf numFmtId="176" fontId="8" fillId="3" borderId="0" xfId="2" applyNumberFormat="1" applyFont="1" applyFill="1" applyBorder="1" applyAlignment="1">
      <alignment horizontal="center" vertical="center"/>
    </xf>
  </cellXfs>
  <cellStyles count="4">
    <cellStyle name="パーセント 2" xfId="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168087</xdr:colOff>
      <xdr:row>1</xdr:row>
      <xdr:rowOff>44824</xdr:rowOff>
    </xdr:from>
    <xdr:ext cx="4365948" cy="515471"/>
    <xdr:sp macro="" textlink="">
      <xdr:nvSpPr>
        <xdr:cNvPr id="3" name="テキスト ボックス 2"/>
        <xdr:cNvSpPr txBox="1"/>
      </xdr:nvSpPr>
      <xdr:spPr>
        <a:xfrm>
          <a:off x="1863537" y="121024"/>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全体設計承認申請時に使用してください</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複数棟をまとめて申請する場合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17</xdr:col>
      <xdr:colOff>205627</xdr:colOff>
      <xdr:row>4</xdr:row>
      <xdr:rowOff>129987</xdr:rowOff>
    </xdr:from>
    <xdr:to>
      <xdr:col>24</xdr:col>
      <xdr:colOff>45942</xdr:colOff>
      <xdr:row>9</xdr:row>
      <xdr:rowOff>13447</xdr:rowOff>
    </xdr:to>
    <xdr:sp macro="" textlink="">
      <xdr:nvSpPr>
        <xdr:cNvPr id="4" name="角丸四角形吹き出し 3"/>
        <xdr:cNvSpPr/>
      </xdr:nvSpPr>
      <xdr:spPr>
        <a:xfrm>
          <a:off x="5483598" y="880781"/>
          <a:ext cx="2115109" cy="634254"/>
        </a:xfrm>
        <a:prstGeom prst="wedgeRoundRectCallout">
          <a:avLst>
            <a:gd name="adj1" fmla="val 42915"/>
            <a:gd name="adj2" fmla="val -115616"/>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900" b="1">
              <a:effectLst/>
              <a:latin typeface="Meiryo UI" panose="020B0604030504040204" pitchFamily="50" charset="-128"/>
              <a:ea typeface="Meiryo UI" panose="020B0604030504040204" pitchFamily="50" charset="-128"/>
              <a:cs typeface="Meiryo UI" panose="020B0604030504040204" pitchFamily="50" charset="-128"/>
            </a:rPr>
            <a:t>年度を入力してください</a:t>
          </a:r>
          <a:endParaRPr lang="en-US" altLang="ja-JP" sz="900" b="1">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ctr" defTabSz="914400" rtl="0" eaLnBrk="1" fontAlgn="auto" latinLnBrk="0" hangingPunct="1">
            <a:lnSpc>
              <a:spcPts val="900"/>
            </a:lnSpc>
            <a:spcBef>
              <a:spcPts val="0"/>
            </a:spcBef>
            <a:spcAft>
              <a:spcPts val="0"/>
            </a:spcAft>
            <a:buClrTx/>
            <a:buSzTx/>
            <a:buFontTx/>
            <a:buNone/>
            <a:tabLst/>
            <a:defRPr/>
          </a:pPr>
          <a:r>
            <a:rPr lang="ja-JP" altLang="en-US" sz="900" b="1">
              <a:effectLst/>
              <a:latin typeface="Meiryo UI" panose="020B0604030504040204" pitchFamily="50" charset="-128"/>
              <a:ea typeface="Meiryo UI" panose="020B0604030504040204" pitchFamily="50" charset="-128"/>
              <a:cs typeface="Meiryo UI" panose="020B0604030504040204" pitchFamily="50" charset="-128"/>
            </a:rPr>
            <a:t>（年度ごとに</a:t>
          </a:r>
          <a:r>
            <a:rPr lang="en-US" altLang="ja-JP" sz="900" b="1">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900" b="1">
              <a:effectLst/>
              <a:latin typeface="Meiryo UI" panose="020B0604030504040204" pitchFamily="50" charset="-128"/>
              <a:ea typeface="Meiryo UI" panose="020B0604030504040204" pitchFamily="50" charset="-128"/>
              <a:cs typeface="Meiryo UI" panose="020B0604030504040204" pitchFamily="50" charset="-128"/>
            </a:rPr>
            <a:t>枚作成してください）</a:t>
          </a:r>
          <a:endParaRPr lang="ja-JP" altLang="ja-JP" sz="9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168087</xdr:colOff>
      <xdr:row>1</xdr:row>
      <xdr:rowOff>44824</xdr:rowOff>
    </xdr:from>
    <xdr:ext cx="4365948" cy="515471"/>
    <xdr:sp macro="" textlink="">
      <xdr:nvSpPr>
        <xdr:cNvPr id="14" name="テキスト ボックス 13"/>
        <xdr:cNvSpPr txBox="1"/>
      </xdr:nvSpPr>
      <xdr:spPr>
        <a:xfrm>
          <a:off x="1680881" y="123265"/>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交付申請時に使用してください</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複数棟をまとめて申請する場合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27</xdr:col>
      <xdr:colOff>257736</xdr:colOff>
      <xdr:row>17</xdr:row>
      <xdr:rowOff>224604</xdr:rowOff>
    </xdr:from>
    <xdr:to>
      <xdr:col>33</xdr:col>
      <xdr:colOff>0</xdr:colOff>
      <xdr:row>17</xdr:row>
      <xdr:rowOff>224604</xdr:rowOff>
    </xdr:to>
    <xdr:cxnSp macro="">
      <xdr:nvCxnSpPr>
        <xdr:cNvPr id="4" name="直線矢印コネクタ 3"/>
        <xdr:cNvCxnSpPr/>
      </xdr:nvCxnSpPr>
      <xdr:spPr>
        <a:xfrm>
          <a:off x="8213912" y="4807810"/>
          <a:ext cx="1490382"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257735</xdr:colOff>
      <xdr:row>16</xdr:row>
      <xdr:rowOff>194404</xdr:rowOff>
    </xdr:from>
    <xdr:ext cx="1758461" cy="433126"/>
    <xdr:sp macro="" textlink="">
      <xdr:nvSpPr>
        <xdr:cNvPr id="5" name="テキスト ボックス 4"/>
        <xdr:cNvSpPr txBox="1"/>
      </xdr:nvSpPr>
      <xdr:spPr>
        <a:xfrm>
          <a:off x="8213911" y="4374198"/>
          <a:ext cx="1758461" cy="433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ctr">
          <a:noAutofit/>
        </a:bodyPr>
        <a:lstStyle/>
        <a:p>
          <a:pPr algn="ctr"/>
          <a:r>
            <a:rPr kumimoji="1" lang="en-US" altLang="ja-JP" sz="1000">
              <a:solidFill>
                <a:schemeClr val="accent2"/>
              </a:solidFill>
              <a:latin typeface="ＭＳ ゴシック" panose="020B0609070205080204" pitchFamily="49" charset="-128"/>
              <a:ea typeface="ＭＳ ゴシック" panose="020B0609070205080204" pitchFamily="49" charset="-128"/>
            </a:rPr>
            <a:t>×</a:t>
          </a:r>
          <a:r>
            <a:rPr kumimoji="1" lang="ja-JP" altLang="en-US" sz="1000">
              <a:solidFill>
                <a:schemeClr val="accent2"/>
              </a:solidFill>
              <a:latin typeface="ＭＳ ゴシック" panose="020B0609070205080204" pitchFamily="49" charset="-128"/>
              <a:ea typeface="ＭＳ ゴシック" panose="020B0609070205080204" pitchFamily="49" charset="-128"/>
            </a:rPr>
            <a:t>各年度割合</a:t>
          </a:r>
          <a:endParaRPr kumimoji="1" lang="en-US" altLang="ja-JP" sz="1000">
            <a:solidFill>
              <a:schemeClr val="accent2"/>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800">
              <a:solidFill>
                <a:schemeClr val="accent2"/>
              </a:solidFill>
              <a:latin typeface="ＭＳ ゴシック" panose="020B0609070205080204" pitchFamily="49" charset="-128"/>
              <a:ea typeface="ＭＳ ゴシック" panose="020B0609070205080204" pitchFamily="49" charset="-128"/>
            </a:rPr>
            <a:t>（千円未満の端数は切り捨て）</a:t>
          </a:r>
          <a:endParaRPr kumimoji="1" lang="ja-JP" altLang="en-US" sz="1100">
            <a:solidFill>
              <a:schemeClr val="accent2"/>
            </a:solidFill>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0</xdr:colOff>
      <xdr:row>35</xdr:row>
      <xdr:rowOff>158392</xdr:rowOff>
    </xdr:from>
    <xdr:to>
      <xdr:col>32</xdr:col>
      <xdr:colOff>201706</xdr:colOff>
      <xdr:row>35</xdr:row>
      <xdr:rowOff>158392</xdr:rowOff>
    </xdr:to>
    <xdr:cxnSp macro="">
      <xdr:nvCxnSpPr>
        <xdr:cNvPr id="6" name="直線矢印コネクタ 5"/>
        <xdr:cNvCxnSpPr/>
      </xdr:nvCxnSpPr>
      <xdr:spPr>
        <a:xfrm>
          <a:off x="7956176" y="7901657"/>
          <a:ext cx="1658471"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0</xdr:colOff>
      <xdr:row>35</xdr:row>
      <xdr:rowOff>216198</xdr:rowOff>
    </xdr:from>
    <xdr:ext cx="1758461" cy="366507"/>
    <xdr:sp macro="" textlink="">
      <xdr:nvSpPr>
        <xdr:cNvPr id="7" name="テキスト ボックス 6"/>
        <xdr:cNvSpPr txBox="1"/>
      </xdr:nvSpPr>
      <xdr:spPr>
        <a:xfrm>
          <a:off x="7877175" y="7159923"/>
          <a:ext cx="1758461" cy="366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ctr">
          <a:noAutofit/>
        </a:bodyPr>
        <a:lstStyle/>
        <a:p>
          <a:pPr algn="ctr">
            <a:lnSpc>
              <a:spcPts val="1100"/>
            </a:lnSpc>
          </a:pPr>
          <a:r>
            <a:rPr kumimoji="1" lang="en-US" altLang="ja-JP" sz="1000">
              <a:solidFill>
                <a:schemeClr val="accent2"/>
              </a:solidFill>
              <a:latin typeface="ＭＳ ゴシック" panose="020B0609070205080204" pitchFamily="49" charset="-128"/>
              <a:ea typeface="ＭＳ ゴシック" panose="020B0609070205080204" pitchFamily="49" charset="-128"/>
            </a:rPr>
            <a:t>×</a:t>
          </a:r>
          <a:r>
            <a:rPr kumimoji="1" lang="ja-JP" altLang="en-US" sz="1000">
              <a:solidFill>
                <a:schemeClr val="accent2"/>
              </a:solidFill>
              <a:latin typeface="ＭＳ ゴシック" panose="020B0609070205080204" pitchFamily="49" charset="-128"/>
              <a:ea typeface="ＭＳ ゴシック" panose="020B0609070205080204" pitchFamily="49" charset="-128"/>
            </a:rPr>
            <a:t>各年度割合</a:t>
          </a:r>
          <a:endParaRPr kumimoji="1" lang="en-US" altLang="ja-JP" sz="1000">
            <a:solidFill>
              <a:schemeClr val="accent2"/>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800">
              <a:solidFill>
                <a:schemeClr val="accent2"/>
              </a:solidFill>
              <a:latin typeface="ＭＳ ゴシック" panose="020B0609070205080204" pitchFamily="49" charset="-128"/>
              <a:ea typeface="ＭＳ ゴシック" panose="020B0609070205080204" pitchFamily="49" charset="-128"/>
            </a:rPr>
            <a:t>（千円未満の端数は切り捨て）</a:t>
          </a:r>
          <a:endParaRPr kumimoji="1" lang="ja-JP" altLang="en-US" sz="1100">
            <a:solidFill>
              <a:schemeClr val="accent2"/>
            </a:solidFill>
            <a:latin typeface="ＭＳ ゴシック" panose="020B0609070205080204" pitchFamily="49" charset="-128"/>
            <a:ea typeface="ＭＳ ゴシック" panose="020B0609070205080204" pitchFamily="49" charset="-128"/>
          </a:endParaRPr>
        </a:p>
      </xdr:txBody>
    </xdr:sp>
    <xdr:clientData/>
  </xdr:oneCellAnchor>
  <xdr:twoCellAnchor>
    <xdr:from>
      <xdr:col>26</xdr:col>
      <xdr:colOff>56030</xdr:colOff>
      <xdr:row>7</xdr:row>
      <xdr:rowOff>159049</xdr:rowOff>
    </xdr:from>
    <xdr:to>
      <xdr:col>33</xdr:col>
      <xdr:colOff>0</xdr:colOff>
      <xdr:row>7</xdr:row>
      <xdr:rowOff>159049</xdr:rowOff>
    </xdr:to>
    <xdr:cxnSp macro="">
      <xdr:nvCxnSpPr>
        <xdr:cNvPr id="8" name="直線矢印コネクタ 7"/>
        <xdr:cNvCxnSpPr/>
      </xdr:nvCxnSpPr>
      <xdr:spPr>
        <a:xfrm>
          <a:off x="7933765" y="1683049"/>
          <a:ext cx="1770529" cy="0"/>
        </a:xfrm>
        <a:prstGeom prst="straightConnector1">
          <a:avLst/>
        </a:prstGeom>
        <a:noFill/>
        <a:ln w="3175" cap="rnd">
          <a:solidFill>
            <a:schemeClr val="accent1"/>
          </a:solidFill>
          <a:prstDash val="sysDash"/>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56029</xdr:colOff>
      <xdr:row>8</xdr:row>
      <xdr:rowOff>145678</xdr:rowOff>
    </xdr:from>
    <xdr:ext cx="1758461" cy="278184"/>
    <xdr:sp macro="" textlink="">
      <xdr:nvSpPr>
        <xdr:cNvPr id="9" name="テキスト ボックス 8"/>
        <xdr:cNvSpPr txBox="1"/>
      </xdr:nvSpPr>
      <xdr:spPr>
        <a:xfrm>
          <a:off x="8012205" y="1994649"/>
          <a:ext cx="1758461" cy="27818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ctr">
          <a:noAutofit/>
        </a:bodyPr>
        <a:lstStyle/>
        <a:p>
          <a:pPr algn="ctr">
            <a:lnSpc>
              <a:spcPts val="1100"/>
            </a:lnSpc>
          </a:pPr>
          <a:r>
            <a:rPr kumimoji="1" lang="ja-JP" altLang="en-US" sz="1000">
              <a:solidFill>
                <a:schemeClr val="accent1"/>
              </a:solidFill>
              <a:latin typeface="ＭＳ ゴシック" panose="020B0609070205080204" pitchFamily="49" charset="-128"/>
              <a:ea typeface="ＭＳ ゴシック" panose="020B0609070205080204" pitchFamily="49" charset="-128"/>
            </a:rPr>
            <a:t>年度ごとの費用を入力</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0</xdr:colOff>
      <xdr:row>31</xdr:row>
      <xdr:rowOff>156884</xdr:rowOff>
    </xdr:from>
    <xdr:to>
      <xdr:col>32</xdr:col>
      <xdr:colOff>190500</xdr:colOff>
      <xdr:row>31</xdr:row>
      <xdr:rowOff>156884</xdr:rowOff>
    </xdr:to>
    <xdr:cxnSp macro="">
      <xdr:nvCxnSpPr>
        <xdr:cNvPr id="10" name="直線矢印コネクタ 9"/>
        <xdr:cNvCxnSpPr/>
      </xdr:nvCxnSpPr>
      <xdr:spPr>
        <a:xfrm>
          <a:off x="7956176" y="6723531"/>
          <a:ext cx="1647265"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0</xdr:colOff>
      <xdr:row>31</xdr:row>
      <xdr:rowOff>237104</xdr:rowOff>
    </xdr:from>
    <xdr:ext cx="1758461" cy="379219"/>
    <xdr:sp macro="" textlink="">
      <xdr:nvSpPr>
        <xdr:cNvPr id="11" name="テキスト ボックス 10"/>
        <xdr:cNvSpPr txBox="1"/>
      </xdr:nvSpPr>
      <xdr:spPr>
        <a:xfrm>
          <a:off x="7877175" y="6085454"/>
          <a:ext cx="1758461" cy="379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ctr">
          <a:noAutofit/>
        </a:bodyPr>
        <a:lstStyle/>
        <a:p>
          <a:pPr algn="ctr">
            <a:lnSpc>
              <a:spcPts val="1100"/>
            </a:lnSpc>
          </a:pPr>
          <a:r>
            <a:rPr kumimoji="1" lang="en-US" altLang="ja-JP" sz="1000">
              <a:solidFill>
                <a:schemeClr val="accent2"/>
              </a:solidFill>
              <a:latin typeface="ＭＳ ゴシック" panose="020B0609070205080204" pitchFamily="49" charset="-128"/>
              <a:ea typeface="ＭＳ ゴシック" panose="020B0609070205080204" pitchFamily="49" charset="-128"/>
            </a:rPr>
            <a:t>×</a:t>
          </a:r>
          <a:r>
            <a:rPr kumimoji="1" lang="ja-JP" altLang="en-US" sz="1000">
              <a:solidFill>
                <a:schemeClr val="accent2"/>
              </a:solidFill>
              <a:latin typeface="ＭＳ ゴシック" panose="020B0609070205080204" pitchFamily="49" charset="-128"/>
              <a:ea typeface="ＭＳ ゴシック" panose="020B0609070205080204" pitchFamily="49" charset="-128"/>
            </a:rPr>
            <a:t>各年度割合</a:t>
          </a:r>
          <a:endParaRPr kumimoji="1" lang="en-US" altLang="ja-JP" sz="1000">
            <a:solidFill>
              <a:schemeClr val="accent2"/>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800">
              <a:solidFill>
                <a:schemeClr val="accent2"/>
              </a:solidFill>
              <a:latin typeface="ＭＳ ゴシック" panose="020B0609070205080204" pitchFamily="49" charset="-128"/>
              <a:ea typeface="ＭＳ ゴシック" panose="020B0609070205080204" pitchFamily="49" charset="-128"/>
            </a:rPr>
            <a:t>（千円未満の端数は切り捨て）</a:t>
          </a:r>
          <a:endParaRPr kumimoji="1" lang="ja-JP" altLang="en-US" sz="1100">
            <a:solidFill>
              <a:schemeClr val="accent2"/>
            </a:solidFill>
            <a:latin typeface="ＭＳ ゴシック" panose="020B0609070205080204" pitchFamily="49" charset="-128"/>
            <a:ea typeface="ＭＳ ゴシック" panose="020B0609070205080204" pitchFamily="49" charset="-128"/>
          </a:endParaRPr>
        </a:p>
      </xdr:txBody>
    </xdr:sp>
    <xdr:clientData/>
  </xdr:oneCellAnchor>
  <xdr:twoCellAnchor>
    <xdr:from>
      <xdr:col>26</xdr:col>
      <xdr:colOff>56030</xdr:colOff>
      <xdr:row>7</xdr:row>
      <xdr:rowOff>156882</xdr:rowOff>
    </xdr:from>
    <xdr:to>
      <xdr:col>26</xdr:col>
      <xdr:colOff>56030</xdr:colOff>
      <xdr:row>23</xdr:row>
      <xdr:rowOff>235324</xdr:rowOff>
    </xdr:to>
    <xdr:cxnSp macro="">
      <xdr:nvCxnSpPr>
        <xdr:cNvPr id="22" name="直線コネクタ 21"/>
        <xdr:cNvCxnSpPr/>
      </xdr:nvCxnSpPr>
      <xdr:spPr>
        <a:xfrm>
          <a:off x="7933765" y="1725706"/>
          <a:ext cx="0" cy="5367618"/>
        </a:xfrm>
        <a:prstGeom prst="line">
          <a:avLst/>
        </a:prstGeom>
        <a:ln>
          <a:solidFill>
            <a:schemeClr val="accent1"/>
          </a:solidFill>
          <a:prstDash val="sysDas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280147</xdr:colOff>
      <xdr:row>16</xdr:row>
      <xdr:rowOff>168088</xdr:rowOff>
    </xdr:from>
    <xdr:to>
      <xdr:col>26</xdr:col>
      <xdr:colOff>67237</xdr:colOff>
      <xdr:row>16</xdr:row>
      <xdr:rowOff>168088</xdr:rowOff>
    </xdr:to>
    <xdr:cxnSp macro="">
      <xdr:nvCxnSpPr>
        <xdr:cNvPr id="24" name="直線コネクタ 23"/>
        <xdr:cNvCxnSpPr/>
      </xdr:nvCxnSpPr>
      <xdr:spPr>
        <a:xfrm flipH="1">
          <a:off x="7552765" y="4347882"/>
          <a:ext cx="392207" cy="0"/>
        </a:xfrm>
        <a:prstGeom prst="line">
          <a:avLst/>
        </a:prstGeom>
        <a:ln>
          <a:solidFill>
            <a:schemeClr val="accent1"/>
          </a:solidFill>
          <a:prstDash val="sysDas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257736</xdr:colOff>
      <xdr:row>17</xdr:row>
      <xdr:rowOff>224118</xdr:rowOff>
    </xdr:from>
    <xdr:to>
      <xdr:col>27</xdr:col>
      <xdr:colOff>257736</xdr:colOff>
      <xdr:row>19</xdr:row>
      <xdr:rowOff>201706</xdr:rowOff>
    </xdr:to>
    <xdr:cxnSp macro="">
      <xdr:nvCxnSpPr>
        <xdr:cNvPr id="27" name="直線コネクタ 26"/>
        <xdr:cNvCxnSpPr/>
      </xdr:nvCxnSpPr>
      <xdr:spPr>
        <a:xfrm>
          <a:off x="8213912" y="4807324"/>
          <a:ext cx="0" cy="806823"/>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19</xdr:row>
      <xdr:rowOff>212912</xdr:rowOff>
    </xdr:from>
    <xdr:to>
      <xdr:col>27</xdr:col>
      <xdr:colOff>257736</xdr:colOff>
      <xdr:row>19</xdr:row>
      <xdr:rowOff>212912</xdr:rowOff>
    </xdr:to>
    <xdr:cxnSp macro="">
      <xdr:nvCxnSpPr>
        <xdr:cNvPr id="29" name="直線コネクタ 28"/>
        <xdr:cNvCxnSpPr/>
      </xdr:nvCxnSpPr>
      <xdr:spPr>
        <a:xfrm flipH="1">
          <a:off x="7283824" y="4941794"/>
          <a:ext cx="930088"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369793</xdr:colOff>
      <xdr:row>17</xdr:row>
      <xdr:rowOff>179294</xdr:rowOff>
    </xdr:from>
    <xdr:to>
      <xdr:col>21</xdr:col>
      <xdr:colOff>89645</xdr:colOff>
      <xdr:row>19</xdr:row>
      <xdr:rowOff>0</xdr:rowOff>
    </xdr:to>
    <xdr:sp macro="" textlink="">
      <xdr:nvSpPr>
        <xdr:cNvPr id="35" name="フリーフォーム 34"/>
        <xdr:cNvSpPr/>
      </xdr:nvSpPr>
      <xdr:spPr>
        <a:xfrm flipH="1">
          <a:off x="3171264" y="4415118"/>
          <a:ext cx="3316940" cy="44823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89645</xdr:colOff>
      <xdr:row>17</xdr:row>
      <xdr:rowOff>22412</xdr:rowOff>
    </xdr:from>
    <xdr:to>
      <xdr:col>21</xdr:col>
      <xdr:colOff>89646</xdr:colOff>
      <xdr:row>17</xdr:row>
      <xdr:rowOff>179294</xdr:rowOff>
    </xdr:to>
    <xdr:cxnSp macro="">
      <xdr:nvCxnSpPr>
        <xdr:cNvPr id="39" name="直線コネクタ 38"/>
        <xdr:cNvCxnSpPr>
          <a:stCxn id="35" idx="0"/>
        </xdr:cNvCxnSpPr>
      </xdr:nvCxnSpPr>
      <xdr:spPr>
        <a:xfrm flipV="1">
          <a:off x="6488204" y="4258236"/>
          <a:ext cx="1" cy="1568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212912</xdr:colOff>
      <xdr:row>1</xdr:row>
      <xdr:rowOff>100853</xdr:rowOff>
    </xdr:from>
    <xdr:ext cx="4365948" cy="515471"/>
    <xdr:sp macro="" textlink="">
      <xdr:nvSpPr>
        <xdr:cNvPr id="45" name="テキスト ボックス 44"/>
        <xdr:cNvSpPr txBox="1"/>
      </xdr:nvSpPr>
      <xdr:spPr>
        <a:xfrm>
          <a:off x="1658471" y="179294"/>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oneCellAnchor>
  <xdr:twoCellAnchor>
    <xdr:from>
      <xdr:col>40</xdr:col>
      <xdr:colOff>268942</xdr:colOff>
      <xdr:row>1</xdr:row>
      <xdr:rowOff>324971</xdr:rowOff>
    </xdr:from>
    <xdr:to>
      <xdr:col>48</xdr:col>
      <xdr:colOff>53228</xdr:colOff>
      <xdr:row>5</xdr:row>
      <xdr:rowOff>186019</xdr:rowOff>
    </xdr:to>
    <xdr:sp macro="" textlink="">
      <xdr:nvSpPr>
        <xdr:cNvPr id="17" name="角丸四角形吹き出し 16"/>
        <xdr:cNvSpPr/>
      </xdr:nvSpPr>
      <xdr:spPr>
        <a:xfrm>
          <a:off x="12382501" y="403412"/>
          <a:ext cx="2115109" cy="634254"/>
        </a:xfrm>
        <a:prstGeom prst="wedgeRoundRectCallout">
          <a:avLst>
            <a:gd name="adj1" fmla="val 55100"/>
            <a:gd name="adj2" fmla="val -87347"/>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900" b="1">
              <a:effectLst/>
              <a:latin typeface="Meiryo UI" panose="020B0604030504040204" pitchFamily="50" charset="-128"/>
              <a:ea typeface="Meiryo UI" panose="020B0604030504040204" pitchFamily="50" charset="-128"/>
              <a:cs typeface="Meiryo UI" panose="020B0604030504040204" pitchFamily="50" charset="-128"/>
            </a:rPr>
            <a:t>複数棟の場合は、</a:t>
          </a:r>
          <a:endParaRPr lang="en-US" altLang="ja-JP" sz="900" b="1">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ctr" defTabSz="914400" rtl="0" eaLnBrk="1" fontAlgn="auto" latinLnBrk="0" hangingPunct="1">
            <a:lnSpc>
              <a:spcPts val="900"/>
            </a:lnSpc>
            <a:spcBef>
              <a:spcPts val="0"/>
            </a:spcBef>
            <a:spcAft>
              <a:spcPts val="0"/>
            </a:spcAft>
            <a:buClrTx/>
            <a:buSzTx/>
            <a:buFontTx/>
            <a:buNone/>
            <a:tabLst/>
            <a:defRPr/>
          </a:pPr>
          <a:r>
            <a:rPr lang="ja-JP" altLang="en-US" sz="900" b="1">
              <a:effectLst/>
              <a:latin typeface="Meiryo UI" panose="020B0604030504040204" pitchFamily="50" charset="-128"/>
              <a:ea typeface="Meiryo UI" panose="020B0604030504040204" pitchFamily="50" charset="-128"/>
              <a:cs typeface="Meiryo UI" panose="020B0604030504040204" pitchFamily="50" charset="-128"/>
            </a:rPr>
            <a:t>棟名を入力してください</a:t>
          </a:r>
          <a:endParaRPr lang="ja-JP" altLang="ja-JP" sz="9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13</xdr:col>
      <xdr:colOff>190500</xdr:colOff>
      <xdr:row>29</xdr:row>
      <xdr:rowOff>358587</xdr:rowOff>
    </xdr:from>
    <xdr:ext cx="255775" cy="275717"/>
    <xdr:sp macro="" textlink="">
      <xdr:nvSpPr>
        <xdr:cNvPr id="19" name="テキスト ボックス 18"/>
        <xdr:cNvSpPr txBox="1"/>
      </xdr:nvSpPr>
      <xdr:spPr>
        <a:xfrm>
          <a:off x="4112559" y="6589058"/>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a</a:t>
          </a:r>
        </a:p>
      </xdr:txBody>
    </xdr:sp>
    <xdr:clientData/>
  </xdr:oneCellAnchor>
  <xdr:twoCellAnchor>
    <xdr:from>
      <xdr:col>27</xdr:col>
      <xdr:colOff>257736</xdr:colOff>
      <xdr:row>22</xdr:row>
      <xdr:rowOff>157369</xdr:rowOff>
    </xdr:from>
    <xdr:to>
      <xdr:col>33</xdr:col>
      <xdr:colOff>0</xdr:colOff>
      <xdr:row>22</xdr:row>
      <xdr:rowOff>157369</xdr:rowOff>
    </xdr:to>
    <xdr:cxnSp macro="">
      <xdr:nvCxnSpPr>
        <xdr:cNvPr id="20" name="直線矢印コネクタ 19"/>
        <xdr:cNvCxnSpPr/>
      </xdr:nvCxnSpPr>
      <xdr:spPr>
        <a:xfrm>
          <a:off x="8213912" y="3933751"/>
          <a:ext cx="1490382"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257735</xdr:colOff>
      <xdr:row>21</xdr:row>
      <xdr:rowOff>59933</xdr:rowOff>
    </xdr:from>
    <xdr:ext cx="1758461" cy="433126"/>
    <xdr:sp macro="" textlink="">
      <xdr:nvSpPr>
        <xdr:cNvPr id="21" name="テキスト ボックス 20"/>
        <xdr:cNvSpPr txBox="1"/>
      </xdr:nvSpPr>
      <xdr:spPr>
        <a:xfrm>
          <a:off x="8213911" y="3500139"/>
          <a:ext cx="1758461" cy="433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ctr">
          <a:noAutofit/>
        </a:bodyPr>
        <a:lstStyle/>
        <a:p>
          <a:pPr algn="ctr"/>
          <a:r>
            <a:rPr kumimoji="1" lang="en-US" altLang="ja-JP" sz="1000">
              <a:solidFill>
                <a:schemeClr val="accent2"/>
              </a:solidFill>
              <a:latin typeface="ＭＳ ゴシック" panose="020B0609070205080204" pitchFamily="49" charset="-128"/>
              <a:ea typeface="ＭＳ ゴシック" panose="020B0609070205080204" pitchFamily="49" charset="-128"/>
            </a:rPr>
            <a:t>×</a:t>
          </a:r>
          <a:r>
            <a:rPr kumimoji="1" lang="ja-JP" altLang="en-US" sz="1000">
              <a:solidFill>
                <a:schemeClr val="accent2"/>
              </a:solidFill>
              <a:latin typeface="ＭＳ ゴシック" panose="020B0609070205080204" pitchFamily="49" charset="-128"/>
              <a:ea typeface="ＭＳ ゴシック" panose="020B0609070205080204" pitchFamily="49" charset="-128"/>
            </a:rPr>
            <a:t>各年度割合</a:t>
          </a:r>
          <a:endParaRPr kumimoji="1" lang="en-US" altLang="ja-JP" sz="1000">
            <a:solidFill>
              <a:schemeClr val="accent2"/>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800">
              <a:solidFill>
                <a:schemeClr val="accent2"/>
              </a:solidFill>
              <a:latin typeface="ＭＳ ゴシック" panose="020B0609070205080204" pitchFamily="49" charset="-128"/>
              <a:ea typeface="ＭＳ ゴシック" panose="020B0609070205080204" pitchFamily="49" charset="-128"/>
            </a:rPr>
            <a:t>（千円未満の端数は切り捨て）</a:t>
          </a:r>
          <a:endParaRPr kumimoji="1" lang="ja-JP" altLang="en-US" sz="1100">
            <a:solidFill>
              <a:schemeClr val="accent2"/>
            </a:solidFill>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257736</xdr:colOff>
      <xdr:row>22</xdr:row>
      <xdr:rowOff>156883</xdr:rowOff>
    </xdr:from>
    <xdr:to>
      <xdr:col>27</xdr:col>
      <xdr:colOff>257736</xdr:colOff>
      <xdr:row>26</xdr:row>
      <xdr:rowOff>201706</xdr:rowOff>
    </xdr:to>
    <xdr:cxnSp macro="">
      <xdr:nvCxnSpPr>
        <xdr:cNvPr id="25" name="直線コネクタ 24"/>
        <xdr:cNvCxnSpPr/>
      </xdr:nvCxnSpPr>
      <xdr:spPr>
        <a:xfrm>
          <a:off x="8213912" y="3933265"/>
          <a:ext cx="0" cy="1479176"/>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26</xdr:row>
      <xdr:rowOff>212912</xdr:rowOff>
    </xdr:from>
    <xdr:to>
      <xdr:col>27</xdr:col>
      <xdr:colOff>257736</xdr:colOff>
      <xdr:row>26</xdr:row>
      <xdr:rowOff>212912</xdr:rowOff>
    </xdr:to>
    <xdr:cxnSp macro="">
      <xdr:nvCxnSpPr>
        <xdr:cNvPr id="26" name="直線コネクタ 25"/>
        <xdr:cNvCxnSpPr/>
      </xdr:nvCxnSpPr>
      <xdr:spPr>
        <a:xfrm flipH="1">
          <a:off x="7283824" y="5423647"/>
          <a:ext cx="930088"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369793</xdr:colOff>
      <xdr:row>24</xdr:row>
      <xdr:rowOff>179294</xdr:rowOff>
    </xdr:from>
    <xdr:to>
      <xdr:col>21</xdr:col>
      <xdr:colOff>89645</xdr:colOff>
      <xdr:row>26</xdr:row>
      <xdr:rowOff>0</xdr:rowOff>
    </xdr:to>
    <xdr:sp macro="" textlink="">
      <xdr:nvSpPr>
        <xdr:cNvPr id="28" name="フリーフォーム 27"/>
        <xdr:cNvSpPr/>
      </xdr:nvSpPr>
      <xdr:spPr>
        <a:xfrm flipH="1">
          <a:off x="3171264" y="4762500"/>
          <a:ext cx="3316940" cy="44823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89645</xdr:colOff>
      <xdr:row>24</xdr:row>
      <xdr:rowOff>22412</xdr:rowOff>
    </xdr:from>
    <xdr:to>
      <xdr:col>21</xdr:col>
      <xdr:colOff>89646</xdr:colOff>
      <xdr:row>24</xdr:row>
      <xdr:rowOff>179294</xdr:rowOff>
    </xdr:to>
    <xdr:cxnSp macro="">
      <xdr:nvCxnSpPr>
        <xdr:cNvPr id="30" name="直線コネクタ 29"/>
        <xdr:cNvCxnSpPr>
          <a:stCxn id="28" idx="0"/>
        </xdr:cNvCxnSpPr>
      </xdr:nvCxnSpPr>
      <xdr:spPr>
        <a:xfrm flipV="1">
          <a:off x="6488204" y="4605618"/>
          <a:ext cx="1" cy="1568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280147</xdr:colOff>
      <xdr:row>23</xdr:row>
      <xdr:rowOff>224116</xdr:rowOff>
    </xdr:from>
    <xdr:to>
      <xdr:col>26</xdr:col>
      <xdr:colOff>67237</xdr:colOff>
      <xdr:row>23</xdr:row>
      <xdr:rowOff>224116</xdr:rowOff>
    </xdr:to>
    <xdr:cxnSp macro="">
      <xdr:nvCxnSpPr>
        <xdr:cNvPr id="31" name="直線コネクタ 30"/>
        <xdr:cNvCxnSpPr/>
      </xdr:nvCxnSpPr>
      <xdr:spPr>
        <a:xfrm flipH="1">
          <a:off x="7552765" y="7082116"/>
          <a:ext cx="392207" cy="0"/>
        </a:xfrm>
        <a:prstGeom prst="line">
          <a:avLst/>
        </a:prstGeom>
        <a:ln>
          <a:solidFill>
            <a:schemeClr val="accent1"/>
          </a:solidFill>
          <a:prstDash val="sysDas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56030</xdr:colOff>
      <xdr:row>10</xdr:row>
      <xdr:rowOff>13372</xdr:rowOff>
    </xdr:from>
    <xdr:to>
      <xdr:col>33</xdr:col>
      <xdr:colOff>0</xdr:colOff>
      <xdr:row>10</xdr:row>
      <xdr:rowOff>13372</xdr:rowOff>
    </xdr:to>
    <xdr:cxnSp macro="">
      <xdr:nvCxnSpPr>
        <xdr:cNvPr id="32" name="直線矢印コネクタ 31"/>
        <xdr:cNvCxnSpPr/>
      </xdr:nvCxnSpPr>
      <xdr:spPr>
        <a:xfrm>
          <a:off x="7933765" y="2422637"/>
          <a:ext cx="1770529" cy="0"/>
        </a:xfrm>
        <a:prstGeom prst="straightConnector1">
          <a:avLst/>
        </a:prstGeom>
        <a:noFill/>
        <a:ln w="3175" cap="rnd">
          <a:solidFill>
            <a:schemeClr val="accent1"/>
          </a:solidFill>
          <a:prstDash val="sysDash"/>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4346</xdr:colOff>
      <xdr:row>0</xdr:row>
      <xdr:rowOff>0</xdr:rowOff>
    </xdr:from>
    <xdr:ext cx="4365948" cy="515471"/>
    <xdr:sp macro="" textlink="">
      <xdr:nvSpPr>
        <xdr:cNvPr id="3" name="テキスト ボックス 2"/>
        <xdr:cNvSpPr txBox="1"/>
      </xdr:nvSpPr>
      <xdr:spPr>
        <a:xfrm>
          <a:off x="1509296"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このシートは単年度事業の場合のみ使用してください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の場合はこのシートを使用しません）</a:t>
          </a:r>
        </a:p>
      </xdr:txBody>
    </xdr:sp>
    <xdr:clientData fPrintsWithSheet="0"/>
  </xdr:oneCellAnchor>
  <xdr:oneCellAnchor>
    <xdr:from>
      <xdr:col>7</xdr:col>
      <xdr:colOff>155247</xdr:colOff>
      <xdr:row>53</xdr:row>
      <xdr:rowOff>78441</xdr:rowOff>
    </xdr:from>
    <xdr:ext cx="255775" cy="275717"/>
    <xdr:sp macro="" textlink="">
      <xdr:nvSpPr>
        <xdr:cNvPr id="4" name="テキスト ボックス 3"/>
        <xdr:cNvSpPr txBox="1"/>
      </xdr:nvSpPr>
      <xdr:spPr>
        <a:xfrm>
          <a:off x="2194718" y="11754970"/>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e</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91517</xdr:colOff>
      <xdr:row>35</xdr:row>
      <xdr:rowOff>44822</xdr:rowOff>
    </xdr:from>
    <xdr:ext cx="255776" cy="275717"/>
    <xdr:sp macro="" textlink="">
      <xdr:nvSpPr>
        <xdr:cNvPr id="5" name="テキスト ボックス 4"/>
        <xdr:cNvSpPr txBox="1"/>
      </xdr:nvSpPr>
      <xdr:spPr>
        <a:xfrm>
          <a:off x="1626723" y="7104528"/>
          <a:ext cx="255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b</a:t>
          </a:r>
        </a:p>
      </xdr:txBody>
    </xdr:sp>
    <xdr:clientData/>
  </xdr:oneCellAnchor>
  <xdr:twoCellAnchor>
    <xdr:from>
      <xdr:col>6</xdr:col>
      <xdr:colOff>324971</xdr:colOff>
      <xdr:row>46</xdr:row>
      <xdr:rowOff>0</xdr:rowOff>
    </xdr:from>
    <xdr:to>
      <xdr:col>20</xdr:col>
      <xdr:colOff>0</xdr:colOff>
      <xdr:row>46</xdr:row>
      <xdr:rowOff>0</xdr:rowOff>
    </xdr:to>
    <xdr:cxnSp macro="">
      <xdr:nvCxnSpPr>
        <xdr:cNvPr id="6" name="直線矢印コネクタ 5"/>
        <xdr:cNvCxnSpPr/>
      </xdr:nvCxnSpPr>
      <xdr:spPr>
        <a:xfrm>
          <a:off x="1860177" y="8404412"/>
          <a:ext cx="4594411"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11206</xdr:colOff>
      <xdr:row>39</xdr:row>
      <xdr:rowOff>0</xdr:rowOff>
    </xdr:from>
    <xdr:to>
      <xdr:col>22</xdr:col>
      <xdr:colOff>112060</xdr:colOff>
      <xdr:row>43</xdr:row>
      <xdr:rowOff>88526</xdr:rowOff>
    </xdr:to>
    <xdr:sp macro="" textlink="">
      <xdr:nvSpPr>
        <xdr:cNvPr id="7" name="フリーフォーム 6"/>
        <xdr:cNvSpPr/>
      </xdr:nvSpPr>
      <xdr:spPr>
        <a:xfrm>
          <a:off x="5737412" y="8863853"/>
          <a:ext cx="1467972" cy="928967"/>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323335</xdr:colOff>
      <xdr:row>44</xdr:row>
      <xdr:rowOff>44823</xdr:rowOff>
    </xdr:from>
    <xdr:ext cx="255775" cy="275717"/>
    <xdr:sp macro="" textlink="">
      <xdr:nvSpPr>
        <xdr:cNvPr id="8" name="テキスト ボックス 7"/>
        <xdr:cNvSpPr txBox="1"/>
      </xdr:nvSpPr>
      <xdr:spPr>
        <a:xfrm>
          <a:off x="7887306" y="9838764"/>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e</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98239</xdr:colOff>
      <xdr:row>44</xdr:row>
      <xdr:rowOff>73959</xdr:rowOff>
    </xdr:from>
    <xdr:ext cx="255775" cy="275717"/>
    <xdr:sp macro="" textlink="">
      <xdr:nvSpPr>
        <xdr:cNvPr id="9" name="テキスト ボックス 8"/>
        <xdr:cNvSpPr txBox="1"/>
      </xdr:nvSpPr>
      <xdr:spPr>
        <a:xfrm>
          <a:off x="1745504" y="9867900"/>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d</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twoCellAnchor>
    <xdr:from>
      <xdr:col>7</xdr:col>
      <xdr:colOff>0</xdr:colOff>
      <xdr:row>47</xdr:row>
      <xdr:rowOff>0</xdr:rowOff>
    </xdr:from>
    <xdr:to>
      <xdr:col>22</xdr:col>
      <xdr:colOff>123265</xdr:colOff>
      <xdr:row>51</xdr:row>
      <xdr:rowOff>0</xdr:rowOff>
    </xdr:to>
    <xdr:sp macro="" textlink="">
      <xdr:nvSpPr>
        <xdr:cNvPr id="10" name="フリーフォーム 9"/>
        <xdr:cNvSpPr/>
      </xdr:nvSpPr>
      <xdr:spPr>
        <a:xfrm flipV="1">
          <a:off x="1895475" y="8458200"/>
          <a:ext cx="4952440" cy="69532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235324</xdr:colOff>
      <xdr:row>38</xdr:row>
      <xdr:rowOff>134471</xdr:rowOff>
    </xdr:from>
    <xdr:ext cx="227844" cy="2532531"/>
    <xdr:sp macro="" textlink="">
      <xdr:nvSpPr>
        <xdr:cNvPr id="11" name="テキスト ボックス 10"/>
        <xdr:cNvSpPr txBox="1"/>
      </xdr:nvSpPr>
      <xdr:spPr>
        <a:xfrm>
          <a:off x="6140824" y="8673353"/>
          <a:ext cx="227844" cy="253253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nchorCtr="0">
          <a:noAutofit/>
        </a:bodyPr>
        <a:lstStyle/>
        <a:p>
          <a:pPr algn="ctr"/>
          <a:r>
            <a:rPr kumimoji="1" lang="ja-JP" altLang="en-US" sz="1000">
              <a:latin typeface="ＭＳ ゴシック" panose="020B0609070205080204" pitchFamily="49" charset="-128"/>
              <a:ea typeface="ＭＳ ゴシック" panose="020B0609070205080204" pitchFamily="49" charset="-128"/>
            </a:rPr>
            <a:t>最も低い金額</a:t>
          </a:r>
        </a:p>
      </xdr:txBody>
    </xdr:sp>
    <xdr:clientData/>
  </xdr:oneCellAnchor>
  <xdr:oneCellAnchor>
    <xdr:from>
      <xdr:col>13</xdr:col>
      <xdr:colOff>280148</xdr:colOff>
      <xdr:row>27</xdr:row>
      <xdr:rowOff>1</xdr:rowOff>
    </xdr:from>
    <xdr:ext cx="255775" cy="275717"/>
    <xdr:sp macro="" textlink="">
      <xdr:nvSpPr>
        <xdr:cNvPr id="14" name="テキスト ボックス 13"/>
        <xdr:cNvSpPr txBox="1"/>
      </xdr:nvSpPr>
      <xdr:spPr>
        <a:xfrm>
          <a:off x="4269442" y="5390030"/>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a</a:t>
          </a:r>
        </a:p>
      </xdr:txBody>
    </xdr:sp>
    <xdr:clientData/>
  </xdr:oneCellAnchor>
  <xdr:oneCellAnchor>
    <xdr:from>
      <xdr:col>6</xdr:col>
      <xdr:colOff>91517</xdr:colOff>
      <xdr:row>39</xdr:row>
      <xdr:rowOff>44822</xdr:rowOff>
    </xdr:from>
    <xdr:ext cx="255775" cy="275717"/>
    <xdr:sp macro="" textlink="">
      <xdr:nvSpPr>
        <xdr:cNvPr id="12" name="テキスト ボックス 11"/>
        <xdr:cNvSpPr txBox="1"/>
      </xdr:nvSpPr>
      <xdr:spPr>
        <a:xfrm>
          <a:off x="1738782" y="8908675"/>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c</a:t>
          </a:r>
        </a:p>
      </xdr:txBody>
    </xdr:sp>
    <xdr:clientData/>
  </xdr:oneCellAnchor>
  <xdr:twoCellAnchor>
    <xdr:from>
      <xdr:col>0</xdr:col>
      <xdr:colOff>89646</xdr:colOff>
      <xdr:row>34</xdr:row>
      <xdr:rowOff>201707</xdr:rowOff>
    </xdr:from>
    <xdr:to>
      <xdr:col>0</xdr:col>
      <xdr:colOff>179646</xdr:colOff>
      <xdr:row>42</xdr:row>
      <xdr:rowOff>63089</xdr:rowOff>
    </xdr:to>
    <xdr:sp macro="" textlink="">
      <xdr:nvSpPr>
        <xdr:cNvPr id="13" name="左大かっこ 12"/>
        <xdr:cNvSpPr/>
      </xdr:nvSpPr>
      <xdr:spPr>
        <a:xfrm>
          <a:off x="89646" y="7799295"/>
          <a:ext cx="90000" cy="1800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22411</xdr:colOff>
      <xdr:row>34</xdr:row>
      <xdr:rowOff>201706</xdr:rowOff>
    </xdr:from>
    <xdr:to>
      <xdr:col>7</xdr:col>
      <xdr:colOff>112059</xdr:colOff>
      <xdr:row>42</xdr:row>
      <xdr:rowOff>63088</xdr:rowOff>
    </xdr:to>
    <xdr:sp macro="" textlink="">
      <xdr:nvSpPr>
        <xdr:cNvPr id="15" name="右大かっこ 14"/>
        <xdr:cNvSpPr/>
      </xdr:nvSpPr>
      <xdr:spPr>
        <a:xfrm>
          <a:off x="2061882" y="7799294"/>
          <a:ext cx="89648" cy="18000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57899</xdr:colOff>
      <xdr:row>41</xdr:row>
      <xdr:rowOff>78440</xdr:rowOff>
    </xdr:from>
    <xdr:ext cx="255775" cy="275717"/>
    <xdr:sp macro="" textlink="">
      <xdr:nvSpPr>
        <xdr:cNvPr id="2" name="テキスト ボックス 1"/>
        <xdr:cNvSpPr txBox="1"/>
      </xdr:nvSpPr>
      <xdr:spPr>
        <a:xfrm>
          <a:off x="1682752" y="9782734"/>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b</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324971</xdr:colOff>
      <xdr:row>48</xdr:row>
      <xdr:rowOff>0</xdr:rowOff>
    </xdr:from>
    <xdr:to>
      <xdr:col>20</xdr:col>
      <xdr:colOff>0</xdr:colOff>
      <xdr:row>48</xdr:row>
      <xdr:rowOff>0</xdr:rowOff>
    </xdr:to>
    <xdr:cxnSp macro="">
      <xdr:nvCxnSpPr>
        <xdr:cNvPr id="3" name="直線矢印コネクタ 2"/>
        <xdr:cNvCxnSpPr/>
      </xdr:nvCxnSpPr>
      <xdr:spPr>
        <a:xfrm>
          <a:off x="1934696" y="10839450"/>
          <a:ext cx="4370854"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11206</xdr:colOff>
      <xdr:row>43</xdr:row>
      <xdr:rowOff>16249</xdr:rowOff>
    </xdr:from>
    <xdr:to>
      <xdr:col>22</xdr:col>
      <xdr:colOff>112060</xdr:colOff>
      <xdr:row>45</xdr:row>
      <xdr:rowOff>145676</xdr:rowOff>
    </xdr:to>
    <xdr:sp macro="" textlink="">
      <xdr:nvSpPr>
        <xdr:cNvPr id="4" name="フリーフォーム 3"/>
        <xdr:cNvSpPr/>
      </xdr:nvSpPr>
      <xdr:spPr>
        <a:xfrm>
          <a:off x="5592856" y="9846049"/>
          <a:ext cx="1453404" cy="624727"/>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313765</xdr:colOff>
      <xdr:row>41</xdr:row>
      <xdr:rowOff>145675</xdr:rowOff>
    </xdr:from>
    <xdr:ext cx="212694" cy="1530569"/>
    <xdr:sp macro="" textlink="">
      <xdr:nvSpPr>
        <xdr:cNvPr id="5" name="テキスト ボックス 4"/>
        <xdr:cNvSpPr txBox="1"/>
      </xdr:nvSpPr>
      <xdr:spPr>
        <a:xfrm>
          <a:off x="5895415" y="9623050"/>
          <a:ext cx="212694" cy="153056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nchorCtr="0">
          <a:noAutofit/>
        </a:bodyPr>
        <a:lstStyle/>
        <a:p>
          <a:pPr algn="ctr"/>
          <a:r>
            <a:rPr kumimoji="1" lang="ja-JP" altLang="en-US" sz="1000">
              <a:latin typeface="ＭＳ ゴシック" panose="020B0609070205080204" pitchFamily="49" charset="-128"/>
              <a:ea typeface="ＭＳ ゴシック" panose="020B0609070205080204" pitchFamily="49" charset="-128"/>
            </a:rPr>
            <a:t>どちらか低い金額</a:t>
          </a:r>
        </a:p>
      </xdr:txBody>
    </xdr:sp>
    <xdr:clientData/>
  </xdr:oneCellAnchor>
  <xdr:oneCellAnchor>
    <xdr:from>
      <xdr:col>6</xdr:col>
      <xdr:colOff>87033</xdr:colOff>
      <xdr:row>46</xdr:row>
      <xdr:rowOff>107576</xdr:rowOff>
    </xdr:from>
    <xdr:ext cx="255775" cy="275717"/>
    <xdr:sp macro="" textlink="">
      <xdr:nvSpPr>
        <xdr:cNvPr id="7" name="テキスト ボックス 6"/>
        <xdr:cNvSpPr txBox="1"/>
      </xdr:nvSpPr>
      <xdr:spPr>
        <a:xfrm>
          <a:off x="1711886" y="10820400"/>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c</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8</xdr:col>
      <xdr:colOff>177659</xdr:colOff>
      <xdr:row>60</xdr:row>
      <xdr:rowOff>44823</xdr:rowOff>
    </xdr:from>
    <xdr:ext cx="360224" cy="275717"/>
    <xdr:sp macro="" textlink="">
      <xdr:nvSpPr>
        <xdr:cNvPr id="9" name="テキスト ボックス 8"/>
        <xdr:cNvSpPr txBox="1"/>
      </xdr:nvSpPr>
      <xdr:spPr>
        <a:xfrm>
          <a:off x="2501759" y="11703423"/>
          <a:ext cx="36022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e</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89649</xdr:colOff>
      <xdr:row>23</xdr:row>
      <xdr:rowOff>0</xdr:rowOff>
    </xdr:from>
    <xdr:ext cx="255775" cy="275717"/>
    <xdr:sp macro="" textlink="">
      <xdr:nvSpPr>
        <xdr:cNvPr id="10" name="テキスト ボックス 9"/>
        <xdr:cNvSpPr txBox="1"/>
      </xdr:nvSpPr>
      <xdr:spPr>
        <a:xfrm>
          <a:off x="1375524" y="6400800"/>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a</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181167</xdr:colOff>
      <xdr:row>51</xdr:row>
      <xdr:rowOff>33617</xdr:rowOff>
    </xdr:from>
    <xdr:ext cx="255775" cy="275717"/>
    <xdr:sp macro="" textlink="">
      <xdr:nvSpPr>
        <xdr:cNvPr id="11" name="テキスト ボックス 10"/>
        <xdr:cNvSpPr txBox="1"/>
      </xdr:nvSpPr>
      <xdr:spPr>
        <a:xfrm>
          <a:off x="1806020" y="11810999"/>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d</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23</xdr:col>
      <xdr:colOff>24284</xdr:colOff>
      <xdr:row>56</xdr:row>
      <xdr:rowOff>22411</xdr:rowOff>
    </xdr:from>
    <xdr:ext cx="255775" cy="275717"/>
    <xdr:sp macro="" textlink="">
      <xdr:nvSpPr>
        <xdr:cNvPr id="12" name="テキスト ボックス 11"/>
        <xdr:cNvSpPr txBox="1"/>
      </xdr:nvSpPr>
      <xdr:spPr>
        <a:xfrm>
          <a:off x="6853709" y="12185836"/>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e</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268941</xdr:colOff>
      <xdr:row>58</xdr:row>
      <xdr:rowOff>0</xdr:rowOff>
    </xdr:from>
    <xdr:to>
      <xdr:col>6</xdr:col>
      <xdr:colOff>0</xdr:colOff>
      <xdr:row>58</xdr:row>
      <xdr:rowOff>0</xdr:rowOff>
    </xdr:to>
    <xdr:cxnSp macro="">
      <xdr:nvCxnSpPr>
        <xdr:cNvPr id="13" name="直線矢印コネクタ 12"/>
        <xdr:cNvCxnSpPr/>
      </xdr:nvCxnSpPr>
      <xdr:spPr>
        <a:xfrm>
          <a:off x="916641" y="12515850"/>
          <a:ext cx="912159" cy="0"/>
        </a:xfrm>
        <a:prstGeom prst="straightConnector1">
          <a:avLst/>
        </a:prstGeom>
        <a:ln w="762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50</xdr:row>
      <xdr:rowOff>0</xdr:rowOff>
    </xdr:from>
    <xdr:to>
      <xdr:col>20</xdr:col>
      <xdr:colOff>280147</xdr:colOff>
      <xdr:row>50</xdr:row>
      <xdr:rowOff>0</xdr:rowOff>
    </xdr:to>
    <xdr:cxnSp macro="">
      <xdr:nvCxnSpPr>
        <xdr:cNvPr id="3" name="直線矢印コネクタ 2"/>
        <xdr:cNvCxnSpPr/>
      </xdr:nvCxnSpPr>
      <xdr:spPr>
        <a:xfrm>
          <a:off x="5381625" y="9839325"/>
          <a:ext cx="870697"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11206</xdr:colOff>
      <xdr:row>45</xdr:row>
      <xdr:rowOff>16249</xdr:rowOff>
    </xdr:from>
    <xdr:to>
      <xdr:col>22</xdr:col>
      <xdr:colOff>112060</xdr:colOff>
      <xdr:row>47</xdr:row>
      <xdr:rowOff>145676</xdr:rowOff>
    </xdr:to>
    <xdr:sp macro="" textlink="">
      <xdr:nvSpPr>
        <xdr:cNvPr id="4" name="フリーフォーム 3"/>
        <xdr:cNvSpPr/>
      </xdr:nvSpPr>
      <xdr:spPr>
        <a:xfrm>
          <a:off x="5392831" y="8845924"/>
          <a:ext cx="1262904" cy="624727"/>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168088</xdr:colOff>
      <xdr:row>43</xdr:row>
      <xdr:rowOff>89646</xdr:rowOff>
    </xdr:from>
    <xdr:ext cx="201487" cy="1530569"/>
    <xdr:sp macro="" textlink="">
      <xdr:nvSpPr>
        <xdr:cNvPr id="5" name="テキスト ボックス 4"/>
        <xdr:cNvSpPr txBox="1"/>
      </xdr:nvSpPr>
      <xdr:spPr>
        <a:xfrm>
          <a:off x="5844988" y="8566896"/>
          <a:ext cx="201487" cy="153056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nchorCtr="0">
          <a:noAutofit/>
        </a:bodyPr>
        <a:lstStyle/>
        <a:p>
          <a:pPr algn="ctr"/>
          <a:r>
            <a:rPr kumimoji="1" lang="ja-JP" altLang="en-US" sz="1000">
              <a:latin typeface="ＭＳ ゴシック" panose="020B0609070205080204" pitchFamily="49" charset="-128"/>
              <a:ea typeface="ＭＳ ゴシック" panose="020B0609070205080204" pitchFamily="49" charset="-128"/>
            </a:rPr>
            <a:t>どちらか低い金額</a:t>
          </a:r>
        </a:p>
      </xdr:txBody>
    </xdr:sp>
    <xdr:clientData/>
  </xdr:oneCellAnchor>
  <xdr:twoCellAnchor>
    <xdr:from>
      <xdr:col>2</xdr:col>
      <xdr:colOff>0</xdr:colOff>
      <xdr:row>22</xdr:row>
      <xdr:rowOff>168088</xdr:rowOff>
    </xdr:from>
    <xdr:to>
      <xdr:col>3</xdr:col>
      <xdr:colOff>257735</xdr:colOff>
      <xdr:row>22</xdr:row>
      <xdr:rowOff>168088</xdr:rowOff>
    </xdr:to>
    <xdr:cxnSp macro="">
      <xdr:nvCxnSpPr>
        <xdr:cNvPr id="6" name="直線矢印コネクタ 5"/>
        <xdr:cNvCxnSpPr/>
      </xdr:nvCxnSpPr>
      <xdr:spPr>
        <a:xfrm>
          <a:off x="361950" y="4892488"/>
          <a:ext cx="543485"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9572</xdr:colOff>
      <xdr:row>48</xdr:row>
      <xdr:rowOff>44822</xdr:rowOff>
    </xdr:from>
    <xdr:ext cx="255776" cy="275717"/>
    <xdr:sp macro="" textlink="">
      <xdr:nvSpPr>
        <xdr:cNvPr id="7" name="テキスト ボックス 6"/>
        <xdr:cNvSpPr txBox="1"/>
      </xdr:nvSpPr>
      <xdr:spPr>
        <a:xfrm>
          <a:off x="3324272" y="9541247"/>
          <a:ext cx="255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a</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1872</xdr:colOff>
      <xdr:row>43</xdr:row>
      <xdr:rowOff>22411</xdr:rowOff>
    </xdr:from>
    <xdr:ext cx="255775" cy="275717"/>
    <xdr:sp macro="" textlink="">
      <xdr:nvSpPr>
        <xdr:cNvPr id="8" name="テキスト ボックス 7"/>
        <xdr:cNvSpPr txBox="1"/>
      </xdr:nvSpPr>
      <xdr:spPr>
        <a:xfrm>
          <a:off x="1570696" y="9256058"/>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c</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24284</xdr:colOff>
      <xdr:row>54</xdr:row>
      <xdr:rowOff>22411</xdr:rowOff>
    </xdr:from>
    <xdr:ext cx="255775" cy="275717"/>
    <xdr:sp macro="" textlink="">
      <xdr:nvSpPr>
        <xdr:cNvPr id="13" name="テキスト ボックス 12"/>
        <xdr:cNvSpPr txBox="1"/>
      </xdr:nvSpPr>
      <xdr:spPr>
        <a:xfrm>
          <a:off x="1593108" y="11452411"/>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d</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14</xdr:col>
      <xdr:colOff>11207</xdr:colOff>
      <xdr:row>29</xdr:row>
      <xdr:rowOff>11205</xdr:rowOff>
    </xdr:from>
    <xdr:ext cx="255775" cy="275717"/>
    <xdr:sp macro="" textlink="">
      <xdr:nvSpPr>
        <xdr:cNvPr id="15" name="テキスト ボックス 14"/>
        <xdr:cNvSpPr txBox="1"/>
      </xdr:nvSpPr>
      <xdr:spPr>
        <a:xfrm>
          <a:off x="4235825" y="6185646"/>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b</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14</xdr:col>
      <xdr:colOff>17930</xdr:colOff>
      <xdr:row>35</xdr:row>
      <xdr:rowOff>174812</xdr:rowOff>
    </xdr:from>
    <xdr:ext cx="255775" cy="275717"/>
    <xdr:sp macro="" textlink="">
      <xdr:nvSpPr>
        <xdr:cNvPr id="16" name="テキスト ボックス 15"/>
        <xdr:cNvSpPr txBox="1"/>
      </xdr:nvSpPr>
      <xdr:spPr>
        <a:xfrm>
          <a:off x="4242548" y="7850841"/>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b</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23</xdr:col>
      <xdr:colOff>24284</xdr:colOff>
      <xdr:row>58</xdr:row>
      <xdr:rowOff>22411</xdr:rowOff>
    </xdr:from>
    <xdr:ext cx="255775" cy="275717"/>
    <xdr:sp macro="" textlink="">
      <xdr:nvSpPr>
        <xdr:cNvPr id="17" name="テキスト ボックス 16"/>
        <xdr:cNvSpPr txBox="1"/>
      </xdr:nvSpPr>
      <xdr:spPr>
        <a:xfrm>
          <a:off x="6871078" y="12281646"/>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e</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168088</xdr:colOff>
      <xdr:row>63</xdr:row>
      <xdr:rowOff>44823</xdr:rowOff>
    </xdr:from>
    <xdr:ext cx="255775" cy="275717"/>
    <xdr:sp macro="" textlink="">
      <xdr:nvSpPr>
        <xdr:cNvPr id="19" name="テキスト ボックス 18"/>
        <xdr:cNvSpPr txBox="1"/>
      </xdr:nvSpPr>
      <xdr:spPr>
        <a:xfrm>
          <a:off x="2308412" y="13245352"/>
          <a:ext cx="255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b="1">
              <a:latin typeface="ＭＳ ゴシック" panose="020B0609070205080204" pitchFamily="49" charset="-128"/>
              <a:ea typeface="ＭＳ ゴシック" panose="020B0609070205080204" pitchFamily="49" charset="-128"/>
            </a:rPr>
            <a:t>e</a:t>
          </a:r>
          <a:endParaRPr kumimoji="1" lang="ja-JP" altLang="en-US" sz="1100" b="1">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268941</xdr:colOff>
      <xdr:row>60</xdr:row>
      <xdr:rowOff>0</xdr:rowOff>
    </xdr:from>
    <xdr:to>
      <xdr:col>6</xdr:col>
      <xdr:colOff>0</xdr:colOff>
      <xdr:row>60</xdr:row>
      <xdr:rowOff>0</xdr:rowOff>
    </xdr:to>
    <xdr:cxnSp macro="">
      <xdr:nvCxnSpPr>
        <xdr:cNvPr id="21" name="直線矢印コネクタ 20"/>
        <xdr:cNvCxnSpPr/>
      </xdr:nvCxnSpPr>
      <xdr:spPr>
        <a:xfrm>
          <a:off x="930088" y="12606618"/>
          <a:ext cx="918883" cy="0"/>
        </a:xfrm>
        <a:prstGeom prst="straightConnector1">
          <a:avLst/>
        </a:prstGeom>
        <a:ln w="762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BB57"/>
  <sheetViews>
    <sheetView showGridLines="0" view="pageBreakPreview" zoomScale="85" zoomScaleNormal="100" zoomScaleSheetLayoutView="85" workbookViewId="0">
      <selection activeCell="AJ30" sqref="AJ30"/>
    </sheetView>
  </sheetViews>
  <sheetFormatPr defaultColWidth="3.75" defaultRowHeight="30" customHeight="1" x14ac:dyDescent="0.15"/>
  <cols>
    <col min="1" max="1" width="1" style="11" customWidth="1"/>
    <col min="2" max="24" width="4.25" style="11" customWidth="1"/>
    <col min="25" max="25" width="4.25" style="12" customWidth="1"/>
    <col min="26" max="26" width="4.125" style="11" customWidth="1"/>
    <col min="27" max="27" width="1" style="11" customWidth="1"/>
    <col min="28" max="33" width="3.875" style="1" customWidth="1"/>
    <col min="34" max="34" width="2" style="1" customWidth="1"/>
    <col min="35" max="37" width="3.875" style="1" customWidth="1"/>
    <col min="38" max="38" width="10.375" style="1" customWidth="1"/>
    <col min="39" max="53" width="3.875" style="1" customWidth="1"/>
    <col min="54" max="54" width="1.125" style="1" customWidth="1"/>
    <col min="55" max="16384" width="3.75" style="11"/>
  </cols>
  <sheetData>
    <row r="1" spans="2:54" ht="6" customHeight="1" x14ac:dyDescent="0.15"/>
    <row r="2" spans="2:54" ht="26.25" customHeight="1" x14ac:dyDescent="0.15">
      <c r="B2" s="14" t="s">
        <v>74</v>
      </c>
      <c r="W2" s="76"/>
      <c r="X2" s="231"/>
      <c r="Y2" s="76"/>
    </row>
    <row r="3" spans="2:54" ht="7.5" customHeight="1" x14ac:dyDescent="0.15"/>
    <row r="4" spans="2:54" ht="18.75" customHeight="1" x14ac:dyDescent="0.15">
      <c r="B4" s="346" t="s">
        <v>26</v>
      </c>
      <c r="C4" s="346"/>
      <c r="D4" s="346"/>
      <c r="E4" s="346"/>
      <c r="F4" s="346"/>
      <c r="G4" s="346"/>
      <c r="H4" s="346"/>
      <c r="I4" s="346"/>
      <c r="J4" s="346"/>
      <c r="K4" s="346"/>
      <c r="L4" s="346"/>
      <c r="M4" s="346"/>
      <c r="N4" s="346"/>
      <c r="O4" s="346"/>
      <c r="P4" s="346"/>
      <c r="Q4" s="346"/>
      <c r="R4" s="346"/>
      <c r="S4" s="346"/>
      <c r="T4" s="346"/>
      <c r="U4" s="346"/>
      <c r="V4" s="346"/>
      <c r="W4" s="346"/>
      <c r="X4" s="346"/>
      <c r="Y4" s="346"/>
    </row>
    <row r="5" spans="2:54" ht="11.25" customHeight="1" x14ac:dyDescent="0.15">
      <c r="B5" s="18"/>
      <c r="C5" s="18"/>
      <c r="D5" s="18"/>
      <c r="E5" s="18"/>
      <c r="F5" s="18"/>
      <c r="G5" s="18"/>
      <c r="H5" s="18"/>
      <c r="I5" s="18"/>
      <c r="J5" s="18"/>
      <c r="K5" s="18"/>
      <c r="L5" s="18"/>
      <c r="M5" s="18"/>
      <c r="N5" s="18"/>
      <c r="O5" s="18"/>
      <c r="P5" s="18"/>
      <c r="Q5" s="18"/>
      <c r="R5" s="18"/>
      <c r="S5" s="18"/>
      <c r="T5" s="18"/>
      <c r="U5" s="18"/>
      <c r="V5" s="18"/>
      <c r="W5" s="18"/>
      <c r="X5" s="18"/>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row>
    <row r="6" spans="2:54" ht="11.25" customHeight="1" x14ac:dyDescent="0.15">
      <c r="B6" s="18"/>
      <c r="C6" s="18"/>
      <c r="D6" s="18"/>
      <c r="E6" s="18"/>
      <c r="F6" s="18"/>
      <c r="G6" s="18"/>
      <c r="H6" s="18"/>
      <c r="I6" s="18"/>
      <c r="J6" s="18"/>
      <c r="K6" s="18"/>
      <c r="L6" s="18"/>
      <c r="M6" s="18"/>
      <c r="N6" s="18"/>
      <c r="O6" s="18"/>
      <c r="P6" s="18"/>
      <c r="Q6" s="18"/>
      <c r="R6" s="18"/>
      <c r="S6" s="18"/>
      <c r="T6" s="18"/>
      <c r="U6" s="18"/>
      <c r="V6" s="18"/>
      <c r="W6" s="18"/>
      <c r="X6" s="18"/>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row>
    <row r="7" spans="2:54" ht="11.25" customHeight="1" x14ac:dyDescent="0.15">
      <c r="B7" s="18"/>
      <c r="C7" s="18"/>
      <c r="D7" s="18"/>
      <c r="E7" s="18"/>
      <c r="F7" s="18"/>
      <c r="G7" s="18"/>
      <c r="H7" s="18"/>
      <c r="I7" s="18"/>
      <c r="J7" s="18"/>
      <c r="K7" s="18"/>
      <c r="L7" s="18"/>
      <c r="M7" s="18"/>
      <c r="N7" s="18"/>
      <c r="O7" s="18"/>
      <c r="P7" s="18"/>
      <c r="Q7" s="18"/>
      <c r="R7" s="18"/>
      <c r="S7" s="18"/>
      <c r="T7" s="18"/>
      <c r="U7" s="18"/>
      <c r="V7" s="18"/>
      <c r="W7" s="18"/>
      <c r="X7" s="18"/>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2:54" ht="15" customHeight="1" x14ac:dyDescent="0.15">
      <c r="B8" s="18" t="s">
        <v>108</v>
      </c>
      <c r="AB8" s="3"/>
      <c r="AC8" s="3"/>
      <c r="AD8" s="3"/>
      <c r="AE8" s="3"/>
      <c r="AF8" s="3"/>
      <c r="AG8" s="3"/>
      <c r="AH8" s="3"/>
      <c r="AI8" s="3"/>
      <c r="AJ8" s="3"/>
      <c r="AK8" s="3"/>
      <c r="AL8" s="3"/>
      <c r="AM8" s="3"/>
      <c r="AN8" s="3"/>
      <c r="AO8" s="3"/>
      <c r="AP8" s="3"/>
      <c r="AQ8" s="3"/>
      <c r="AR8" s="3"/>
      <c r="AS8" s="3"/>
      <c r="AT8" s="3"/>
      <c r="AU8" s="3"/>
      <c r="AV8" s="3"/>
      <c r="AW8" s="3"/>
      <c r="AX8" s="3"/>
      <c r="AY8" s="3"/>
      <c r="AZ8" s="3"/>
      <c r="BA8" s="3"/>
      <c r="BB8" s="2"/>
    </row>
    <row r="9" spans="2:54" ht="9.75" customHeight="1" x14ac:dyDescent="0.15">
      <c r="B9" s="18"/>
      <c r="AB9" s="3"/>
      <c r="AC9" s="3"/>
      <c r="AD9" s="3"/>
      <c r="AE9" s="3"/>
      <c r="AF9" s="3"/>
      <c r="AG9" s="3"/>
      <c r="AH9" s="3"/>
      <c r="AI9" s="3"/>
      <c r="AJ9" s="3"/>
      <c r="AK9" s="3"/>
      <c r="AL9" s="3"/>
      <c r="AM9" s="3"/>
      <c r="AN9" s="3"/>
      <c r="AO9" s="3"/>
      <c r="AP9" s="3"/>
      <c r="AQ9" s="3"/>
      <c r="AR9" s="3"/>
      <c r="AS9" s="3"/>
      <c r="AT9" s="3"/>
      <c r="AU9" s="3"/>
      <c r="AV9" s="3"/>
      <c r="AW9" s="3"/>
      <c r="AX9" s="3"/>
      <c r="AY9" s="3"/>
      <c r="AZ9" s="3"/>
      <c r="BA9" s="3"/>
      <c r="BB9" s="2"/>
    </row>
    <row r="10" spans="2:54" ht="23.25" customHeight="1" x14ac:dyDescent="0.15">
      <c r="B10" s="343" t="s">
        <v>71</v>
      </c>
      <c r="C10" s="343"/>
      <c r="D10" s="343"/>
      <c r="E10" s="343"/>
      <c r="F10" s="322"/>
      <c r="G10" s="226"/>
      <c r="H10" s="233" t="s">
        <v>10</v>
      </c>
      <c r="I10" s="235"/>
      <c r="J10" s="234" t="s">
        <v>11</v>
      </c>
      <c r="K10" s="221"/>
      <c r="L10" s="226"/>
      <c r="M10" s="233" t="s">
        <v>10</v>
      </c>
      <c r="N10" s="235"/>
      <c r="O10" s="234" t="s">
        <v>11</v>
      </c>
      <c r="P10" s="221"/>
      <c r="Q10" s="226"/>
      <c r="R10" s="233" t="s">
        <v>10</v>
      </c>
      <c r="S10" s="235"/>
      <c r="T10" s="234" t="s">
        <v>11</v>
      </c>
      <c r="U10" s="225"/>
      <c r="V10" s="323" t="s">
        <v>23</v>
      </c>
      <c r="W10" s="323"/>
      <c r="X10" s="323"/>
      <c r="Y10" s="323"/>
      <c r="Z10" s="324"/>
      <c r="AA10" s="76"/>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2"/>
    </row>
    <row r="11" spans="2:54" ht="23.25" customHeight="1" x14ac:dyDescent="0.15">
      <c r="B11" s="334"/>
      <c r="C11" s="335"/>
      <c r="D11" s="335"/>
      <c r="E11" s="335"/>
      <c r="F11" s="336"/>
      <c r="G11" s="344"/>
      <c r="H11" s="345"/>
      <c r="I11" s="345"/>
      <c r="J11" s="345"/>
      <c r="K11" s="232" t="s">
        <v>0</v>
      </c>
      <c r="L11" s="344"/>
      <c r="M11" s="345"/>
      <c r="N11" s="345"/>
      <c r="O11" s="345"/>
      <c r="P11" s="232" t="s">
        <v>0</v>
      </c>
      <c r="Q11" s="344"/>
      <c r="R11" s="345"/>
      <c r="S11" s="345"/>
      <c r="T11" s="345"/>
      <c r="U11" s="232" t="s">
        <v>0</v>
      </c>
      <c r="V11" s="325">
        <f>SUM(G11,L11,Q11)</f>
        <v>0</v>
      </c>
      <c r="W11" s="326"/>
      <c r="X11" s="326"/>
      <c r="Y11" s="326"/>
      <c r="Z11" s="229" t="s">
        <v>0</v>
      </c>
      <c r="AA11" s="76"/>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2"/>
    </row>
    <row r="12" spans="2:54" ht="23.25" customHeight="1" x14ac:dyDescent="0.15">
      <c r="B12" s="334"/>
      <c r="C12" s="335"/>
      <c r="D12" s="335"/>
      <c r="E12" s="335"/>
      <c r="F12" s="336"/>
      <c r="G12" s="337"/>
      <c r="H12" s="338"/>
      <c r="I12" s="338"/>
      <c r="J12" s="338"/>
      <c r="K12" s="229" t="s">
        <v>0</v>
      </c>
      <c r="L12" s="337"/>
      <c r="M12" s="338"/>
      <c r="N12" s="338"/>
      <c r="O12" s="338"/>
      <c r="P12" s="229" t="s">
        <v>0</v>
      </c>
      <c r="Q12" s="337"/>
      <c r="R12" s="338"/>
      <c r="S12" s="338"/>
      <c r="T12" s="338"/>
      <c r="U12" s="229" t="s">
        <v>0</v>
      </c>
      <c r="V12" s="325">
        <f t="shared" ref="V12:V20" si="0">SUM(G12,L12,Q12)</f>
        <v>0</v>
      </c>
      <c r="W12" s="326"/>
      <c r="X12" s="326"/>
      <c r="Y12" s="326"/>
      <c r="Z12" s="229" t="s">
        <v>0</v>
      </c>
      <c r="AA12" s="76"/>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2"/>
    </row>
    <row r="13" spans="2:54" ht="23.25" customHeight="1" x14ac:dyDescent="0.15">
      <c r="B13" s="334"/>
      <c r="C13" s="335"/>
      <c r="D13" s="335"/>
      <c r="E13" s="335"/>
      <c r="F13" s="336"/>
      <c r="G13" s="337"/>
      <c r="H13" s="338"/>
      <c r="I13" s="338"/>
      <c r="J13" s="338"/>
      <c r="K13" s="229" t="s">
        <v>0</v>
      </c>
      <c r="L13" s="337"/>
      <c r="M13" s="338"/>
      <c r="N13" s="338"/>
      <c r="O13" s="338"/>
      <c r="P13" s="229" t="s">
        <v>0</v>
      </c>
      <c r="Q13" s="337"/>
      <c r="R13" s="338"/>
      <c r="S13" s="338"/>
      <c r="T13" s="338"/>
      <c r="U13" s="229" t="s">
        <v>0</v>
      </c>
      <c r="V13" s="325">
        <f t="shared" si="0"/>
        <v>0</v>
      </c>
      <c r="W13" s="326"/>
      <c r="X13" s="326"/>
      <c r="Y13" s="326"/>
      <c r="Z13" s="229" t="s">
        <v>0</v>
      </c>
      <c r="AA13" s="76"/>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
    </row>
    <row r="14" spans="2:54" ht="23.25" customHeight="1" x14ac:dyDescent="0.15">
      <c r="B14" s="334"/>
      <c r="C14" s="335"/>
      <c r="D14" s="335"/>
      <c r="E14" s="335"/>
      <c r="F14" s="336"/>
      <c r="G14" s="337"/>
      <c r="H14" s="338"/>
      <c r="I14" s="338"/>
      <c r="J14" s="338"/>
      <c r="K14" s="229" t="s">
        <v>0</v>
      </c>
      <c r="L14" s="337"/>
      <c r="M14" s="338"/>
      <c r="N14" s="338"/>
      <c r="O14" s="338"/>
      <c r="P14" s="229" t="s">
        <v>0</v>
      </c>
      <c r="Q14" s="337"/>
      <c r="R14" s="338"/>
      <c r="S14" s="338"/>
      <c r="T14" s="338"/>
      <c r="U14" s="229" t="s">
        <v>0</v>
      </c>
      <c r="V14" s="325">
        <f t="shared" si="0"/>
        <v>0</v>
      </c>
      <c r="W14" s="326"/>
      <c r="X14" s="326"/>
      <c r="Y14" s="326"/>
      <c r="Z14" s="229" t="s">
        <v>0</v>
      </c>
      <c r="AA14" s="76"/>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2"/>
    </row>
    <row r="15" spans="2:54" ht="23.25" customHeight="1" x14ac:dyDescent="0.15">
      <c r="B15" s="334"/>
      <c r="C15" s="335"/>
      <c r="D15" s="335"/>
      <c r="E15" s="335"/>
      <c r="F15" s="336"/>
      <c r="G15" s="337"/>
      <c r="H15" s="338"/>
      <c r="I15" s="338"/>
      <c r="J15" s="338"/>
      <c r="K15" s="229" t="s">
        <v>0</v>
      </c>
      <c r="L15" s="337"/>
      <c r="M15" s="338"/>
      <c r="N15" s="338"/>
      <c r="O15" s="338"/>
      <c r="P15" s="229" t="s">
        <v>0</v>
      </c>
      <c r="Q15" s="337"/>
      <c r="R15" s="338"/>
      <c r="S15" s="338"/>
      <c r="T15" s="338"/>
      <c r="U15" s="229" t="s">
        <v>0</v>
      </c>
      <c r="V15" s="325">
        <f t="shared" si="0"/>
        <v>0</v>
      </c>
      <c r="W15" s="326"/>
      <c r="X15" s="326"/>
      <c r="Y15" s="326"/>
      <c r="Z15" s="229" t="s">
        <v>0</v>
      </c>
      <c r="AA15" s="76"/>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2"/>
    </row>
    <row r="16" spans="2:54" ht="23.25" customHeight="1" x14ac:dyDescent="0.15">
      <c r="B16" s="334"/>
      <c r="C16" s="335"/>
      <c r="D16" s="335"/>
      <c r="E16" s="335"/>
      <c r="F16" s="336"/>
      <c r="G16" s="337"/>
      <c r="H16" s="338"/>
      <c r="I16" s="338"/>
      <c r="J16" s="338"/>
      <c r="K16" s="229" t="s">
        <v>0</v>
      </c>
      <c r="L16" s="337"/>
      <c r="M16" s="338"/>
      <c r="N16" s="338"/>
      <c r="O16" s="338"/>
      <c r="P16" s="229" t="s">
        <v>0</v>
      </c>
      <c r="Q16" s="337"/>
      <c r="R16" s="338"/>
      <c r="S16" s="338"/>
      <c r="T16" s="338"/>
      <c r="U16" s="229" t="s">
        <v>0</v>
      </c>
      <c r="V16" s="325">
        <f t="shared" si="0"/>
        <v>0</v>
      </c>
      <c r="W16" s="326"/>
      <c r="X16" s="326"/>
      <c r="Y16" s="326"/>
      <c r="Z16" s="229" t="s">
        <v>0</v>
      </c>
      <c r="AA16" s="76"/>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2"/>
    </row>
    <row r="17" spans="2:54" ht="23.25" customHeight="1" x14ac:dyDescent="0.15">
      <c r="B17" s="334"/>
      <c r="C17" s="335"/>
      <c r="D17" s="335"/>
      <c r="E17" s="335"/>
      <c r="F17" s="336"/>
      <c r="G17" s="337"/>
      <c r="H17" s="338"/>
      <c r="I17" s="338"/>
      <c r="J17" s="338"/>
      <c r="K17" s="229" t="s">
        <v>0</v>
      </c>
      <c r="L17" s="337"/>
      <c r="M17" s="338"/>
      <c r="N17" s="338"/>
      <c r="O17" s="338"/>
      <c r="P17" s="229" t="s">
        <v>0</v>
      </c>
      <c r="Q17" s="337"/>
      <c r="R17" s="338"/>
      <c r="S17" s="338"/>
      <c r="T17" s="338"/>
      <c r="U17" s="229" t="s">
        <v>0</v>
      </c>
      <c r="V17" s="325">
        <f t="shared" si="0"/>
        <v>0</v>
      </c>
      <c r="W17" s="326"/>
      <c r="X17" s="326"/>
      <c r="Y17" s="326"/>
      <c r="Z17" s="229" t="s">
        <v>0</v>
      </c>
      <c r="AA17" s="76"/>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2"/>
    </row>
    <row r="18" spans="2:54" ht="23.25" customHeight="1" x14ac:dyDescent="0.15">
      <c r="B18" s="334"/>
      <c r="C18" s="335"/>
      <c r="D18" s="335"/>
      <c r="E18" s="335"/>
      <c r="F18" s="336"/>
      <c r="G18" s="337"/>
      <c r="H18" s="338"/>
      <c r="I18" s="338"/>
      <c r="J18" s="338"/>
      <c r="K18" s="229" t="s">
        <v>0</v>
      </c>
      <c r="L18" s="337"/>
      <c r="M18" s="338"/>
      <c r="N18" s="338"/>
      <c r="O18" s="338"/>
      <c r="P18" s="229" t="s">
        <v>0</v>
      </c>
      <c r="Q18" s="337"/>
      <c r="R18" s="338"/>
      <c r="S18" s="338"/>
      <c r="T18" s="338"/>
      <c r="U18" s="229" t="s">
        <v>0</v>
      </c>
      <c r="V18" s="325">
        <f t="shared" si="0"/>
        <v>0</v>
      </c>
      <c r="W18" s="326"/>
      <c r="X18" s="326"/>
      <c r="Y18" s="326"/>
      <c r="Z18" s="229" t="s">
        <v>0</v>
      </c>
      <c r="AA18" s="76"/>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2"/>
    </row>
    <row r="19" spans="2:54" ht="23.25" customHeight="1" x14ac:dyDescent="0.15">
      <c r="B19" s="334"/>
      <c r="C19" s="335"/>
      <c r="D19" s="335"/>
      <c r="E19" s="335"/>
      <c r="F19" s="336"/>
      <c r="G19" s="337"/>
      <c r="H19" s="338"/>
      <c r="I19" s="338"/>
      <c r="J19" s="338"/>
      <c r="K19" s="229" t="s">
        <v>0</v>
      </c>
      <c r="L19" s="337"/>
      <c r="M19" s="338"/>
      <c r="N19" s="338"/>
      <c r="O19" s="338"/>
      <c r="P19" s="229" t="s">
        <v>0</v>
      </c>
      <c r="Q19" s="337"/>
      <c r="R19" s="338"/>
      <c r="S19" s="338"/>
      <c r="T19" s="338"/>
      <c r="U19" s="229" t="s">
        <v>0</v>
      </c>
      <c r="V19" s="339">
        <f t="shared" si="0"/>
        <v>0</v>
      </c>
      <c r="W19" s="340"/>
      <c r="X19" s="340"/>
      <c r="Y19" s="340"/>
      <c r="Z19" s="229" t="s">
        <v>0</v>
      </c>
      <c r="AA19" s="76"/>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2"/>
    </row>
    <row r="20" spans="2:54" ht="23.25" customHeight="1" thickBot="1" x14ac:dyDescent="0.2">
      <c r="B20" s="334"/>
      <c r="C20" s="335"/>
      <c r="D20" s="335"/>
      <c r="E20" s="335"/>
      <c r="F20" s="336"/>
      <c r="G20" s="337"/>
      <c r="H20" s="338"/>
      <c r="I20" s="338"/>
      <c r="J20" s="338"/>
      <c r="K20" s="229" t="s">
        <v>0</v>
      </c>
      <c r="L20" s="337"/>
      <c r="M20" s="338"/>
      <c r="N20" s="338"/>
      <c r="O20" s="338"/>
      <c r="P20" s="229" t="s">
        <v>0</v>
      </c>
      <c r="Q20" s="337"/>
      <c r="R20" s="338"/>
      <c r="S20" s="338"/>
      <c r="T20" s="338"/>
      <c r="U20" s="229" t="s">
        <v>0</v>
      </c>
      <c r="V20" s="341">
        <f t="shared" si="0"/>
        <v>0</v>
      </c>
      <c r="W20" s="342"/>
      <c r="X20" s="342"/>
      <c r="Y20" s="342"/>
      <c r="Z20" s="238" t="s">
        <v>0</v>
      </c>
      <c r="AA20" s="76"/>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2"/>
    </row>
    <row r="21" spans="2:54" ht="23.25" customHeight="1" thickTop="1" thickBot="1" x14ac:dyDescent="0.2">
      <c r="B21" s="322" t="s">
        <v>23</v>
      </c>
      <c r="C21" s="323"/>
      <c r="D21" s="323"/>
      <c r="E21" s="323"/>
      <c r="F21" s="324"/>
      <c r="G21" s="325">
        <f>SUM(G11:J20)</f>
        <v>0</v>
      </c>
      <c r="H21" s="326"/>
      <c r="I21" s="326"/>
      <c r="J21" s="326"/>
      <c r="K21" s="229" t="s">
        <v>0</v>
      </c>
      <c r="L21" s="325">
        <f>SUM(L11:O20)</f>
        <v>0</v>
      </c>
      <c r="M21" s="326"/>
      <c r="N21" s="326"/>
      <c r="O21" s="326"/>
      <c r="P21" s="229" t="s">
        <v>0</v>
      </c>
      <c r="Q21" s="325">
        <f>SUM(Q11:T20)</f>
        <v>0</v>
      </c>
      <c r="R21" s="326"/>
      <c r="S21" s="326"/>
      <c r="T21" s="326"/>
      <c r="U21" s="94" t="s">
        <v>0</v>
      </c>
      <c r="V21" s="327">
        <f>SUM(G21,L21,Q21)</f>
        <v>0</v>
      </c>
      <c r="W21" s="328"/>
      <c r="X21" s="328"/>
      <c r="Y21" s="328"/>
      <c r="Z21" s="237" t="s">
        <v>0</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2"/>
    </row>
    <row r="22" spans="2:54" ht="15" customHeight="1" thickTop="1" x14ac:dyDescent="0.15">
      <c r="B22" s="18"/>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2"/>
    </row>
    <row r="23" spans="2:54" ht="15" customHeight="1" x14ac:dyDescent="0.15">
      <c r="B23" s="18" t="s">
        <v>128</v>
      </c>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2"/>
    </row>
    <row r="24" spans="2:54" ht="9.75" customHeight="1" x14ac:dyDescent="0.15">
      <c r="B24" s="18"/>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2"/>
    </row>
    <row r="25" spans="2:54" ht="23.25" customHeight="1" x14ac:dyDescent="0.15">
      <c r="B25" s="343" t="s">
        <v>71</v>
      </c>
      <c r="C25" s="343"/>
      <c r="D25" s="343"/>
      <c r="E25" s="343"/>
      <c r="F25" s="322"/>
      <c r="G25" s="226"/>
      <c r="H25" s="233" t="s">
        <v>10</v>
      </c>
      <c r="I25" s="223" t="str">
        <f>IF($I$10="","",$I$10)</f>
        <v/>
      </c>
      <c r="J25" s="234" t="s">
        <v>11</v>
      </c>
      <c r="K25" s="221"/>
      <c r="L25" s="226"/>
      <c r="M25" s="233" t="s">
        <v>10</v>
      </c>
      <c r="N25" s="223" t="str">
        <f>IF($N$10="","",$N$10)</f>
        <v/>
      </c>
      <c r="O25" s="234" t="s">
        <v>11</v>
      </c>
      <c r="P25" s="221"/>
      <c r="Q25" s="226"/>
      <c r="R25" s="233" t="s">
        <v>10</v>
      </c>
      <c r="S25" s="223" t="str">
        <f>IF($S$10="","",$S$10)</f>
        <v/>
      </c>
      <c r="T25" s="234" t="s">
        <v>11</v>
      </c>
      <c r="U25" s="225"/>
      <c r="V25" s="323" t="s">
        <v>23</v>
      </c>
      <c r="W25" s="323"/>
      <c r="X25" s="323"/>
      <c r="Y25" s="323"/>
      <c r="Z25" s="324"/>
      <c r="AA25" s="76"/>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2"/>
    </row>
    <row r="26" spans="2:54" ht="23.25" customHeight="1" x14ac:dyDescent="0.15">
      <c r="B26" s="334"/>
      <c r="C26" s="335"/>
      <c r="D26" s="335"/>
      <c r="E26" s="335"/>
      <c r="F26" s="336"/>
      <c r="G26" s="344"/>
      <c r="H26" s="345"/>
      <c r="I26" s="345"/>
      <c r="J26" s="345"/>
      <c r="K26" s="232" t="s">
        <v>0</v>
      </c>
      <c r="L26" s="344"/>
      <c r="M26" s="345"/>
      <c r="N26" s="345"/>
      <c r="O26" s="345"/>
      <c r="P26" s="232" t="s">
        <v>0</v>
      </c>
      <c r="Q26" s="344"/>
      <c r="R26" s="345"/>
      <c r="S26" s="345"/>
      <c r="T26" s="345"/>
      <c r="U26" s="232" t="s">
        <v>0</v>
      </c>
      <c r="V26" s="325">
        <f>SUM(G26,L26,Q26)</f>
        <v>0</v>
      </c>
      <c r="W26" s="326"/>
      <c r="X26" s="326"/>
      <c r="Y26" s="326"/>
      <c r="Z26" s="229" t="s">
        <v>0</v>
      </c>
      <c r="AA26" s="76"/>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2"/>
    </row>
    <row r="27" spans="2:54" ht="23.25" customHeight="1" x14ac:dyDescent="0.15">
      <c r="B27" s="334"/>
      <c r="C27" s="335"/>
      <c r="D27" s="335"/>
      <c r="E27" s="335"/>
      <c r="F27" s="336"/>
      <c r="G27" s="337"/>
      <c r="H27" s="338"/>
      <c r="I27" s="338"/>
      <c r="J27" s="338"/>
      <c r="K27" s="229" t="s">
        <v>0</v>
      </c>
      <c r="L27" s="337"/>
      <c r="M27" s="338"/>
      <c r="N27" s="338"/>
      <c r="O27" s="338"/>
      <c r="P27" s="229" t="s">
        <v>0</v>
      </c>
      <c r="Q27" s="337"/>
      <c r="R27" s="338"/>
      <c r="S27" s="338"/>
      <c r="T27" s="338"/>
      <c r="U27" s="229" t="s">
        <v>0</v>
      </c>
      <c r="V27" s="325">
        <f t="shared" ref="V27:V35" si="1">SUM(G27,L27,Q27)</f>
        <v>0</v>
      </c>
      <c r="W27" s="326"/>
      <c r="X27" s="326"/>
      <c r="Y27" s="326"/>
      <c r="Z27" s="229" t="s">
        <v>0</v>
      </c>
      <c r="AA27" s="76"/>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2"/>
    </row>
    <row r="28" spans="2:54" ht="23.25" customHeight="1" x14ac:dyDescent="0.15">
      <c r="B28" s="334"/>
      <c r="C28" s="335"/>
      <c r="D28" s="335"/>
      <c r="E28" s="335"/>
      <c r="F28" s="336"/>
      <c r="G28" s="337"/>
      <c r="H28" s="338"/>
      <c r="I28" s="338"/>
      <c r="J28" s="338"/>
      <c r="K28" s="229" t="s">
        <v>0</v>
      </c>
      <c r="L28" s="337"/>
      <c r="M28" s="338"/>
      <c r="N28" s="338"/>
      <c r="O28" s="338"/>
      <c r="P28" s="229" t="s">
        <v>0</v>
      </c>
      <c r="Q28" s="337"/>
      <c r="R28" s="338"/>
      <c r="S28" s="338"/>
      <c r="T28" s="338"/>
      <c r="U28" s="229" t="s">
        <v>0</v>
      </c>
      <c r="V28" s="325">
        <f t="shared" si="1"/>
        <v>0</v>
      </c>
      <c r="W28" s="326"/>
      <c r="X28" s="326"/>
      <c r="Y28" s="326"/>
      <c r="Z28" s="229" t="s">
        <v>0</v>
      </c>
      <c r="AA28" s="76"/>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2"/>
    </row>
    <row r="29" spans="2:54" ht="23.25" customHeight="1" x14ac:dyDescent="0.15">
      <c r="B29" s="334"/>
      <c r="C29" s="335"/>
      <c r="D29" s="335"/>
      <c r="E29" s="335"/>
      <c r="F29" s="336"/>
      <c r="G29" s="337"/>
      <c r="H29" s="338"/>
      <c r="I29" s="338"/>
      <c r="J29" s="338"/>
      <c r="K29" s="229" t="s">
        <v>0</v>
      </c>
      <c r="L29" s="337"/>
      <c r="M29" s="338"/>
      <c r="N29" s="338"/>
      <c r="O29" s="338"/>
      <c r="P29" s="229" t="s">
        <v>0</v>
      </c>
      <c r="Q29" s="337"/>
      <c r="R29" s="338"/>
      <c r="S29" s="338"/>
      <c r="T29" s="338"/>
      <c r="U29" s="229" t="s">
        <v>0</v>
      </c>
      <c r="V29" s="325">
        <f t="shared" si="1"/>
        <v>0</v>
      </c>
      <c r="W29" s="326"/>
      <c r="X29" s="326"/>
      <c r="Y29" s="326"/>
      <c r="Z29" s="229" t="s">
        <v>0</v>
      </c>
      <c r="AA29" s="76"/>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2"/>
    </row>
    <row r="30" spans="2:54" ht="23.25" customHeight="1" x14ac:dyDescent="0.15">
      <c r="B30" s="334"/>
      <c r="C30" s="335"/>
      <c r="D30" s="335"/>
      <c r="E30" s="335"/>
      <c r="F30" s="336"/>
      <c r="G30" s="337"/>
      <c r="H30" s="338"/>
      <c r="I30" s="338"/>
      <c r="J30" s="338"/>
      <c r="K30" s="229" t="s">
        <v>0</v>
      </c>
      <c r="L30" s="337"/>
      <c r="M30" s="338"/>
      <c r="N30" s="338"/>
      <c r="O30" s="338"/>
      <c r="P30" s="229" t="s">
        <v>0</v>
      </c>
      <c r="Q30" s="337"/>
      <c r="R30" s="338"/>
      <c r="S30" s="338"/>
      <c r="T30" s="338"/>
      <c r="U30" s="229" t="s">
        <v>0</v>
      </c>
      <c r="V30" s="325">
        <f t="shared" si="1"/>
        <v>0</v>
      </c>
      <c r="W30" s="326"/>
      <c r="X30" s="326"/>
      <c r="Y30" s="326"/>
      <c r="Z30" s="229" t="s">
        <v>0</v>
      </c>
      <c r="AA30" s="76"/>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2"/>
    </row>
    <row r="31" spans="2:54" ht="23.25" customHeight="1" x14ac:dyDescent="0.15">
      <c r="B31" s="334"/>
      <c r="C31" s="335"/>
      <c r="D31" s="335"/>
      <c r="E31" s="335"/>
      <c r="F31" s="336"/>
      <c r="G31" s="337"/>
      <c r="H31" s="338"/>
      <c r="I31" s="338"/>
      <c r="J31" s="338"/>
      <c r="K31" s="229" t="s">
        <v>0</v>
      </c>
      <c r="L31" s="337"/>
      <c r="M31" s="338"/>
      <c r="N31" s="338"/>
      <c r="O31" s="338"/>
      <c r="P31" s="229" t="s">
        <v>0</v>
      </c>
      <c r="Q31" s="337"/>
      <c r="R31" s="338"/>
      <c r="S31" s="338"/>
      <c r="T31" s="338"/>
      <c r="U31" s="229" t="s">
        <v>0</v>
      </c>
      <c r="V31" s="325">
        <f t="shared" si="1"/>
        <v>0</v>
      </c>
      <c r="W31" s="326"/>
      <c r="X31" s="326"/>
      <c r="Y31" s="326"/>
      <c r="Z31" s="229" t="s">
        <v>0</v>
      </c>
      <c r="AA31" s="76"/>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2"/>
    </row>
    <row r="32" spans="2:54" ht="23.25" customHeight="1" x14ac:dyDescent="0.15">
      <c r="B32" s="334"/>
      <c r="C32" s="335"/>
      <c r="D32" s="335"/>
      <c r="E32" s="335"/>
      <c r="F32" s="336"/>
      <c r="G32" s="337"/>
      <c r="H32" s="338"/>
      <c r="I32" s="338"/>
      <c r="J32" s="338"/>
      <c r="K32" s="229" t="s">
        <v>0</v>
      </c>
      <c r="L32" s="337"/>
      <c r="M32" s="338"/>
      <c r="N32" s="338"/>
      <c r="O32" s="338"/>
      <c r="P32" s="229" t="s">
        <v>0</v>
      </c>
      <c r="Q32" s="337"/>
      <c r="R32" s="338"/>
      <c r="S32" s="338"/>
      <c r="T32" s="338"/>
      <c r="U32" s="229" t="s">
        <v>0</v>
      </c>
      <c r="V32" s="325">
        <f t="shared" si="1"/>
        <v>0</v>
      </c>
      <c r="W32" s="326"/>
      <c r="X32" s="326"/>
      <c r="Y32" s="326"/>
      <c r="Z32" s="229" t="s">
        <v>0</v>
      </c>
      <c r="AA32" s="76"/>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2"/>
    </row>
    <row r="33" spans="2:54" ht="23.25" customHeight="1" x14ac:dyDescent="0.15">
      <c r="B33" s="334"/>
      <c r="C33" s="335"/>
      <c r="D33" s="335"/>
      <c r="E33" s="335"/>
      <c r="F33" s="336"/>
      <c r="G33" s="337"/>
      <c r="H33" s="338"/>
      <c r="I33" s="338"/>
      <c r="J33" s="338"/>
      <c r="K33" s="229" t="s">
        <v>0</v>
      </c>
      <c r="L33" s="337"/>
      <c r="M33" s="338"/>
      <c r="N33" s="338"/>
      <c r="O33" s="338"/>
      <c r="P33" s="229" t="s">
        <v>0</v>
      </c>
      <c r="Q33" s="337"/>
      <c r="R33" s="338"/>
      <c r="S33" s="338"/>
      <c r="T33" s="338"/>
      <c r="U33" s="229" t="s">
        <v>0</v>
      </c>
      <c r="V33" s="325">
        <f t="shared" si="1"/>
        <v>0</v>
      </c>
      <c r="W33" s="326"/>
      <c r="X33" s="326"/>
      <c r="Y33" s="326"/>
      <c r="Z33" s="229" t="s">
        <v>0</v>
      </c>
      <c r="AA33" s="76"/>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2"/>
    </row>
    <row r="34" spans="2:54" ht="23.25" customHeight="1" x14ac:dyDescent="0.15">
      <c r="B34" s="334"/>
      <c r="C34" s="335"/>
      <c r="D34" s="335"/>
      <c r="E34" s="335"/>
      <c r="F34" s="336"/>
      <c r="G34" s="337"/>
      <c r="H34" s="338"/>
      <c r="I34" s="338"/>
      <c r="J34" s="338"/>
      <c r="K34" s="229" t="s">
        <v>0</v>
      </c>
      <c r="L34" s="337"/>
      <c r="M34" s="338"/>
      <c r="N34" s="338"/>
      <c r="O34" s="338"/>
      <c r="P34" s="229" t="s">
        <v>0</v>
      </c>
      <c r="Q34" s="337"/>
      <c r="R34" s="338"/>
      <c r="S34" s="338"/>
      <c r="T34" s="338"/>
      <c r="U34" s="229" t="s">
        <v>0</v>
      </c>
      <c r="V34" s="339">
        <f t="shared" si="1"/>
        <v>0</v>
      </c>
      <c r="W34" s="340"/>
      <c r="X34" s="340"/>
      <c r="Y34" s="340"/>
      <c r="Z34" s="229" t="s">
        <v>0</v>
      </c>
      <c r="AA34" s="76"/>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2"/>
    </row>
    <row r="35" spans="2:54" ht="23.25" customHeight="1" thickBot="1" x14ac:dyDescent="0.2">
      <c r="B35" s="334"/>
      <c r="C35" s="335"/>
      <c r="D35" s="335"/>
      <c r="E35" s="335"/>
      <c r="F35" s="336"/>
      <c r="G35" s="337"/>
      <c r="H35" s="338"/>
      <c r="I35" s="338"/>
      <c r="J35" s="338"/>
      <c r="K35" s="229" t="s">
        <v>0</v>
      </c>
      <c r="L35" s="337"/>
      <c r="M35" s="338"/>
      <c r="N35" s="338"/>
      <c r="O35" s="338"/>
      <c r="P35" s="229" t="s">
        <v>0</v>
      </c>
      <c r="Q35" s="337"/>
      <c r="R35" s="338"/>
      <c r="S35" s="338"/>
      <c r="T35" s="338"/>
      <c r="U35" s="229" t="s">
        <v>0</v>
      </c>
      <c r="V35" s="341">
        <f t="shared" si="1"/>
        <v>0</v>
      </c>
      <c r="W35" s="342"/>
      <c r="X35" s="342"/>
      <c r="Y35" s="342"/>
      <c r="Z35" s="238" t="s">
        <v>0</v>
      </c>
      <c r="AA35" s="76"/>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2"/>
    </row>
    <row r="36" spans="2:54" ht="23.25" customHeight="1" thickTop="1" thickBot="1" x14ac:dyDescent="0.2">
      <c r="B36" s="322" t="s">
        <v>23</v>
      </c>
      <c r="C36" s="323"/>
      <c r="D36" s="323"/>
      <c r="E36" s="323"/>
      <c r="F36" s="324"/>
      <c r="G36" s="325">
        <f>SUM(G26:J35)</f>
        <v>0</v>
      </c>
      <c r="H36" s="326"/>
      <c r="I36" s="326"/>
      <c r="J36" s="326"/>
      <c r="K36" s="229" t="s">
        <v>0</v>
      </c>
      <c r="L36" s="325">
        <f>SUM(L26:O35)</f>
        <v>0</v>
      </c>
      <c r="M36" s="326"/>
      <c r="N36" s="326"/>
      <c r="O36" s="326"/>
      <c r="P36" s="229" t="s">
        <v>0</v>
      </c>
      <c r="Q36" s="325">
        <f>SUM(Q26:T35)</f>
        <v>0</v>
      </c>
      <c r="R36" s="326"/>
      <c r="S36" s="326"/>
      <c r="T36" s="326"/>
      <c r="U36" s="94" t="s">
        <v>0</v>
      </c>
      <c r="V36" s="327">
        <f>SUM(G36,L36,Q36)</f>
        <v>0</v>
      </c>
      <c r="W36" s="328"/>
      <c r="X36" s="328"/>
      <c r="Y36" s="328"/>
      <c r="Z36" s="237" t="s">
        <v>0</v>
      </c>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2"/>
    </row>
    <row r="37" spans="2:54" ht="21" customHeight="1" thickTop="1" x14ac:dyDescent="0.15"/>
    <row r="38" spans="2:54" ht="15" customHeight="1" x14ac:dyDescent="0.15">
      <c r="B38" s="18" t="s">
        <v>109</v>
      </c>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2"/>
    </row>
    <row r="39" spans="2:54" ht="9.75" customHeight="1" x14ac:dyDescent="0.15">
      <c r="B39" s="18"/>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2"/>
    </row>
    <row r="40" spans="2:54" ht="23.25" customHeight="1" x14ac:dyDescent="0.15">
      <c r="B40" s="343" t="s">
        <v>71</v>
      </c>
      <c r="C40" s="343"/>
      <c r="D40" s="343"/>
      <c r="E40" s="343"/>
      <c r="F40" s="343"/>
      <c r="G40" s="226"/>
      <c r="H40" s="233" t="s">
        <v>10</v>
      </c>
      <c r="I40" s="223" t="str">
        <f>IF($I$10="","",$I$10)</f>
        <v/>
      </c>
      <c r="J40" s="234" t="s">
        <v>11</v>
      </c>
      <c r="K40" s="221"/>
      <c r="L40" s="226"/>
      <c r="M40" s="233" t="s">
        <v>10</v>
      </c>
      <c r="N40" s="223" t="str">
        <f>IF($N$10="","",$N$10)</f>
        <v/>
      </c>
      <c r="O40" s="234" t="s">
        <v>11</v>
      </c>
      <c r="P40" s="221"/>
      <c r="Q40" s="226"/>
      <c r="R40" s="233" t="s">
        <v>10</v>
      </c>
      <c r="S40" s="223" t="str">
        <f>IF($S$10="","",$S$10)</f>
        <v/>
      </c>
      <c r="T40" s="234" t="s">
        <v>11</v>
      </c>
      <c r="U40" s="225"/>
      <c r="V40" s="323" t="s">
        <v>23</v>
      </c>
      <c r="W40" s="323"/>
      <c r="X40" s="323"/>
      <c r="Y40" s="323"/>
      <c r="Z40" s="324"/>
      <c r="AA40" s="76"/>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2"/>
    </row>
    <row r="41" spans="2:54" ht="23.25" customHeight="1" x14ac:dyDescent="0.15">
      <c r="B41" s="334"/>
      <c r="C41" s="335"/>
      <c r="D41" s="335"/>
      <c r="E41" s="335"/>
      <c r="F41" s="336"/>
      <c r="G41" s="344"/>
      <c r="H41" s="345"/>
      <c r="I41" s="345"/>
      <c r="J41" s="345"/>
      <c r="K41" s="232" t="s">
        <v>0</v>
      </c>
      <c r="L41" s="344"/>
      <c r="M41" s="345"/>
      <c r="N41" s="345"/>
      <c r="O41" s="345"/>
      <c r="P41" s="232" t="s">
        <v>0</v>
      </c>
      <c r="Q41" s="344"/>
      <c r="R41" s="345"/>
      <c r="S41" s="345"/>
      <c r="T41" s="345"/>
      <c r="U41" s="232" t="s">
        <v>0</v>
      </c>
      <c r="V41" s="325">
        <f>SUM(G41,L41,Q41)</f>
        <v>0</v>
      </c>
      <c r="W41" s="326"/>
      <c r="X41" s="326"/>
      <c r="Y41" s="326"/>
      <c r="Z41" s="229" t="s">
        <v>0</v>
      </c>
      <c r="AA41" s="76"/>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2"/>
    </row>
    <row r="42" spans="2:54" ht="23.25" customHeight="1" x14ac:dyDescent="0.15">
      <c r="B42" s="334"/>
      <c r="C42" s="335"/>
      <c r="D42" s="335"/>
      <c r="E42" s="335"/>
      <c r="F42" s="336"/>
      <c r="G42" s="337"/>
      <c r="H42" s="338"/>
      <c r="I42" s="338"/>
      <c r="J42" s="338"/>
      <c r="K42" s="229" t="s">
        <v>0</v>
      </c>
      <c r="L42" s="337"/>
      <c r="M42" s="338"/>
      <c r="N42" s="338"/>
      <c r="O42" s="338"/>
      <c r="P42" s="229" t="s">
        <v>0</v>
      </c>
      <c r="Q42" s="337"/>
      <c r="R42" s="338"/>
      <c r="S42" s="338"/>
      <c r="T42" s="338"/>
      <c r="U42" s="229" t="s">
        <v>0</v>
      </c>
      <c r="V42" s="325">
        <f t="shared" ref="V42:V50" si="2">SUM(G42,L42,Q42)</f>
        <v>0</v>
      </c>
      <c r="W42" s="326"/>
      <c r="X42" s="326"/>
      <c r="Y42" s="326"/>
      <c r="Z42" s="229" t="s">
        <v>0</v>
      </c>
      <c r="AA42" s="76"/>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2"/>
    </row>
    <row r="43" spans="2:54" ht="23.25" customHeight="1" x14ac:dyDescent="0.15">
      <c r="B43" s="334"/>
      <c r="C43" s="335"/>
      <c r="D43" s="335"/>
      <c r="E43" s="335"/>
      <c r="F43" s="336"/>
      <c r="G43" s="337"/>
      <c r="H43" s="338"/>
      <c r="I43" s="338"/>
      <c r="J43" s="338"/>
      <c r="K43" s="229" t="s">
        <v>0</v>
      </c>
      <c r="L43" s="337"/>
      <c r="M43" s="338"/>
      <c r="N43" s="338"/>
      <c r="O43" s="338"/>
      <c r="P43" s="229" t="s">
        <v>0</v>
      </c>
      <c r="Q43" s="337"/>
      <c r="R43" s="338"/>
      <c r="S43" s="338"/>
      <c r="T43" s="338"/>
      <c r="U43" s="229" t="s">
        <v>0</v>
      </c>
      <c r="V43" s="325">
        <f t="shared" si="2"/>
        <v>0</v>
      </c>
      <c r="W43" s="326"/>
      <c r="X43" s="326"/>
      <c r="Y43" s="326"/>
      <c r="Z43" s="229" t="s">
        <v>0</v>
      </c>
      <c r="AA43" s="76"/>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2"/>
    </row>
    <row r="44" spans="2:54" ht="23.25" customHeight="1" x14ac:dyDescent="0.15">
      <c r="B44" s="334"/>
      <c r="C44" s="335"/>
      <c r="D44" s="335"/>
      <c r="E44" s="335"/>
      <c r="F44" s="336"/>
      <c r="G44" s="337"/>
      <c r="H44" s="338"/>
      <c r="I44" s="338"/>
      <c r="J44" s="338"/>
      <c r="K44" s="229" t="s">
        <v>0</v>
      </c>
      <c r="L44" s="337"/>
      <c r="M44" s="338"/>
      <c r="N44" s="338"/>
      <c r="O44" s="338"/>
      <c r="P44" s="229" t="s">
        <v>0</v>
      </c>
      <c r="Q44" s="337"/>
      <c r="R44" s="338"/>
      <c r="S44" s="338"/>
      <c r="T44" s="338"/>
      <c r="U44" s="229" t="s">
        <v>0</v>
      </c>
      <c r="V44" s="325">
        <f t="shared" si="2"/>
        <v>0</v>
      </c>
      <c r="W44" s="326"/>
      <c r="X44" s="326"/>
      <c r="Y44" s="326"/>
      <c r="Z44" s="229" t="s">
        <v>0</v>
      </c>
      <c r="AA44" s="76"/>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2"/>
    </row>
    <row r="45" spans="2:54" ht="23.25" customHeight="1" x14ac:dyDescent="0.15">
      <c r="B45" s="334"/>
      <c r="C45" s="335"/>
      <c r="D45" s="335"/>
      <c r="E45" s="335"/>
      <c r="F45" s="336"/>
      <c r="G45" s="337"/>
      <c r="H45" s="338"/>
      <c r="I45" s="338"/>
      <c r="J45" s="338"/>
      <c r="K45" s="229" t="s">
        <v>0</v>
      </c>
      <c r="L45" s="337"/>
      <c r="M45" s="338"/>
      <c r="N45" s="338"/>
      <c r="O45" s="338"/>
      <c r="P45" s="229" t="s">
        <v>0</v>
      </c>
      <c r="Q45" s="337"/>
      <c r="R45" s="338"/>
      <c r="S45" s="338"/>
      <c r="T45" s="338"/>
      <c r="U45" s="229" t="s">
        <v>0</v>
      </c>
      <c r="V45" s="325">
        <f t="shared" si="2"/>
        <v>0</v>
      </c>
      <c r="W45" s="326"/>
      <c r="X45" s="326"/>
      <c r="Y45" s="326"/>
      <c r="Z45" s="229" t="s">
        <v>0</v>
      </c>
      <c r="AA45" s="76"/>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2"/>
    </row>
    <row r="46" spans="2:54" ht="23.25" customHeight="1" x14ac:dyDescent="0.15">
      <c r="B46" s="334"/>
      <c r="C46" s="335"/>
      <c r="D46" s="335"/>
      <c r="E46" s="335"/>
      <c r="F46" s="336"/>
      <c r="G46" s="337"/>
      <c r="H46" s="338"/>
      <c r="I46" s="338"/>
      <c r="J46" s="338"/>
      <c r="K46" s="229" t="s">
        <v>0</v>
      </c>
      <c r="L46" s="337"/>
      <c r="M46" s="338"/>
      <c r="N46" s="338"/>
      <c r="O46" s="338"/>
      <c r="P46" s="229" t="s">
        <v>0</v>
      </c>
      <c r="Q46" s="337"/>
      <c r="R46" s="338"/>
      <c r="S46" s="338"/>
      <c r="T46" s="338"/>
      <c r="U46" s="229" t="s">
        <v>0</v>
      </c>
      <c r="V46" s="325">
        <f t="shared" si="2"/>
        <v>0</v>
      </c>
      <c r="W46" s="326"/>
      <c r="X46" s="326"/>
      <c r="Y46" s="326"/>
      <c r="Z46" s="229" t="s">
        <v>0</v>
      </c>
      <c r="AA46" s="76"/>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2"/>
    </row>
    <row r="47" spans="2:54" ht="23.25" customHeight="1" x14ac:dyDescent="0.15">
      <c r="B47" s="334"/>
      <c r="C47" s="335"/>
      <c r="D47" s="335"/>
      <c r="E47" s="335"/>
      <c r="F47" s="336"/>
      <c r="G47" s="337"/>
      <c r="H47" s="338"/>
      <c r="I47" s="338"/>
      <c r="J47" s="338"/>
      <c r="K47" s="229" t="s">
        <v>0</v>
      </c>
      <c r="L47" s="337"/>
      <c r="M47" s="338"/>
      <c r="N47" s="338"/>
      <c r="O47" s="338"/>
      <c r="P47" s="229" t="s">
        <v>0</v>
      </c>
      <c r="Q47" s="337"/>
      <c r="R47" s="338"/>
      <c r="S47" s="338"/>
      <c r="T47" s="338"/>
      <c r="U47" s="229" t="s">
        <v>0</v>
      </c>
      <c r="V47" s="325">
        <f t="shared" si="2"/>
        <v>0</v>
      </c>
      <c r="W47" s="326"/>
      <c r="X47" s="326"/>
      <c r="Y47" s="326"/>
      <c r="Z47" s="229" t="s">
        <v>0</v>
      </c>
      <c r="AA47" s="76"/>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2"/>
    </row>
    <row r="48" spans="2:54" ht="23.25" customHeight="1" x14ac:dyDescent="0.15">
      <c r="B48" s="334"/>
      <c r="C48" s="335"/>
      <c r="D48" s="335"/>
      <c r="E48" s="335"/>
      <c r="F48" s="336"/>
      <c r="G48" s="337"/>
      <c r="H48" s="338"/>
      <c r="I48" s="338"/>
      <c r="J48" s="338"/>
      <c r="K48" s="229" t="s">
        <v>0</v>
      </c>
      <c r="L48" s="337"/>
      <c r="M48" s="338"/>
      <c r="N48" s="338"/>
      <c r="O48" s="338"/>
      <c r="P48" s="229" t="s">
        <v>0</v>
      </c>
      <c r="Q48" s="337"/>
      <c r="R48" s="338"/>
      <c r="S48" s="338"/>
      <c r="T48" s="338"/>
      <c r="U48" s="229" t="s">
        <v>0</v>
      </c>
      <c r="V48" s="325">
        <f t="shared" si="2"/>
        <v>0</v>
      </c>
      <c r="W48" s="326"/>
      <c r="X48" s="326"/>
      <c r="Y48" s="326"/>
      <c r="Z48" s="229" t="s">
        <v>0</v>
      </c>
      <c r="AA48" s="76"/>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2"/>
    </row>
    <row r="49" spans="2:54" ht="23.25" customHeight="1" x14ac:dyDescent="0.15">
      <c r="B49" s="334"/>
      <c r="C49" s="335"/>
      <c r="D49" s="335"/>
      <c r="E49" s="335"/>
      <c r="F49" s="336"/>
      <c r="G49" s="337"/>
      <c r="H49" s="338"/>
      <c r="I49" s="338"/>
      <c r="J49" s="338"/>
      <c r="K49" s="229" t="s">
        <v>0</v>
      </c>
      <c r="L49" s="337"/>
      <c r="M49" s="338"/>
      <c r="N49" s="338"/>
      <c r="O49" s="338"/>
      <c r="P49" s="229" t="s">
        <v>0</v>
      </c>
      <c r="Q49" s="337"/>
      <c r="R49" s="338"/>
      <c r="S49" s="338"/>
      <c r="T49" s="338"/>
      <c r="U49" s="229" t="s">
        <v>0</v>
      </c>
      <c r="V49" s="325">
        <f t="shared" si="2"/>
        <v>0</v>
      </c>
      <c r="W49" s="326"/>
      <c r="X49" s="326"/>
      <c r="Y49" s="326"/>
      <c r="Z49" s="229" t="s">
        <v>0</v>
      </c>
      <c r="AA49" s="76"/>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2"/>
    </row>
    <row r="50" spans="2:54" ht="23.25" customHeight="1" thickBot="1" x14ac:dyDescent="0.2">
      <c r="B50" s="334"/>
      <c r="C50" s="335"/>
      <c r="D50" s="335"/>
      <c r="E50" s="335"/>
      <c r="F50" s="336"/>
      <c r="G50" s="337"/>
      <c r="H50" s="338"/>
      <c r="I50" s="338"/>
      <c r="J50" s="338"/>
      <c r="K50" s="229" t="s">
        <v>0</v>
      </c>
      <c r="L50" s="337"/>
      <c r="M50" s="338"/>
      <c r="N50" s="338"/>
      <c r="O50" s="338"/>
      <c r="P50" s="229" t="s">
        <v>0</v>
      </c>
      <c r="Q50" s="337"/>
      <c r="R50" s="338"/>
      <c r="S50" s="338"/>
      <c r="T50" s="338"/>
      <c r="U50" s="229" t="s">
        <v>0</v>
      </c>
      <c r="V50" s="339">
        <f t="shared" si="2"/>
        <v>0</v>
      </c>
      <c r="W50" s="340"/>
      <c r="X50" s="340"/>
      <c r="Y50" s="340"/>
      <c r="Z50" s="236" t="s">
        <v>0</v>
      </c>
      <c r="AA50" s="76"/>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2"/>
    </row>
    <row r="51" spans="2:54" ht="23.25" customHeight="1" thickTop="1" thickBot="1" x14ac:dyDescent="0.2">
      <c r="B51" s="322" t="s">
        <v>23</v>
      </c>
      <c r="C51" s="323"/>
      <c r="D51" s="323"/>
      <c r="E51" s="323"/>
      <c r="F51" s="324"/>
      <c r="G51" s="325">
        <f>SUM(G41:J50)</f>
        <v>0</v>
      </c>
      <c r="H51" s="326"/>
      <c r="I51" s="326"/>
      <c r="J51" s="326"/>
      <c r="K51" s="229" t="s">
        <v>0</v>
      </c>
      <c r="L51" s="325">
        <f>SUM(L41:O50)</f>
        <v>0</v>
      </c>
      <c r="M51" s="326"/>
      <c r="N51" s="326"/>
      <c r="O51" s="326"/>
      <c r="P51" s="229" t="s">
        <v>0</v>
      </c>
      <c r="Q51" s="325">
        <f>SUM(Q41:T50)</f>
        <v>0</v>
      </c>
      <c r="R51" s="326"/>
      <c r="S51" s="326"/>
      <c r="T51" s="326"/>
      <c r="U51" s="94" t="s">
        <v>0</v>
      </c>
      <c r="V51" s="327">
        <f>SUM(G51,L51,Q51)</f>
        <v>0</v>
      </c>
      <c r="W51" s="328"/>
      <c r="X51" s="328"/>
      <c r="Y51" s="328"/>
      <c r="Z51" s="237" t="s">
        <v>0</v>
      </c>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2"/>
    </row>
    <row r="52" spans="2:54" ht="24.75" customHeight="1" thickTop="1" x14ac:dyDescent="0.15">
      <c r="B52" s="18"/>
    </row>
    <row r="53" spans="2:54" ht="30" customHeight="1" thickBot="1" x14ac:dyDescent="0.2">
      <c r="B53" s="18" t="s">
        <v>130</v>
      </c>
    </row>
    <row r="54" spans="2:54" ht="30" customHeight="1" x14ac:dyDescent="0.15">
      <c r="B54" s="353" t="s">
        <v>84</v>
      </c>
      <c r="C54" s="354"/>
      <c r="D54" s="354"/>
      <c r="E54" s="354"/>
      <c r="F54" s="354"/>
      <c r="G54" s="354"/>
      <c r="H54" s="354"/>
      <c r="I54" s="355"/>
      <c r="J54" s="84"/>
      <c r="K54" s="85"/>
      <c r="L54" s="86"/>
      <c r="M54" s="87"/>
      <c r="N54" s="88"/>
      <c r="O54" s="86"/>
      <c r="P54" s="87"/>
      <c r="Q54" s="88"/>
      <c r="R54" s="86"/>
      <c r="S54" s="89"/>
      <c r="T54" s="356" t="s">
        <v>0</v>
      </c>
      <c r="U54" s="357"/>
    </row>
    <row r="55" spans="2:54" ht="30" customHeight="1" x14ac:dyDescent="0.15">
      <c r="B55" s="329" t="s">
        <v>129</v>
      </c>
      <c r="C55" s="330"/>
      <c r="D55" s="330"/>
      <c r="E55" s="330"/>
      <c r="F55" s="330"/>
      <c r="G55" s="330"/>
      <c r="H55" s="330"/>
      <c r="I55" s="331"/>
      <c r="J55" s="307"/>
      <c r="K55" s="308"/>
      <c r="L55" s="309"/>
      <c r="M55" s="310"/>
      <c r="N55" s="311"/>
      <c r="O55" s="309"/>
      <c r="P55" s="310"/>
      <c r="Q55" s="311"/>
      <c r="R55" s="309"/>
      <c r="S55" s="312"/>
      <c r="T55" s="332" t="s">
        <v>0</v>
      </c>
      <c r="U55" s="333"/>
    </row>
    <row r="56" spans="2:54" ht="30" customHeight="1" thickBot="1" x14ac:dyDescent="0.2">
      <c r="B56" s="347" t="s">
        <v>27</v>
      </c>
      <c r="C56" s="348"/>
      <c r="D56" s="348"/>
      <c r="E56" s="348"/>
      <c r="F56" s="348"/>
      <c r="G56" s="348"/>
      <c r="H56" s="348"/>
      <c r="I56" s="349"/>
      <c r="J56" s="5"/>
      <c r="K56" s="6"/>
      <c r="L56" s="7"/>
      <c r="M56" s="8"/>
      <c r="N56" s="9"/>
      <c r="O56" s="7"/>
      <c r="P56" s="8"/>
      <c r="Q56" s="9"/>
      <c r="R56" s="7"/>
      <c r="S56" s="10"/>
      <c r="T56" s="350" t="s">
        <v>0</v>
      </c>
      <c r="U56" s="351"/>
    </row>
    <row r="57" spans="2:54" ht="30" customHeight="1" x14ac:dyDescent="0.15">
      <c r="B57" s="352"/>
      <c r="C57" s="352"/>
      <c r="D57" s="352"/>
    </row>
  </sheetData>
  <mergeCells count="179">
    <mergeCell ref="Q50:T50"/>
    <mergeCell ref="V50:Y50"/>
    <mergeCell ref="Q51:T51"/>
    <mergeCell ref="V51:Y51"/>
    <mergeCell ref="Q47:T47"/>
    <mergeCell ref="V47:Y47"/>
    <mergeCell ref="Q48:T48"/>
    <mergeCell ref="V48:Y48"/>
    <mergeCell ref="Q49:T49"/>
    <mergeCell ref="V49:Y49"/>
    <mergeCell ref="Q45:T45"/>
    <mergeCell ref="V45:Y45"/>
    <mergeCell ref="Q46:T46"/>
    <mergeCell ref="V46:Y46"/>
    <mergeCell ref="V40:Z40"/>
    <mergeCell ref="Q41:T41"/>
    <mergeCell ref="V41:Y41"/>
    <mergeCell ref="Q42:T42"/>
    <mergeCell ref="V42:Y42"/>
    <mergeCell ref="Q43:T43"/>
    <mergeCell ref="V43:Y43"/>
    <mergeCell ref="V20:Y20"/>
    <mergeCell ref="V21:Y21"/>
    <mergeCell ref="Q18:T18"/>
    <mergeCell ref="Q19:T19"/>
    <mergeCell ref="Q20:T20"/>
    <mergeCell ref="Q21:T21"/>
    <mergeCell ref="Q16:T16"/>
    <mergeCell ref="Q17:T17"/>
    <mergeCell ref="Q44:T44"/>
    <mergeCell ref="V44:Y44"/>
    <mergeCell ref="V15:Y15"/>
    <mergeCell ref="Q12:T12"/>
    <mergeCell ref="Q13:T13"/>
    <mergeCell ref="Q14:T14"/>
    <mergeCell ref="Q15:T15"/>
    <mergeCell ref="V16:Y16"/>
    <mergeCell ref="V17:Y17"/>
    <mergeCell ref="V18:Y18"/>
    <mergeCell ref="V19:Y19"/>
    <mergeCell ref="G45:J45"/>
    <mergeCell ref="L45:O45"/>
    <mergeCell ref="B50:F50"/>
    <mergeCell ref="G50:J50"/>
    <mergeCell ref="L50:O50"/>
    <mergeCell ref="B51:F51"/>
    <mergeCell ref="G51:J51"/>
    <mergeCell ref="L51:O51"/>
    <mergeCell ref="B48:F48"/>
    <mergeCell ref="G48:J48"/>
    <mergeCell ref="L48:O48"/>
    <mergeCell ref="B49:F49"/>
    <mergeCell ref="G49:J49"/>
    <mergeCell ref="L49:O49"/>
    <mergeCell ref="B56:I56"/>
    <mergeCell ref="T56:U56"/>
    <mergeCell ref="B57:D57"/>
    <mergeCell ref="B40:F40"/>
    <mergeCell ref="B41:F41"/>
    <mergeCell ref="G41:J41"/>
    <mergeCell ref="B20:F20"/>
    <mergeCell ref="G20:J20"/>
    <mergeCell ref="L20:O20"/>
    <mergeCell ref="B21:F21"/>
    <mergeCell ref="G21:J21"/>
    <mergeCell ref="L21:O21"/>
    <mergeCell ref="L41:O41"/>
    <mergeCell ref="B42:F42"/>
    <mergeCell ref="G42:J42"/>
    <mergeCell ref="L42:O42"/>
    <mergeCell ref="B43:F43"/>
    <mergeCell ref="G43:J43"/>
    <mergeCell ref="L43:O43"/>
    <mergeCell ref="B54:I54"/>
    <mergeCell ref="T54:U54"/>
    <mergeCell ref="B46:F46"/>
    <mergeCell ref="G46:J46"/>
    <mergeCell ref="L46:O46"/>
    <mergeCell ref="B18:F18"/>
    <mergeCell ref="G18:J18"/>
    <mergeCell ref="L18:O18"/>
    <mergeCell ref="B19:F19"/>
    <mergeCell ref="G19:J19"/>
    <mergeCell ref="L19:O19"/>
    <mergeCell ref="B16:F16"/>
    <mergeCell ref="G16:J16"/>
    <mergeCell ref="L16:O16"/>
    <mergeCell ref="B17:F17"/>
    <mergeCell ref="G17:J17"/>
    <mergeCell ref="L17:O17"/>
    <mergeCell ref="B15:F15"/>
    <mergeCell ref="G15:J15"/>
    <mergeCell ref="L15:O15"/>
    <mergeCell ref="B12:F12"/>
    <mergeCell ref="G12:J12"/>
    <mergeCell ref="L12:O12"/>
    <mergeCell ref="B13:F13"/>
    <mergeCell ref="G13:J13"/>
    <mergeCell ref="L13:O13"/>
    <mergeCell ref="B4:Y4"/>
    <mergeCell ref="B10:F10"/>
    <mergeCell ref="B11:F11"/>
    <mergeCell ref="G11:J11"/>
    <mergeCell ref="L11:O11"/>
    <mergeCell ref="Q11:T11"/>
    <mergeCell ref="B14:F14"/>
    <mergeCell ref="G14:J14"/>
    <mergeCell ref="L14:O14"/>
    <mergeCell ref="V10:Z10"/>
    <mergeCell ref="V11:Y11"/>
    <mergeCell ref="V12:Y12"/>
    <mergeCell ref="V13:Y13"/>
    <mergeCell ref="V14:Y14"/>
    <mergeCell ref="B25:F25"/>
    <mergeCell ref="V25:Z25"/>
    <mergeCell ref="B26:F26"/>
    <mergeCell ref="G26:J26"/>
    <mergeCell ref="L26:O26"/>
    <mergeCell ref="Q26:T26"/>
    <mergeCell ref="V26:Y26"/>
    <mergeCell ref="B27:F27"/>
    <mergeCell ref="G27:J27"/>
    <mergeCell ref="L27:O27"/>
    <mergeCell ref="Q27:T27"/>
    <mergeCell ref="V27:Y27"/>
    <mergeCell ref="B28:F28"/>
    <mergeCell ref="G28:J28"/>
    <mergeCell ref="L28:O28"/>
    <mergeCell ref="Q28:T28"/>
    <mergeCell ref="V28:Y28"/>
    <mergeCell ref="B29:F29"/>
    <mergeCell ref="G29:J29"/>
    <mergeCell ref="L29:O29"/>
    <mergeCell ref="Q29:T29"/>
    <mergeCell ref="V29:Y29"/>
    <mergeCell ref="B30:F30"/>
    <mergeCell ref="G30:J30"/>
    <mergeCell ref="L30:O30"/>
    <mergeCell ref="Q30:T30"/>
    <mergeCell ref="V30:Y30"/>
    <mergeCell ref="B31:F31"/>
    <mergeCell ref="G31:J31"/>
    <mergeCell ref="L31:O31"/>
    <mergeCell ref="Q31:T31"/>
    <mergeCell ref="V31:Y31"/>
    <mergeCell ref="B32:F32"/>
    <mergeCell ref="G32:J32"/>
    <mergeCell ref="L32:O32"/>
    <mergeCell ref="Q32:T32"/>
    <mergeCell ref="V32:Y32"/>
    <mergeCell ref="B33:F33"/>
    <mergeCell ref="G33:J33"/>
    <mergeCell ref="L33:O33"/>
    <mergeCell ref="Q33:T33"/>
    <mergeCell ref="V33:Y33"/>
    <mergeCell ref="B36:F36"/>
    <mergeCell ref="G36:J36"/>
    <mergeCell ref="L36:O36"/>
    <mergeCell ref="Q36:T36"/>
    <mergeCell ref="V36:Y36"/>
    <mergeCell ref="B55:I55"/>
    <mergeCell ref="T55:U55"/>
    <mergeCell ref="B34:F34"/>
    <mergeCell ref="G34:J34"/>
    <mergeCell ref="L34:O34"/>
    <mergeCell ref="Q34:T34"/>
    <mergeCell ref="V34:Y34"/>
    <mergeCell ref="B35:F35"/>
    <mergeCell ref="G35:J35"/>
    <mergeCell ref="L35:O35"/>
    <mergeCell ref="Q35:T35"/>
    <mergeCell ref="V35:Y35"/>
    <mergeCell ref="B47:F47"/>
    <mergeCell ref="G47:J47"/>
    <mergeCell ref="L47:O47"/>
    <mergeCell ref="B44:F44"/>
    <mergeCell ref="G44:J44"/>
    <mergeCell ref="L44:O44"/>
    <mergeCell ref="B45:F45"/>
  </mergeCells>
  <phoneticPr fontId="4"/>
  <printOptions horizontalCentered="1"/>
  <pageMargins left="0.59055118110236227" right="0.59055118110236227" top="0.59055118110236227" bottom="0.59055118110236227" header="0.31496062992125984" footer="0.39370078740157483"/>
  <pageSetup paperSize="9" scale="69" orientation="portrait" blackAndWhite="1" r:id="rId1"/>
  <headerFooter>
    <oddFooter>&amp;L&amp;10（注）この用紙の大きさは、日本工業規格Ａ４とすること。</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BB25"/>
  <sheetViews>
    <sheetView showGridLines="0" view="pageBreakPreview" zoomScale="85" zoomScaleNormal="100" zoomScaleSheetLayoutView="85" workbookViewId="0">
      <selection activeCell="P30" sqref="P30"/>
    </sheetView>
  </sheetViews>
  <sheetFormatPr defaultColWidth="3.75" defaultRowHeight="30" customHeight="1" x14ac:dyDescent="0.15"/>
  <cols>
    <col min="1" max="1" width="1" style="11" customWidth="1"/>
    <col min="2" max="24" width="4.25" style="11" customWidth="1"/>
    <col min="25" max="25" width="4.25" style="12" customWidth="1"/>
    <col min="26" max="26" width="1.625" style="11" customWidth="1"/>
    <col min="27" max="27" width="1" style="11" customWidth="1"/>
    <col min="28" max="33" width="3.875" style="1" customWidth="1"/>
    <col min="34" max="34" width="2" style="1" customWidth="1"/>
    <col min="35" max="37" width="3.875" style="1" customWidth="1"/>
    <col min="38" max="38" width="10.375" style="1" customWidth="1"/>
    <col min="39" max="53" width="3.875" style="1" customWidth="1"/>
    <col min="54" max="54" width="1.125" style="1" customWidth="1"/>
    <col min="55" max="16384" width="3.75" style="11"/>
  </cols>
  <sheetData>
    <row r="1" spans="2:54" ht="6" customHeight="1" x14ac:dyDescent="0.15"/>
    <row r="2" spans="2:54" ht="26.25" customHeight="1" x14ac:dyDescent="0.15">
      <c r="B2" s="14" t="s">
        <v>74</v>
      </c>
      <c r="W2" s="139" t="s">
        <v>10</v>
      </c>
      <c r="X2" s="230"/>
      <c r="Y2" s="139" t="s">
        <v>72</v>
      </c>
    </row>
    <row r="3" spans="2:54" ht="7.5" customHeight="1" x14ac:dyDescent="0.15"/>
    <row r="4" spans="2:54" ht="18.75" customHeight="1" x14ac:dyDescent="0.15">
      <c r="B4" s="346" t="s">
        <v>26</v>
      </c>
      <c r="C4" s="346"/>
      <c r="D4" s="346"/>
      <c r="E4" s="346"/>
      <c r="F4" s="346"/>
      <c r="G4" s="346"/>
      <c r="H4" s="346"/>
      <c r="I4" s="346"/>
      <c r="J4" s="346"/>
      <c r="K4" s="346"/>
      <c r="L4" s="346"/>
      <c r="M4" s="346"/>
      <c r="N4" s="346"/>
      <c r="O4" s="346"/>
      <c r="P4" s="346"/>
      <c r="Q4" s="346"/>
      <c r="R4" s="346"/>
      <c r="S4" s="346"/>
      <c r="T4" s="346"/>
      <c r="U4" s="346"/>
      <c r="V4" s="346"/>
      <c r="W4" s="346"/>
      <c r="X4" s="346"/>
      <c r="Y4" s="346"/>
    </row>
    <row r="5" spans="2:54" ht="11.25" customHeight="1" x14ac:dyDescent="0.15">
      <c r="B5" s="18"/>
      <c r="C5" s="18"/>
      <c r="D5" s="18"/>
      <c r="E5" s="18"/>
      <c r="F5" s="18"/>
      <c r="G5" s="18"/>
      <c r="H5" s="18"/>
      <c r="I5" s="18"/>
      <c r="J5" s="18"/>
      <c r="K5" s="18"/>
      <c r="L5" s="18"/>
      <c r="M5" s="18"/>
      <c r="N5" s="18"/>
      <c r="O5" s="18"/>
      <c r="P5" s="18"/>
      <c r="Q5" s="18"/>
      <c r="R5" s="18"/>
      <c r="S5" s="18"/>
      <c r="T5" s="18"/>
      <c r="U5" s="18"/>
      <c r="V5" s="18"/>
      <c r="W5" s="18"/>
      <c r="X5" s="18"/>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row>
    <row r="6" spans="2:54" ht="11.25" customHeight="1" x14ac:dyDescent="0.15">
      <c r="B6" s="18"/>
      <c r="C6" s="18"/>
      <c r="D6" s="18"/>
      <c r="E6" s="18"/>
      <c r="F6" s="18"/>
      <c r="G6" s="18"/>
      <c r="H6" s="18"/>
      <c r="I6" s="18"/>
      <c r="J6" s="18"/>
      <c r="K6" s="18"/>
      <c r="L6" s="18"/>
      <c r="M6" s="18"/>
      <c r="N6" s="18"/>
      <c r="O6" s="18"/>
      <c r="P6" s="18"/>
      <c r="Q6" s="18"/>
      <c r="R6" s="18"/>
      <c r="S6" s="18"/>
      <c r="T6" s="18"/>
      <c r="U6" s="18"/>
      <c r="V6" s="18"/>
      <c r="W6" s="18"/>
      <c r="X6" s="18"/>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row>
    <row r="7" spans="2:54" ht="11.25" customHeight="1" x14ac:dyDescent="0.15">
      <c r="B7" s="18"/>
      <c r="C7" s="18"/>
      <c r="D7" s="18"/>
      <c r="E7" s="18"/>
      <c r="F7" s="18"/>
      <c r="G7" s="18"/>
      <c r="H7" s="18"/>
      <c r="I7" s="18"/>
      <c r="J7" s="18"/>
      <c r="K7" s="18"/>
      <c r="L7" s="18"/>
      <c r="M7" s="18"/>
      <c r="N7" s="18"/>
      <c r="O7" s="18"/>
      <c r="P7" s="18"/>
      <c r="Q7" s="18"/>
      <c r="R7" s="18"/>
      <c r="S7" s="18"/>
      <c r="T7" s="18"/>
      <c r="U7" s="18"/>
      <c r="V7" s="18"/>
      <c r="W7" s="18"/>
      <c r="X7" s="18"/>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2:54" ht="15" customHeight="1" x14ac:dyDescent="0.15">
      <c r="B8" s="18" t="s">
        <v>106</v>
      </c>
      <c r="AB8" s="3"/>
      <c r="AC8" s="3"/>
      <c r="AD8" s="3"/>
      <c r="AE8" s="3"/>
      <c r="AF8" s="3"/>
      <c r="AG8" s="3"/>
      <c r="AH8" s="3"/>
      <c r="AI8" s="3"/>
      <c r="AJ8" s="3"/>
      <c r="AK8" s="3"/>
      <c r="AL8" s="3"/>
      <c r="AM8" s="3"/>
      <c r="AN8" s="3"/>
      <c r="AO8" s="3"/>
      <c r="AP8" s="3"/>
      <c r="AQ8" s="3"/>
      <c r="AR8" s="3"/>
      <c r="AS8" s="3"/>
      <c r="AT8" s="3"/>
      <c r="AU8" s="3"/>
      <c r="AV8" s="3"/>
      <c r="AW8" s="3"/>
      <c r="AX8" s="3"/>
      <c r="AY8" s="3"/>
      <c r="AZ8" s="3"/>
      <c r="BA8" s="3"/>
      <c r="BB8" s="2"/>
    </row>
    <row r="9" spans="2:54" ht="9.75" customHeight="1" x14ac:dyDescent="0.15">
      <c r="B9" s="18"/>
      <c r="AB9" s="3"/>
      <c r="AC9" s="3"/>
      <c r="AD9" s="3"/>
      <c r="AE9" s="3"/>
      <c r="AF9" s="3"/>
      <c r="AG9" s="3"/>
      <c r="AH9" s="3"/>
      <c r="AI9" s="3"/>
      <c r="AJ9" s="3"/>
      <c r="AK9" s="3"/>
      <c r="AL9" s="3"/>
      <c r="AM9" s="3"/>
      <c r="AN9" s="3"/>
      <c r="AO9" s="3"/>
      <c r="AP9" s="3"/>
      <c r="AQ9" s="3"/>
      <c r="AR9" s="3"/>
      <c r="AS9" s="3"/>
      <c r="AT9" s="3"/>
      <c r="AU9" s="3"/>
      <c r="AV9" s="3"/>
      <c r="AW9" s="3"/>
      <c r="AX9" s="3"/>
      <c r="AY9" s="3"/>
      <c r="AZ9" s="3"/>
      <c r="BA9" s="3"/>
      <c r="BB9" s="2"/>
    </row>
    <row r="10" spans="2:54" ht="23.25" customHeight="1" x14ac:dyDescent="0.15">
      <c r="B10" s="343" t="s">
        <v>71</v>
      </c>
      <c r="C10" s="343"/>
      <c r="D10" s="343"/>
      <c r="E10" s="343"/>
      <c r="F10" s="343"/>
      <c r="G10" s="322" t="s">
        <v>42</v>
      </c>
      <c r="H10" s="323"/>
      <c r="I10" s="323"/>
      <c r="J10" s="323"/>
      <c r="K10" s="324"/>
      <c r="L10" s="76"/>
      <c r="M10" s="76"/>
      <c r="N10" s="76"/>
      <c r="O10" s="76"/>
      <c r="P10" s="76"/>
      <c r="Q10" s="76"/>
      <c r="R10" s="76"/>
      <c r="S10" s="76"/>
      <c r="T10" s="77"/>
      <c r="U10" s="76"/>
      <c r="V10" s="76"/>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2"/>
      <c r="AX10" s="11"/>
      <c r="AY10" s="11"/>
      <c r="AZ10" s="11"/>
      <c r="BA10" s="11"/>
      <c r="BB10" s="11"/>
    </row>
    <row r="11" spans="2:54" ht="23.25" customHeight="1" x14ac:dyDescent="0.15">
      <c r="B11" s="334"/>
      <c r="C11" s="335"/>
      <c r="D11" s="335"/>
      <c r="E11" s="335"/>
      <c r="F11" s="336"/>
      <c r="G11" s="337"/>
      <c r="H11" s="338"/>
      <c r="I11" s="338"/>
      <c r="J11" s="338"/>
      <c r="K11" s="229" t="s">
        <v>0</v>
      </c>
      <c r="L11" s="76"/>
      <c r="M11" s="76"/>
      <c r="N11" s="76"/>
      <c r="O11" s="76"/>
      <c r="P11" s="76"/>
      <c r="Q11" s="76"/>
      <c r="R11" s="76"/>
      <c r="S11" s="76"/>
      <c r="T11" s="77"/>
      <c r="U11" s="76"/>
      <c r="V11" s="76"/>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2"/>
      <c r="AX11" s="11"/>
      <c r="AY11" s="11"/>
      <c r="AZ11" s="11"/>
      <c r="BA11" s="11"/>
      <c r="BB11" s="11"/>
    </row>
    <row r="12" spans="2:54" ht="23.25" customHeight="1" x14ac:dyDescent="0.15">
      <c r="B12" s="334"/>
      <c r="C12" s="335"/>
      <c r="D12" s="335"/>
      <c r="E12" s="335"/>
      <c r="F12" s="336"/>
      <c r="G12" s="337"/>
      <c r="H12" s="338"/>
      <c r="I12" s="338"/>
      <c r="J12" s="338"/>
      <c r="K12" s="229" t="s">
        <v>0</v>
      </c>
      <c r="L12" s="76"/>
      <c r="M12" s="76"/>
      <c r="N12" s="76"/>
      <c r="O12" s="76"/>
      <c r="P12" s="76"/>
      <c r="Q12" s="76"/>
      <c r="R12" s="76"/>
      <c r="S12" s="76"/>
      <c r="T12" s="77"/>
      <c r="U12" s="76"/>
      <c r="V12" s="76"/>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2"/>
      <c r="AX12" s="11"/>
      <c r="AY12" s="11"/>
      <c r="AZ12" s="11"/>
      <c r="BA12" s="11"/>
      <c r="BB12" s="11"/>
    </row>
    <row r="13" spans="2:54" ht="23.25" customHeight="1" x14ac:dyDescent="0.15">
      <c r="B13" s="334"/>
      <c r="C13" s="335"/>
      <c r="D13" s="335"/>
      <c r="E13" s="335"/>
      <c r="F13" s="336"/>
      <c r="G13" s="337"/>
      <c r="H13" s="338"/>
      <c r="I13" s="338"/>
      <c r="J13" s="338"/>
      <c r="K13" s="229" t="s">
        <v>0</v>
      </c>
      <c r="L13" s="76"/>
      <c r="M13" s="76"/>
      <c r="N13" s="76"/>
      <c r="O13" s="76"/>
      <c r="P13" s="76"/>
      <c r="Q13" s="76"/>
      <c r="R13" s="76"/>
      <c r="S13" s="76"/>
      <c r="T13" s="77"/>
      <c r="U13" s="76"/>
      <c r="V13" s="76"/>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2"/>
      <c r="AX13" s="11"/>
      <c r="AY13" s="11"/>
      <c r="AZ13" s="11"/>
      <c r="BA13" s="11"/>
      <c r="BB13" s="11"/>
    </row>
    <row r="14" spans="2:54" ht="23.25" customHeight="1" x14ac:dyDescent="0.15">
      <c r="B14" s="334"/>
      <c r="C14" s="335"/>
      <c r="D14" s="335"/>
      <c r="E14" s="335"/>
      <c r="F14" s="336"/>
      <c r="G14" s="337"/>
      <c r="H14" s="338"/>
      <c r="I14" s="338"/>
      <c r="J14" s="338"/>
      <c r="K14" s="229" t="s">
        <v>0</v>
      </c>
      <c r="L14" s="76"/>
      <c r="M14" s="76"/>
      <c r="N14" s="76"/>
      <c r="O14" s="76"/>
      <c r="P14" s="76"/>
      <c r="Q14" s="76"/>
      <c r="R14" s="76"/>
      <c r="S14" s="76"/>
      <c r="T14" s="77"/>
      <c r="U14" s="76"/>
      <c r="V14" s="76"/>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2"/>
      <c r="AX14" s="11"/>
      <c r="AY14" s="11"/>
      <c r="AZ14" s="11"/>
      <c r="BA14" s="11"/>
      <c r="BB14" s="11"/>
    </row>
    <row r="15" spans="2:54" ht="23.25" customHeight="1" x14ac:dyDescent="0.15">
      <c r="B15" s="334"/>
      <c r="C15" s="335"/>
      <c r="D15" s="335"/>
      <c r="E15" s="335"/>
      <c r="F15" s="336"/>
      <c r="G15" s="337"/>
      <c r="H15" s="338"/>
      <c r="I15" s="338"/>
      <c r="J15" s="338"/>
      <c r="K15" s="229" t="s">
        <v>0</v>
      </c>
      <c r="L15" s="76"/>
      <c r="M15" s="76"/>
      <c r="N15" s="76"/>
      <c r="O15" s="76"/>
      <c r="P15" s="76"/>
      <c r="Q15" s="76"/>
      <c r="R15" s="76"/>
      <c r="S15" s="76"/>
      <c r="T15" s="77"/>
      <c r="U15" s="76"/>
      <c r="V15" s="76"/>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2"/>
      <c r="AX15" s="11"/>
      <c r="AY15" s="11"/>
      <c r="AZ15" s="11"/>
      <c r="BA15" s="11"/>
      <c r="BB15" s="11"/>
    </row>
    <row r="16" spans="2:54" ht="23.25" customHeight="1" x14ac:dyDescent="0.15">
      <c r="B16" s="334"/>
      <c r="C16" s="335"/>
      <c r="D16" s="335"/>
      <c r="E16" s="335"/>
      <c r="F16" s="336"/>
      <c r="G16" s="337"/>
      <c r="H16" s="338"/>
      <c r="I16" s="338"/>
      <c r="J16" s="338"/>
      <c r="K16" s="229" t="s">
        <v>0</v>
      </c>
      <c r="L16" s="76"/>
      <c r="M16" s="76"/>
      <c r="N16" s="76"/>
      <c r="O16" s="76"/>
      <c r="P16" s="76"/>
      <c r="Q16" s="76"/>
      <c r="R16" s="76"/>
      <c r="S16" s="76"/>
      <c r="T16" s="77"/>
      <c r="U16" s="76"/>
      <c r="V16" s="76"/>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2"/>
      <c r="AX16" s="11"/>
      <c r="AY16" s="11"/>
      <c r="AZ16" s="11"/>
      <c r="BA16" s="11"/>
      <c r="BB16" s="11"/>
    </row>
    <row r="17" spans="2:54" ht="23.25" customHeight="1" x14ac:dyDescent="0.15">
      <c r="B17" s="334"/>
      <c r="C17" s="335"/>
      <c r="D17" s="335"/>
      <c r="E17" s="335"/>
      <c r="F17" s="336"/>
      <c r="G17" s="337"/>
      <c r="H17" s="338"/>
      <c r="I17" s="338"/>
      <c r="J17" s="338"/>
      <c r="K17" s="229" t="s">
        <v>0</v>
      </c>
      <c r="L17" s="76"/>
      <c r="M17" s="76"/>
      <c r="N17" s="76"/>
      <c r="O17" s="76"/>
      <c r="P17" s="76"/>
      <c r="Q17" s="76"/>
      <c r="R17" s="76"/>
      <c r="S17" s="76"/>
      <c r="T17" s="77"/>
      <c r="U17" s="76"/>
      <c r="V17" s="76"/>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2"/>
      <c r="AX17" s="11"/>
      <c r="AY17" s="11"/>
      <c r="AZ17" s="11"/>
      <c r="BA17" s="11"/>
      <c r="BB17" s="11"/>
    </row>
    <row r="18" spans="2:54" ht="23.25" customHeight="1" x14ac:dyDescent="0.15">
      <c r="B18" s="334"/>
      <c r="C18" s="335"/>
      <c r="D18" s="335"/>
      <c r="E18" s="335"/>
      <c r="F18" s="336"/>
      <c r="G18" s="337"/>
      <c r="H18" s="338"/>
      <c r="I18" s="338"/>
      <c r="J18" s="338"/>
      <c r="K18" s="229" t="s">
        <v>0</v>
      </c>
      <c r="L18" s="76"/>
      <c r="M18" s="76"/>
      <c r="N18" s="76"/>
      <c r="O18" s="76"/>
      <c r="P18" s="76"/>
      <c r="Q18" s="76"/>
      <c r="R18" s="76"/>
      <c r="S18" s="76"/>
      <c r="T18" s="77"/>
      <c r="U18" s="76"/>
      <c r="V18" s="76"/>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2"/>
      <c r="AX18" s="11"/>
      <c r="AY18" s="11"/>
      <c r="AZ18" s="11"/>
      <c r="BA18" s="11"/>
      <c r="BB18" s="11"/>
    </row>
    <row r="19" spans="2:54" ht="23.25" customHeight="1" x14ac:dyDescent="0.15">
      <c r="B19" s="334"/>
      <c r="C19" s="335"/>
      <c r="D19" s="335"/>
      <c r="E19" s="335"/>
      <c r="F19" s="336"/>
      <c r="G19" s="337"/>
      <c r="H19" s="338"/>
      <c r="I19" s="338"/>
      <c r="J19" s="338"/>
      <c r="K19" s="229" t="s">
        <v>0</v>
      </c>
      <c r="L19" s="76"/>
      <c r="M19" s="76"/>
      <c r="N19" s="76"/>
      <c r="O19" s="76"/>
      <c r="P19" s="76"/>
      <c r="Q19" s="76"/>
      <c r="R19" s="76"/>
      <c r="S19" s="76"/>
      <c r="T19" s="77"/>
      <c r="U19" s="76"/>
      <c r="V19" s="76"/>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2"/>
      <c r="AX19" s="11"/>
      <c r="AY19" s="11"/>
      <c r="AZ19" s="11"/>
      <c r="BA19" s="11"/>
      <c r="BB19" s="11"/>
    </row>
    <row r="20" spans="2:54" ht="23.25" customHeight="1" x14ac:dyDescent="0.15">
      <c r="B20" s="334"/>
      <c r="C20" s="335"/>
      <c r="D20" s="335"/>
      <c r="E20" s="335"/>
      <c r="F20" s="336"/>
      <c r="G20" s="337"/>
      <c r="H20" s="338"/>
      <c r="I20" s="338"/>
      <c r="J20" s="338"/>
      <c r="K20" s="229" t="s">
        <v>0</v>
      </c>
      <c r="L20" s="76"/>
      <c r="M20" s="76"/>
      <c r="N20" s="76"/>
      <c r="O20" s="76"/>
      <c r="P20" s="76"/>
      <c r="Q20" s="76"/>
      <c r="R20" s="76"/>
      <c r="S20" s="76"/>
      <c r="T20" s="77"/>
      <c r="U20" s="76"/>
      <c r="V20" s="76"/>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2"/>
      <c r="AX20" s="11"/>
      <c r="AY20" s="11"/>
      <c r="AZ20" s="11"/>
      <c r="BA20" s="11"/>
      <c r="BB20" s="11"/>
    </row>
    <row r="21" spans="2:54" ht="23.25" customHeight="1" x14ac:dyDescent="0.15">
      <c r="B21" s="322" t="s">
        <v>23</v>
      </c>
      <c r="C21" s="323"/>
      <c r="D21" s="323"/>
      <c r="E21" s="323"/>
      <c r="F21" s="324"/>
      <c r="G21" s="325">
        <f>SUM(G11:J20)</f>
        <v>0</v>
      </c>
      <c r="H21" s="326"/>
      <c r="I21" s="326"/>
      <c r="J21" s="326"/>
      <c r="K21" s="229" t="s">
        <v>0</v>
      </c>
      <c r="L21" s="76"/>
      <c r="M21" s="76"/>
      <c r="N21" s="76"/>
      <c r="O21" s="76"/>
      <c r="P21" s="76"/>
      <c r="Q21" s="76"/>
      <c r="R21" s="76"/>
      <c r="S21" s="76"/>
      <c r="T21" s="77"/>
      <c r="U21" s="76"/>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2"/>
      <c r="AX21" s="11"/>
      <c r="AY21" s="11"/>
      <c r="AZ21" s="11"/>
      <c r="BA21" s="11"/>
      <c r="BB21" s="11"/>
    </row>
    <row r="22" spans="2:54" ht="54.75" customHeight="1" x14ac:dyDescent="0.15"/>
    <row r="23" spans="2:54" ht="30" customHeight="1" thickBot="1" x14ac:dyDescent="0.2">
      <c r="B23" s="18" t="s">
        <v>107</v>
      </c>
    </row>
    <row r="24" spans="2:54" ht="30" customHeight="1" thickBot="1" x14ac:dyDescent="0.2">
      <c r="B24" s="358" t="s">
        <v>27</v>
      </c>
      <c r="C24" s="359"/>
      <c r="D24" s="359"/>
      <c r="E24" s="359"/>
      <c r="F24" s="359"/>
      <c r="G24" s="359"/>
      <c r="H24" s="359"/>
      <c r="I24" s="360"/>
      <c r="J24" s="257"/>
      <c r="K24" s="258"/>
      <c r="L24" s="259"/>
      <c r="M24" s="260"/>
      <c r="N24" s="261"/>
      <c r="O24" s="259"/>
      <c r="P24" s="260"/>
      <c r="Q24" s="261"/>
      <c r="R24" s="259"/>
      <c r="S24" s="262"/>
      <c r="T24" s="361" t="s">
        <v>0</v>
      </c>
      <c r="U24" s="362"/>
    </row>
    <row r="25" spans="2:54" ht="30" customHeight="1" x14ac:dyDescent="0.15">
      <c r="B25" s="352"/>
      <c r="C25" s="352"/>
      <c r="D25" s="352"/>
    </row>
  </sheetData>
  <mergeCells count="28">
    <mergeCell ref="B25:D25"/>
    <mergeCell ref="T24:U24"/>
    <mergeCell ref="B19:F19"/>
    <mergeCell ref="B10:F10"/>
    <mergeCell ref="G10:K10"/>
    <mergeCell ref="B12:F12"/>
    <mergeCell ref="B11:F11"/>
    <mergeCell ref="B13:F13"/>
    <mergeCell ref="B14:F14"/>
    <mergeCell ref="B15:F15"/>
    <mergeCell ref="B16:F16"/>
    <mergeCell ref="B17:F17"/>
    <mergeCell ref="B18:F18"/>
    <mergeCell ref="G16:J16"/>
    <mergeCell ref="G12:J12"/>
    <mergeCell ref="G13:J13"/>
    <mergeCell ref="B20:F20"/>
    <mergeCell ref="B21:F21"/>
    <mergeCell ref="B4:Y4"/>
    <mergeCell ref="B24:I24"/>
    <mergeCell ref="G17:J17"/>
    <mergeCell ref="G18:J18"/>
    <mergeCell ref="G11:J11"/>
    <mergeCell ref="G14:J14"/>
    <mergeCell ref="G15:J15"/>
    <mergeCell ref="G19:J19"/>
    <mergeCell ref="G20:J20"/>
    <mergeCell ref="G21:J21"/>
  </mergeCells>
  <phoneticPr fontId="4"/>
  <printOptions horizontalCentered="1"/>
  <pageMargins left="0.59055118110236227" right="0.59055118110236227" top="0.59055118110236227" bottom="0.59055118110236227" header="0.31496062992125984" footer="0.39370078740157483"/>
  <pageSetup paperSize="9" scale="87" orientation="portrait" blackAndWhite="1" r:id="rId1"/>
  <headerFooter>
    <oddFooter>&amp;L&amp;10（注）この用紙の大きさは、日本工業規格Ａ４とすること。</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BD43"/>
  <sheetViews>
    <sheetView showGridLines="0" view="pageBreakPreview" zoomScale="85" zoomScaleNormal="100" zoomScaleSheetLayoutView="85" workbookViewId="0">
      <selection activeCell="B2" sqref="B2"/>
    </sheetView>
  </sheetViews>
  <sheetFormatPr defaultColWidth="3.75" defaultRowHeight="30" customHeight="1" x14ac:dyDescent="0.15"/>
  <cols>
    <col min="1" max="1" width="1" style="14" customWidth="1"/>
    <col min="2" max="3" width="3.75" style="14" customWidth="1"/>
    <col min="4" max="4" width="2.625" style="14" customWidth="1"/>
    <col min="5" max="6" width="3.75" style="14" customWidth="1"/>
    <col min="7" max="7" width="5.125" style="14" customWidth="1"/>
    <col min="8" max="8" width="3.75" style="14" customWidth="1"/>
    <col min="9" max="9" width="4.125" style="14" customWidth="1"/>
    <col min="10" max="10" width="4.75" style="14" customWidth="1"/>
    <col min="11" max="11" width="5" style="14" customWidth="1"/>
    <col min="12" max="12" width="4.625" style="14" customWidth="1"/>
    <col min="13" max="13" width="5.125" style="14" customWidth="1"/>
    <col min="14" max="14" width="4.625" style="14" customWidth="1"/>
    <col min="15" max="15" width="4.375" style="14" customWidth="1"/>
    <col min="16" max="16" width="3.75" style="14" customWidth="1"/>
    <col min="17" max="17" width="4.5" style="14" customWidth="1"/>
    <col min="18" max="18" width="4.375" style="14" customWidth="1"/>
    <col min="19" max="24" width="3.75" style="14" customWidth="1"/>
    <col min="25" max="25" width="6.375" style="150" customWidth="1"/>
    <col min="26" max="26" width="1.625" style="14" customWidth="1"/>
    <col min="27" max="27" width="1" style="14" customWidth="1"/>
    <col min="28" max="33" width="3.875" style="14" customWidth="1"/>
    <col min="34" max="34" width="2" style="14" customWidth="1"/>
    <col min="35" max="37" width="3.875" style="14" customWidth="1"/>
    <col min="38" max="38" width="11.625" style="14" customWidth="1"/>
    <col min="39" max="53" width="3.875" style="14" customWidth="1"/>
    <col min="54" max="54" width="1.125" style="14" customWidth="1"/>
    <col min="55" max="55" width="5.25" style="14" bestFit="1" customWidth="1"/>
    <col min="56" max="56" width="8.625" style="14" customWidth="1"/>
    <col min="57" max="16384" width="3.75" style="14"/>
  </cols>
  <sheetData>
    <row r="1" spans="2:56" ht="6" customHeight="1" x14ac:dyDescent="0.15"/>
    <row r="2" spans="2:56" ht="26.25" customHeight="1" x14ac:dyDescent="0.15">
      <c r="B2" s="14" t="s">
        <v>114</v>
      </c>
      <c r="W2" s="15"/>
      <c r="X2" s="16"/>
      <c r="Y2" s="17"/>
      <c r="AX2" s="423" t="s">
        <v>73</v>
      </c>
      <c r="AY2" s="423"/>
      <c r="AZ2" s="423"/>
    </row>
    <row r="3" spans="2:56" ht="7.5" customHeight="1" x14ac:dyDescent="0.15"/>
    <row r="4" spans="2:56" ht="18.75" customHeight="1" x14ac:dyDescent="0.15">
      <c r="B4" s="388" t="s">
        <v>26</v>
      </c>
      <c r="C4" s="388"/>
      <c r="D4" s="388"/>
      <c r="E4" s="388"/>
      <c r="F4" s="388"/>
      <c r="G4" s="388"/>
      <c r="H4" s="388"/>
      <c r="I4" s="388"/>
      <c r="J4" s="388"/>
      <c r="K4" s="388"/>
      <c r="L4" s="388"/>
      <c r="M4" s="388"/>
      <c r="N4" s="388"/>
      <c r="O4" s="388"/>
      <c r="P4" s="388"/>
      <c r="Q4" s="388"/>
      <c r="R4" s="388"/>
      <c r="S4" s="388"/>
      <c r="T4" s="388"/>
      <c r="U4" s="388"/>
      <c r="V4" s="388"/>
      <c r="W4" s="388"/>
      <c r="X4" s="388"/>
      <c r="Y4" s="388"/>
    </row>
    <row r="5" spans="2:56" ht="7.5" customHeight="1" x14ac:dyDescent="0.15">
      <c r="B5" s="151"/>
      <c r="C5" s="151"/>
      <c r="D5" s="151"/>
      <c r="E5" s="151"/>
      <c r="F5" s="151"/>
      <c r="G5" s="151"/>
      <c r="H5" s="151"/>
      <c r="I5" s="151"/>
      <c r="J5" s="151"/>
      <c r="K5" s="151"/>
      <c r="L5" s="151"/>
      <c r="M5" s="151"/>
      <c r="N5" s="151"/>
      <c r="O5" s="151"/>
      <c r="P5" s="151"/>
      <c r="Q5" s="151"/>
      <c r="R5" s="151"/>
      <c r="S5" s="151"/>
      <c r="T5" s="151"/>
      <c r="U5" s="151"/>
      <c r="V5" s="151"/>
      <c r="W5" s="151"/>
      <c r="X5" s="151"/>
      <c r="Y5" s="151"/>
    </row>
    <row r="6" spans="2:56" ht="25.5" customHeight="1" thickBot="1" x14ac:dyDescent="0.2">
      <c r="B6" s="152"/>
      <c r="C6" s="152"/>
      <c r="D6" s="152"/>
      <c r="E6" s="152"/>
      <c r="F6" s="152"/>
      <c r="G6" s="152"/>
      <c r="H6" s="152"/>
      <c r="I6" s="152"/>
      <c r="J6" s="152"/>
      <c r="K6" s="152"/>
      <c r="L6" s="152"/>
      <c r="M6" s="152"/>
      <c r="N6" s="152"/>
      <c r="O6" s="152"/>
      <c r="P6" s="152"/>
      <c r="Q6" s="152"/>
      <c r="R6" s="152"/>
      <c r="S6" s="152"/>
      <c r="T6" s="152"/>
      <c r="U6" s="152"/>
      <c r="V6" s="152"/>
      <c r="W6" s="152"/>
      <c r="X6" s="152"/>
      <c r="AI6" s="14" t="s">
        <v>65</v>
      </c>
    </row>
    <row r="7" spans="2:56" ht="30.75" customHeight="1" x14ac:dyDescent="0.15">
      <c r="B7" s="54" t="s">
        <v>17</v>
      </c>
      <c r="C7" s="153"/>
      <c r="D7" s="153"/>
      <c r="E7" s="153"/>
      <c r="F7" s="153"/>
      <c r="G7" s="153"/>
      <c r="H7" s="153"/>
      <c r="I7" s="153"/>
      <c r="J7" s="153"/>
      <c r="K7" s="153"/>
      <c r="L7" s="153"/>
      <c r="M7" s="153"/>
      <c r="N7" s="153"/>
      <c r="O7" s="153"/>
      <c r="P7" s="153"/>
      <c r="Q7" s="153"/>
      <c r="R7" s="153"/>
      <c r="S7" s="153"/>
      <c r="T7" s="153"/>
      <c r="U7" s="153"/>
      <c r="V7" s="153"/>
      <c r="W7" s="153"/>
      <c r="X7" s="153"/>
      <c r="Y7" s="154"/>
      <c r="AI7" s="155"/>
      <c r="AJ7" s="156"/>
      <c r="AK7" s="156"/>
      <c r="AL7" s="156"/>
      <c r="AM7" s="155"/>
      <c r="AN7" s="157" t="s">
        <v>10</v>
      </c>
      <c r="AO7" s="158"/>
      <c r="AP7" s="159" t="s">
        <v>11</v>
      </c>
      <c r="AQ7" s="160"/>
      <c r="AR7" s="156"/>
      <c r="AS7" s="157" t="s">
        <v>10</v>
      </c>
      <c r="AT7" s="158"/>
      <c r="AU7" s="159" t="s">
        <v>11</v>
      </c>
      <c r="AV7" s="156"/>
      <c r="AW7" s="155"/>
      <c r="AX7" s="157" t="s">
        <v>10</v>
      </c>
      <c r="AY7" s="158"/>
      <c r="AZ7" s="159" t="s">
        <v>11</v>
      </c>
      <c r="BA7" s="160"/>
    </row>
    <row r="8" spans="2:56" ht="21.75" customHeight="1" x14ac:dyDescent="0.15">
      <c r="B8" s="161"/>
      <c r="D8" s="162" t="s">
        <v>18</v>
      </c>
      <c r="E8" s="162"/>
      <c r="F8" s="162"/>
      <c r="G8" s="162"/>
      <c r="H8" s="162"/>
      <c r="I8" s="162"/>
      <c r="J8" s="162"/>
      <c r="K8" s="162"/>
      <c r="L8" s="162"/>
      <c r="M8" s="162"/>
      <c r="N8" s="162"/>
      <c r="O8" s="162"/>
      <c r="P8" s="162"/>
      <c r="Q8" s="162"/>
      <c r="R8" s="162"/>
      <c r="S8" s="162"/>
      <c r="T8" s="389"/>
      <c r="U8" s="389"/>
      <c r="V8" s="389"/>
      <c r="W8" s="144" t="s">
        <v>20</v>
      </c>
      <c r="X8" s="162"/>
      <c r="Y8" s="163"/>
      <c r="AB8" s="164"/>
      <c r="AC8" s="164"/>
      <c r="AD8" s="164"/>
      <c r="AE8" s="164"/>
      <c r="AF8" s="164"/>
      <c r="AG8" s="164"/>
      <c r="AH8" s="164"/>
      <c r="AI8" s="368" t="s">
        <v>91</v>
      </c>
      <c r="AJ8" s="369"/>
      <c r="AK8" s="369"/>
      <c r="AL8" s="369"/>
      <c r="AM8" s="372"/>
      <c r="AN8" s="373"/>
      <c r="AO8" s="373"/>
      <c r="AP8" s="373"/>
      <c r="AQ8" s="376" t="s">
        <v>0</v>
      </c>
      <c r="AR8" s="373"/>
      <c r="AS8" s="373"/>
      <c r="AT8" s="373"/>
      <c r="AU8" s="373"/>
      <c r="AV8" s="382" t="s">
        <v>0</v>
      </c>
      <c r="AW8" s="372"/>
      <c r="AX8" s="373"/>
      <c r="AY8" s="373"/>
      <c r="AZ8" s="373"/>
      <c r="BA8" s="376" t="s">
        <v>0</v>
      </c>
      <c r="BB8" s="164"/>
    </row>
    <row r="9" spans="2:56" ht="21.75" customHeight="1" x14ac:dyDescent="0.15">
      <c r="B9" s="161"/>
      <c r="C9" s="165" t="s">
        <v>19</v>
      </c>
      <c r="D9" s="162" t="s">
        <v>21</v>
      </c>
      <c r="E9" s="162"/>
      <c r="F9" s="162"/>
      <c r="G9" s="162"/>
      <c r="H9" s="162"/>
      <c r="I9" s="162"/>
      <c r="J9" s="162"/>
      <c r="K9" s="162"/>
      <c r="L9" s="162"/>
      <c r="M9" s="162"/>
      <c r="N9" s="162"/>
      <c r="O9" s="162"/>
      <c r="P9" s="162"/>
      <c r="Q9" s="162"/>
      <c r="R9" s="162"/>
      <c r="S9" s="162"/>
      <c r="T9" s="389"/>
      <c r="U9" s="389"/>
      <c r="V9" s="389"/>
      <c r="W9" s="144" t="s">
        <v>20</v>
      </c>
      <c r="X9" s="162"/>
      <c r="Y9" s="163"/>
      <c r="AB9" s="164"/>
      <c r="AC9" s="164"/>
      <c r="AD9" s="164"/>
      <c r="AE9" s="164"/>
      <c r="AF9" s="164"/>
      <c r="AG9" s="164"/>
      <c r="AH9" s="164"/>
      <c r="AI9" s="370"/>
      <c r="AJ9" s="371"/>
      <c r="AK9" s="371"/>
      <c r="AL9" s="371"/>
      <c r="AM9" s="374"/>
      <c r="AN9" s="375"/>
      <c r="AO9" s="375"/>
      <c r="AP9" s="375"/>
      <c r="AQ9" s="377"/>
      <c r="AR9" s="375"/>
      <c r="AS9" s="375"/>
      <c r="AT9" s="375"/>
      <c r="AU9" s="375"/>
      <c r="AV9" s="383"/>
      <c r="AW9" s="374"/>
      <c r="AX9" s="375"/>
      <c r="AY9" s="375"/>
      <c r="AZ9" s="375"/>
      <c r="BA9" s="377"/>
      <c r="BB9" s="143"/>
    </row>
    <row r="10" spans="2:56" ht="21.75" customHeight="1" x14ac:dyDescent="0.15">
      <c r="B10" s="166"/>
      <c r="C10" s="107" t="s">
        <v>19</v>
      </c>
      <c r="D10" s="162" t="s">
        <v>22</v>
      </c>
      <c r="E10" s="162"/>
      <c r="F10" s="162"/>
      <c r="G10" s="162"/>
      <c r="H10" s="162"/>
      <c r="I10" s="162"/>
      <c r="J10" s="162"/>
      <c r="K10" s="162"/>
      <c r="L10" s="162"/>
      <c r="M10" s="162"/>
      <c r="N10" s="162"/>
      <c r="O10" s="162"/>
      <c r="P10" s="162"/>
      <c r="Q10" s="162"/>
      <c r="R10" s="162"/>
      <c r="S10" s="162"/>
      <c r="T10" s="389"/>
      <c r="U10" s="389"/>
      <c r="V10" s="389"/>
      <c r="W10" s="144" t="s">
        <v>20</v>
      </c>
      <c r="X10" s="162"/>
      <c r="Y10" s="163"/>
      <c r="AB10" s="143"/>
      <c r="AC10" s="143"/>
      <c r="AD10" s="143"/>
      <c r="AE10" s="143"/>
      <c r="AF10" s="143"/>
      <c r="AG10" s="143"/>
      <c r="AH10" s="143"/>
      <c r="AI10" s="368" t="s">
        <v>127</v>
      </c>
      <c r="AJ10" s="369"/>
      <c r="AK10" s="369"/>
      <c r="AL10" s="369"/>
      <c r="AM10" s="372"/>
      <c r="AN10" s="373"/>
      <c r="AO10" s="373"/>
      <c r="AP10" s="373"/>
      <c r="AQ10" s="376" t="s">
        <v>0</v>
      </c>
      <c r="AR10" s="373"/>
      <c r="AS10" s="373"/>
      <c r="AT10" s="373"/>
      <c r="AU10" s="373"/>
      <c r="AV10" s="382" t="s">
        <v>0</v>
      </c>
      <c r="AW10" s="372"/>
      <c r="AX10" s="373"/>
      <c r="AY10" s="373"/>
      <c r="AZ10" s="373"/>
      <c r="BA10" s="376" t="s">
        <v>0</v>
      </c>
      <c r="BB10" s="143"/>
    </row>
    <row r="11" spans="2:56" ht="21.75" customHeight="1" x14ac:dyDescent="0.15">
      <c r="B11" s="166"/>
      <c r="C11" s="167" t="s">
        <v>19</v>
      </c>
      <c r="D11" s="168" t="s">
        <v>58</v>
      </c>
      <c r="E11" s="168"/>
      <c r="F11" s="168"/>
      <c r="G11" s="168"/>
      <c r="H11" s="168"/>
      <c r="I11" s="168"/>
      <c r="J11" s="168"/>
      <c r="K11" s="168"/>
      <c r="L11" s="168"/>
      <c r="M11" s="168"/>
      <c r="N11" s="168"/>
      <c r="O11" s="168"/>
      <c r="P11" s="168"/>
      <c r="Q11" s="168"/>
      <c r="R11" s="168"/>
      <c r="S11" s="168"/>
      <c r="T11" s="390"/>
      <c r="U11" s="390"/>
      <c r="V11" s="390"/>
      <c r="W11" s="108" t="s">
        <v>20</v>
      </c>
      <c r="X11" s="162"/>
      <c r="Y11" s="163"/>
      <c r="AD11" s="169"/>
      <c r="AE11" s="169"/>
      <c r="AF11" s="169"/>
      <c r="AG11" s="169"/>
      <c r="AI11" s="370"/>
      <c r="AJ11" s="371"/>
      <c r="AK11" s="371"/>
      <c r="AL11" s="371"/>
      <c r="AM11" s="374"/>
      <c r="AN11" s="375"/>
      <c r="AO11" s="375"/>
      <c r="AP11" s="375"/>
      <c r="AQ11" s="377"/>
      <c r="AR11" s="375"/>
      <c r="AS11" s="375"/>
      <c r="AT11" s="375"/>
      <c r="AU11" s="375"/>
      <c r="AV11" s="383"/>
      <c r="AW11" s="374"/>
      <c r="AX11" s="375"/>
      <c r="AY11" s="375"/>
      <c r="AZ11" s="375"/>
      <c r="BA11" s="377"/>
      <c r="BD11" s="13" t="s">
        <v>90</v>
      </c>
    </row>
    <row r="12" spans="2:56" ht="21" customHeight="1" x14ac:dyDescent="0.15">
      <c r="B12" s="166"/>
      <c r="C12" s="162"/>
      <c r="D12" s="162" t="s">
        <v>16</v>
      </c>
      <c r="E12" s="162"/>
      <c r="F12" s="162"/>
      <c r="G12" s="162"/>
      <c r="H12" s="162"/>
      <c r="I12" s="162"/>
      <c r="J12" s="162"/>
      <c r="K12" s="162"/>
      <c r="L12" s="162"/>
      <c r="M12" s="162"/>
      <c r="N12" s="162"/>
      <c r="O12" s="141"/>
      <c r="P12" s="141"/>
      <c r="Q12" s="141"/>
      <c r="R12" s="141"/>
      <c r="S12" s="170"/>
      <c r="T12" s="387">
        <f>T8-T9-T10-T11</f>
        <v>0</v>
      </c>
      <c r="U12" s="387"/>
      <c r="V12" s="387"/>
      <c r="W12" s="144" t="s">
        <v>20</v>
      </c>
      <c r="X12" s="251" t="s">
        <v>75</v>
      </c>
      <c r="Y12" s="163"/>
      <c r="AB12" s="169"/>
      <c r="AC12" s="169"/>
      <c r="AD12" s="169"/>
      <c r="AE12" s="169"/>
      <c r="AI12" s="368" t="s">
        <v>126</v>
      </c>
      <c r="AJ12" s="369"/>
      <c r="AK12" s="369"/>
      <c r="AL12" s="369"/>
      <c r="AM12" s="378">
        <f>SUM(AM8:AP11)</f>
        <v>0</v>
      </c>
      <c r="AN12" s="379"/>
      <c r="AO12" s="379"/>
      <c r="AP12" s="379"/>
      <c r="AQ12" s="376" t="s">
        <v>0</v>
      </c>
      <c r="AR12" s="378">
        <f>SUM(AR8:AU11)</f>
        <v>0</v>
      </c>
      <c r="AS12" s="379"/>
      <c r="AT12" s="379"/>
      <c r="AU12" s="379"/>
      <c r="AV12" s="382" t="s">
        <v>0</v>
      </c>
      <c r="AW12" s="378">
        <f>SUM(AW8:AZ11)</f>
        <v>0</v>
      </c>
      <c r="AX12" s="379"/>
      <c r="AY12" s="379"/>
      <c r="AZ12" s="379"/>
      <c r="BA12" s="376" t="s">
        <v>0</v>
      </c>
      <c r="BD12" s="13" t="e">
        <f>IF(O14&lt;50%,"OK","NG")</f>
        <v>#DIV/0!</v>
      </c>
    </row>
    <row r="13" spans="2:56" ht="12" customHeight="1" x14ac:dyDescent="0.15">
      <c r="B13" s="166"/>
      <c r="C13" s="162"/>
      <c r="D13" s="162"/>
      <c r="E13" s="162"/>
      <c r="F13" s="162"/>
      <c r="G13" s="162"/>
      <c r="H13" s="162"/>
      <c r="I13" s="162"/>
      <c r="J13" s="162"/>
      <c r="K13" s="162"/>
      <c r="L13" s="162"/>
      <c r="M13" s="162"/>
      <c r="N13" s="162"/>
      <c r="O13" s="171"/>
      <c r="P13" s="171"/>
      <c r="Q13" s="171"/>
      <c r="R13" s="171"/>
      <c r="S13" s="172"/>
      <c r="T13" s="129"/>
      <c r="U13" s="129"/>
      <c r="V13" s="129"/>
      <c r="W13" s="81"/>
      <c r="X13" s="162"/>
      <c r="Y13" s="163"/>
      <c r="AB13" s="169"/>
      <c r="AC13" s="169"/>
      <c r="AD13" s="169"/>
      <c r="AE13" s="169"/>
      <c r="AI13" s="370"/>
      <c r="AJ13" s="371"/>
      <c r="AK13" s="371"/>
      <c r="AL13" s="371"/>
      <c r="AM13" s="380"/>
      <c r="AN13" s="381"/>
      <c r="AO13" s="381"/>
      <c r="AP13" s="381"/>
      <c r="AQ13" s="377"/>
      <c r="AR13" s="380"/>
      <c r="AS13" s="381"/>
      <c r="AT13" s="381"/>
      <c r="AU13" s="381"/>
      <c r="AV13" s="383"/>
      <c r="AW13" s="380"/>
      <c r="AX13" s="381"/>
      <c r="AY13" s="381"/>
      <c r="AZ13" s="381"/>
      <c r="BA13" s="377"/>
    </row>
    <row r="14" spans="2:56" ht="25.5" customHeight="1" thickBot="1" x14ac:dyDescent="0.2">
      <c r="B14" s="173"/>
      <c r="C14" s="174" t="s">
        <v>55</v>
      </c>
      <c r="D14" s="174"/>
      <c r="E14" s="174"/>
      <c r="F14" s="174"/>
      <c r="G14" s="174"/>
      <c r="H14" s="174"/>
      <c r="I14" s="174"/>
      <c r="J14" s="174"/>
      <c r="K14" s="174"/>
      <c r="L14" s="174"/>
      <c r="M14" s="174"/>
      <c r="N14" s="174"/>
      <c r="O14" s="363" t="e">
        <f>T10/T8</f>
        <v>#DIV/0!</v>
      </c>
      <c r="P14" s="363"/>
      <c r="Q14" s="174" t="s">
        <v>56</v>
      </c>
      <c r="R14" s="174"/>
      <c r="S14" s="174"/>
      <c r="T14" s="174"/>
      <c r="U14" s="174"/>
      <c r="V14" s="174"/>
      <c r="W14" s="174"/>
      <c r="X14" s="174"/>
      <c r="Y14" s="175"/>
      <c r="AB14" s="164"/>
      <c r="AC14" s="164"/>
      <c r="AD14" s="164"/>
      <c r="AE14" s="164"/>
      <c r="AF14" s="164"/>
      <c r="AG14" s="164"/>
      <c r="AH14" s="164"/>
      <c r="AI14" s="384" t="s">
        <v>12</v>
      </c>
      <c r="AJ14" s="385"/>
      <c r="AK14" s="385"/>
      <c r="AL14" s="386"/>
      <c r="AM14" s="365" t="e">
        <f>AM$12/($AM$12+$AR$12+$AW$12)</f>
        <v>#DIV/0!</v>
      </c>
      <c r="AN14" s="366"/>
      <c r="AO14" s="366"/>
      <c r="AP14" s="366"/>
      <c r="AQ14" s="367"/>
      <c r="AR14" s="365" t="e">
        <f>AR$12/($AM$12+$AR$12+$AW$12)</f>
        <v>#DIV/0!</v>
      </c>
      <c r="AS14" s="366"/>
      <c r="AT14" s="366"/>
      <c r="AU14" s="366"/>
      <c r="AV14" s="367"/>
      <c r="AW14" s="365" t="e">
        <f>AW$12/($AM$12+$AR$12+$AW$12)</f>
        <v>#DIV/0!</v>
      </c>
      <c r="AX14" s="366"/>
      <c r="AY14" s="366"/>
      <c r="AZ14" s="366"/>
      <c r="BA14" s="367"/>
      <c r="BB14" s="164"/>
    </row>
    <row r="15" spans="2:56" ht="26.25" customHeight="1" thickBot="1" x14ac:dyDescent="0.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AI15" s="305"/>
      <c r="AJ15" s="305"/>
      <c r="AK15" s="305"/>
      <c r="AL15" s="305"/>
      <c r="AM15" s="306"/>
      <c r="AN15" s="306"/>
      <c r="AO15" s="306"/>
      <c r="AP15" s="306"/>
      <c r="AQ15" s="306"/>
      <c r="AR15" s="306"/>
      <c r="AS15" s="306"/>
      <c r="AT15" s="306"/>
      <c r="AU15" s="306"/>
      <c r="AV15" s="306"/>
      <c r="AW15" s="306"/>
      <c r="AX15" s="306"/>
      <c r="AY15" s="306"/>
      <c r="AZ15" s="306"/>
      <c r="BA15" s="306"/>
      <c r="BB15" s="181"/>
    </row>
    <row r="16" spans="2:56" ht="31.5" customHeight="1" thickBot="1" x14ac:dyDescent="0.2">
      <c r="B16" s="19" t="s">
        <v>89</v>
      </c>
      <c r="C16" s="153"/>
      <c r="D16" s="153"/>
      <c r="E16" s="153"/>
      <c r="F16" s="153"/>
      <c r="G16" s="153"/>
      <c r="H16" s="153"/>
      <c r="I16" s="153"/>
      <c r="J16" s="153"/>
      <c r="K16" s="153"/>
      <c r="L16" s="153"/>
      <c r="M16" s="153"/>
      <c r="N16" s="153"/>
      <c r="O16" s="153"/>
      <c r="P16" s="153"/>
      <c r="Q16" s="153"/>
      <c r="R16" s="153"/>
      <c r="S16" s="153"/>
      <c r="T16" s="153"/>
      <c r="U16" s="153"/>
      <c r="V16" s="153"/>
      <c r="W16" s="153"/>
      <c r="X16" s="153"/>
      <c r="Y16" s="154"/>
      <c r="AI16" s="14" t="s">
        <v>93</v>
      </c>
      <c r="BB16" s="164"/>
    </row>
    <row r="17" spans="2:55" s="164" customFormat="1" ht="31.5" customHeight="1" thickTop="1" thickBot="1" x14ac:dyDescent="0.2">
      <c r="B17" s="176"/>
      <c r="C17" s="149" t="s">
        <v>88</v>
      </c>
      <c r="D17" s="267"/>
      <c r="E17" s="267"/>
      <c r="F17" s="267"/>
      <c r="G17" s="267"/>
      <c r="H17" s="267"/>
      <c r="I17" s="267"/>
      <c r="J17" s="267"/>
      <c r="K17" s="267"/>
      <c r="L17" s="267"/>
      <c r="M17" s="267"/>
      <c r="N17" s="267"/>
      <c r="O17" s="267"/>
      <c r="P17" s="267"/>
      <c r="Q17" s="267"/>
      <c r="R17" s="268"/>
      <c r="S17" s="269"/>
      <c r="T17" s="364"/>
      <c r="U17" s="364"/>
      <c r="V17" s="364"/>
      <c r="W17" s="364"/>
      <c r="X17" s="270" t="s">
        <v>0</v>
      </c>
      <c r="Y17" s="256" t="s">
        <v>3</v>
      </c>
      <c r="AI17" s="211"/>
      <c r="AJ17" s="212"/>
      <c r="AK17" s="212"/>
      <c r="AL17" s="212"/>
      <c r="AM17" s="211"/>
      <c r="AN17" s="213" t="s">
        <v>10</v>
      </c>
      <c r="AO17" s="214" t="str">
        <f>IF($AO$7="","",$AO$7)</f>
        <v/>
      </c>
      <c r="AP17" s="215" t="s">
        <v>11</v>
      </c>
      <c r="AQ17" s="216"/>
      <c r="AR17" s="211"/>
      <c r="AS17" s="213" t="s">
        <v>10</v>
      </c>
      <c r="AT17" s="214" t="str">
        <f>IF($AT$7="","",$AT$7)</f>
        <v/>
      </c>
      <c r="AU17" s="215" t="s">
        <v>11</v>
      </c>
      <c r="AV17" s="216"/>
      <c r="AW17" s="211"/>
      <c r="AX17" s="213" t="s">
        <v>10</v>
      </c>
      <c r="AY17" s="214" t="str">
        <f>IF($AY$7="","",$AY$7)</f>
        <v/>
      </c>
      <c r="AZ17" s="215" t="s">
        <v>11</v>
      </c>
      <c r="BA17" s="216"/>
    </row>
    <row r="18" spans="2:55" s="164" customFormat="1" ht="32.25" customHeight="1" thickTop="1" thickBot="1" x14ac:dyDescent="0.2">
      <c r="B18" s="176"/>
      <c r="C18" s="178"/>
      <c r="D18" s="142"/>
      <c r="E18" s="142"/>
      <c r="F18" s="142"/>
      <c r="G18" s="142"/>
      <c r="H18" s="142"/>
      <c r="I18" s="142"/>
      <c r="J18" s="142"/>
      <c r="K18" s="142"/>
      <c r="L18" s="142"/>
      <c r="M18" s="142"/>
      <c r="N18" s="142"/>
      <c r="O18" s="142"/>
      <c r="P18" s="142"/>
      <c r="Q18" s="142"/>
      <c r="R18" s="142"/>
      <c r="S18" s="142"/>
      <c r="T18" s="179"/>
      <c r="U18" s="179"/>
      <c r="V18" s="179"/>
      <c r="W18" s="179"/>
      <c r="X18" s="81"/>
      <c r="Y18" s="180"/>
      <c r="AI18" s="410" t="s">
        <v>64</v>
      </c>
      <c r="AJ18" s="411"/>
      <c r="AK18" s="411"/>
      <c r="AL18" s="412"/>
      <c r="AM18" s="427" t="e">
        <f>ROUNDDOWN(T20*AM14,-3)</f>
        <v>#DIV/0!</v>
      </c>
      <c r="AN18" s="428"/>
      <c r="AO18" s="428"/>
      <c r="AP18" s="428"/>
      <c r="AQ18" s="209" t="s">
        <v>0</v>
      </c>
      <c r="AR18" s="427" t="e">
        <f>ROUNDDOWN(T20*AR14,-3)</f>
        <v>#DIV/0!</v>
      </c>
      <c r="AS18" s="428"/>
      <c r="AT18" s="428"/>
      <c r="AU18" s="428"/>
      <c r="AV18" s="209" t="s">
        <v>0</v>
      </c>
      <c r="AW18" s="427" t="e">
        <f>ROUNDDOWN(T20*AW14,-3)</f>
        <v>#DIV/0!</v>
      </c>
      <c r="AX18" s="428"/>
      <c r="AY18" s="428"/>
      <c r="AZ18" s="428"/>
      <c r="BA18" s="209" t="s">
        <v>0</v>
      </c>
    </row>
    <row r="19" spans="2:55" s="143" customFormat="1" ht="33" customHeight="1" thickTop="1" thickBot="1" x14ac:dyDescent="0.2">
      <c r="B19" s="176"/>
      <c r="C19" s="263"/>
      <c r="D19" s="264"/>
      <c r="E19" s="265"/>
      <c r="F19" s="266"/>
      <c r="G19" s="266"/>
      <c r="H19" s="266"/>
      <c r="I19" s="266"/>
      <c r="J19" s="142"/>
      <c r="K19" s="142"/>
      <c r="L19" s="142"/>
      <c r="O19" s="127" t="s">
        <v>62</v>
      </c>
      <c r="P19" s="142"/>
      <c r="R19" s="142"/>
      <c r="S19" s="131"/>
      <c r="T19" s="131"/>
      <c r="U19" s="131"/>
      <c r="V19" s="131"/>
      <c r="W19" s="131"/>
      <c r="X19" s="81"/>
      <c r="Y19" s="180"/>
      <c r="AI19" s="410" t="s">
        <v>92</v>
      </c>
      <c r="AJ19" s="411"/>
      <c r="AK19" s="411"/>
      <c r="AL19" s="412"/>
      <c r="AM19" s="420" t="e">
        <f>AM18+AR18+AW18</f>
        <v>#DIV/0!</v>
      </c>
      <c r="AN19" s="421"/>
      <c r="AO19" s="421"/>
      <c r="AP19" s="421"/>
      <c r="AQ19" s="421"/>
      <c r="AR19" s="421"/>
      <c r="AS19" s="421"/>
      <c r="AT19" s="421"/>
      <c r="AU19" s="421"/>
      <c r="AV19" s="421"/>
      <c r="AW19" s="421"/>
      <c r="AX19" s="421"/>
      <c r="AY19" s="421"/>
      <c r="AZ19" s="421"/>
      <c r="BA19" s="422"/>
      <c r="BB19" s="164"/>
    </row>
    <row r="20" spans="2:55" s="164" customFormat="1" ht="29.25" customHeight="1" thickTop="1" x14ac:dyDescent="0.15">
      <c r="B20" s="176"/>
      <c r="C20" s="407" t="s">
        <v>84</v>
      </c>
      <c r="D20" s="408"/>
      <c r="E20" s="408"/>
      <c r="F20" s="408"/>
      <c r="G20" s="408"/>
      <c r="H20" s="408"/>
      <c r="I20" s="408"/>
      <c r="J20" s="228" t="s">
        <v>59</v>
      </c>
      <c r="K20" s="413" t="s">
        <v>3</v>
      </c>
      <c r="L20" s="413"/>
      <c r="M20" s="271" t="s">
        <v>1</v>
      </c>
      <c r="N20" s="221"/>
      <c r="O20" s="409" t="e">
        <f>T12/T8</f>
        <v>#DIV/0!</v>
      </c>
      <c r="P20" s="409"/>
      <c r="Q20" s="409"/>
      <c r="R20" s="409"/>
      <c r="S20" s="240" t="s">
        <v>2</v>
      </c>
      <c r="T20" s="414" t="e">
        <f>ROUNDDOWN(T17*O20,0)</f>
        <v>#DIV/0!</v>
      </c>
      <c r="U20" s="414"/>
      <c r="V20" s="414"/>
      <c r="W20" s="414"/>
      <c r="X20" s="109" t="s">
        <v>0</v>
      </c>
      <c r="Y20" s="177"/>
      <c r="AH20" s="143"/>
      <c r="AI20" s="181"/>
      <c r="AJ20" s="181"/>
      <c r="AK20" s="181"/>
      <c r="AL20" s="181"/>
      <c r="AM20" s="181"/>
      <c r="AN20" s="301"/>
      <c r="AO20" s="302"/>
      <c r="AP20" s="303"/>
      <c r="AQ20" s="181"/>
      <c r="AR20" s="181"/>
      <c r="AS20" s="301"/>
      <c r="AT20" s="302"/>
      <c r="AU20" s="303"/>
      <c r="AV20" s="181"/>
      <c r="AW20" s="181"/>
      <c r="AX20" s="301"/>
      <c r="AY20" s="302"/>
      <c r="AZ20" s="303"/>
      <c r="BA20" s="181"/>
      <c r="BB20" s="143"/>
      <c r="BC20" s="143"/>
    </row>
    <row r="21" spans="2:55" s="164" customFormat="1" ht="26.25" customHeight="1" thickBot="1" x14ac:dyDescent="0.2">
      <c r="B21" s="182"/>
      <c r="C21" s="183"/>
      <c r="D21" s="183"/>
      <c r="E21" s="184"/>
      <c r="F21" s="185"/>
      <c r="G21" s="185"/>
      <c r="H21" s="185"/>
      <c r="I21" s="183"/>
      <c r="J21" s="183"/>
      <c r="K21" s="183"/>
      <c r="L21" s="183"/>
      <c r="M21" s="184"/>
      <c r="N21" s="183"/>
      <c r="O21" s="186"/>
      <c r="P21" s="186"/>
      <c r="Q21" s="186"/>
      <c r="R21" s="186"/>
      <c r="S21" s="187"/>
      <c r="T21" s="188"/>
      <c r="U21" s="189"/>
      <c r="V21" s="189"/>
      <c r="W21" s="189"/>
      <c r="X21" s="190"/>
      <c r="Y21" s="191"/>
      <c r="AH21" s="304"/>
      <c r="AI21" s="162" t="s">
        <v>125</v>
      </c>
      <c r="AJ21" s="292"/>
      <c r="AK21" s="292"/>
      <c r="AL21" s="292"/>
      <c r="AM21" s="179"/>
      <c r="AN21" s="179"/>
      <c r="AO21" s="179"/>
      <c r="AP21" s="179"/>
      <c r="AQ21" s="81"/>
      <c r="AR21" s="426"/>
      <c r="AS21" s="426"/>
      <c r="AT21" s="426"/>
      <c r="AU21" s="426"/>
      <c r="AV21" s="81"/>
      <c r="AW21" s="426"/>
      <c r="AX21" s="426"/>
      <c r="AY21" s="426"/>
      <c r="AZ21" s="426"/>
      <c r="BA21" s="81"/>
      <c r="BB21" s="143"/>
      <c r="BC21" s="143"/>
    </row>
    <row r="22" spans="2:55" ht="26.25" customHeight="1" thickTop="1" thickBot="1" x14ac:dyDescent="0.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AI22" s="211"/>
      <c r="AJ22" s="212"/>
      <c r="AK22" s="212"/>
      <c r="AL22" s="212"/>
      <c r="AM22" s="211"/>
      <c r="AN22" s="213" t="s">
        <v>10</v>
      </c>
      <c r="AO22" s="214" t="str">
        <f>IF($AO$7="","",$AO$7)</f>
        <v/>
      </c>
      <c r="AP22" s="215" t="s">
        <v>11</v>
      </c>
      <c r="AQ22" s="216"/>
      <c r="AR22" s="211"/>
      <c r="AS22" s="213" t="s">
        <v>10</v>
      </c>
      <c r="AT22" s="214" t="str">
        <f>IF($AT$7="","",$AT$7)</f>
        <v/>
      </c>
      <c r="AU22" s="215" t="s">
        <v>11</v>
      </c>
      <c r="AV22" s="216"/>
      <c r="AW22" s="211"/>
      <c r="AX22" s="213" t="s">
        <v>10</v>
      </c>
      <c r="AY22" s="214" t="str">
        <f>IF($AY$7="","",$AY$7)</f>
        <v/>
      </c>
      <c r="AZ22" s="215" t="s">
        <v>11</v>
      </c>
      <c r="BA22" s="216"/>
    </row>
    <row r="23" spans="2:55" ht="31.5" customHeight="1" thickTop="1" thickBot="1" x14ac:dyDescent="0.2">
      <c r="B23" s="19" t="s">
        <v>121</v>
      </c>
      <c r="C23" s="153"/>
      <c r="D23" s="153"/>
      <c r="E23" s="153"/>
      <c r="F23" s="153"/>
      <c r="G23" s="153"/>
      <c r="H23" s="153"/>
      <c r="I23" s="153"/>
      <c r="J23" s="153"/>
      <c r="K23" s="153"/>
      <c r="L23" s="153"/>
      <c r="M23" s="153"/>
      <c r="N23" s="153"/>
      <c r="O23" s="153"/>
      <c r="P23" s="153"/>
      <c r="Q23" s="153"/>
      <c r="R23" s="153"/>
      <c r="S23" s="153"/>
      <c r="T23" s="153"/>
      <c r="U23" s="153"/>
      <c r="V23" s="153"/>
      <c r="W23" s="153"/>
      <c r="X23" s="153"/>
      <c r="Y23" s="154"/>
      <c r="AI23" s="410" t="s">
        <v>122</v>
      </c>
      <c r="AJ23" s="411"/>
      <c r="AK23" s="411"/>
      <c r="AL23" s="411"/>
      <c r="AM23" s="415" t="e">
        <f>ROUNDDOWN(T27*AM14,-3)</f>
        <v>#DIV/0!</v>
      </c>
      <c r="AN23" s="416"/>
      <c r="AO23" s="416"/>
      <c r="AP23" s="416"/>
      <c r="AQ23" s="209" t="s">
        <v>0</v>
      </c>
      <c r="AR23" s="418" t="e">
        <f>ROUNDDOWN(T27*AR14,-3)</f>
        <v>#DIV/0!</v>
      </c>
      <c r="AS23" s="419"/>
      <c r="AT23" s="419"/>
      <c r="AU23" s="419"/>
      <c r="AV23" s="209" t="s">
        <v>0</v>
      </c>
      <c r="AW23" s="418" t="e">
        <f>ROUNDDOWN(T27*AW14,-3)</f>
        <v>#DIV/0!</v>
      </c>
      <c r="AX23" s="419"/>
      <c r="AY23" s="419"/>
      <c r="AZ23" s="419"/>
      <c r="BA23" s="209" t="s">
        <v>0</v>
      </c>
      <c r="BB23" s="164"/>
    </row>
    <row r="24" spans="2:55" s="164" customFormat="1" ht="31.5" customHeight="1" thickTop="1" thickBot="1" x14ac:dyDescent="0.2">
      <c r="B24" s="176"/>
      <c r="C24" s="149" t="s">
        <v>116</v>
      </c>
      <c r="D24" s="267"/>
      <c r="E24" s="267"/>
      <c r="F24" s="267"/>
      <c r="G24" s="267"/>
      <c r="H24" s="267"/>
      <c r="I24" s="267"/>
      <c r="J24" s="267"/>
      <c r="K24" s="267"/>
      <c r="L24" s="267"/>
      <c r="M24" s="267"/>
      <c r="N24" s="267"/>
      <c r="O24" s="267"/>
      <c r="P24" s="267"/>
      <c r="Q24" s="267"/>
      <c r="R24" s="268"/>
      <c r="S24" s="269"/>
      <c r="T24" s="364"/>
      <c r="U24" s="364"/>
      <c r="V24" s="364"/>
      <c r="W24" s="364"/>
      <c r="X24" s="270" t="s">
        <v>0</v>
      </c>
      <c r="Y24" s="256" t="s">
        <v>7</v>
      </c>
      <c r="AI24" s="400" t="s">
        <v>123</v>
      </c>
      <c r="AJ24" s="401"/>
      <c r="AK24" s="401"/>
      <c r="AL24" s="401"/>
      <c r="AM24" s="420" t="e">
        <f>AM23+AR23+AW23</f>
        <v>#DIV/0!</v>
      </c>
      <c r="AN24" s="421"/>
      <c r="AO24" s="421"/>
      <c r="AP24" s="421"/>
      <c r="AQ24" s="421"/>
      <c r="AR24" s="421"/>
      <c r="AS24" s="421"/>
      <c r="AT24" s="421"/>
      <c r="AU24" s="421"/>
      <c r="AV24" s="421"/>
      <c r="AW24" s="421"/>
      <c r="AX24" s="421"/>
      <c r="AY24" s="421"/>
      <c r="AZ24" s="421"/>
      <c r="BA24" s="422"/>
    </row>
    <row r="25" spans="2:55" s="164" customFormat="1" ht="28.5" customHeight="1" thickTop="1" x14ac:dyDescent="0.15">
      <c r="B25" s="176"/>
      <c r="C25" s="178"/>
      <c r="D25" s="142"/>
      <c r="E25" s="142"/>
      <c r="F25" s="142"/>
      <c r="G25" s="142"/>
      <c r="H25" s="142"/>
      <c r="I25" s="142"/>
      <c r="J25" s="142"/>
      <c r="K25" s="142"/>
      <c r="L25" s="142"/>
      <c r="M25" s="142"/>
      <c r="N25" s="142"/>
      <c r="O25" s="142"/>
      <c r="P25" s="142"/>
      <c r="Q25" s="142"/>
      <c r="R25" s="142"/>
      <c r="S25" s="142"/>
      <c r="T25" s="179"/>
      <c r="U25" s="179"/>
      <c r="V25" s="179"/>
      <c r="W25" s="179"/>
      <c r="X25" s="81"/>
      <c r="Y25" s="180"/>
    </row>
    <row r="26" spans="2:55" s="143" customFormat="1" ht="21" customHeight="1" x14ac:dyDescent="0.15">
      <c r="B26" s="176"/>
      <c r="C26" s="263"/>
      <c r="D26" s="264"/>
      <c r="E26" s="265"/>
      <c r="F26" s="266"/>
      <c r="G26" s="266"/>
      <c r="H26" s="266"/>
      <c r="I26" s="266"/>
      <c r="J26" s="142"/>
      <c r="K26" s="142"/>
      <c r="L26" s="142"/>
      <c r="O26" s="127" t="s">
        <v>62</v>
      </c>
      <c r="P26" s="142"/>
      <c r="R26" s="142"/>
      <c r="S26" s="291"/>
      <c r="T26" s="291"/>
      <c r="U26" s="291"/>
      <c r="V26" s="291"/>
      <c r="W26" s="291"/>
      <c r="X26" s="81"/>
      <c r="Y26" s="180"/>
      <c r="AI26" s="181" t="s">
        <v>66</v>
      </c>
      <c r="BB26" s="164"/>
    </row>
    <row r="27" spans="2:55" s="164" customFormat="1" ht="29.25" customHeight="1" x14ac:dyDescent="0.15">
      <c r="B27" s="176"/>
      <c r="C27" s="407" t="s">
        <v>117</v>
      </c>
      <c r="D27" s="408"/>
      <c r="E27" s="408"/>
      <c r="F27" s="408"/>
      <c r="G27" s="408"/>
      <c r="H27" s="408"/>
      <c r="I27" s="408"/>
      <c r="J27" s="228" t="s">
        <v>59</v>
      </c>
      <c r="K27" s="413" t="s">
        <v>7</v>
      </c>
      <c r="L27" s="413"/>
      <c r="M27" s="271" t="s">
        <v>1</v>
      </c>
      <c r="N27" s="221"/>
      <c r="O27" s="409" t="e">
        <f>T12/T8</f>
        <v>#DIV/0!</v>
      </c>
      <c r="P27" s="409"/>
      <c r="Q27" s="409"/>
      <c r="R27" s="409"/>
      <c r="S27" s="294" t="s">
        <v>2</v>
      </c>
      <c r="T27" s="414" t="e">
        <f>ROUNDDOWN(T24*O27,0)</f>
        <v>#DIV/0!</v>
      </c>
      <c r="U27" s="414"/>
      <c r="V27" s="414"/>
      <c r="W27" s="414"/>
      <c r="X27" s="109" t="s">
        <v>0</v>
      </c>
      <c r="Y27" s="177"/>
      <c r="AI27" s="226"/>
      <c r="AJ27" s="221"/>
      <c r="AK27" s="221"/>
      <c r="AL27" s="225"/>
      <c r="AM27" s="221"/>
      <c r="AN27" s="222" t="s">
        <v>10</v>
      </c>
      <c r="AO27" s="223" t="str">
        <f>IF($AO$7="","",$AO$7)</f>
        <v/>
      </c>
      <c r="AP27" s="224" t="s">
        <v>11</v>
      </c>
      <c r="AQ27" s="225"/>
      <c r="AR27" s="221"/>
      <c r="AS27" s="222" t="s">
        <v>10</v>
      </c>
      <c r="AT27" s="223" t="str">
        <f>IF($AT$7="","",$AT$7)</f>
        <v/>
      </c>
      <c r="AU27" s="224" t="s">
        <v>11</v>
      </c>
      <c r="AV27" s="225"/>
      <c r="AW27" s="221"/>
      <c r="AX27" s="222" t="s">
        <v>10</v>
      </c>
      <c r="AY27" s="223" t="str">
        <f>IF($AY$7="","",$AY$7)</f>
        <v/>
      </c>
      <c r="AZ27" s="224" t="s">
        <v>11</v>
      </c>
      <c r="BA27" s="225"/>
    </row>
    <row r="28" spans="2:55" s="164" customFormat="1" ht="45.75" customHeight="1" thickBot="1" x14ac:dyDescent="0.2">
      <c r="B28" s="182"/>
      <c r="C28" s="183"/>
      <c r="D28" s="183"/>
      <c r="E28" s="184"/>
      <c r="F28" s="185"/>
      <c r="G28" s="185"/>
      <c r="H28" s="185"/>
      <c r="I28" s="183"/>
      <c r="J28" s="183"/>
      <c r="K28" s="183"/>
      <c r="L28" s="183"/>
      <c r="M28" s="184"/>
      <c r="N28" s="183"/>
      <c r="O28" s="186"/>
      <c r="P28" s="186"/>
      <c r="Q28" s="186"/>
      <c r="R28" s="186"/>
      <c r="S28" s="187"/>
      <c r="T28" s="188"/>
      <c r="U28" s="189"/>
      <c r="V28" s="189"/>
      <c r="W28" s="189"/>
      <c r="X28" s="190"/>
      <c r="Y28" s="191"/>
      <c r="AH28" s="169" t="s">
        <v>69</v>
      </c>
      <c r="AI28" s="392" t="s">
        <v>124</v>
      </c>
      <c r="AJ28" s="393"/>
      <c r="AK28" s="393"/>
      <c r="AL28" s="394"/>
      <c r="AM28" s="417" t="e">
        <f>ROUNDDOWN((AM18+AM23)/2,-3)</f>
        <v>#DIV/0!</v>
      </c>
      <c r="AN28" s="417"/>
      <c r="AO28" s="417"/>
      <c r="AP28" s="417"/>
      <c r="AQ28" s="220" t="s">
        <v>0</v>
      </c>
      <c r="AR28" s="417" t="e">
        <f>ROUNDDOWN((AR18+AR23)/2,-3)</f>
        <v>#DIV/0!</v>
      </c>
      <c r="AS28" s="417"/>
      <c r="AT28" s="417"/>
      <c r="AU28" s="417"/>
      <c r="AV28" s="220" t="s">
        <v>0</v>
      </c>
      <c r="AW28" s="417" t="e">
        <f>ROUNDDOWN((AW18+AW23)/2,-3)</f>
        <v>#DIV/0!</v>
      </c>
      <c r="AX28" s="417"/>
      <c r="AY28" s="417"/>
      <c r="AZ28" s="417"/>
      <c r="BA28" s="220" t="s">
        <v>0</v>
      </c>
    </row>
    <row r="29" spans="2:55" ht="16.5" customHeight="1" thickBot="1" x14ac:dyDescent="0.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BB29" s="164"/>
    </row>
    <row r="30" spans="2:55" ht="28.5" customHeight="1" x14ac:dyDescent="0.15">
      <c r="B30" s="54" t="s">
        <v>49</v>
      </c>
      <c r="C30" s="153"/>
      <c r="D30" s="153"/>
      <c r="E30" s="153"/>
      <c r="F30" s="153"/>
      <c r="G30" s="153"/>
      <c r="H30" s="153"/>
      <c r="I30" s="153"/>
      <c r="J30" s="153"/>
      <c r="K30" s="153"/>
      <c r="L30" s="153"/>
      <c r="M30" s="153"/>
      <c r="N30" s="153"/>
      <c r="O30" s="153"/>
      <c r="P30" s="153"/>
      <c r="Q30" s="153"/>
      <c r="R30" s="153"/>
      <c r="S30" s="153"/>
      <c r="T30" s="153"/>
      <c r="U30" s="153"/>
      <c r="V30" s="153"/>
      <c r="W30" s="153"/>
      <c r="X30" s="153"/>
      <c r="Y30" s="154"/>
      <c r="BB30" s="164"/>
    </row>
    <row r="31" spans="2:55" s="164" customFormat="1" ht="22.5" customHeight="1" x14ac:dyDescent="0.15">
      <c r="B31" s="176"/>
      <c r="G31" s="406" t="s">
        <v>50</v>
      </c>
      <c r="H31" s="406"/>
      <c r="I31" s="406"/>
      <c r="J31" s="406"/>
      <c r="K31" s="192"/>
      <c r="L31" s="406" t="s">
        <v>95</v>
      </c>
      <c r="M31" s="406"/>
      <c r="N31" s="406"/>
      <c r="O31" s="406"/>
      <c r="P31" s="192"/>
      <c r="Q31" s="239" t="s">
        <v>86</v>
      </c>
      <c r="R31" s="239"/>
      <c r="S31" s="239"/>
      <c r="T31" s="239"/>
      <c r="Y31" s="180"/>
      <c r="AH31" s="14"/>
      <c r="AI31" s="218"/>
      <c r="AJ31" s="80"/>
      <c r="AK31" s="80"/>
      <c r="AL31" s="219"/>
      <c r="AM31" s="221"/>
      <c r="AN31" s="222" t="s">
        <v>10</v>
      </c>
      <c r="AO31" s="223" t="str">
        <f>IF($AO$7="","",$AO$7)</f>
        <v/>
      </c>
      <c r="AP31" s="224" t="s">
        <v>11</v>
      </c>
      <c r="AQ31" s="225"/>
      <c r="AR31" s="221"/>
      <c r="AS31" s="222" t="s">
        <v>10</v>
      </c>
      <c r="AT31" s="223" t="str">
        <f>IF($AT$7="","",$AT$7)</f>
        <v/>
      </c>
      <c r="AU31" s="224" t="s">
        <v>11</v>
      </c>
      <c r="AV31" s="225"/>
      <c r="AW31" s="221"/>
      <c r="AX31" s="222" t="s">
        <v>10</v>
      </c>
      <c r="AY31" s="223" t="str">
        <f>IF($AY$7="","",$AY$7)</f>
        <v/>
      </c>
      <c r="AZ31" s="224" t="s">
        <v>11</v>
      </c>
      <c r="BA31" s="225"/>
    </row>
    <row r="32" spans="2:55" s="164" customFormat="1" ht="33.75" customHeight="1" x14ac:dyDescent="0.15">
      <c r="B32" s="176"/>
      <c r="G32" s="403">
        <v>5000</v>
      </c>
      <c r="H32" s="403"/>
      <c r="I32" s="403"/>
      <c r="J32" s="403"/>
      <c r="K32" s="107" t="s">
        <v>1</v>
      </c>
      <c r="L32" s="404">
        <f>T12</f>
        <v>0</v>
      </c>
      <c r="M32" s="404"/>
      <c r="N32" s="404"/>
      <c r="O32" s="106" t="s">
        <v>5</v>
      </c>
      <c r="P32" s="107" t="s">
        <v>2</v>
      </c>
      <c r="Q32" s="405">
        <f>ROUNDDOWN(G32*L32,0)</f>
        <v>0</v>
      </c>
      <c r="R32" s="405"/>
      <c r="S32" s="405"/>
      <c r="T32" s="108" t="s">
        <v>0</v>
      </c>
      <c r="U32" s="193"/>
      <c r="Y32" s="180"/>
      <c r="AH32" s="169" t="s">
        <v>70</v>
      </c>
      <c r="AI32" s="392" t="s">
        <v>53</v>
      </c>
      <c r="AJ32" s="393"/>
      <c r="AK32" s="393"/>
      <c r="AL32" s="394"/>
      <c r="AM32" s="417" t="e">
        <f>ROUNDDOWN(Q32*AM14,-3)</f>
        <v>#DIV/0!</v>
      </c>
      <c r="AN32" s="417"/>
      <c r="AO32" s="417"/>
      <c r="AP32" s="417"/>
      <c r="AQ32" s="227" t="s">
        <v>0</v>
      </c>
      <c r="AR32" s="417" t="e">
        <f>ROUNDDOWN(Q32*AR14,-3)</f>
        <v>#DIV/0!</v>
      </c>
      <c r="AS32" s="417"/>
      <c r="AT32" s="417"/>
      <c r="AU32" s="417"/>
      <c r="AV32" s="227" t="s">
        <v>0</v>
      </c>
      <c r="AW32" s="417" t="e">
        <f>ROUNDDOWN(Q32*AW14,-3)</f>
        <v>#DIV/0!</v>
      </c>
      <c r="AX32" s="417"/>
      <c r="AY32" s="417"/>
      <c r="AZ32" s="417"/>
      <c r="BA32" s="227" t="s">
        <v>0</v>
      </c>
    </row>
    <row r="33" spans="2:55" s="164" customFormat="1" ht="11.25" customHeight="1" thickBot="1" x14ac:dyDescent="0.2">
      <c r="B33" s="182"/>
      <c r="C33" s="194"/>
      <c r="D33" s="194"/>
      <c r="E33" s="194"/>
      <c r="F33" s="194"/>
      <c r="G33" s="194"/>
      <c r="H33" s="194"/>
      <c r="I33" s="194"/>
      <c r="J33" s="194"/>
      <c r="K33" s="194"/>
      <c r="L33" s="194"/>
      <c r="M33" s="194"/>
      <c r="N33" s="194"/>
      <c r="O33" s="194"/>
      <c r="P33" s="194"/>
      <c r="Q33" s="194"/>
      <c r="R33" s="194"/>
      <c r="S33" s="194"/>
      <c r="T33" s="195"/>
      <c r="U33" s="189"/>
      <c r="V33" s="189"/>
      <c r="W33" s="189"/>
      <c r="X33" s="190"/>
      <c r="Y33" s="191"/>
      <c r="AH33" s="14"/>
    </row>
    <row r="34" spans="2:55" ht="18" customHeight="1" thickBot="1" x14ac:dyDescent="0.2">
      <c r="B34" s="152"/>
      <c r="C34" s="152"/>
      <c r="D34" s="152"/>
      <c r="E34" s="152"/>
      <c r="F34" s="152"/>
      <c r="G34" s="152"/>
      <c r="H34" s="152"/>
      <c r="I34" s="152"/>
      <c r="J34" s="152"/>
      <c r="K34" s="152"/>
      <c r="L34" s="152"/>
      <c r="M34" s="152"/>
      <c r="N34" s="152"/>
      <c r="O34" s="152"/>
      <c r="P34" s="152"/>
      <c r="Q34" s="152"/>
      <c r="R34" s="152"/>
      <c r="S34" s="152"/>
      <c r="T34" s="152"/>
      <c r="U34" s="196"/>
      <c r="V34" s="197"/>
      <c r="W34" s="197"/>
      <c r="X34" s="197"/>
      <c r="BB34" s="164"/>
    </row>
    <row r="35" spans="2:55" ht="30" customHeight="1" x14ac:dyDescent="0.15">
      <c r="B35" s="54" t="s">
        <v>52</v>
      </c>
      <c r="C35" s="153"/>
      <c r="D35" s="153"/>
      <c r="E35" s="153"/>
      <c r="F35" s="153"/>
      <c r="G35" s="153"/>
      <c r="H35" s="153"/>
      <c r="I35" s="153"/>
      <c r="J35" s="153"/>
      <c r="K35" s="153"/>
      <c r="L35" s="153"/>
      <c r="M35" s="198"/>
      <c r="N35" s="153"/>
      <c r="O35" s="153"/>
      <c r="P35" s="153"/>
      <c r="Q35" s="153"/>
      <c r="R35" s="153"/>
      <c r="S35" s="153"/>
      <c r="T35" s="153"/>
      <c r="U35" s="153"/>
      <c r="V35" s="153"/>
      <c r="W35" s="153"/>
      <c r="X35" s="153"/>
      <c r="Y35" s="154"/>
      <c r="Z35" s="164"/>
      <c r="AA35" s="164"/>
      <c r="AB35" s="164"/>
      <c r="AC35" s="164"/>
      <c r="AD35" s="164"/>
      <c r="AE35" s="164"/>
      <c r="AF35" s="164"/>
      <c r="AG35" s="164"/>
      <c r="AI35" s="218"/>
      <c r="AJ35" s="80"/>
      <c r="AK35" s="80"/>
      <c r="AL35" s="219"/>
      <c r="AM35" s="221"/>
      <c r="AN35" s="222" t="s">
        <v>10</v>
      </c>
      <c r="AO35" s="223" t="str">
        <f>IF($AO$7="","",$AO$7)</f>
        <v/>
      </c>
      <c r="AP35" s="224" t="s">
        <v>11</v>
      </c>
      <c r="AQ35" s="225"/>
      <c r="AR35" s="221"/>
      <c r="AS35" s="222" t="s">
        <v>10</v>
      </c>
      <c r="AT35" s="223" t="str">
        <f>IF($AT$7="","",$AT$7)</f>
        <v/>
      </c>
      <c r="AU35" s="224" t="s">
        <v>11</v>
      </c>
      <c r="AV35" s="225"/>
      <c r="AW35" s="221"/>
      <c r="AX35" s="222" t="s">
        <v>10</v>
      </c>
      <c r="AY35" s="223" t="str">
        <f>IF($AY$7="","",$AY$7)</f>
        <v/>
      </c>
      <c r="AZ35" s="224" t="s">
        <v>11</v>
      </c>
      <c r="BA35" s="225"/>
      <c r="BB35" s="164"/>
      <c r="BC35" s="164"/>
    </row>
    <row r="36" spans="2:55" s="164" customFormat="1" ht="26.25" customHeight="1" x14ac:dyDescent="0.15">
      <c r="B36" s="176"/>
      <c r="C36" s="199"/>
      <c r="D36" s="395"/>
      <c r="E36" s="395"/>
      <c r="F36" s="395"/>
      <c r="G36" s="395"/>
      <c r="H36" s="395"/>
      <c r="I36" s="395"/>
      <c r="J36" s="395"/>
      <c r="K36" s="352"/>
      <c r="L36" s="352"/>
      <c r="M36" s="352"/>
      <c r="N36" s="81"/>
      <c r="O36" s="127"/>
      <c r="P36" s="127"/>
      <c r="Q36" s="396">
        <v>135000000</v>
      </c>
      <c r="R36" s="396"/>
      <c r="S36" s="396"/>
      <c r="T36" s="108" t="s">
        <v>0</v>
      </c>
      <c r="U36" s="127"/>
      <c r="V36" s="127"/>
      <c r="W36" s="127"/>
      <c r="X36" s="127"/>
      <c r="Y36" s="128"/>
      <c r="AH36" s="169" t="s">
        <v>24</v>
      </c>
      <c r="AI36" s="397" t="s">
        <v>54</v>
      </c>
      <c r="AJ36" s="398"/>
      <c r="AK36" s="398"/>
      <c r="AL36" s="399"/>
      <c r="AM36" s="417" t="e">
        <f>ROUNDDOWN(Q36*AM14,-3)</f>
        <v>#DIV/0!</v>
      </c>
      <c r="AN36" s="417"/>
      <c r="AO36" s="417"/>
      <c r="AP36" s="417"/>
      <c r="AQ36" s="227" t="s">
        <v>0</v>
      </c>
      <c r="AR36" s="417" t="e">
        <f>ROUNDDOWN(Q36*AR14,-3)</f>
        <v>#DIV/0!</v>
      </c>
      <c r="AS36" s="417"/>
      <c r="AT36" s="417"/>
      <c r="AU36" s="417"/>
      <c r="AV36" s="227" t="s">
        <v>0</v>
      </c>
      <c r="AW36" s="417" t="e">
        <f>ROUNDDOWN(Q36*AW14,-3)</f>
        <v>#DIV/0!</v>
      </c>
      <c r="AX36" s="417"/>
      <c r="AY36" s="417"/>
      <c r="AZ36" s="417"/>
      <c r="BA36" s="227" t="s">
        <v>0</v>
      </c>
    </row>
    <row r="37" spans="2:55" s="164" customFormat="1" ht="9.75" customHeight="1" thickBot="1" x14ac:dyDescent="0.2">
      <c r="B37" s="200"/>
      <c r="C37" s="183"/>
      <c r="D37" s="183"/>
      <c r="E37" s="183"/>
      <c r="F37" s="183"/>
      <c r="G37" s="183"/>
      <c r="H37" s="183"/>
      <c r="I37" s="183"/>
      <c r="J37" s="183"/>
      <c r="K37" s="183"/>
      <c r="L37" s="183"/>
      <c r="M37" s="183"/>
      <c r="N37" s="183"/>
      <c r="O37" s="183"/>
      <c r="P37" s="183"/>
      <c r="Q37" s="183"/>
      <c r="R37" s="183"/>
      <c r="S37" s="183"/>
      <c r="T37" s="183"/>
      <c r="U37" s="183"/>
      <c r="V37" s="183"/>
      <c r="W37" s="183"/>
      <c r="X37" s="183"/>
      <c r="Y37" s="201"/>
    </row>
    <row r="38" spans="2:55" s="164" customFormat="1" ht="9.75" customHeight="1" x14ac:dyDescent="0.15">
      <c r="B38" s="202"/>
      <c r="C38" s="143"/>
      <c r="D38" s="143"/>
      <c r="E38" s="143"/>
      <c r="F38" s="143"/>
      <c r="G38" s="143"/>
      <c r="H38" s="143"/>
      <c r="I38" s="143"/>
      <c r="J38" s="143"/>
      <c r="K38" s="143"/>
      <c r="L38" s="143"/>
      <c r="M38" s="143"/>
      <c r="N38" s="143"/>
      <c r="O38" s="143"/>
      <c r="P38" s="143"/>
      <c r="Q38" s="143"/>
      <c r="R38" s="143"/>
      <c r="S38" s="143"/>
      <c r="T38" s="143"/>
      <c r="U38" s="143"/>
      <c r="V38" s="143"/>
      <c r="W38" s="143"/>
      <c r="X38" s="143"/>
      <c r="Y38" s="203"/>
    </row>
    <row r="39" spans="2:55" ht="17.25" customHeight="1" thickBot="1" x14ac:dyDescent="0.2">
      <c r="AO39" s="181"/>
      <c r="AY39" s="181"/>
      <c r="BB39" s="164"/>
    </row>
    <row r="40" spans="2:55" ht="30" customHeight="1" thickTop="1" thickBot="1" x14ac:dyDescent="0.2">
      <c r="B40" s="391"/>
      <c r="C40" s="391"/>
      <c r="D40" s="391"/>
      <c r="AI40" s="208"/>
      <c r="AJ40" s="204"/>
      <c r="AK40" s="204"/>
      <c r="AL40" s="216"/>
      <c r="AM40" s="204"/>
      <c r="AN40" s="205" t="s">
        <v>10</v>
      </c>
      <c r="AO40" s="206" t="str">
        <f>IF($AO$7="","",$AO$7)</f>
        <v/>
      </c>
      <c r="AP40" s="207" t="s">
        <v>11</v>
      </c>
      <c r="AQ40" s="204"/>
      <c r="AR40" s="211"/>
      <c r="AS40" s="205" t="s">
        <v>10</v>
      </c>
      <c r="AT40" s="206" t="str">
        <f>IF($AT$7="","",$AT$7)</f>
        <v/>
      </c>
      <c r="AU40" s="207" t="s">
        <v>11</v>
      </c>
      <c r="AV40" s="204"/>
      <c r="AW40" s="211"/>
      <c r="AX40" s="205" t="s">
        <v>10</v>
      </c>
      <c r="AY40" s="206" t="str">
        <f>IF($AY$7="","",$AY$7)</f>
        <v/>
      </c>
      <c r="AZ40" s="207" t="s">
        <v>11</v>
      </c>
      <c r="BA40" s="210"/>
    </row>
    <row r="41" spans="2:55" ht="43.5" customHeight="1" thickTop="1" thickBot="1" x14ac:dyDescent="0.2">
      <c r="B41" s="391"/>
      <c r="C41" s="391"/>
      <c r="D41" s="391"/>
      <c r="AI41" s="410" t="s">
        <v>67</v>
      </c>
      <c r="AJ41" s="411"/>
      <c r="AK41" s="411"/>
      <c r="AL41" s="412"/>
      <c r="AM41" s="416" t="e">
        <f>MIN(AM28,AM32,AM36)</f>
        <v>#DIV/0!</v>
      </c>
      <c r="AN41" s="416"/>
      <c r="AO41" s="416"/>
      <c r="AP41" s="416"/>
      <c r="AQ41" s="217" t="s">
        <v>0</v>
      </c>
      <c r="AR41" s="415" t="e">
        <f>MIN(AR28,AR32,AR36)</f>
        <v>#DIV/0!</v>
      </c>
      <c r="AS41" s="416"/>
      <c r="AT41" s="416"/>
      <c r="AU41" s="416"/>
      <c r="AV41" s="217" t="s">
        <v>0</v>
      </c>
      <c r="AW41" s="415" t="e">
        <f>MIN(AW28,AW32,AW36)</f>
        <v>#DIV/0!</v>
      </c>
      <c r="AX41" s="416"/>
      <c r="AY41" s="416"/>
      <c r="AZ41" s="416"/>
      <c r="BA41" s="217" t="s">
        <v>0</v>
      </c>
    </row>
    <row r="42" spans="2:55" ht="30" customHeight="1" thickTop="1" thickBot="1" x14ac:dyDescent="0.2">
      <c r="B42" s="391"/>
      <c r="C42" s="391"/>
      <c r="D42" s="391"/>
      <c r="AI42" s="400" t="s">
        <v>68</v>
      </c>
      <c r="AJ42" s="401"/>
      <c r="AK42" s="401"/>
      <c r="AL42" s="402"/>
      <c r="AM42" s="424" t="e">
        <f>AM41+AR41+AW41</f>
        <v>#DIV/0!</v>
      </c>
      <c r="AN42" s="424"/>
      <c r="AO42" s="424"/>
      <c r="AP42" s="424"/>
      <c r="AQ42" s="424"/>
      <c r="AR42" s="424"/>
      <c r="AS42" s="424"/>
      <c r="AT42" s="424"/>
      <c r="AU42" s="424"/>
      <c r="AV42" s="424"/>
      <c r="AW42" s="424"/>
      <c r="AX42" s="424"/>
      <c r="AY42" s="424"/>
      <c r="AZ42" s="424"/>
      <c r="BA42" s="425"/>
    </row>
    <row r="43" spans="2:55" ht="30" customHeight="1" thickTop="1" x14ac:dyDescent="0.15">
      <c r="B43" s="352"/>
      <c r="C43" s="352"/>
      <c r="D43" s="352"/>
    </row>
  </sheetData>
  <mergeCells count="87">
    <mergeCell ref="AI18:AL18"/>
    <mergeCell ref="AI19:AL19"/>
    <mergeCell ref="AM18:AP18"/>
    <mergeCell ref="AR18:AU18"/>
    <mergeCell ref="AW18:AZ18"/>
    <mergeCell ref="AM19:BA19"/>
    <mergeCell ref="AX2:AZ2"/>
    <mergeCell ref="AM42:BA42"/>
    <mergeCell ref="AR21:AU21"/>
    <mergeCell ref="AW21:AZ21"/>
    <mergeCell ref="AW8:AZ9"/>
    <mergeCell ref="BA8:BA9"/>
    <mergeCell ref="AM8:AP9"/>
    <mergeCell ref="AQ8:AQ9"/>
    <mergeCell ref="AR8:AU9"/>
    <mergeCell ref="AV8:AV9"/>
    <mergeCell ref="AM41:AP41"/>
    <mergeCell ref="AR41:AU41"/>
    <mergeCell ref="AM10:AP11"/>
    <mergeCell ref="AQ10:AQ11"/>
    <mergeCell ref="AR10:AU11"/>
    <mergeCell ref="AV10:AV11"/>
    <mergeCell ref="AM23:AP23"/>
    <mergeCell ref="AR23:AU23"/>
    <mergeCell ref="AW23:AZ23"/>
    <mergeCell ref="AM24:BA24"/>
    <mergeCell ref="AM28:AP28"/>
    <mergeCell ref="AR28:AU28"/>
    <mergeCell ref="AW28:AZ28"/>
    <mergeCell ref="AW41:AZ41"/>
    <mergeCell ref="AW36:AZ36"/>
    <mergeCell ref="AM32:AP32"/>
    <mergeCell ref="AR32:AU32"/>
    <mergeCell ref="AW32:AZ32"/>
    <mergeCell ref="AM36:AP36"/>
    <mergeCell ref="AR36:AU36"/>
    <mergeCell ref="G31:J31"/>
    <mergeCell ref="L31:O31"/>
    <mergeCell ref="C20:I20"/>
    <mergeCell ref="O20:R20"/>
    <mergeCell ref="AI41:AL41"/>
    <mergeCell ref="AI23:AL23"/>
    <mergeCell ref="T24:W24"/>
    <mergeCell ref="AI24:AL24"/>
    <mergeCell ref="C27:I27"/>
    <mergeCell ref="K27:L27"/>
    <mergeCell ref="O27:R27"/>
    <mergeCell ref="T27:W27"/>
    <mergeCell ref="AI28:AL28"/>
    <mergeCell ref="K20:L20"/>
    <mergeCell ref="T20:W20"/>
    <mergeCell ref="B42:D42"/>
    <mergeCell ref="B43:D43"/>
    <mergeCell ref="AI32:AL32"/>
    <mergeCell ref="D36:J36"/>
    <mergeCell ref="K36:M36"/>
    <mergeCell ref="Q36:S36"/>
    <mergeCell ref="AI36:AL36"/>
    <mergeCell ref="AI42:AL42"/>
    <mergeCell ref="G32:J32"/>
    <mergeCell ref="L32:N32"/>
    <mergeCell ref="Q32:S32"/>
    <mergeCell ref="B40:D40"/>
    <mergeCell ref="B41:D41"/>
    <mergeCell ref="AI8:AL9"/>
    <mergeCell ref="T12:V12"/>
    <mergeCell ref="B4:Y4"/>
    <mergeCell ref="T8:V8"/>
    <mergeCell ref="T9:V9"/>
    <mergeCell ref="T10:V10"/>
    <mergeCell ref="T11:V11"/>
    <mergeCell ref="AI12:AL13"/>
    <mergeCell ref="O14:P14"/>
    <mergeCell ref="T17:W17"/>
    <mergeCell ref="AR14:AV14"/>
    <mergeCell ref="AW14:BA14"/>
    <mergeCell ref="AI10:AL11"/>
    <mergeCell ref="AW10:AZ11"/>
    <mergeCell ref="BA10:BA11"/>
    <mergeCell ref="AM12:AP13"/>
    <mergeCell ref="AQ12:AQ13"/>
    <mergeCell ref="AR12:AU13"/>
    <mergeCell ref="AV12:AV13"/>
    <mergeCell ref="AW12:AZ13"/>
    <mergeCell ref="BA12:BA13"/>
    <mergeCell ref="AI14:AL14"/>
    <mergeCell ref="AM14:AQ14"/>
  </mergeCells>
  <phoneticPr fontId="4"/>
  <printOptions horizontalCentered="1"/>
  <pageMargins left="0.59055118110236227" right="0.59055118110236227" top="0.59055118110236227" bottom="0.59055118110236227" header="0.31496062992125984" footer="0.39370078740157483"/>
  <pageSetup paperSize="8" scale="80" orientation="landscape" blackAndWhite="1" r:id="rId1"/>
  <headerFooter>
    <oddFooter>&amp;L&amp;10（注）この用紙の大きさは、日本工業規格Ａ3とすること。</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B55"/>
  <sheetViews>
    <sheetView showGridLines="0" view="pageBreakPreview" zoomScale="85" zoomScaleNormal="100" zoomScaleSheetLayoutView="85" workbookViewId="0">
      <selection activeCell="AK42" sqref="AK42"/>
    </sheetView>
  </sheetViews>
  <sheetFormatPr defaultColWidth="3.75" defaultRowHeight="30" customHeight="1" x14ac:dyDescent="0.15"/>
  <cols>
    <col min="1" max="1" width="2.5" style="11" customWidth="1"/>
    <col min="2" max="6" width="3.75" style="11" customWidth="1"/>
    <col min="7" max="7" width="5.125" style="11" customWidth="1"/>
    <col min="8" max="8" width="5.625" style="11" customWidth="1"/>
    <col min="9" max="9" width="4.125" style="11" customWidth="1"/>
    <col min="10" max="19" width="4.5" style="11" customWidth="1"/>
    <col min="20" max="20" width="5" style="11" customWidth="1"/>
    <col min="21" max="21" width="4.5" style="11" customWidth="1"/>
    <col min="22" max="23" width="3.75" style="11" customWidth="1"/>
    <col min="24" max="24" width="4.75" style="11" customWidth="1"/>
    <col min="25" max="25" width="5.125" style="12" customWidth="1"/>
    <col min="26" max="26" width="1.125" style="11" customWidth="1"/>
    <col min="27" max="27" width="1" style="11" customWidth="1"/>
    <col min="28" max="28" width="8" style="13" customWidth="1"/>
    <col min="29" max="31" width="3.75" style="13" customWidth="1"/>
    <col min="32" max="16384" width="3.75" style="11"/>
  </cols>
  <sheetData>
    <row r="1" spans="2:33" ht="6" customHeight="1" x14ac:dyDescent="0.15"/>
    <row r="2" spans="2:33" ht="26.25" customHeight="1" x14ac:dyDescent="0.15">
      <c r="B2" s="14" t="s">
        <v>113</v>
      </c>
      <c r="W2" s="15"/>
      <c r="X2" s="16"/>
      <c r="Y2" s="79"/>
    </row>
    <row r="3" spans="2:33" ht="7.5" customHeight="1" x14ac:dyDescent="0.15"/>
    <row r="4" spans="2:33" ht="18.75" customHeight="1" x14ac:dyDescent="0.15">
      <c r="B4" s="346" t="s">
        <v>26</v>
      </c>
      <c r="C4" s="346"/>
      <c r="D4" s="346"/>
      <c r="E4" s="346"/>
      <c r="F4" s="346"/>
      <c r="G4" s="346"/>
      <c r="H4" s="346"/>
      <c r="I4" s="346"/>
      <c r="J4" s="346"/>
      <c r="K4" s="346"/>
      <c r="L4" s="346"/>
      <c r="M4" s="346"/>
      <c r="N4" s="346"/>
      <c r="O4" s="346"/>
      <c r="P4" s="346"/>
      <c r="Q4" s="346"/>
      <c r="R4" s="346"/>
      <c r="S4" s="346"/>
      <c r="T4" s="346"/>
      <c r="U4" s="346"/>
      <c r="V4" s="346"/>
      <c r="W4" s="346"/>
      <c r="X4" s="346"/>
      <c r="Y4" s="346"/>
    </row>
    <row r="5" spans="2:33" ht="11.25" customHeight="1" thickBot="1" x14ac:dyDescent="0.2">
      <c r="B5" s="18"/>
      <c r="C5" s="18"/>
      <c r="D5" s="18"/>
      <c r="E5" s="18"/>
      <c r="F5" s="18"/>
      <c r="G5" s="18"/>
      <c r="H5" s="18"/>
      <c r="I5" s="18"/>
      <c r="J5" s="18"/>
      <c r="K5" s="18"/>
      <c r="L5" s="18"/>
      <c r="M5" s="18"/>
      <c r="N5" s="18"/>
      <c r="O5" s="18"/>
      <c r="P5" s="18"/>
      <c r="Q5" s="18"/>
      <c r="R5" s="18"/>
      <c r="S5" s="18"/>
      <c r="T5" s="18"/>
      <c r="U5" s="18"/>
      <c r="V5" s="18"/>
      <c r="W5" s="18"/>
      <c r="X5" s="18"/>
    </row>
    <row r="6" spans="2:33" ht="30.75" customHeight="1" x14ac:dyDescent="0.15">
      <c r="B6" s="19" t="s">
        <v>17</v>
      </c>
      <c r="C6" s="20"/>
      <c r="D6" s="20"/>
      <c r="E6" s="20"/>
      <c r="F6" s="20"/>
      <c r="G6" s="20"/>
      <c r="H6" s="20"/>
      <c r="I6" s="20"/>
      <c r="J6" s="20"/>
      <c r="K6" s="20"/>
      <c r="L6" s="20"/>
      <c r="M6" s="20"/>
      <c r="N6" s="20"/>
      <c r="O6" s="20"/>
      <c r="P6" s="20"/>
      <c r="Q6" s="20"/>
      <c r="R6" s="20"/>
      <c r="S6" s="20"/>
      <c r="T6" s="20"/>
      <c r="U6" s="20"/>
      <c r="V6" s="20"/>
      <c r="W6" s="20"/>
      <c r="X6" s="20"/>
      <c r="Y6" s="21"/>
    </row>
    <row r="7" spans="2:33" ht="17.25" customHeight="1" x14ac:dyDescent="0.15">
      <c r="B7" s="25"/>
      <c r="D7" s="23" t="s">
        <v>18</v>
      </c>
      <c r="E7" s="23"/>
      <c r="F7" s="23"/>
      <c r="G7" s="23"/>
      <c r="H7" s="23"/>
      <c r="I7" s="23"/>
      <c r="J7" s="23"/>
      <c r="K7" s="23"/>
      <c r="L7" s="23"/>
      <c r="M7" s="23"/>
      <c r="N7" s="23"/>
      <c r="O7" s="23"/>
      <c r="P7" s="23"/>
      <c r="Q7" s="23"/>
      <c r="R7" s="23"/>
      <c r="S7" s="23"/>
      <c r="T7" s="458"/>
      <c r="U7" s="458"/>
      <c r="V7" s="458"/>
      <c r="W7" s="101" t="s">
        <v>20</v>
      </c>
      <c r="X7" s="23"/>
      <c r="Y7" s="24"/>
    </row>
    <row r="8" spans="2:33" ht="17.25" customHeight="1" x14ac:dyDescent="0.15">
      <c r="B8" s="25"/>
      <c r="C8" s="27" t="s">
        <v>19</v>
      </c>
      <c r="D8" s="23" t="s">
        <v>21</v>
      </c>
      <c r="E8" s="23"/>
      <c r="F8" s="23"/>
      <c r="G8" s="23"/>
      <c r="H8" s="23"/>
      <c r="I8" s="23"/>
      <c r="J8" s="23"/>
      <c r="K8" s="23"/>
      <c r="L8" s="23"/>
      <c r="M8" s="23"/>
      <c r="N8" s="23"/>
      <c r="O8" s="23"/>
      <c r="P8" s="23"/>
      <c r="Q8" s="23"/>
      <c r="R8" s="23"/>
      <c r="S8" s="23"/>
      <c r="T8" s="458"/>
      <c r="U8" s="458"/>
      <c r="V8" s="458"/>
      <c r="W8" s="101" t="s">
        <v>20</v>
      </c>
      <c r="X8" s="23"/>
      <c r="Y8" s="24"/>
    </row>
    <row r="9" spans="2:33" ht="17.25" customHeight="1" x14ac:dyDescent="0.15">
      <c r="B9" s="22"/>
      <c r="C9" s="132" t="s">
        <v>19</v>
      </c>
      <c r="D9" s="23" t="s">
        <v>22</v>
      </c>
      <c r="E9" s="23"/>
      <c r="F9" s="23"/>
      <c r="G9" s="23"/>
      <c r="H9" s="23"/>
      <c r="I9" s="23"/>
      <c r="J9" s="23"/>
      <c r="K9" s="23"/>
      <c r="L9" s="23"/>
      <c r="M9" s="23"/>
      <c r="N9" s="23"/>
      <c r="O9" s="23"/>
      <c r="P9" s="23"/>
      <c r="Q9" s="23"/>
      <c r="R9" s="23"/>
      <c r="S9" s="23"/>
      <c r="T9" s="458"/>
      <c r="U9" s="458"/>
      <c r="V9" s="458"/>
      <c r="W9" s="101" t="s">
        <v>20</v>
      </c>
      <c r="X9" s="23"/>
      <c r="Y9" s="24"/>
    </row>
    <row r="10" spans="2:33" ht="17.25" customHeight="1" x14ac:dyDescent="0.15">
      <c r="B10" s="22"/>
      <c r="C10" s="28" t="s">
        <v>19</v>
      </c>
      <c r="D10" s="29" t="s">
        <v>58</v>
      </c>
      <c r="E10" s="29"/>
      <c r="F10" s="29"/>
      <c r="G10" s="29"/>
      <c r="H10" s="29"/>
      <c r="I10" s="29"/>
      <c r="J10" s="29"/>
      <c r="K10" s="29"/>
      <c r="L10" s="29"/>
      <c r="M10" s="29"/>
      <c r="N10" s="29"/>
      <c r="O10" s="29"/>
      <c r="P10" s="29"/>
      <c r="Q10" s="29"/>
      <c r="R10" s="29"/>
      <c r="S10" s="29"/>
      <c r="T10" s="459"/>
      <c r="U10" s="459"/>
      <c r="V10" s="459"/>
      <c r="W10" s="30" t="s">
        <v>20</v>
      </c>
      <c r="X10" s="23"/>
      <c r="Y10" s="24"/>
      <c r="AB10" s="11"/>
      <c r="AC10" s="11"/>
      <c r="AF10" s="13"/>
      <c r="AG10" s="13"/>
    </row>
    <row r="11" spans="2:33" ht="17.25" customHeight="1" x14ac:dyDescent="0.15">
      <c r="B11" s="22"/>
      <c r="C11" s="23"/>
      <c r="D11" s="23" t="s">
        <v>16</v>
      </c>
      <c r="E11" s="23"/>
      <c r="F11" s="23"/>
      <c r="G11" s="23"/>
      <c r="H11" s="23"/>
      <c r="I11" s="23"/>
      <c r="J11" s="23"/>
      <c r="K11" s="23"/>
      <c r="L11" s="23"/>
      <c r="M11" s="23"/>
      <c r="N11" s="23"/>
      <c r="O11" s="31"/>
      <c r="P11" s="31"/>
      <c r="Q11" s="31"/>
      <c r="R11" s="31"/>
      <c r="S11" s="32"/>
      <c r="T11" s="387">
        <f>T7-T8-T9-T10</f>
        <v>0</v>
      </c>
      <c r="U11" s="387"/>
      <c r="V11" s="387"/>
      <c r="W11" s="101" t="s">
        <v>20</v>
      </c>
      <c r="X11" s="252" t="s">
        <v>75</v>
      </c>
      <c r="Y11" s="24"/>
      <c r="AB11" s="13" t="s">
        <v>90</v>
      </c>
    </row>
    <row r="12" spans="2:33" ht="6" customHeight="1" x14ac:dyDescent="0.15">
      <c r="B12" s="22"/>
      <c r="C12" s="23"/>
      <c r="D12" s="23"/>
      <c r="E12" s="23"/>
      <c r="F12" s="23"/>
      <c r="G12" s="23"/>
      <c r="H12" s="23"/>
      <c r="I12" s="23"/>
      <c r="J12" s="23"/>
      <c r="K12" s="23"/>
      <c r="L12" s="23"/>
      <c r="M12" s="23"/>
      <c r="N12" s="23"/>
      <c r="O12" s="90"/>
      <c r="P12" s="90"/>
      <c r="Q12" s="90"/>
      <c r="R12" s="90"/>
      <c r="S12" s="110"/>
      <c r="T12" s="129"/>
      <c r="U12" s="129"/>
      <c r="V12" s="129"/>
      <c r="W12" s="26"/>
      <c r="X12" s="23"/>
      <c r="Y12" s="24"/>
    </row>
    <row r="13" spans="2:33" ht="25.5" customHeight="1" thickBot="1" x14ac:dyDescent="0.2">
      <c r="B13" s="33"/>
      <c r="C13" s="34" t="s">
        <v>55</v>
      </c>
      <c r="D13" s="34"/>
      <c r="E13" s="34"/>
      <c r="F13" s="34"/>
      <c r="G13" s="34"/>
      <c r="H13" s="34"/>
      <c r="I13" s="34"/>
      <c r="J13" s="34"/>
      <c r="K13" s="34"/>
      <c r="L13" s="34"/>
      <c r="M13" s="34"/>
      <c r="N13" s="34"/>
      <c r="O13" s="462" t="e">
        <f>T9/T7</f>
        <v>#DIV/0!</v>
      </c>
      <c r="P13" s="462"/>
      <c r="Q13" s="34" t="s">
        <v>56</v>
      </c>
      <c r="R13" s="34"/>
      <c r="S13" s="34"/>
      <c r="T13" s="34"/>
      <c r="U13" s="34"/>
      <c r="V13" s="34"/>
      <c r="W13" s="34"/>
      <c r="X13" s="34"/>
      <c r="Y13" s="35"/>
      <c r="AB13" s="13" t="e">
        <f>IF(O13&lt;50%,"OK","NG")</f>
        <v>#DIV/0!</v>
      </c>
    </row>
    <row r="14" spans="2:33" ht="11.25" customHeight="1" thickBot="1" x14ac:dyDescent="0.2">
      <c r="B14" s="18"/>
      <c r="C14" s="18"/>
      <c r="D14" s="18"/>
      <c r="E14" s="18"/>
      <c r="F14" s="18"/>
      <c r="G14" s="18"/>
      <c r="H14" s="18"/>
      <c r="I14" s="18"/>
      <c r="J14" s="18"/>
      <c r="K14" s="18"/>
      <c r="L14" s="18"/>
      <c r="M14" s="18"/>
      <c r="N14" s="18"/>
      <c r="O14" s="18"/>
      <c r="P14" s="18"/>
      <c r="Q14" s="18"/>
      <c r="R14" s="18"/>
      <c r="S14" s="18"/>
      <c r="T14" s="18"/>
      <c r="U14" s="18"/>
      <c r="V14" s="18"/>
      <c r="W14" s="18"/>
      <c r="X14" s="18"/>
    </row>
    <row r="15" spans="2:33" ht="30" customHeight="1" x14ac:dyDescent="0.15">
      <c r="B15" s="19" t="s">
        <v>82</v>
      </c>
      <c r="C15" s="20"/>
      <c r="D15" s="20"/>
      <c r="E15" s="20"/>
      <c r="F15" s="20"/>
      <c r="G15" s="20"/>
      <c r="H15" s="20"/>
      <c r="I15" s="20"/>
      <c r="J15" s="20"/>
      <c r="K15" s="20"/>
      <c r="L15" s="20"/>
      <c r="M15" s="20"/>
      <c r="N15" s="20"/>
      <c r="O15" s="20"/>
      <c r="P15" s="20"/>
      <c r="Q15" s="20"/>
      <c r="R15" s="20"/>
      <c r="S15" s="20"/>
      <c r="T15" s="20"/>
      <c r="U15" s="20"/>
      <c r="V15" s="20"/>
      <c r="W15" s="20"/>
      <c r="X15" s="20"/>
      <c r="Y15" s="21"/>
    </row>
    <row r="16" spans="2:33" s="37" customFormat="1" ht="22.5" customHeight="1" x14ac:dyDescent="0.15">
      <c r="B16" s="36"/>
      <c r="C16" s="23" t="s">
        <v>83</v>
      </c>
      <c r="F16" s="23"/>
      <c r="G16" s="23"/>
      <c r="H16" s="23"/>
      <c r="K16" s="23"/>
      <c r="L16" s="23" t="s">
        <v>63</v>
      </c>
      <c r="M16" s="23"/>
      <c r="N16" s="23"/>
      <c r="O16" s="23"/>
      <c r="P16" s="23"/>
      <c r="Q16" s="23" t="s">
        <v>84</v>
      </c>
      <c r="R16" s="23"/>
      <c r="S16" s="23"/>
      <c r="T16" s="23"/>
      <c r="U16" s="23"/>
      <c r="Y16" s="57"/>
      <c r="AB16" s="13"/>
      <c r="AC16" s="38"/>
      <c r="AD16" s="13"/>
      <c r="AE16" s="13"/>
    </row>
    <row r="17" spans="2:31" s="37" customFormat="1" ht="22.5" customHeight="1" x14ac:dyDescent="0.15">
      <c r="B17" s="36"/>
      <c r="D17" s="460"/>
      <c r="E17" s="460"/>
      <c r="F17" s="460"/>
      <c r="G17" s="460"/>
      <c r="H17" s="460"/>
      <c r="I17" s="146" t="s">
        <v>0</v>
      </c>
      <c r="K17" s="107" t="s">
        <v>1</v>
      </c>
      <c r="L17" s="461" t="e">
        <f>T11/T7</f>
        <v>#DIV/0!</v>
      </c>
      <c r="M17" s="461"/>
      <c r="N17" s="461"/>
      <c r="O17" s="461"/>
      <c r="P17" s="107" t="s">
        <v>2</v>
      </c>
      <c r="Q17" s="405" t="e">
        <f>ROUNDDOWN(D17*L17,-3)</f>
        <v>#DIV/0!</v>
      </c>
      <c r="R17" s="405"/>
      <c r="S17" s="405"/>
      <c r="T17" s="405"/>
      <c r="U17" s="108" t="s">
        <v>0</v>
      </c>
      <c r="V17" s="255" t="s">
        <v>3</v>
      </c>
      <c r="Y17" s="57"/>
      <c r="AB17" s="13"/>
      <c r="AC17" s="38"/>
      <c r="AD17" s="13"/>
      <c r="AE17" s="13"/>
    </row>
    <row r="18" spans="2:31" s="37" customFormat="1" ht="20.25" customHeight="1" x14ac:dyDescent="0.15">
      <c r="B18" s="36"/>
      <c r="D18" s="44"/>
      <c r="E18" s="44"/>
      <c r="F18" s="44"/>
      <c r="G18" s="135"/>
      <c r="H18" s="135"/>
      <c r="I18" s="135"/>
      <c r="J18" s="135"/>
      <c r="K18" s="105"/>
      <c r="L18" s="145"/>
      <c r="M18" s="145"/>
      <c r="N18" s="145"/>
      <c r="O18" s="106"/>
      <c r="P18" s="107"/>
      <c r="Q18" s="133" t="s">
        <v>60</v>
      </c>
      <c r="R18" s="129"/>
      <c r="S18" s="129"/>
      <c r="T18" s="144"/>
      <c r="U18" s="147"/>
      <c r="V18" s="44"/>
      <c r="W18" s="44"/>
      <c r="X18" s="44"/>
      <c r="Y18" s="57"/>
      <c r="AB18" s="13"/>
      <c r="AC18" s="38"/>
      <c r="AD18" s="13"/>
      <c r="AE18" s="13"/>
    </row>
    <row r="19" spans="2:31" s="37" customFormat="1" ht="6" customHeight="1" thickBot="1" x14ac:dyDescent="0.2">
      <c r="B19" s="39"/>
      <c r="C19" s="40"/>
      <c r="D19" s="41"/>
      <c r="E19" s="41"/>
      <c r="F19" s="41"/>
      <c r="G19" s="41"/>
      <c r="H19" s="41"/>
      <c r="I19" s="41"/>
      <c r="J19" s="41"/>
      <c r="K19" s="41"/>
      <c r="L19" s="41"/>
      <c r="M19" s="41"/>
      <c r="N19" s="41"/>
      <c r="O19" s="41"/>
      <c r="P19" s="41"/>
      <c r="Q19" s="41"/>
      <c r="R19" s="41"/>
      <c r="S19" s="41"/>
      <c r="T19" s="91"/>
      <c r="U19" s="91"/>
      <c r="V19" s="91"/>
      <c r="W19" s="91"/>
      <c r="X19" s="61"/>
      <c r="Y19" s="42"/>
      <c r="AB19" s="13"/>
      <c r="AC19" s="38"/>
      <c r="AD19" s="13"/>
      <c r="AE19" s="13"/>
    </row>
    <row r="20" spans="2:31" s="44" customFormat="1" ht="6" customHeight="1" thickBot="1" x14ac:dyDescent="0.2">
      <c r="B20" s="43"/>
      <c r="E20" s="46"/>
      <c r="F20" s="46"/>
      <c r="G20" s="46"/>
      <c r="H20" s="46"/>
      <c r="I20" s="46"/>
      <c r="J20" s="46"/>
      <c r="K20" s="46"/>
      <c r="L20" s="46"/>
      <c r="M20" s="46"/>
      <c r="N20" s="46"/>
      <c r="O20" s="46"/>
      <c r="P20" s="46"/>
      <c r="Q20" s="46"/>
      <c r="R20" s="46"/>
      <c r="S20" s="47"/>
      <c r="T20" s="47"/>
      <c r="U20" s="47"/>
      <c r="V20" s="47"/>
      <c r="W20" s="47"/>
      <c r="X20" s="48"/>
      <c r="Y20" s="49"/>
      <c r="AB20" s="50"/>
      <c r="AC20" s="51"/>
      <c r="AD20" s="50"/>
      <c r="AE20" s="50"/>
    </row>
    <row r="21" spans="2:31" ht="30" customHeight="1" x14ac:dyDescent="0.15">
      <c r="B21" s="19" t="s">
        <v>115</v>
      </c>
      <c r="C21" s="20"/>
      <c r="D21" s="20"/>
      <c r="E21" s="20"/>
      <c r="F21" s="20"/>
      <c r="G21" s="20"/>
      <c r="H21" s="20"/>
      <c r="I21" s="20"/>
      <c r="J21" s="20"/>
      <c r="K21" s="20"/>
      <c r="L21" s="20"/>
      <c r="M21" s="20"/>
      <c r="N21" s="20"/>
      <c r="O21" s="20"/>
      <c r="P21" s="20"/>
      <c r="Q21" s="20"/>
      <c r="R21" s="20"/>
      <c r="S21" s="20"/>
      <c r="T21" s="20"/>
      <c r="U21" s="20"/>
      <c r="V21" s="20"/>
      <c r="W21" s="20"/>
      <c r="X21" s="20"/>
      <c r="Y21" s="21"/>
    </row>
    <row r="22" spans="2:31" s="37" customFormat="1" ht="22.5" customHeight="1" x14ac:dyDescent="0.15">
      <c r="B22" s="36"/>
      <c r="C22" s="23" t="s">
        <v>116</v>
      </c>
      <c r="F22" s="23"/>
      <c r="G22" s="23"/>
      <c r="H22" s="23"/>
      <c r="K22" s="23"/>
      <c r="L22" s="23" t="s">
        <v>63</v>
      </c>
      <c r="M22" s="23"/>
      <c r="N22" s="23"/>
      <c r="O22" s="23"/>
      <c r="P22" s="23"/>
      <c r="Q22" s="23" t="s">
        <v>117</v>
      </c>
      <c r="R22" s="23"/>
      <c r="S22" s="23"/>
      <c r="T22" s="23"/>
      <c r="U22" s="23"/>
      <c r="Y22" s="57"/>
      <c r="AB22" s="13"/>
      <c r="AC22" s="38"/>
      <c r="AD22" s="13"/>
      <c r="AE22" s="13"/>
    </row>
    <row r="23" spans="2:31" s="37" customFormat="1" ht="22.5" customHeight="1" x14ac:dyDescent="0.15">
      <c r="B23" s="36"/>
      <c r="D23" s="460"/>
      <c r="E23" s="460"/>
      <c r="F23" s="460"/>
      <c r="G23" s="460"/>
      <c r="H23" s="460"/>
      <c r="I23" s="146" t="s">
        <v>0</v>
      </c>
      <c r="K23" s="107" t="s">
        <v>1</v>
      </c>
      <c r="L23" s="461" t="e">
        <f>T11/T7</f>
        <v>#DIV/0!</v>
      </c>
      <c r="M23" s="461"/>
      <c r="N23" s="461"/>
      <c r="O23" s="461"/>
      <c r="P23" s="107" t="s">
        <v>2</v>
      </c>
      <c r="Q23" s="405" t="e">
        <f>ROUNDDOWN(D23*L23,-3)</f>
        <v>#DIV/0!</v>
      </c>
      <c r="R23" s="405"/>
      <c r="S23" s="405"/>
      <c r="T23" s="405"/>
      <c r="U23" s="108" t="s">
        <v>0</v>
      </c>
      <c r="V23" s="255" t="s">
        <v>7</v>
      </c>
      <c r="Y23" s="57"/>
      <c r="AB23" s="13"/>
      <c r="AC23" s="38"/>
      <c r="AD23" s="13"/>
      <c r="AE23" s="13"/>
    </row>
    <row r="24" spans="2:31" s="37" customFormat="1" ht="20.25" customHeight="1" x14ac:dyDescent="0.15">
      <c r="B24" s="36"/>
      <c r="D24" s="44"/>
      <c r="E24" s="44"/>
      <c r="F24" s="44"/>
      <c r="G24" s="293"/>
      <c r="H24" s="293"/>
      <c r="I24" s="293"/>
      <c r="J24" s="293"/>
      <c r="K24" s="105"/>
      <c r="L24" s="145"/>
      <c r="M24" s="145"/>
      <c r="N24" s="145"/>
      <c r="O24" s="106"/>
      <c r="P24" s="107"/>
      <c r="Q24" s="296" t="s">
        <v>60</v>
      </c>
      <c r="R24" s="129"/>
      <c r="S24" s="129"/>
      <c r="T24" s="144"/>
      <c r="U24" s="147"/>
      <c r="V24" s="44"/>
      <c r="W24" s="44"/>
      <c r="X24" s="44"/>
      <c r="Y24" s="57"/>
      <c r="AB24" s="13"/>
      <c r="AC24" s="38"/>
      <c r="AD24" s="13"/>
      <c r="AE24" s="13"/>
    </row>
    <row r="25" spans="2:31" s="37" customFormat="1" ht="6" customHeight="1" thickBot="1" x14ac:dyDescent="0.2">
      <c r="B25" s="39"/>
      <c r="C25" s="40"/>
      <c r="D25" s="41"/>
      <c r="E25" s="41"/>
      <c r="F25" s="41"/>
      <c r="G25" s="41"/>
      <c r="H25" s="41"/>
      <c r="I25" s="41"/>
      <c r="J25" s="41"/>
      <c r="K25" s="41"/>
      <c r="L25" s="41"/>
      <c r="M25" s="41"/>
      <c r="N25" s="41"/>
      <c r="O25" s="41"/>
      <c r="P25" s="41"/>
      <c r="Q25" s="41"/>
      <c r="R25" s="41"/>
      <c r="S25" s="41"/>
      <c r="T25" s="91"/>
      <c r="U25" s="91"/>
      <c r="V25" s="91"/>
      <c r="W25" s="91"/>
      <c r="X25" s="61"/>
      <c r="Y25" s="42"/>
      <c r="AB25" s="13"/>
      <c r="AC25" s="38"/>
      <c r="AD25" s="13"/>
      <c r="AE25" s="13"/>
    </row>
    <row r="26" spans="2:31" ht="11.25" customHeight="1" thickBot="1" x14ac:dyDescent="0.2">
      <c r="B26" s="18"/>
      <c r="C26" s="18"/>
      <c r="D26" s="18"/>
      <c r="E26" s="18"/>
      <c r="F26" s="18"/>
      <c r="G26" s="18"/>
      <c r="H26" s="18"/>
      <c r="I26" s="18"/>
      <c r="J26" s="18"/>
      <c r="K26" s="18"/>
      <c r="L26" s="18"/>
      <c r="M26" s="18"/>
      <c r="N26" s="18"/>
      <c r="O26" s="18"/>
      <c r="P26" s="18"/>
      <c r="Q26" s="18"/>
      <c r="R26" s="18"/>
      <c r="S26" s="18"/>
      <c r="T26" s="18"/>
      <c r="U26" s="18"/>
      <c r="V26" s="18"/>
      <c r="W26" s="18"/>
      <c r="X26" s="18"/>
    </row>
    <row r="27" spans="2:31" ht="30" customHeight="1" x14ac:dyDescent="0.15">
      <c r="B27" s="54" t="s">
        <v>49</v>
      </c>
      <c r="C27" s="20"/>
      <c r="D27" s="20"/>
      <c r="E27" s="20"/>
      <c r="F27" s="20"/>
      <c r="G27" s="20"/>
      <c r="H27" s="20"/>
      <c r="I27" s="20"/>
      <c r="J27" s="20"/>
      <c r="K27" s="20"/>
      <c r="L27" s="20"/>
      <c r="M27" s="20"/>
      <c r="N27" s="20"/>
      <c r="O27" s="20"/>
      <c r="P27" s="20"/>
      <c r="Q27" s="20"/>
      <c r="R27" s="20"/>
      <c r="S27" s="20"/>
      <c r="T27" s="20"/>
      <c r="U27" s="20"/>
      <c r="V27" s="20"/>
      <c r="W27" s="20"/>
      <c r="X27" s="20"/>
      <c r="Y27" s="21"/>
    </row>
    <row r="28" spans="2:31" s="37" customFormat="1" ht="21.75" customHeight="1" x14ac:dyDescent="0.15">
      <c r="B28" s="36"/>
      <c r="G28" s="440" t="s">
        <v>50</v>
      </c>
      <c r="H28" s="440"/>
      <c r="I28" s="440"/>
      <c r="J28" s="440"/>
      <c r="K28" s="23"/>
      <c r="L28" s="440" t="s">
        <v>95</v>
      </c>
      <c r="M28" s="440"/>
      <c r="N28" s="440"/>
      <c r="O28" s="440"/>
      <c r="P28" s="23"/>
      <c r="Q28" s="23" t="s">
        <v>86</v>
      </c>
      <c r="R28" s="23"/>
      <c r="S28" s="23"/>
      <c r="T28" s="23"/>
      <c r="Y28" s="57"/>
      <c r="AB28" s="13"/>
      <c r="AC28" s="38"/>
      <c r="AD28" s="13"/>
      <c r="AE28" s="13"/>
    </row>
    <row r="29" spans="2:31" s="37" customFormat="1" ht="22.5" customHeight="1" x14ac:dyDescent="0.15">
      <c r="B29" s="36"/>
      <c r="G29" s="403">
        <v>5000</v>
      </c>
      <c r="H29" s="403"/>
      <c r="I29" s="403"/>
      <c r="J29" s="403"/>
      <c r="K29" s="107" t="s">
        <v>1</v>
      </c>
      <c r="L29" s="404"/>
      <c r="M29" s="404"/>
      <c r="N29" s="404"/>
      <c r="O29" s="106" t="s">
        <v>5</v>
      </c>
      <c r="P29" s="107" t="s">
        <v>2</v>
      </c>
      <c r="Q29" s="405">
        <f>ROUNDDOWN(G29*L29,-3)</f>
        <v>0</v>
      </c>
      <c r="R29" s="405"/>
      <c r="S29" s="405"/>
      <c r="T29" s="405"/>
      <c r="U29" s="108" t="s">
        <v>0</v>
      </c>
      <c r="V29" s="255" t="s">
        <v>77</v>
      </c>
      <c r="Y29" s="57"/>
      <c r="AB29" s="13"/>
      <c r="AC29" s="38"/>
      <c r="AD29" s="13"/>
      <c r="AE29" s="13"/>
    </row>
    <row r="30" spans="2:31" s="37" customFormat="1" ht="16.5" customHeight="1" x14ac:dyDescent="0.15">
      <c r="B30" s="36"/>
      <c r="G30" s="249"/>
      <c r="H30" s="249"/>
      <c r="I30" s="249"/>
      <c r="J30" s="249"/>
      <c r="K30" s="107"/>
      <c r="L30" s="287"/>
      <c r="M30" s="287"/>
      <c r="N30" s="287"/>
      <c r="O30" s="106"/>
      <c r="P30" s="107"/>
      <c r="Q30" s="248" t="s">
        <v>60</v>
      </c>
      <c r="R30" s="129"/>
      <c r="S30" s="129"/>
      <c r="T30" s="129"/>
      <c r="U30" s="144"/>
      <c r="V30" s="255"/>
      <c r="Y30" s="57"/>
      <c r="AB30" s="13"/>
      <c r="AC30" s="38"/>
      <c r="AD30" s="13"/>
      <c r="AE30" s="13"/>
    </row>
    <row r="31" spans="2:31" s="37" customFormat="1" ht="10.5" customHeight="1" thickBot="1" x14ac:dyDescent="0.2">
      <c r="B31" s="39"/>
      <c r="C31" s="58"/>
      <c r="D31" s="58"/>
      <c r="E31" s="58"/>
      <c r="F31" s="58"/>
      <c r="G31" s="58"/>
      <c r="H31" s="58"/>
      <c r="I31" s="58"/>
      <c r="J31" s="58"/>
      <c r="K31" s="58"/>
      <c r="L31" s="58"/>
      <c r="M31" s="58"/>
      <c r="N31" s="58"/>
      <c r="O31" s="58"/>
      <c r="P31" s="58"/>
      <c r="Q31" s="58"/>
      <c r="R31" s="58"/>
      <c r="S31" s="58"/>
      <c r="T31" s="59"/>
      <c r="U31" s="60"/>
      <c r="V31" s="60"/>
      <c r="W31" s="60"/>
      <c r="X31" s="61"/>
      <c r="Y31" s="62"/>
      <c r="AB31" s="13"/>
      <c r="AC31" s="38"/>
      <c r="AD31" s="13"/>
      <c r="AE31" s="13"/>
    </row>
    <row r="32" spans="2:31" ht="11.25" customHeight="1" x14ac:dyDescent="0.15">
      <c r="B32" s="18"/>
      <c r="C32" s="18"/>
      <c r="D32" s="18"/>
      <c r="E32" s="18"/>
      <c r="F32" s="18"/>
      <c r="G32" s="18"/>
      <c r="H32" s="18"/>
      <c r="I32" s="18"/>
      <c r="J32" s="18"/>
      <c r="K32" s="18"/>
      <c r="L32" s="18"/>
      <c r="M32" s="18"/>
      <c r="N32" s="18"/>
      <c r="O32" s="18"/>
      <c r="P32" s="18"/>
      <c r="Q32" s="18"/>
      <c r="R32" s="18"/>
      <c r="S32" s="18"/>
      <c r="T32" s="18"/>
      <c r="U32" s="74"/>
      <c r="V32" s="75"/>
      <c r="W32" s="75"/>
      <c r="X32" s="75"/>
    </row>
    <row r="33" spans="1:33" ht="14.25" customHeight="1" x14ac:dyDescent="0.15"/>
    <row r="34" spans="1:33" ht="15" customHeight="1" x14ac:dyDescent="0.15">
      <c r="B34" s="11" t="s">
        <v>25</v>
      </c>
    </row>
    <row r="35" spans="1:33" ht="21" customHeight="1" x14ac:dyDescent="0.15">
      <c r="A35" s="44"/>
      <c r="B35" s="126"/>
      <c r="C35" s="126"/>
      <c r="D35" s="126"/>
      <c r="E35" s="126"/>
      <c r="F35" s="71"/>
      <c r="G35" s="125"/>
      <c r="H35" s="70"/>
      <c r="I35" s="70"/>
      <c r="J35" s="133"/>
      <c r="K35" s="133"/>
      <c r="L35" s="133"/>
      <c r="M35" s="133"/>
      <c r="N35" s="133"/>
      <c r="O35" s="44"/>
      <c r="P35" s="44"/>
      <c r="Q35" s="133"/>
      <c r="R35" s="133"/>
      <c r="S35" s="133"/>
      <c r="T35" s="133"/>
      <c r="U35" s="133"/>
      <c r="V35" s="133"/>
      <c r="W35" s="133"/>
      <c r="X35" s="133"/>
      <c r="Y35" s="134"/>
    </row>
    <row r="36" spans="1:33" ht="14.25" customHeight="1" x14ac:dyDescent="0.15">
      <c r="B36" s="437" t="s">
        <v>87</v>
      </c>
      <c r="C36" s="438"/>
      <c r="D36" s="438"/>
      <c r="E36" s="438"/>
      <c r="F36" s="438"/>
      <c r="G36" s="439"/>
      <c r="S36" s="23"/>
      <c r="T36" s="23"/>
      <c r="U36" s="23"/>
      <c r="V36" s="23"/>
      <c r="W36" s="23"/>
      <c r="X36" s="23"/>
      <c r="Y36" s="23"/>
      <c r="Z36" s="132"/>
      <c r="AB36" s="11"/>
      <c r="AF36" s="13"/>
    </row>
    <row r="37" spans="1:33" ht="13.5" customHeight="1" x14ac:dyDescent="0.15">
      <c r="B37" s="450" t="s">
        <v>80</v>
      </c>
      <c r="C37" s="451"/>
      <c r="D37" s="451"/>
      <c r="E37" s="451"/>
      <c r="F37" s="451"/>
      <c r="G37" s="452"/>
      <c r="S37" s="23"/>
      <c r="T37" s="23"/>
      <c r="U37" s="23"/>
      <c r="V37" s="23"/>
      <c r="W37" s="23"/>
      <c r="X37" s="23"/>
      <c r="Y37" s="23"/>
      <c r="Z37" s="132"/>
      <c r="AB37" s="11"/>
      <c r="AF37" s="13"/>
    </row>
    <row r="38" spans="1:33" ht="25.5" customHeight="1" thickBot="1" x14ac:dyDescent="0.2">
      <c r="B38" s="429"/>
      <c r="C38" s="430"/>
      <c r="D38" s="430"/>
      <c r="E38" s="430"/>
      <c r="F38" s="430"/>
      <c r="G38" s="272" t="s">
        <v>0</v>
      </c>
      <c r="S38" s="23"/>
      <c r="T38" s="23"/>
      <c r="U38" s="23"/>
      <c r="V38" s="23"/>
      <c r="W38" s="23"/>
      <c r="X38" s="23"/>
      <c r="Y38" s="23"/>
      <c r="Z38" s="132"/>
      <c r="AB38" s="11"/>
      <c r="AF38" s="13"/>
    </row>
    <row r="39" spans="1:33" ht="25.5" customHeight="1" x14ac:dyDescent="0.15">
      <c r="B39" s="297"/>
      <c r="C39" s="126"/>
      <c r="D39" s="457" t="s">
        <v>118</v>
      </c>
      <c r="E39" s="457"/>
      <c r="F39" s="126"/>
      <c r="G39" s="114"/>
      <c r="H39" s="456" t="s">
        <v>1</v>
      </c>
      <c r="I39" s="441" t="s">
        <v>9</v>
      </c>
      <c r="J39" s="442"/>
      <c r="K39" s="442"/>
      <c r="L39" s="443"/>
      <c r="M39" s="298" t="s">
        <v>2</v>
      </c>
      <c r="N39" s="444">
        <f>ROUNDDOWN((B38+B42)*I40,-3)</f>
        <v>0</v>
      </c>
      <c r="O39" s="445"/>
      <c r="P39" s="445"/>
      <c r="Q39" s="445"/>
      <c r="R39" s="453" t="s">
        <v>0</v>
      </c>
      <c r="S39" s="23"/>
      <c r="T39" s="23"/>
      <c r="U39" s="23"/>
      <c r="V39" s="23"/>
      <c r="W39" s="23"/>
      <c r="X39" s="23"/>
      <c r="Y39" s="23"/>
      <c r="Z39" s="295"/>
      <c r="AB39" s="11"/>
      <c r="AF39" s="13"/>
    </row>
    <row r="40" spans="1:33" ht="14.25" customHeight="1" x14ac:dyDescent="0.15">
      <c r="B40" s="437" t="s">
        <v>119</v>
      </c>
      <c r="C40" s="438"/>
      <c r="D40" s="438"/>
      <c r="E40" s="438"/>
      <c r="F40" s="438"/>
      <c r="G40" s="439"/>
      <c r="H40" s="456"/>
      <c r="I40" s="431">
        <v>0.5</v>
      </c>
      <c r="J40" s="432"/>
      <c r="K40" s="432"/>
      <c r="L40" s="433"/>
      <c r="M40" s="298"/>
      <c r="N40" s="446"/>
      <c r="O40" s="447"/>
      <c r="P40" s="447"/>
      <c r="Q40" s="447"/>
      <c r="R40" s="454"/>
      <c r="S40" s="23"/>
      <c r="T40" s="23"/>
      <c r="U40" s="23"/>
      <c r="V40" s="23"/>
      <c r="W40" s="23"/>
      <c r="X40" s="23"/>
      <c r="Y40" s="23"/>
      <c r="Z40" s="295"/>
      <c r="AB40" s="11"/>
      <c r="AF40" s="13"/>
    </row>
    <row r="41" spans="1:33" ht="13.5" customHeight="1" thickBot="1" x14ac:dyDescent="0.2">
      <c r="B41" s="450" t="s">
        <v>120</v>
      </c>
      <c r="C41" s="451"/>
      <c r="D41" s="451"/>
      <c r="E41" s="451"/>
      <c r="F41" s="451"/>
      <c r="G41" s="452"/>
      <c r="H41" s="123"/>
      <c r="I41" s="434"/>
      <c r="J41" s="435"/>
      <c r="K41" s="435"/>
      <c r="L41" s="436"/>
      <c r="M41" s="298"/>
      <c r="N41" s="448"/>
      <c r="O41" s="449"/>
      <c r="P41" s="449"/>
      <c r="Q41" s="449"/>
      <c r="R41" s="455"/>
      <c r="S41" s="23"/>
      <c r="T41" s="23"/>
      <c r="U41" s="23"/>
      <c r="V41" s="23"/>
      <c r="W41" s="23"/>
      <c r="X41" s="23"/>
      <c r="Y41" s="23"/>
      <c r="Z41" s="295"/>
      <c r="AB41" s="11"/>
      <c r="AF41" s="13"/>
    </row>
    <row r="42" spans="1:33" ht="25.5" customHeight="1" x14ac:dyDescent="0.15">
      <c r="B42" s="429"/>
      <c r="C42" s="430"/>
      <c r="D42" s="430"/>
      <c r="E42" s="430"/>
      <c r="F42" s="430"/>
      <c r="G42" s="272" t="s">
        <v>0</v>
      </c>
      <c r="H42" s="123"/>
      <c r="I42" s="300"/>
      <c r="J42" s="300"/>
      <c r="K42" s="300"/>
      <c r="L42" s="300"/>
      <c r="M42" s="23"/>
      <c r="N42" s="133" t="s">
        <v>43</v>
      </c>
      <c r="O42" s="299"/>
      <c r="P42" s="299"/>
      <c r="Q42" s="299"/>
      <c r="R42" s="114"/>
      <c r="S42" s="23"/>
      <c r="T42" s="23"/>
      <c r="U42" s="23"/>
      <c r="V42" s="23"/>
      <c r="W42" s="23"/>
      <c r="X42" s="23"/>
      <c r="Y42" s="23"/>
      <c r="Z42" s="295"/>
      <c r="AB42" s="11"/>
      <c r="AF42" s="13"/>
    </row>
    <row r="43" spans="1:33" ht="13.5" customHeight="1" x14ac:dyDescent="0.15">
      <c r="B43" s="133"/>
      <c r="C43" s="23"/>
      <c r="D43" s="23"/>
      <c r="E43" s="23"/>
      <c r="F43" s="23"/>
      <c r="G43" s="23"/>
      <c r="H43" s="23"/>
      <c r="I43" s="23"/>
      <c r="J43" s="23"/>
      <c r="K43" s="23"/>
      <c r="L43" s="23"/>
      <c r="M43" s="23"/>
      <c r="O43" s="23"/>
      <c r="P43" s="23"/>
      <c r="Q43" s="23"/>
      <c r="R43" s="23"/>
      <c r="S43" s="23"/>
      <c r="T43" s="23"/>
      <c r="U43" s="23"/>
      <c r="V43" s="23"/>
      <c r="W43" s="23"/>
      <c r="X43" s="23"/>
      <c r="Y43" s="23"/>
      <c r="Z43" s="23"/>
      <c r="AA43" s="132"/>
      <c r="AB43" s="11"/>
      <c r="AC43" s="11"/>
      <c r="AF43" s="13"/>
      <c r="AG43" s="13"/>
    </row>
    <row r="44" spans="1:33" ht="6.75" customHeight="1" thickBot="1" x14ac:dyDescent="0.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132"/>
      <c r="AB44" s="11"/>
      <c r="AC44" s="11"/>
      <c r="AF44" s="13"/>
      <c r="AG44" s="13"/>
    </row>
    <row r="45" spans="1:33" ht="14.25" customHeight="1" thickTop="1" x14ac:dyDescent="0.15">
      <c r="B45" s="466" t="s">
        <v>8</v>
      </c>
      <c r="C45" s="467"/>
      <c r="D45" s="467"/>
      <c r="E45" s="467"/>
      <c r="F45" s="467"/>
      <c r="G45" s="468"/>
      <c r="H45" s="469"/>
      <c r="I45" s="469"/>
      <c r="J45" s="469"/>
      <c r="K45" s="469"/>
      <c r="L45" s="469"/>
      <c r="M45" s="440"/>
      <c r="N45" s="482"/>
      <c r="O45" s="482"/>
      <c r="P45" s="482"/>
      <c r="Q45" s="483"/>
      <c r="R45" s="483"/>
      <c r="S45" s="23"/>
      <c r="T45" s="23"/>
      <c r="U45" s="471" t="s">
        <v>42</v>
      </c>
      <c r="V45" s="472"/>
      <c r="W45" s="472"/>
      <c r="X45" s="472"/>
      <c r="Y45" s="473"/>
      <c r="AB45" s="11"/>
      <c r="AF45" s="13"/>
    </row>
    <row r="46" spans="1:33" ht="14.25" customHeight="1" x14ac:dyDescent="0.15">
      <c r="B46" s="487" t="s">
        <v>46</v>
      </c>
      <c r="C46" s="451"/>
      <c r="D46" s="451"/>
      <c r="E46" s="451"/>
      <c r="F46" s="451"/>
      <c r="G46" s="489"/>
      <c r="H46" s="469"/>
      <c r="I46" s="469"/>
      <c r="J46" s="469"/>
      <c r="K46" s="469"/>
      <c r="L46" s="469"/>
      <c r="M46" s="440"/>
      <c r="N46" s="482"/>
      <c r="O46" s="482"/>
      <c r="P46" s="482"/>
      <c r="Q46" s="483"/>
      <c r="R46" s="483"/>
      <c r="S46" s="23"/>
      <c r="T46" s="23"/>
      <c r="U46" s="474"/>
      <c r="V46" s="475"/>
      <c r="W46" s="475"/>
      <c r="X46" s="475"/>
      <c r="Y46" s="476"/>
      <c r="AB46" s="11"/>
      <c r="AF46" s="13"/>
    </row>
    <row r="47" spans="1:33" ht="26.25" customHeight="1" thickBot="1" x14ac:dyDescent="0.2">
      <c r="B47" s="463"/>
      <c r="C47" s="464"/>
      <c r="D47" s="464"/>
      <c r="E47" s="464"/>
      <c r="F47" s="464"/>
      <c r="G47" s="148" t="s">
        <v>0</v>
      </c>
      <c r="H47" s="490"/>
      <c r="I47" s="490"/>
      <c r="J47" s="490"/>
      <c r="K47" s="465"/>
      <c r="L47" s="465"/>
      <c r="M47" s="440"/>
      <c r="N47" s="482"/>
      <c r="O47" s="482"/>
      <c r="P47" s="482"/>
      <c r="Q47" s="483"/>
      <c r="R47" s="483"/>
      <c r="S47" s="23"/>
      <c r="T47" s="23"/>
      <c r="U47" s="477">
        <f>MIN(N39,B47,B52)</f>
        <v>0</v>
      </c>
      <c r="V47" s="478"/>
      <c r="W47" s="478"/>
      <c r="X47" s="478"/>
      <c r="Y47" s="130" t="s">
        <v>0</v>
      </c>
      <c r="AB47" s="11"/>
      <c r="AF47" s="13"/>
    </row>
    <row r="48" spans="1:33" ht="6.75" customHeight="1" x14ac:dyDescent="0.15">
      <c r="B48" s="133"/>
      <c r="D48" s="23"/>
      <c r="E48" s="23"/>
      <c r="F48" s="23"/>
      <c r="G48" s="23"/>
      <c r="H48" s="23"/>
      <c r="I48" s="23"/>
      <c r="J48" s="23"/>
      <c r="K48" s="23"/>
      <c r="L48" s="23"/>
      <c r="M48" s="23"/>
      <c r="N48" s="133"/>
      <c r="O48" s="23"/>
      <c r="P48" s="23"/>
      <c r="Q48" s="23"/>
      <c r="R48" s="23"/>
      <c r="S48" s="23"/>
      <c r="T48" s="23"/>
      <c r="U48" s="23"/>
      <c r="V48" s="23"/>
      <c r="W48" s="23"/>
      <c r="X48" s="23"/>
      <c r="Y48" s="23"/>
      <c r="Z48" s="23"/>
      <c r="AA48" s="132"/>
      <c r="AB48" s="11"/>
      <c r="AC48" s="11"/>
      <c r="AF48" s="13"/>
      <c r="AG48" s="13"/>
    </row>
    <row r="49" spans="1:54" ht="13.5" customHeight="1" thickBot="1" x14ac:dyDescent="0.2">
      <c r="B49" s="133"/>
      <c r="D49" s="23"/>
      <c r="E49" s="23"/>
      <c r="F49" s="23"/>
      <c r="G49" s="23"/>
      <c r="H49" s="23"/>
      <c r="I49" s="23"/>
      <c r="J49" s="23"/>
      <c r="K49" s="23"/>
      <c r="L49" s="23"/>
      <c r="M49" s="23"/>
      <c r="N49" s="133"/>
      <c r="O49" s="23"/>
      <c r="P49" s="23"/>
      <c r="Q49" s="23"/>
      <c r="R49" s="23"/>
      <c r="S49" s="23"/>
      <c r="T49" s="23"/>
      <c r="U49" s="23"/>
      <c r="V49" s="23"/>
      <c r="W49" s="23"/>
      <c r="X49" s="23"/>
      <c r="Y49" s="23"/>
      <c r="Z49" s="23"/>
      <c r="AA49" s="132"/>
      <c r="AB49" s="11"/>
      <c r="AC49" s="11"/>
      <c r="AF49" s="13"/>
      <c r="AG49" s="13"/>
    </row>
    <row r="50" spans="1:54" ht="12.75" customHeight="1" x14ac:dyDescent="0.15">
      <c r="A50" s="44"/>
      <c r="B50" s="484" t="s">
        <v>51</v>
      </c>
      <c r="C50" s="485"/>
      <c r="D50" s="485"/>
      <c r="E50" s="485"/>
      <c r="F50" s="485"/>
      <c r="G50" s="486"/>
      <c r="H50" s="133"/>
      <c r="I50" s="133"/>
      <c r="J50" s="133"/>
      <c r="K50" s="133"/>
      <c r="L50" s="133"/>
      <c r="M50" s="133"/>
      <c r="N50" s="133"/>
      <c r="O50" s="44"/>
      <c r="P50" s="44"/>
      <c r="Q50" s="133"/>
      <c r="R50" s="133"/>
      <c r="S50" s="133"/>
      <c r="T50" s="133"/>
      <c r="U50" s="133"/>
      <c r="V50" s="133"/>
      <c r="W50" s="133"/>
      <c r="X50" s="133"/>
      <c r="Y50" s="134"/>
    </row>
    <row r="51" spans="1:54" ht="12.75" customHeight="1" x14ac:dyDescent="0.15">
      <c r="A51" s="44"/>
      <c r="B51" s="487"/>
      <c r="C51" s="475"/>
      <c r="D51" s="475"/>
      <c r="E51" s="475"/>
      <c r="F51" s="475"/>
      <c r="G51" s="488"/>
      <c r="H51" s="133"/>
      <c r="I51" s="133"/>
      <c r="J51" s="133"/>
      <c r="K51" s="133"/>
      <c r="L51" s="133"/>
      <c r="M51" s="133"/>
      <c r="N51" s="133"/>
      <c r="O51" s="44"/>
      <c r="P51" s="44"/>
      <c r="Q51" s="133"/>
      <c r="R51" s="133"/>
      <c r="S51" s="133"/>
      <c r="T51" s="133"/>
      <c r="U51" s="133"/>
      <c r="V51" s="133"/>
      <c r="W51" s="133"/>
      <c r="X51" s="133"/>
      <c r="Y51" s="134"/>
    </row>
    <row r="52" spans="1:54" ht="25.5" customHeight="1" thickBot="1" x14ac:dyDescent="0.2">
      <c r="A52" s="44"/>
      <c r="B52" s="479">
        <v>135000000</v>
      </c>
      <c r="C52" s="480"/>
      <c r="D52" s="480"/>
      <c r="E52" s="480"/>
      <c r="F52" s="480"/>
      <c r="G52" s="481"/>
      <c r="H52" s="70"/>
      <c r="I52" s="70"/>
      <c r="J52" s="133"/>
      <c r="K52" s="133"/>
      <c r="L52" s="133"/>
      <c r="M52" s="133"/>
      <c r="N52" s="133"/>
      <c r="O52" s="44"/>
      <c r="P52" s="44"/>
      <c r="Q52" s="133"/>
      <c r="R52" s="133"/>
      <c r="S52" s="133"/>
      <c r="T52" s="133"/>
      <c r="U52" s="133"/>
      <c r="V52" s="133"/>
      <c r="W52" s="133"/>
      <c r="X52" s="133"/>
      <c r="Y52" s="134"/>
    </row>
    <row r="53" spans="1:54" ht="23.25" customHeight="1" thickBot="1" x14ac:dyDescent="0.2"/>
    <row r="54" spans="1:54" s="313" customFormat="1" ht="30" customHeight="1" thickBot="1" x14ac:dyDescent="0.2">
      <c r="B54" s="358" t="s">
        <v>27</v>
      </c>
      <c r="C54" s="359"/>
      <c r="D54" s="359"/>
      <c r="E54" s="359"/>
      <c r="F54" s="359"/>
      <c r="G54" s="359"/>
      <c r="H54" s="359"/>
      <c r="I54" s="360"/>
      <c r="J54" s="314"/>
      <c r="K54" s="315"/>
      <c r="L54" s="316"/>
      <c r="M54" s="317"/>
      <c r="N54" s="318"/>
      <c r="O54" s="316"/>
      <c r="P54" s="317"/>
      <c r="Q54" s="318"/>
      <c r="R54" s="316"/>
      <c r="S54" s="319"/>
      <c r="T54" s="361" t="s">
        <v>0</v>
      </c>
      <c r="U54" s="470"/>
      <c r="Y54" s="320"/>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row>
    <row r="55" spans="1:54" ht="15" customHeight="1" x14ac:dyDescent="0.15"/>
  </sheetData>
  <mergeCells count="45">
    <mergeCell ref="B47:F47"/>
    <mergeCell ref="K47:L47"/>
    <mergeCell ref="B45:G45"/>
    <mergeCell ref="H45:L46"/>
    <mergeCell ref="T54:U54"/>
    <mergeCell ref="U45:Y46"/>
    <mergeCell ref="U47:X47"/>
    <mergeCell ref="B52:G52"/>
    <mergeCell ref="N45:P47"/>
    <mergeCell ref="Q45:R47"/>
    <mergeCell ref="B50:G51"/>
    <mergeCell ref="B54:I54"/>
    <mergeCell ref="M45:M47"/>
    <mergeCell ref="B46:G46"/>
    <mergeCell ref="H47:J47"/>
    <mergeCell ref="B41:G41"/>
    <mergeCell ref="B4:Y4"/>
    <mergeCell ref="T7:V7"/>
    <mergeCell ref="T8:V8"/>
    <mergeCell ref="T9:V9"/>
    <mergeCell ref="T10:V10"/>
    <mergeCell ref="T11:V11"/>
    <mergeCell ref="D17:H17"/>
    <mergeCell ref="Q17:T17"/>
    <mergeCell ref="L17:O17"/>
    <mergeCell ref="D23:H23"/>
    <mergeCell ref="L23:O23"/>
    <mergeCell ref="Q23:T23"/>
    <mergeCell ref="O13:P13"/>
    <mergeCell ref="B42:F42"/>
    <mergeCell ref="I40:L41"/>
    <mergeCell ref="B40:G40"/>
    <mergeCell ref="G28:J28"/>
    <mergeCell ref="L28:O28"/>
    <mergeCell ref="B38:F38"/>
    <mergeCell ref="I39:L39"/>
    <mergeCell ref="N39:Q41"/>
    <mergeCell ref="Q29:T29"/>
    <mergeCell ref="G29:J29"/>
    <mergeCell ref="L29:N29"/>
    <mergeCell ref="B36:G36"/>
    <mergeCell ref="B37:G37"/>
    <mergeCell ref="R39:R41"/>
    <mergeCell ref="H39:H40"/>
    <mergeCell ref="D39:E39"/>
  </mergeCells>
  <phoneticPr fontId="4"/>
  <printOptions horizontalCentered="1"/>
  <pageMargins left="0.59055118110236227" right="0.59055118110236227" top="0.59055118110236227" bottom="0.59055118110236227" header="0.31496062992125984" footer="0.39370078740157483"/>
  <pageSetup paperSize="9" scale="83" orientation="portrait" r:id="rId1"/>
  <headerFooter>
    <oddFooter>&amp;L&amp;10（注）この用紙の大きさは、日本工業規格Ａ４とすること。</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B67"/>
  <sheetViews>
    <sheetView showGridLines="0" view="pageBreakPreview" zoomScale="85" zoomScaleNormal="100" zoomScaleSheetLayoutView="85" workbookViewId="0">
      <selection activeCell="B2" sqref="B2"/>
    </sheetView>
  </sheetViews>
  <sheetFormatPr defaultColWidth="3.75" defaultRowHeight="30" customHeight="1" x14ac:dyDescent="0.15"/>
  <cols>
    <col min="1" max="1" width="1" style="11" customWidth="1"/>
    <col min="2" max="4" width="3.75" style="11" customWidth="1"/>
    <col min="5" max="5" width="4.625" style="11" customWidth="1"/>
    <col min="6" max="6" width="4.25" style="11" customWidth="1"/>
    <col min="7" max="7" width="5" style="11" customWidth="1"/>
    <col min="8" max="8" width="4.375" style="11" customWidth="1"/>
    <col min="9" max="9" width="3.75" style="11" customWidth="1"/>
    <col min="10" max="16" width="4.5" style="11" customWidth="1"/>
    <col min="17" max="18" width="3.75" style="11" customWidth="1"/>
    <col min="19" max="19" width="5.125" style="11" customWidth="1"/>
    <col min="20" max="20" width="4.375" style="11" customWidth="1"/>
    <col min="21" max="21" width="3.75" style="11" customWidth="1"/>
    <col min="22" max="22" width="4.5" style="11" customWidth="1"/>
    <col min="23" max="24" width="3.75" style="11" customWidth="1"/>
    <col min="25" max="25" width="5.5" style="12" customWidth="1"/>
    <col min="26" max="27" width="1" style="11" customWidth="1"/>
    <col min="28" max="28" width="8.5" style="13" customWidth="1"/>
    <col min="29" max="31" width="3.75" style="13" customWidth="1"/>
    <col min="32" max="16384" width="3.75" style="11"/>
  </cols>
  <sheetData>
    <row r="1" spans="2:33" ht="6" customHeight="1" x14ac:dyDescent="0.15"/>
    <row r="2" spans="2:33" ht="26.25" customHeight="1" x14ac:dyDescent="0.15">
      <c r="B2" s="14" t="s">
        <v>112</v>
      </c>
      <c r="W2" s="15"/>
      <c r="X2" s="16"/>
      <c r="Y2" s="17"/>
    </row>
    <row r="3" spans="2:33" ht="7.5" customHeight="1" x14ac:dyDescent="0.15"/>
    <row r="4" spans="2:33" ht="18.75" customHeight="1" x14ac:dyDescent="0.15">
      <c r="B4" s="346" t="s">
        <v>26</v>
      </c>
      <c r="C4" s="346"/>
      <c r="D4" s="346"/>
      <c r="E4" s="346"/>
      <c r="F4" s="346"/>
      <c r="G4" s="346"/>
      <c r="H4" s="346"/>
      <c r="I4" s="346"/>
      <c r="J4" s="346"/>
      <c r="K4" s="346"/>
      <c r="L4" s="346"/>
      <c r="M4" s="346"/>
      <c r="N4" s="346"/>
      <c r="O4" s="346"/>
      <c r="P4" s="346"/>
      <c r="Q4" s="346"/>
      <c r="R4" s="346"/>
      <c r="S4" s="346"/>
      <c r="T4" s="346"/>
      <c r="U4" s="346"/>
      <c r="V4" s="346"/>
      <c r="W4" s="346"/>
      <c r="X4" s="346"/>
      <c r="Y4" s="346"/>
    </row>
    <row r="5" spans="2:33" ht="11.25" customHeight="1" thickBot="1" x14ac:dyDescent="0.2">
      <c r="B5" s="18"/>
      <c r="C5" s="18"/>
      <c r="D5" s="18"/>
      <c r="E5" s="18"/>
      <c r="F5" s="18"/>
      <c r="G5" s="18"/>
      <c r="H5" s="18"/>
      <c r="I5" s="18"/>
      <c r="J5" s="18"/>
      <c r="K5" s="18"/>
      <c r="L5" s="18"/>
      <c r="M5" s="18"/>
      <c r="N5" s="18"/>
      <c r="O5" s="18"/>
      <c r="P5" s="18"/>
      <c r="Q5" s="18"/>
      <c r="R5" s="18"/>
      <c r="S5" s="18"/>
      <c r="T5" s="18"/>
      <c r="U5" s="18"/>
      <c r="V5" s="18"/>
      <c r="W5" s="18"/>
      <c r="X5" s="18"/>
    </row>
    <row r="6" spans="2:33" ht="30.75" customHeight="1" x14ac:dyDescent="0.15">
      <c r="B6" s="19" t="s">
        <v>17</v>
      </c>
      <c r="C6" s="20"/>
      <c r="D6" s="20"/>
      <c r="E6" s="20"/>
      <c r="F6" s="20"/>
      <c r="G6" s="20"/>
      <c r="H6" s="20"/>
      <c r="I6" s="20"/>
      <c r="J6" s="20"/>
      <c r="K6" s="20"/>
      <c r="L6" s="20"/>
      <c r="M6" s="20"/>
      <c r="N6" s="20"/>
      <c r="O6" s="20"/>
      <c r="P6" s="20"/>
      <c r="Q6" s="20"/>
      <c r="R6" s="20"/>
      <c r="S6" s="20"/>
      <c r="T6" s="20"/>
      <c r="U6" s="20"/>
      <c r="V6" s="20"/>
      <c r="W6" s="20"/>
      <c r="X6" s="20"/>
      <c r="Y6" s="21"/>
    </row>
    <row r="7" spans="2:33" ht="11.25" customHeight="1" x14ac:dyDescent="0.15">
      <c r="B7" s="22"/>
      <c r="X7" s="23"/>
      <c r="Y7" s="24"/>
    </row>
    <row r="8" spans="2:33" ht="17.25" customHeight="1" x14ac:dyDescent="0.15">
      <c r="B8" s="25"/>
      <c r="D8" s="23" t="s">
        <v>18</v>
      </c>
      <c r="E8" s="23"/>
      <c r="F8" s="23"/>
      <c r="G8" s="23"/>
      <c r="H8" s="23"/>
      <c r="I8" s="23"/>
      <c r="J8" s="23"/>
      <c r="K8" s="23"/>
      <c r="L8" s="23"/>
      <c r="M8" s="23"/>
      <c r="N8" s="23"/>
      <c r="O8" s="23"/>
      <c r="P8" s="23"/>
      <c r="Q8" s="23"/>
      <c r="R8" s="23"/>
      <c r="S8" s="23"/>
      <c r="T8" s="458"/>
      <c r="U8" s="458"/>
      <c r="V8" s="458"/>
      <c r="W8" s="26" t="s">
        <v>20</v>
      </c>
      <c r="X8" s="23"/>
      <c r="Y8" s="24"/>
    </row>
    <row r="9" spans="2:33" ht="17.25" customHeight="1" x14ac:dyDescent="0.15">
      <c r="B9" s="25"/>
      <c r="C9" s="27" t="s">
        <v>19</v>
      </c>
      <c r="D9" s="23" t="s">
        <v>21</v>
      </c>
      <c r="E9" s="23"/>
      <c r="F9" s="23"/>
      <c r="G9" s="23"/>
      <c r="H9" s="23"/>
      <c r="I9" s="23"/>
      <c r="J9" s="23"/>
      <c r="K9" s="23"/>
      <c r="L9" s="23"/>
      <c r="M9" s="23"/>
      <c r="N9" s="23"/>
      <c r="O9" s="23"/>
      <c r="P9" s="23"/>
      <c r="Q9" s="23"/>
      <c r="R9" s="23"/>
      <c r="S9" s="23"/>
      <c r="T9" s="458"/>
      <c r="U9" s="458"/>
      <c r="V9" s="458"/>
      <c r="W9" s="26" t="s">
        <v>20</v>
      </c>
      <c r="X9" s="23"/>
      <c r="Y9" s="24"/>
    </row>
    <row r="10" spans="2:33" ht="17.25" customHeight="1" x14ac:dyDescent="0.15">
      <c r="B10" s="22"/>
      <c r="C10" s="246" t="s">
        <v>19</v>
      </c>
      <c r="D10" s="23" t="s">
        <v>22</v>
      </c>
      <c r="E10" s="23"/>
      <c r="F10" s="23"/>
      <c r="G10" s="23"/>
      <c r="H10" s="23"/>
      <c r="I10" s="23"/>
      <c r="J10" s="23"/>
      <c r="K10" s="23"/>
      <c r="L10" s="23"/>
      <c r="M10" s="23"/>
      <c r="N10" s="23"/>
      <c r="O10" s="23"/>
      <c r="P10" s="23"/>
      <c r="Q10" s="23"/>
      <c r="R10" s="23"/>
      <c r="S10" s="23"/>
      <c r="T10" s="458"/>
      <c r="U10" s="458"/>
      <c r="V10" s="458"/>
      <c r="W10" s="26" t="s">
        <v>20</v>
      </c>
      <c r="X10" s="23"/>
      <c r="Y10" s="24"/>
    </row>
    <row r="11" spans="2:33" ht="17.25" customHeight="1" x14ac:dyDescent="0.15">
      <c r="B11" s="22"/>
      <c r="C11" s="28" t="s">
        <v>19</v>
      </c>
      <c r="D11" s="29" t="s">
        <v>58</v>
      </c>
      <c r="E11" s="29"/>
      <c r="F11" s="29"/>
      <c r="G11" s="29"/>
      <c r="H11" s="29"/>
      <c r="I11" s="29"/>
      <c r="J11" s="29"/>
      <c r="K11" s="29"/>
      <c r="L11" s="29"/>
      <c r="M11" s="29"/>
      <c r="N11" s="29"/>
      <c r="O11" s="29"/>
      <c r="P11" s="29"/>
      <c r="Q11" s="29"/>
      <c r="R11" s="29"/>
      <c r="S11" s="29"/>
      <c r="T11" s="459"/>
      <c r="U11" s="459"/>
      <c r="V11" s="459"/>
      <c r="W11" s="30" t="s">
        <v>20</v>
      </c>
      <c r="X11" s="23"/>
      <c r="Y11" s="24"/>
      <c r="AB11" s="11"/>
      <c r="AC11" s="11"/>
      <c r="AF11" s="13"/>
      <c r="AG11" s="13"/>
    </row>
    <row r="12" spans="2:33" ht="17.25" customHeight="1" x14ac:dyDescent="0.15">
      <c r="B12" s="22"/>
      <c r="C12" s="23"/>
      <c r="D12" s="23" t="s">
        <v>16</v>
      </c>
      <c r="E12" s="23"/>
      <c r="F12" s="23"/>
      <c r="G12" s="23"/>
      <c r="H12" s="23"/>
      <c r="I12" s="23"/>
      <c r="J12" s="23"/>
      <c r="K12" s="23"/>
      <c r="L12" s="23"/>
      <c r="M12" s="23"/>
      <c r="N12" s="23"/>
      <c r="O12" s="31"/>
      <c r="P12" s="31"/>
      <c r="Q12" s="31"/>
      <c r="R12" s="31"/>
      <c r="S12" s="32"/>
      <c r="T12" s="387">
        <f>T8-T9-T10-T11</f>
        <v>0</v>
      </c>
      <c r="U12" s="387"/>
      <c r="V12" s="387"/>
      <c r="W12" s="26" t="s">
        <v>20</v>
      </c>
      <c r="X12" s="252" t="s">
        <v>44</v>
      </c>
      <c r="Y12" s="24"/>
    </row>
    <row r="13" spans="2:33" ht="12" customHeight="1" x14ac:dyDescent="0.15">
      <c r="B13" s="22"/>
      <c r="C13" s="23"/>
      <c r="D13" s="23"/>
      <c r="E13" s="23"/>
      <c r="F13" s="23"/>
      <c r="G13" s="23"/>
      <c r="H13" s="23"/>
      <c r="I13" s="23"/>
      <c r="J13" s="23"/>
      <c r="K13" s="23"/>
      <c r="L13" s="23"/>
      <c r="M13" s="23"/>
      <c r="N13" s="23"/>
      <c r="O13" s="90"/>
      <c r="P13" s="90"/>
      <c r="Q13" s="90"/>
      <c r="R13" s="90"/>
      <c r="S13" s="110"/>
      <c r="T13" s="129"/>
      <c r="U13" s="129"/>
      <c r="V13" s="129"/>
      <c r="W13" s="26"/>
      <c r="X13" s="23"/>
      <c r="Y13" s="24"/>
      <c r="AB13" s="13" t="s">
        <v>90</v>
      </c>
    </row>
    <row r="14" spans="2:33" ht="25.5" customHeight="1" thickBot="1" x14ac:dyDescent="0.2">
      <c r="B14" s="33"/>
      <c r="C14" s="34" t="s">
        <v>55</v>
      </c>
      <c r="D14" s="34"/>
      <c r="E14" s="34"/>
      <c r="F14" s="34"/>
      <c r="G14" s="34"/>
      <c r="H14" s="34"/>
      <c r="I14" s="34"/>
      <c r="J14" s="34"/>
      <c r="K14" s="34"/>
      <c r="L14" s="34"/>
      <c r="M14" s="34"/>
      <c r="N14" s="34"/>
      <c r="O14" s="462" t="e">
        <f>T10/T8</f>
        <v>#DIV/0!</v>
      </c>
      <c r="P14" s="462"/>
      <c r="Q14" s="34" t="s">
        <v>56</v>
      </c>
      <c r="R14" s="34"/>
      <c r="S14" s="34"/>
      <c r="T14" s="34"/>
      <c r="U14" s="34"/>
      <c r="V14" s="34"/>
      <c r="W14" s="34"/>
      <c r="X14" s="34"/>
      <c r="Y14" s="35"/>
      <c r="AB14" s="13" t="e">
        <f>IF(O14&lt;50%,"OK","NG")</f>
        <v>#DIV/0!</v>
      </c>
    </row>
    <row r="15" spans="2:33" ht="11.25" customHeight="1" thickBot="1" x14ac:dyDescent="0.2">
      <c r="B15" s="18"/>
      <c r="C15" s="18"/>
      <c r="D15" s="18"/>
      <c r="E15" s="18"/>
      <c r="F15" s="18"/>
      <c r="G15" s="18"/>
      <c r="H15" s="18"/>
      <c r="I15" s="18"/>
      <c r="J15" s="18"/>
      <c r="K15" s="18"/>
      <c r="L15" s="18"/>
      <c r="M15" s="18"/>
      <c r="N15" s="18"/>
      <c r="O15" s="18"/>
      <c r="P15" s="18"/>
      <c r="Q15" s="18"/>
      <c r="R15" s="18"/>
      <c r="S15" s="18"/>
      <c r="T15" s="18"/>
      <c r="U15" s="18"/>
      <c r="V15" s="18"/>
      <c r="W15" s="18"/>
      <c r="X15" s="18"/>
    </row>
    <row r="16" spans="2:33" ht="30" customHeight="1" x14ac:dyDescent="0.15">
      <c r="B16" s="19" t="s">
        <v>78</v>
      </c>
      <c r="C16" s="20"/>
      <c r="D16" s="20"/>
      <c r="E16" s="20"/>
      <c r="F16" s="20"/>
      <c r="G16" s="20"/>
      <c r="H16" s="20"/>
      <c r="I16" s="20"/>
      <c r="J16" s="20"/>
      <c r="K16" s="20"/>
      <c r="L16" s="20"/>
      <c r="M16" s="20"/>
      <c r="N16" s="20"/>
      <c r="O16" s="20"/>
      <c r="P16" s="20"/>
      <c r="Q16" s="20"/>
      <c r="R16" s="20"/>
      <c r="S16" s="20"/>
      <c r="T16" s="20"/>
      <c r="U16" s="20"/>
      <c r="V16" s="20"/>
      <c r="W16" s="20"/>
      <c r="X16" s="20"/>
      <c r="Y16" s="21"/>
    </row>
    <row r="17" spans="2:31" s="37" customFormat="1" ht="21.75" customHeight="1" x14ac:dyDescent="0.15">
      <c r="B17" s="22"/>
      <c r="C17" s="23"/>
      <c r="D17" s="23"/>
      <c r="E17" s="23"/>
      <c r="F17" s="23"/>
      <c r="G17" s="23"/>
      <c r="H17" s="23"/>
      <c r="I17" s="23"/>
      <c r="J17" s="23"/>
      <c r="K17" s="23"/>
      <c r="L17" s="23"/>
      <c r="M17" s="23"/>
      <c r="N17" s="23"/>
      <c r="O17" s="23"/>
      <c r="P17" s="23"/>
      <c r="Q17" s="23"/>
      <c r="R17" s="23"/>
      <c r="T17" s="23"/>
      <c r="U17" s="44"/>
      <c r="V17" s="23"/>
      <c r="W17" s="23"/>
      <c r="X17" s="23"/>
      <c r="Y17" s="140"/>
      <c r="Z17" s="23"/>
      <c r="AA17" s="77"/>
      <c r="AB17" s="13"/>
      <c r="AC17" s="38"/>
      <c r="AD17" s="13"/>
      <c r="AE17" s="13"/>
    </row>
    <row r="18" spans="2:31" s="37" customFormat="1" ht="22.5" customHeight="1" x14ac:dyDescent="0.15">
      <c r="B18" s="36"/>
      <c r="C18" s="23" t="s">
        <v>110</v>
      </c>
      <c r="F18" s="23"/>
      <c r="G18" s="23"/>
      <c r="H18" s="23"/>
      <c r="K18" s="23"/>
      <c r="L18" s="23" t="s">
        <v>63</v>
      </c>
      <c r="M18" s="23"/>
      <c r="N18" s="23"/>
      <c r="O18" s="23"/>
      <c r="P18" s="23"/>
      <c r="Q18" s="23" t="s">
        <v>79</v>
      </c>
      <c r="R18" s="23"/>
      <c r="S18" s="23"/>
      <c r="T18" s="23"/>
      <c r="U18" s="23"/>
      <c r="Y18" s="57"/>
      <c r="AB18" s="13"/>
      <c r="AC18" s="38"/>
      <c r="AD18" s="13"/>
      <c r="AE18" s="13"/>
    </row>
    <row r="19" spans="2:31" s="37" customFormat="1" ht="22.5" customHeight="1" x14ac:dyDescent="0.15">
      <c r="B19" s="36"/>
      <c r="D19" s="460"/>
      <c r="E19" s="460"/>
      <c r="F19" s="460"/>
      <c r="G19" s="460"/>
      <c r="H19" s="460"/>
      <c r="I19" s="146" t="s">
        <v>0</v>
      </c>
      <c r="K19" s="107" t="s">
        <v>1</v>
      </c>
      <c r="L19" s="461" t="e">
        <f>T12/T8</f>
        <v>#DIV/0!</v>
      </c>
      <c r="M19" s="461"/>
      <c r="N19" s="461"/>
      <c r="O19" s="461"/>
      <c r="P19" s="107" t="s">
        <v>2</v>
      </c>
      <c r="Q19" s="405" t="e">
        <f>ROUNDDOWN(D19*L19,-3)</f>
        <v>#DIV/0!</v>
      </c>
      <c r="R19" s="405"/>
      <c r="S19" s="405"/>
      <c r="T19" s="405"/>
      <c r="U19" s="108" t="s">
        <v>0</v>
      </c>
      <c r="V19" s="255" t="s">
        <v>3</v>
      </c>
      <c r="Y19" s="57"/>
      <c r="AB19" s="13"/>
      <c r="AC19" s="38"/>
      <c r="AD19" s="13"/>
      <c r="AE19" s="13"/>
    </row>
    <row r="20" spans="2:31" s="37" customFormat="1" ht="22.5" customHeight="1" x14ac:dyDescent="0.15">
      <c r="B20" s="36"/>
      <c r="D20" s="44"/>
      <c r="E20" s="44"/>
      <c r="F20" s="44"/>
      <c r="G20" s="249"/>
      <c r="H20" s="249"/>
      <c r="I20" s="249"/>
      <c r="J20" s="249"/>
      <c r="K20" s="105"/>
      <c r="L20" s="145"/>
      <c r="M20" s="145"/>
      <c r="N20" s="145"/>
      <c r="O20" s="106"/>
      <c r="P20" s="107"/>
      <c r="Q20" s="248" t="s">
        <v>60</v>
      </c>
      <c r="R20" s="129"/>
      <c r="S20" s="129"/>
      <c r="T20" s="144"/>
      <c r="U20" s="147"/>
      <c r="V20" s="44"/>
      <c r="W20" s="44"/>
      <c r="X20" s="44"/>
      <c r="Y20" s="57"/>
      <c r="AB20" s="13"/>
      <c r="AC20" s="38"/>
      <c r="AD20" s="13"/>
      <c r="AE20" s="13"/>
    </row>
    <row r="21" spans="2:31" s="37" customFormat="1" ht="3" customHeight="1" thickBot="1" x14ac:dyDescent="0.2">
      <c r="B21" s="39"/>
      <c r="C21" s="40"/>
      <c r="D21" s="41"/>
      <c r="E21" s="41"/>
      <c r="F21" s="41"/>
      <c r="G21" s="41"/>
      <c r="H21" s="41"/>
      <c r="I21" s="41"/>
      <c r="J21" s="41"/>
      <c r="K21" s="41"/>
      <c r="L21" s="41"/>
      <c r="M21" s="41"/>
      <c r="N21" s="41"/>
      <c r="O21" s="41"/>
      <c r="P21" s="41"/>
      <c r="Q21" s="41"/>
      <c r="R21" s="41"/>
      <c r="S21" s="41"/>
      <c r="T21" s="91"/>
      <c r="U21" s="91"/>
      <c r="V21" s="91"/>
      <c r="W21" s="91"/>
      <c r="X21" s="61"/>
      <c r="Y21" s="42"/>
      <c r="AB21" s="13"/>
      <c r="AC21" s="38"/>
      <c r="AD21" s="13"/>
      <c r="AE21" s="13"/>
    </row>
    <row r="22" spans="2:31" ht="11.25" customHeight="1" thickBot="1" x14ac:dyDescent="0.2">
      <c r="B22" s="18"/>
      <c r="C22" s="18"/>
      <c r="D22" s="18"/>
      <c r="E22" s="18"/>
      <c r="F22" s="18"/>
      <c r="G22" s="18"/>
      <c r="H22" s="18"/>
      <c r="I22" s="18"/>
      <c r="J22" s="18"/>
      <c r="K22" s="18"/>
      <c r="L22" s="18"/>
      <c r="M22" s="18"/>
      <c r="N22" s="18"/>
      <c r="O22" s="18"/>
      <c r="P22" s="18"/>
      <c r="Q22" s="18"/>
      <c r="R22" s="18"/>
      <c r="S22" s="18"/>
      <c r="T22" s="18"/>
      <c r="U22" s="18"/>
      <c r="V22" s="18"/>
      <c r="W22" s="18"/>
      <c r="X22" s="18"/>
    </row>
    <row r="23" spans="2:31" ht="30" customHeight="1" x14ac:dyDescent="0.15">
      <c r="B23" s="54" t="s">
        <v>45</v>
      </c>
      <c r="C23" s="20"/>
      <c r="D23" s="20"/>
      <c r="E23" s="20"/>
      <c r="F23" s="20"/>
      <c r="G23" s="20"/>
      <c r="H23" s="20"/>
      <c r="I23" s="20"/>
      <c r="J23" s="20"/>
      <c r="K23" s="20"/>
      <c r="L23" s="20"/>
      <c r="M23" s="20"/>
      <c r="N23" s="20"/>
      <c r="O23" s="20"/>
      <c r="P23" s="20"/>
      <c r="Q23" s="20"/>
      <c r="R23" s="20"/>
      <c r="S23" s="20"/>
      <c r="T23" s="20"/>
      <c r="U23" s="20"/>
      <c r="V23" s="20"/>
      <c r="W23" s="20"/>
      <c r="X23" s="20"/>
      <c r="Y23" s="21"/>
    </row>
    <row r="24" spans="2:31" s="37" customFormat="1" ht="26.25" customHeight="1" x14ac:dyDescent="0.15">
      <c r="B24" s="36"/>
      <c r="C24" s="92" t="s">
        <v>4</v>
      </c>
      <c r="D24" s="93"/>
      <c r="E24" s="93"/>
      <c r="F24" s="253"/>
      <c r="G24" s="94"/>
      <c r="H24" s="94"/>
      <c r="I24" s="93"/>
      <c r="J24" s="95"/>
      <c r="K24" s="95"/>
      <c r="L24" s="95"/>
      <c r="M24" s="95"/>
      <c r="N24" s="94"/>
      <c r="O24" s="94"/>
      <c r="P24" s="508">
        <f>T12</f>
        <v>0</v>
      </c>
      <c r="Q24" s="508"/>
      <c r="R24" s="508"/>
      <c r="S24" s="96" t="s">
        <v>5</v>
      </c>
      <c r="T24" s="97"/>
      <c r="U24" s="97"/>
      <c r="V24" s="97"/>
      <c r="W24" s="97"/>
      <c r="X24" s="97"/>
      <c r="Y24" s="56"/>
      <c r="Z24" s="55"/>
      <c r="AA24" s="55"/>
      <c r="AB24" s="55"/>
      <c r="AC24" s="55"/>
      <c r="AD24" s="13"/>
      <c r="AE24" s="13"/>
    </row>
    <row r="25" spans="2:31" s="37" customFormat="1" ht="7.5" customHeight="1" x14ac:dyDescent="0.15">
      <c r="B25" s="36"/>
      <c r="C25" s="250"/>
      <c r="D25" s="76"/>
      <c r="E25" s="76"/>
      <c r="F25" s="23"/>
      <c r="G25" s="23"/>
      <c r="H25" s="23"/>
      <c r="I25" s="76"/>
      <c r="J25" s="98"/>
      <c r="K25" s="98"/>
      <c r="L25" s="98"/>
      <c r="M25" s="98"/>
      <c r="N25" s="23"/>
      <c r="O25" s="23"/>
      <c r="P25" s="98"/>
      <c r="Q25" s="98"/>
      <c r="R25" s="98"/>
      <c r="S25" s="99"/>
      <c r="T25" s="97"/>
      <c r="U25" s="97"/>
      <c r="V25" s="97"/>
      <c r="W25" s="97"/>
      <c r="X25" s="97"/>
      <c r="Y25" s="56"/>
      <c r="Z25" s="55"/>
      <c r="AA25" s="55"/>
      <c r="AB25" s="55"/>
      <c r="AC25" s="55"/>
      <c r="AD25" s="13"/>
      <c r="AE25" s="13"/>
    </row>
    <row r="26" spans="2:31" s="37" customFormat="1" ht="22.5" customHeight="1" x14ac:dyDescent="0.15">
      <c r="B26" s="36"/>
      <c r="C26" s="23"/>
      <c r="D26" s="23"/>
      <c r="E26" s="23"/>
      <c r="F26" s="23"/>
      <c r="G26" s="23"/>
      <c r="H26" s="23"/>
      <c r="I26" s="23"/>
      <c r="J26" s="23"/>
      <c r="K26" s="76"/>
      <c r="L26" s="440" t="s">
        <v>85</v>
      </c>
      <c r="M26" s="440"/>
      <c r="N26" s="440"/>
      <c r="O26" s="23"/>
      <c r="P26" s="440" t="s">
        <v>6</v>
      </c>
      <c r="Q26" s="440"/>
      <c r="R26" s="440"/>
      <c r="S26" s="440"/>
      <c r="T26" s="23"/>
      <c r="U26" s="440" t="s">
        <v>47</v>
      </c>
      <c r="V26" s="440"/>
      <c r="W26" s="440"/>
      <c r="X26" s="440"/>
      <c r="Y26" s="57"/>
      <c r="AB26" s="13"/>
      <c r="AC26" s="38"/>
      <c r="AD26" s="13"/>
      <c r="AE26" s="13"/>
    </row>
    <row r="27" spans="2:31" s="37" customFormat="1" ht="22.5" customHeight="1" x14ac:dyDescent="0.15">
      <c r="B27" s="36"/>
      <c r="C27" s="23"/>
      <c r="D27" s="491" t="s">
        <v>13</v>
      </c>
      <c r="E27" s="491"/>
      <c r="F27" s="491"/>
      <c r="G27" s="491"/>
      <c r="H27" s="491"/>
      <c r="I27" s="491"/>
      <c r="J27" s="491"/>
      <c r="K27" s="491"/>
      <c r="L27" s="492">
        <v>2400</v>
      </c>
      <c r="M27" s="492"/>
      <c r="N27" s="492"/>
      <c r="O27" s="100" t="s">
        <v>1</v>
      </c>
      <c r="P27" s="493" t="str">
        <f>IF(P24=0,"",IF(P24&gt;1000,1000,P24))</f>
        <v/>
      </c>
      <c r="Q27" s="493"/>
      <c r="R27" s="493"/>
      <c r="S27" s="99" t="s">
        <v>5</v>
      </c>
      <c r="T27" s="246" t="s">
        <v>2</v>
      </c>
      <c r="U27" s="494" t="str">
        <f>IF(P24=0,"",L27*P27)</f>
        <v/>
      </c>
      <c r="V27" s="494"/>
      <c r="W27" s="494"/>
      <c r="X27" s="101" t="s">
        <v>0</v>
      </c>
      <c r="Y27" s="57"/>
      <c r="AB27" s="13"/>
      <c r="AC27" s="38"/>
      <c r="AD27" s="13"/>
      <c r="AE27" s="13"/>
    </row>
    <row r="28" spans="2:31" s="37" customFormat="1" ht="22.5" customHeight="1" x14ac:dyDescent="0.15">
      <c r="B28" s="36"/>
      <c r="C28" s="23"/>
      <c r="D28" s="491" t="s">
        <v>14</v>
      </c>
      <c r="E28" s="491"/>
      <c r="F28" s="491"/>
      <c r="G28" s="491"/>
      <c r="H28" s="491"/>
      <c r="I28" s="491"/>
      <c r="J28" s="491"/>
      <c r="K28" s="491"/>
      <c r="L28" s="492">
        <v>1000</v>
      </c>
      <c r="M28" s="492"/>
      <c r="N28" s="492"/>
      <c r="O28" s="100" t="s">
        <v>1</v>
      </c>
      <c r="P28" s="493" t="str">
        <f>IF(P24=0,"",IF(P24&gt;2000,1000,(IF(P24-1000&lt;0,0,P24-1000))))</f>
        <v/>
      </c>
      <c r="Q28" s="493"/>
      <c r="R28" s="493"/>
      <c r="S28" s="99" t="s">
        <v>5</v>
      </c>
      <c r="T28" s="246" t="s">
        <v>2</v>
      </c>
      <c r="U28" s="494" t="str">
        <f>IF(P24=0,"",L28*P28)</f>
        <v/>
      </c>
      <c r="V28" s="494"/>
      <c r="W28" s="494"/>
      <c r="X28" s="101" t="s">
        <v>0</v>
      </c>
      <c r="Y28" s="57"/>
      <c r="AB28" s="13"/>
      <c r="AC28" s="38"/>
      <c r="AD28" s="13"/>
      <c r="AE28" s="13"/>
    </row>
    <row r="29" spans="2:31" s="37" customFormat="1" ht="22.5" customHeight="1" x14ac:dyDescent="0.15">
      <c r="B29" s="36"/>
      <c r="C29" s="246" t="s">
        <v>94</v>
      </c>
      <c r="D29" s="491" t="s">
        <v>15</v>
      </c>
      <c r="E29" s="491"/>
      <c r="F29" s="491"/>
      <c r="G29" s="491"/>
      <c r="H29" s="491"/>
      <c r="I29" s="491"/>
      <c r="J29" s="491"/>
      <c r="K29" s="491"/>
      <c r="L29" s="492">
        <v>700</v>
      </c>
      <c r="M29" s="492"/>
      <c r="N29" s="492"/>
      <c r="O29" s="100" t="s">
        <v>1</v>
      </c>
      <c r="P29" s="493" t="str">
        <f>IF(P24=0,"",IF(P24&gt;2000,P24-2000,0))</f>
        <v/>
      </c>
      <c r="Q29" s="493"/>
      <c r="R29" s="493"/>
      <c r="S29" s="99" t="s">
        <v>5</v>
      </c>
      <c r="T29" s="246" t="s">
        <v>2</v>
      </c>
      <c r="U29" s="494" t="str">
        <f>IF(P24=0,"",L29*P29)</f>
        <v/>
      </c>
      <c r="V29" s="494"/>
      <c r="W29" s="494"/>
      <c r="X29" s="101" t="s">
        <v>0</v>
      </c>
      <c r="Y29" s="57"/>
      <c r="AB29" s="13"/>
      <c r="AC29" s="38"/>
      <c r="AD29" s="13"/>
      <c r="AE29" s="13"/>
    </row>
    <row r="30" spans="2:31" s="37" customFormat="1" ht="26.25" customHeight="1" x14ac:dyDescent="0.15">
      <c r="B30" s="36"/>
      <c r="C30" s="102"/>
      <c r="D30" s="102"/>
      <c r="E30" s="102"/>
      <c r="F30" s="102"/>
      <c r="G30" s="102"/>
      <c r="H30" s="102"/>
      <c r="I30" s="102"/>
      <c r="J30" s="102"/>
      <c r="K30" s="102"/>
      <c r="L30" s="102"/>
      <c r="M30" s="102"/>
      <c r="N30" s="102"/>
      <c r="O30" s="102"/>
      <c r="P30" s="102"/>
      <c r="Q30" s="102"/>
      <c r="R30" s="102"/>
      <c r="S30" s="102"/>
      <c r="T30" s="103" t="s">
        <v>23</v>
      </c>
      <c r="U30" s="495">
        <f>ROUNDDOWN(SUM(U27:W29),-3)</f>
        <v>0</v>
      </c>
      <c r="V30" s="495"/>
      <c r="W30" s="495"/>
      <c r="X30" s="104" t="s">
        <v>0</v>
      </c>
      <c r="Y30" s="254" t="s">
        <v>48</v>
      </c>
      <c r="AB30" s="13"/>
      <c r="AC30" s="38"/>
      <c r="AE30" s="13"/>
    </row>
    <row r="31" spans="2:31" s="37" customFormat="1" ht="19.5" customHeight="1" thickBot="1" x14ac:dyDescent="0.2">
      <c r="B31" s="39"/>
      <c r="C31" s="58"/>
      <c r="D31" s="58"/>
      <c r="E31" s="58"/>
      <c r="F31" s="58"/>
      <c r="G31" s="58"/>
      <c r="H31" s="58"/>
      <c r="I31" s="58"/>
      <c r="J31" s="58"/>
      <c r="K31" s="58"/>
      <c r="L31" s="58"/>
      <c r="M31" s="58"/>
      <c r="N31" s="58"/>
      <c r="O31" s="58"/>
      <c r="P31" s="58"/>
      <c r="Q31" s="58"/>
      <c r="R31" s="58"/>
      <c r="S31" s="58"/>
      <c r="T31" s="137" t="s">
        <v>60</v>
      </c>
      <c r="U31" s="60"/>
      <c r="V31" s="60"/>
      <c r="W31" s="60"/>
      <c r="X31" s="61"/>
      <c r="Y31" s="62"/>
      <c r="AB31" s="13"/>
      <c r="AC31" s="38"/>
      <c r="AD31" s="13"/>
      <c r="AE31" s="13"/>
    </row>
    <row r="32" spans="2:31" s="37" customFormat="1" ht="11.25" customHeight="1" thickBot="1" x14ac:dyDescent="0.2">
      <c r="B32" s="137"/>
      <c r="C32" s="90"/>
      <c r="D32" s="90"/>
      <c r="E32" s="90"/>
      <c r="F32" s="90"/>
      <c r="G32" s="90"/>
      <c r="H32" s="90"/>
      <c r="I32" s="90"/>
      <c r="J32" s="90"/>
      <c r="K32" s="90"/>
      <c r="L32" s="90"/>
      <c r="M32" s="90"/>
      <c r="N32" s="90"/>
      <c r="O32" s="90"/>
      <c r="P32" s="90"/>
      <c r="Q32" s="90"/>
      <c r="R32" s="90"/>
      <c r="S32" s="90"/>
      <c r="T32" s="110"/>
      <c r="U32" s="111"/>
      <c r="V32" s="111"/>
      <c r="W32" s="111"/>
      <c r="X32" s="26"/>
      <c r="Y32" s="282"/>
      <c r="Z32" s="44"/>
      <c r="AB32" s="13"/>
      <c r="AC32" s="38"/>
      <c r="AD32" s="13"/>
      <c r="AE32" s="13"/>
    </row>
    <row r="33" spans="2:33" ht="30" customHeight="1" x14ac:dyDescent="0.15">
      <c r="B33" s="19" t="s">
        <v>98</v>
      </c>
      <c r="C33" s="20"/>
      <c r="D33" s="20"/>
      <c r="E33" s="20"/>
      <c r="F33" s="20"/>
      <c r="G33" s="20"/>
      <c r="H33" s="20"/>
      <c r="I33" s="20"/>
      <c r="J33" s="20"/>
      <c r="K33" s="20"/>
      <c r="L33" s="20"/>
      <c r="M33" s="20"/>
      <c r="N33" s="20"/>
      <c r="O33" s="20"/>
      <c r="P33" s="20"/>
      <c r="Q33" s="20"/>
      <c r="R33" s="20"/>
      <c r="S33" s="20"/>
      <c r="T33" s="20"/>
      <c r="U33" s="20"/>
      <c r="V33" s="20"/>
      <c r="W33" s="20"/>
      <c r="X33" s="20"/>
      <c r="Y33" s="21"/>
      <c r="Z33" s="76"/>
      <c r="AA33" s="76"/>
    </row>
    <row r="34" spans="2:33" s="37" customFormat="1" ht="15" customHeight="1" x14ac:dyDescent="0.15">
      <c r="B34" s="22"/>
      <c r="C34" s="506" t="s">
        <v>101</v>
      </c>
      <c r="D34" s="506"/>
      <c r="E34" s="506"/>
      <c r="F34" s="506"/>
      <c r="G34" s="506"/>
      <c r="H34" s="506"/>
      <c r="I34" s="506"/>
      <c r="J34" s="23"/>
      <c r="K34" s="23"/>
      <c r="L34" s="23"/>
      <c r="M34" s="23"/>
      <c r="N34" s="23"/>
      <c r="O34" s="23"/>
      <c r="P34" s="23"/>
      <c r="Q34" s="97"/>
      <c r="R34" s="97"/>
      <c r="S34" s="97"/>
      <c r="T34" s="97"/>
      <c r="U34" s="97"/>
      <c r="V34" s="97"/>
      <c r="W34" s="97"/>
      <c r="X34" s="23"/>
      <c r="Y34" s="140"/>
      <c r="Z34" s="23"/>
      <c r="AA34" s="77"/>
      <c r="AB34" s="13"/>
      <c r="AC34" s="38"/>
      <c r="AD34" s="13"/>
      <c r="AE34" s="13"/>
    </row>
    <row r="35" spans="2:33" s="37" customFormat="1" ht="20.25" customHeight="1" x14ac:dyDescent="0.15">
      <c r="B35" s="36"/>
      <c r="C35" s="506"/>
      <c r="D35" s="506"/>
      <c r="E35" s="506"/>
      <c r="F35" s="506"/>
      <c r="G35" s="506"/>
      <c r="H35" s="506"/>
      <c r="I35" s="506"/>
      <c r="J35" s="44"/>
      <c r="K35" s="23"/>
      <c r="L35" s="23" t="s">
        <v>63</v>
      </c>
      <c r="M35" s="23"/>
      <c r="N35" s="23"/>
      <c r="O35" s="23"/>
      <c r="P35" s="23"/>
      <c r="Q35" s="23" t="s">
        <v>104</v>
      </c>
      <c r="R35" s="97"/>
      <c r="S35" s="97"/>
      <c r="T35" s="97"/>
      <c r="U35" s="97"/>
      <c r="V35" s="97"/>
      <c r="W35" s="97"/>
      <c r="X35" s="44"/>
      <c r="Y35" s="57"/>
      <c r="Z35" s="44"/>
      <c r="AA35" s="44"/>
      <c r="AB35" s="13"/>
      <c r="AC35" s="38"/>
      <c r="AD35" s="13"/>
      <c r="AE35" s="13"/>
    </row>
    <row r="36" spans="2:33" s="37" customFormat="1" ht="22.5" customHeight="1" x14ac:dyDescent="0.15">
      <c r="B36" s="36"/>
      <c r="C36" s="44"/>
      <c r="D36" s="507"/>
      <c r="E36" s="507"/>
      <c r="F36" s="507"/>
      <c r="G36" s="507"/>
      <c r="H36" s="507"/>
      <c r="I36" s="146" t="s">
        <v>0</v>
      </c>
      <c r="J36" s="44"/>
      <c r="K36" s="107" t="s">
        <v>1</v>
      </c>
      <c r="L36" s="461" t="e">
        <f>L19</f>
        <v>#DIV/0!</v>
      </c>
      <c r="M36" s="461"/>
      <c r="N36" s="461"/>
      <c r="O36" s="461"/>
      <c r="P36" s="107" t="s">
        <v>2</v>
      </c>
      <c r="Q36" s="405" t="e">
        <f>ROUNDDOWN(D36*L36,-3)</f>
        <v>#DIV/0!</v>
      </c>
      <c r="R36" s="405"/>
      <c r="S36" s="405"/>
      <c r="T36" s="405"/>
      <c r="U36" s="108" t="s">
        <v>0</v>
      </c>
      <c r="V36" s="278" t="s">
        <v>77</v>
      </c>
      <c r="W36" s="44"/>
      <c r="X36" s="44"/>
      <c r="Y36" s="57"/>
      <c r="Z36" s="44"/>
      <c r="AA36" s="44"/>
      <c r="AB36" s="13"/>
      <c r="AC36" s="38"/>
      <c r="AD36" s="13"/>
      <c r="AE36" s="13"/>
    </row>
    <row r="37" spans="2:33" s="37" customFormat="1" ht="22.5" customHeight="1" x14ac:dyDescent="0.15">
      <c r="B37" s="36"/>
      <c r="C37" s="44"/>
      <c r="D37" s="76" t="s">
        <v>100</v>
      </c>
      <c r="E37" s="44"/>
      <c r="F37" s="44"/>
      <c r="G37" s="249"/>
      <c r="H37" s="249"/>
      <c r="I37" s="249"/>
      <c r="J37" s="249"/>
      <c r="K37" s="105"/>
      <c r="L37" s="145"/>
      <c r="M37" s="145"/>
      <c r="N37" s="145"/>
      <c r="O37" s="106"/>
      <c r="P37" s="107"/>
      <c r="Q37" s="248" t="s">
        <v>60</v>
      </c>
      <c r="R37" s="129"/>
      <c r="S37" s="129"/>
      <c r="T37" s="144"/>
      <c r="U37" s="147"/>
      <c r="V37" s="44"/>
      <c r="W37" s="44"/>
      <c r="X37" s="44"/>
      <c r="Y37" s="57"/>
      <c r="Z37" s="44"/>
      <c r="AA37" s="44"/>
      <c r="AB37" s="13"/>
      <c r="AC37" s="38"/>
      <c r="AD37" s="13"/>
      <c r="AE37" s="13"/>
    </row>
    <row r="38" spans="2:33" s="37" customFormat="1" ht="6.75" customHeight="1" thickBot="1" x14ac:dyDescent="0.2">
      <c r="B38" s="39"/>
      <c r="C38" s="40"/>
      <c r="D38" s="41"/>
      <c r="E38" s="41"/>
      <c r="F38" s="41"/>
      <c r="G38" s="41"/>
      <c r="H38" s="41"/>
      <c r="I38" s="41"/>
      <c r="J38" s="41"/>
      <c r="K38" s="41"/>
      <c r="L38" s="41"/>
      <c r="M38" s="41"/>
      <c r="N38" s="41"/>
      <c r="O38" s="41"/>
      <c r="P38" s="41"/>
      <c r="Q38" s="41"/>
      <c r="R38" s="41"/>
      <c r="S38" s="41"/>
      <c r="T38" s="91"/>
      <c r="U38" s="91"/>
      <c r="V38" s="91"/>
      <c r="W38" s="91"/>
      <c r="X38" s="61"/>
      <c r="Y38" s="42"/>
      <c r="Z38" s="283"/>
      <c r="AA38" s="44"/>
      <c r="AB38" s="50"/>
      <c r="AC38" s="38"/>
      <c r="AD38" s="13"/>
      <c r="AE38" s="13"/>
    </row>
    <row r="39" spans="2:33" s="37" customFormat="1" ht="20.25" customHeight="1" x14ac:dyDescent="0.15">
      <c r="B39" s="248"/>
      <c r="C39" s="63"/>
      <c r="D39" s="45"/>
      <c r="E39" s="64"/>
      <c r="F39" s="64"/>
      <c r="G39" s="64"/>
      <c r="H39" s="64"/>
      <c r="I39" s="64"/>
      <c r="J39" s="64"/>
      <c r="K39" s="64"/>
      <c r="L39" s="64"/>
      <c r="M39" s="64"/>
      <c r="N39" s="64"/>
      <c r="O39" s="64"/>
      <c r="P39" s="64"/>
      <c r="Q39" s="64"/>
      <c r="R39" s="64"/>
      <c r="S39" s="64"/>
      <c r="T39" s="65"/>
      <c r="U39" s="66"/>
      <c r="V39" s="66"/>
      <c r="W39" s="66"/>
      <c r="X39" s="52"/>
      <c r="Y39" s="53"/>
      <c r="AB39" s="13"/>
      <c r="AC39" s="38"/>
      <c r="AD39" s="13"/>
      <c r="AE39" s="13"/>
    </row>
    <row r="40" spans="2:33" s="37" customFormat="1" ht="13.5" customHeight="1" x14ac:dyDescent="0.15">
      <c r="B40" s="11" t="s">
        <v>25</v>
      </c>
      <c r="C40" s="63"/>
      <c r="D40" s="83"/>
      <c r="E40" s="64"/>
      <c r="F40" s="64"/>
      <c r="G40" s="64"/>
      <c r="H40" s="64"/>
      <c r="I40" s="64"/>
      <c r="J40" s="64"/>
      <c r="K40" s="64"/>
      <c r="L40" s="64"/>
      <c r="M40" s="64"/>
      <c r="N40" s="64"/>
      <c r="O40" s="64"/>
      <c r="P40" s="64"/>
      <c r="Q40" s="64"/>
      <c r="R40" s="64"/>
      <c r="S40" s="64"/>
      <c r="T40" s="65"/>
      <c r="U40" s="66"/>
      <c r="V40" s="66"/>
      <c r="W40" s="66"/>
      <c r="X40" s="52"/>
      <c r="Y40" s="53"/>
      <c r="AB40" s="13"/>
      <c r="AC40" s="38"/>
      <c r="AD40" s="13"/>
      <c r="AE40" s="13"/>
    </row>
    <row r="41" spans="2:33" s="37" customFormat="1" ht="13.5" customHeight="1" thickBot="1" x14ac:dyDescent="0.2">
      <c r="B41" s="248"/>
      <c r="C41" s="67"/>
      <c r="D41" s="68"/>
      <c r="E41" s="69"/>
      <c r="F41" s="69"/>
      <c r="G41" s="69"/>
      <c r="H41" s="69"/>
      <c r="I41" s="69"/>
      <c r="J41" s="44"/>
      <c r="K41" s="69"/>
      <c r="L41" s="69"/>
      <c r="M41" s="69"/>
      <c r="N41" s="69"/>
      <c r="O41" s="44"/>
      <c r="P41" s="44"/>
      <c r="Q41" s="69"/>
      <c r="R41" s="44"/>
      <c r="S41" s="44"/>
      <c r="T41" s="44"/>
      <c r="U41" s="44"/>
      <c r="V41" s="44"/>
      <c r="W41" s="44"/>
      <c r="X41" s="44"/>
      <c r="Y41" s="44"/>
      <c r="AB41" s="13"/>
      <c r="AC41" s="38"/>
      <c r="AD41" s="13"/>
      <c r="AE41" s="13"/>
    </row>
    <row r="42" spans="2:33" ht="14.25" customHeight="1" x14ac:dyDescent="0.15">
      <c r="B42" s="437" t="s">
        <v>81</v>
      </c>
      <c r="C42" s="438"/>
      <c r="D42" s="438"/>
      <c r="E42" s="438"/>
      <c r="F42" s="438"/>
      <c r="G42" s="439"/>
      <c r="H42" s="475" t="s">
        <v>1</v>
      </c>
      <c r="I42" s="441" t="s">
        <v>9</v>
      </c>
      <c r="J42" s="442"/>
      <c r="K42" s="442"/>
      <c r="L42" s="443"/>
      <c r="M42" s="498" t="s">
        <v>2</v>
      </c>
      <c r="N42" s="444">
        <f>ROUNDDOWN(B44*I44,-3)</f>
        <v>0</v>
      </c>
      <c r="O42" s="445"/>
      <c r="P42" s="445"/>
      <c r="Q42" s="445"/>
      <c r="R42" s="453" t="s">
        <v>0</v>
      </c>
      <c r="S42" s="23"/>
      <c r="T42" s="23"/>
      <c r="U42" s="23"/>
      <c r="V42" s="23"/>
      <c r="W42" s="23"/>
      <c r="X42" s="23"/>
      <c r="Y42" s="23"/>
      <c r="Z42" s="246"/>
      <c r="AB42" s="11"/>
      <c r="AF42" s="13"/>
    </row>
    <row r="43" spans="2:33" ht="13.5" customHeight="1" x14ac:dyDescent="0.15">
      <c r="B43" s="450" t="s">
        <v>80</v>
      </c>
      <c r="C43" s="451"/>
      <c r="D43" s="451"/>
      <c r="E43" s="451"/>
      <c r="F43" s="451"/>
      <c r="G43" s="452"/>
      <c r="H43" s="475"/>
      <c r="I43" s="496"/>
      <c r="J43" s="469"/>
      <c r="K43" s="469"/>
      <c r="L43" s="497"/>
      <c r="M43" s="498"/>
      <c r="N43" s="446"/>
      <c r="O43" s="447"/>
      <c r="P43" s="447"/>
      <c r="Q43" s="447"/>
      <c r="R43" s="454"/>
      <c r="S43" s="23"/>
      <c r="T43" s="23"/>
      <c r="U43" s="23"/>
      <c r="V43" s="23"/>
      <c r="W43" s="23"/>
      <c r="X43" s="23"/>
      <c r="Y43" s="23"/>
      <c r="Z43" s="246"/>
      <c r="AB43" s="11"/>
      <c r="AF43" s="13"/>
    </row>
    <row r="44" spans="2:33" ht="25.5" customHeight="1" thickBot="1" x14ac:dyDescent="0.2">
      <c r="B44" s="429"/>
      <c r="C44" s="430"/>
      <c r="D44" s="430"/>
      <c r="E44" s="430"/>
      <c r="F44" s="430"/>
      <c r="G44" s="272" t="s">
        <v>0</v>
      </c>
      <c r="H44" s="475"/>
      <c r="I44" s="434">
        <v>0.66666666666666663</v>
      </c>
      <c r="J44" s="435"/>
      <c r="K44" s="435"/>
      <c r="L44" s="436"/>
      <c r="M44" s="498"/>
      <c r="N44" s="448"/>
      <c r="O44" s="449"/>
      <c r="P44" s="449"/>
      <c r="Q44" s="449"/>
      <c r="R44" s="455"/>
      <c r="S44" s="23"/>
      <c r="T44" s="23"/>
      <c r="U44" s="23"/>
      <c r="V44" s="23"/>
      <c r="W44" s="23"/>
      <c r="X44" s="23"/>
      <c r="Y44" s="23"/>
      <c r="Z44" s="246"/>
      <c r="AB44" s="11"/>
      <c r="AF44" s="13"/>
    </row>
    <row r="45" spans="2:33" ht="13.5" customHeight="1" x14ac:dyDescent="0.15">
      <c r="B45" s="248"/>
      <c r="C45" s="23"/>
      <c r="D45" s="23"/>
      <c r="E45" s="23"/>
      <c r="F45" s="23"/>
      <c r="G45" s="23"/>
      <c r="H45" s="23"/>
      <c r="I45" s="23"/>
      <c r="J45" s="23"/>
      <c r="K45" s="23"/>
      <c r="L45" s="23"/>
      <c r="M45" s="23"/>
      <c r="N45" s="248" t="s">
        <v>43</v>
      </c>
      <c r="O45" s="23"/>
      <c r="P45" s="23"/>
      <c r="Q45" s="23"/>
      <c r="R45" s="23"/>
      <c r="S45" s="23"/>
      <c r="T45" s="23"/>
      <c r="U45" s="23"/>
      <c r="V45" s="23"/>
      <c r="W45" s="23"/>
      <c r="X45" s="23"/>
      <c r="Y45" s="23"/>
      <c r="Z45" s="23"/>
      <c r="AA45" s="246"/>
      <c r="AB45" s="11"/>
      <c r="AC45" s="11"/>
      <c r="AF45" s="13"/>
      <c r="AG45" s="13"/>
    </row>
    <row r="46" spans="2:33" ht="7.5" customHeight="1" thickBot="1" x14ac:dyDescent="0.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46"/>
      <c r="AB46" s="11"/>
      <c r="AC46" s="11"/>
      <c r="AF46" s="13"/>
      <c r="AG46" s="13"/>
    </row>
    <row r="47" spans="2:33" ht="13.5" customHeight="1" thickTop="1" x14ac:dyDescent="0.15">
      <c r="B47" s="466" t="s">
        <v>8</v>
      </c>
      <c r="C47" s="467"/>
      <c r="D47" s="467"/>
      <c r="E47" s="467"/>
      <c r="F47" s="467"/>
      <c r="G47" s="468"/>
      <c r="H47" s="469"/>
      <c r="I47" s="469"/>
      <c r="J47" s="469"/>
      <c r="K47" s="469"/>
      <c r="L47" s="469"/>
      <c r="M47" s="440"/>
      <c r="N47" s="482"/>
      <c r="O47" s="482"/>
      <c r="P47" s="482"/>
      <c r="Q47" s="483"/>
      <c r="R47" s="483"/>
      <c r="S47" s="23"/>
      <c r="T47" s="23"/>
      <c r="U47" s="471" t="s">
        <v>102</v>
      </c>
      <c r="V47" s="472"/>
      <c r="W47" s="472"/>
      <c r="X47" s="472"/>
      <c r="Y47" s="473"/>
      <c r="AB47" s="11"/>
      <c r="AF47" s="13"/>
    </row>
    <row r="48" spans="2:33" ht="13.5" customHeight="1" x14ac:dyDescent="0.15">
      <c r="B48" s="487" t="s">
        <v>46</v>
      </c>
      <c r="C48" s="451"/>
      <c r="D48" s="451"/>
      <c r="E48" s="451"/>
      <c r="F48" s="451"/>
      <c r="G48" s="489"/>
      <c r="H48" s="469"/>
      <c r="I48" s="469"/>
      <c r="J48" s="469"/>
      <c r="K48" s="469"/>
      <c r="L48" s="469"/>
      <c r="M48" s="440"/>
      <c r="N48" s="482"/>
      <c r="O48" s="482"/>
      <c r="P48" s="482"/>
      <c r="Q48" s="483"/>
      <c r="R48" s="483"/>
      <c r="S48" s="23"/>
      <c r="T48" s="23"/>
      <c r="U48" s="474"/>
      <c r="V48" s="475"/>
      <c r="W48" s="475"/>
      <c r="X48" s="475"/>
      <c r="Y48" s="476"/>
      <c r="AB48" s="11"/>
      <c r="AF48" s="13"/>
    </row>
    <row r="49" spans="1:54" ht="26.25" customHeight="1" thickBot="1" x14ac:dyDescent="0.2">
      <c r="B49" s="463"/>
      <c r="C49" s="464"/>
      <c r="D49" s="464"/>
      <c r="E49" s="464"/>
      <c r="F49" s="464"/>
      <c r="G49" s="148" t="s">
        <v>0</v>
      </c>
      <c r="H49" s="490"/>
      <c r="I49" s="490"/>
      <c r="J49" s="490"/>
      <c r="K49" s="465"/>
      <c r="L49" s="465"/>
      <c r="M49" s="440"/>
      <c r="N49" s="482"/>
      <c r="O49" s="482"/>
      <c r="P49" s="482"/>
      <c r="Q49" s="483"/>
      <c r="R49" s="483"/>
      <c r="S49" s="23"/>
      <c r="T49" s="23"/>
      <c r="U49" s="477">
        <f>MIN(N42,B49)</f>
        <v>0</v>
      </c>
      <c r="V49" s="478"/>
      <c r="W49" s="478"/>
      <c r="X49" s="478"/>
      <c r="Y49" s="247" t="s">
        <v>0</v>
      </c>
      <c r="AB49" s="11"/>
      <c r="AF49" s="13"/>
    </row>
    <row r="50" spans="1:54" ht="2.25" customHeight="1" x14ac:dyDescent="0.15">
      <c r="B50" s="248"/>
      <c r="D50" s="23"/>
      <c r="E50" s="23"/>
      <c r="F50" s="23"/>
      <c r="G50" s="23"/>
      <c r="H50" s="23"/>
      <c r="I50" s="23"/>
      <c r="J50" s="23"/>
      <c r="K50" s="23"/>
      <c r="L50" s="23"/>
      <c r="M50" s="23"/>
      <c r="N50" s="248"/>
      <c r="O50" s="23"/>
      <c r="P50" s="23"/>
      <c r="Q50" s="23"/>
      <c r="R50" s="23"/>
      <c r="S50" s="23"/>
      <c r="T50" s="23"/>
      <c r="U50" s="23"/>
      <c r="V50" s="23"/>
      <c r="W50" s="23"/>
      <c r="X50" s="23"/>
      <c r="Y50" s="23"/>
      <c r="Z50" s="23"/>
      <c r="AA50" s="246"/>
      <c r="AB50" s="11"/>
      <c r="AC50" s="11"/>
      <c r="AF50" s="13"/>
      <c r="AG50" s="13"/>
    </row>
    <row r="51" spans="1:54" s="37" customFormat="1" ht="17.25" customHeight="1" thickBot="1" x14ac:dyDescent="0.2">
      <c r="B51" s="248"/>
      <c r="C51" s="70"/>
      <c r="D51" s="68"/>
      <c r="E51" s="69"/>
      <c r="F51" s="69"/>
      <c r="G51" s="69"/>
      <c r="H51" s="69"/>
      <c r="I51" s="69"/>
      <c r="J51" s="71"/>
      <c r="K51" s="71"/>
      <c r="L51" s="71"/>
      <c r="M51" s="71"/>
      <c r="N51" s="71"/>
      <c r="O51" s="44"/>
      <c r="P51" s="44"/>
      <c r="Q51" s="70"/>
      <c r="R51" s="72"/>
      <c r="S51" s="72"/>
      <c r="T51" s="73"/>
      <c r="U51" s="71"/>
      <c r="V51" s="71"/>
      <c r="W51" s="71"/>
      <c r="X51" s="71"/>
      <c r="Y51" s="71"/>
      <c r="AB51" s="13"/>
      <c r="AC51" s="38"/>
      <c r="AD51" s="13"/>
      <c r="AE51" s="13"/>
    </row>
    <row r="52" spans="1:54" ht="14.25" customHeight="1" thickTop="1" x14ac:dyDescent="0.15">
      <c r="B52" s="509" t="s">
        <v>105</v>
      </c>
      <c r="C52" s="510"/>
      <c r="D52" s="510"/>
      <c r="E52" s="510"/>
      <c r="F52" s="510"/>
      <c r="G52" s="511"/>
      <c r="H52" s="475" t="s">
        <v>1</v>
      </c>
      <c r="I52" s="441" t="s">
        <v>9</v>
      </c>
      <c r="J52" s="442"/>
      <c r="K52" s="442"/>
      <c r="L52" s="443"/>
      <c r="M52" s="500" t="s">
        <v>2</v>
      </c>
      <c r="N52" s="472" t="s">
        <v>103</v>
      </c>
      <c r="O52" s="472"/>
      <c r="P52" s="472"/>
      <c r="Q52" s="472"/>
      <c r="R52" s="473"/>
      <c r="S52" s="23"/>
      <c r="T52" s="23"/>
      <c r="U52" s="23"/>
      <c r="V52" s="23"/>
      <c r="W52" s="23"/>
      <c r="X52" s="23"/>
      <c r="Y52" s="23"/>
      <c r="Z52" s="246"/>
      <c r="AB52" s="11"/>
      <c r="AF52" s="13"/>
    </row>
    <row r="53" spans="1:54" ht="13.5" customHeight="1" x14ac:dyDescent="0.15">
      <c r="B53" s="450"/>
      <c r="C53" s="475"/>
      <c r="D53" s="475"/>
      <c r="E53" s="475"/>
      <c r="F53" s="475"/>
      <c r="G53" s="512"/>
      <c r="H53" s="475"/>
      <c r="I53" s="496"/>
      <c r="J53" s="469"/>
      <c r="K53" s="469"/>
      <c r="L53" s="497"/>
      <c r="M53" s="500"/>
      <c r="N53" s="475"/>
      <c r="O53" s="475"/>
      <c r="P53" s="475"/>
      <c r="Q53" s="475"/>
      <c r="R53" s="476"/>
      <c r="S53" s="23"/>
      <c r="T53" s="23"/>
      <c r="U53" s="23"/>
      <c r="V53" s="23"/>
      <c r="W53" s="23"/>
      <c r="X53" s="23"/>
      <c r="Y53" s="23"/>
      <c r="Z53" s="246"/>
      <c r="AB53" s="11"/>
      <c r="AF53" s="13"/>
    </row>
    <row r="54" spans="1:54" ht="25.5" customHeight="1" thickBot="1" x14ac:dyDescent="0.2">
      <c r="B54" s="513"/>
      <c r="C54" s="514"/>
      <c r="D54" s="514"/>
      <c r="E54" s="514"/>
      <c r="F54" s="514"/>
      <c r="G54" s="272" t="s">
        <v>61</v>
      </c>
      <c r="H54" s="475"/>
      <c r="I54" s="434">
        <v>0.66666666666666663</v>
      </c>
      <c r="J54" s="435"/>
      <c r="K54" s="435"/>
      <c r="L54" s="436"/>
      <c r="M54" s="500"/>
      <c r="N54" s="478">
        <f>ROUNDDOWN(B54*I54,-3)</f>
        <v>0</v>
      </c>
      <c r="O54" s="478"/>
      <c r="P54" s="478"/>
      <c r="Q54" s="478"/>
      <c r="R54" s="247" t="s">
        <v>0</v>
      </c>
      <c r="S54" s="23"/>
      <c r="T54" s="23"/>
      <c r="U54" s="23"/>
      <c r="V54" s="23"/>
      <c r="W54" s="23"/>
      <c r="X54" s="23"/>
      <c r="Y54" s="23"/>
      <c r="Z54" s="246"/>
      <c r="AB54" s="11"/>
      <c r="AF54" s="13"/>
    </row>
    <row r="55" spans="1:54" ht="13.5" customHeight="1" thickTop="1" x14ac:dyDescent="0.15">
      <c r="B55" s="248"/>
      <c r="C55" s="23"/>
      <c r="D55" s="23"/>
      <c r="E55" s="23"/>
      <c r="F55" s="23"/>
      <c r="G55" s="23"/>
      <c r="H55" s="23"/>
      <c r="I55" s="23"/>
      <c r="J55" s="23"/>
      <c r="K55" s="23"/>
      <c r="L55" s="23"/>
      <c r="M55" s="23"/>
      <c r="N55" s="248" t="s">
        <v>43</v>
      </c>
      <c r="O55" s="100"/>
      <c r="P55" s="100"/>
      <c r="Q55" s="23"/>
      <c r="R55" s="23"/>
      <c r="S55" s="23"/>
      <c r="T55" s="23"/>
      <c r="U55" s="23"/>
      <c r="V55" s="23"/>
      <c r="W55" s="23"/>
      <c r="X55" s="23"/>
      <c r="Y55" s="23"/>
      <c r="Z55" s="23"/>
      <c r="AA55" s="246"/>
      <c r="AB55" s="11"/>
      <c r="AC55" s="11"/>
      <c r="AF55" s="13"/>
      <c r="AG55" s="13"/>
    </row>
    <row r="56" spans="1:54" ht="13.5" customHeight="1" thickBot="1" x14ac:dyDescent="0.2">
      <c r="B56" s="248"/>
      <c r="C56" s="23"/>
      <c r="D56" s="23"/>
      <c r="E56" s="23"/>
      <c r="F56" s="23"/>
      <c r="G56" s="23"/>
      <c r="H56" s="23"/>
      <c r="I56" s="23"/>
      <c r="J56" s="23"/>
      <c r="K56" s="23"/>
      <c r="L56" s="23"/>
      <c r="M56" s="23"/>
      <c r="N56" s="248"/>
      <c r="O56" s="100"/>
      <c r="P56" s="100"/>
      <c r="Q56" s="23"/>
      <c r="R56" s="23"/>
      <c r="S56" s="23"/>
      <c r="T56" s="23"/>
      <c r="U56" s="23"/>
      <c r="V56" s="23"/>
      <c r="W56" s="23"/>
      <c r="X56" s="23"/>
      <c r="Y56" s="23"/>
      <c r="Z56" s="23"/>
      <c r="AA56" s="246"/>
      <c r="AB56" s="11"/>
      <c r="AC56" s="11"/>
      <c r="AF56" s="13"/>
      <c r="AG56" s="13"/>
    </row>
    <row r="57" spans="1:54" ht="14.25" customHeight="1" thickTop="1" x14ac:dyDescent="0.15">
      <c r="H57" s="471" t="s">
        <v>102</v>
      </c>
      <c r="I57" s="472"/>
      <c r="J57" s="472"/>
      <c r="K57" s="472"/>
      <c r="L57" s="473"/>
      <c r="M57" s="504" t="s">
        <v>94</v>
      </c>
      <c r="N57" s="471" t="s">
        <v>103</v>
      </c>
      <c r="O57" s="472"/>
      <c r="P57" s="472"/>
      <c r="Q57" s="472"/>
      <c r="R57" s="473"/>
      <c r="S57" s="505" t="s">
        <v>2</v>
      </c>
      <c r="T57" s="471" t="s">
        <v>42</v>
      </c>
      <c r="U57" s="472"/>
      <c r="V57" s="472"/>
      <c r="W57" s="472"/>
      <c r="X57" s="473"/>
      <c r="Y57" s="23"/>
      <c r="Z57" s="246"/>
      <c r="AB57" s="11"/>
      <c r="AF57" s="13"/>
    </row>
    <row r="58" spans="1:54" ht="13.5" customHeight="1" x14ac:dyDescent="0.15">
      <c r="H58" s="474"/>
      <c r="I58" s="475"/>
      <c r="J58" s="475"/>
      <c r="K58" s="475"/>
      <c r="L58" s="476"/>
      <c r="M58" s="504"/>
      <c r="N58" s="474"/>
      <c r="O58" s="475"/>
      <c r="P58" s="475"/>
      <c r="Q58" s="475"/>
      <c r="R58" s="476"/>
      <c r="S58" s="505"/>
      <c r="T58" s="474"/>
      <c r="U58" s="475"/>
      <c r="V58" s="475"/>
      <c r="W58" s="475"/>
      <c r="X58" s="476"/>
      <c r="Y58" s="23"/>
      <c r="Z58" s="246"/>
      <c r="AB58" s="11"/>
      <c r="AF58" s="13"/>
    </row>
    <row r="59" spans="1:54" ht="25.5" customHeight="1" thickBot="1" x14ac:dyDescent="0.2">
      <c r="H59" s="477">
        <f>U49</f>
        <v>0</v>
      </c>
      <c r="I59" s="478"/>
      <c r="J59" s="478"/>
      <c r="K59" s="478"/>
      <c r="L59" s="247" t="s">
        <v>0</v>
      </c>
      <c r="M59" s="504"/>
      <c r="N59" s="477">
        <f>N54</f>
        <v>0</v>
      </c>
      <c r="O59" s="478"/>
      <c r="P59" s="478"/>
      <c r="Q59" s="478"/>
      <c r="R59" s="247" t="s">
        <v>0</v>
      </c>
      <c r="S59" s="505"/>
      <c r="T59" s="477">
        <f>ROUNDDOWN(H59+N59,0)</f>
        <v>0</v>
      </c>
      <c r="U59" s="478"/>
      <c r="V59" s="478"/>
      <c r="W59" s="478"/>
      <c r="X59" s="247" t="s">
        <v>0</v>
      </c>
      <c r="Y59" s="23"/>
      <c r="Z59" s="246"/>
      <c r="AB59" s="11"/>
      <c r="AF59" s="13"/>
    </row>
    <row r="60" spans="1:54" ht="22.5" customHeight="1" thickTop="1" thickBot="1" x14ac:dyDescent="0.2">
      <c r="B60" s="18"/>
      <c r="C60" s="18"/>
      <c r="D60" s="18"/>
      <c r="E60" s="18"/>
      <c r="F60" s="18"/>
      <c r="G60" s="18"/>
      <c r="H60" s="18"/>
      <c r="I60" s="18"/>
      <c r="J60" s="18"/>
      <c r="K60" s="18"/>
      <c r="L60" s="18"/>
      <c r="M60" s="18"/>
      <c r="N60" s="18"/>
      <c r="O60" s="18"/>
      <c r="P60" s="18"/>
      <c r="Q60" s="18"/>
      <c r="R60" s="18"/>
      <c r="S60" s="18"/>
      <c r="T60" s="18"/>
      <c r="U60" s="74"/>
      <c r="V60" s="75"/>
      <c r="W60" s="75"/>
      <c r="X60" s="75"/>
    </row>
    <row r="61" spans="1:54" ht="30" customHeight="1" thickBot="1" x14ac:dyDescent="0.2">
      <c r="B61" s="501" t="s">
        <v>27</v>
      </c>
      <c r="C61" s="502"/>
      <c r="D61" s="502"/>
      <c r="E61" s="502"/>
      <c r="F61" s="502"/>
      <c r="G61" s="502"/>
      <c r="H61" s="502"/>
      <c r="I61" s="502"/>
      <c r="J61" s="503"/>
      <c r="K61" s="257"/>
      <c r="L61" s="258"/>
      <c r="M61" s="259"/>
      <c r="N61" s="260"/>
      <c r="O61" s="261"/>
      <c r="P61" s="259"/>
      <c r="Q61" s="260"/>
      <c r="R61" s="261"/>
      <c r="S61" s="259"/>
      <c r="T61" s="262"/>
      <c r="U61" s="361" t="s">
        <v>0</v>
      </c>
      <c r="V61" s="362"/>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s="76" customFormat="1" ht="12.75" customHeight="1" x14ac:dyDescent="0.15">
      <c r="A62" s="78"/>
      <c r="B62" s="78"/>
      <c r="C62" s="78"/>
      <c r="D62" s="78"/>
      <c r="E62" s="78"/>
      <c r="F62" s="78"/>
      <c r="G62" s="78"/>
      <c r="H62" s="78"/>
      <c r="I62" s="78"/>
      <c r="J62" s="78"/>
      <c r="K62" s="78"/>
      <c r="L62" s="78"/>
      <c r="M62" s="78"/>
      <c r="N62" s="78"/>
      <c r="O62" s="78"/>
      <c r="P62" s="78"/>
      <c r="Q62" s="78"/>
      <c r="R62" s="78"/>
      <c r="S62" s="78"/>
      <c r="T62" s="78"/>
      <c r="U62" s="391"/>
      <c r="V62" s="391"/>
      <c r="W62" s="391"/>
      <c r="X62" s="78"/>
      <c r="Y62" s="78"/>
      <c r="Z62" s="78"/>
      <c r="AB62" s="50"/>
      <c r="AC62" s="50"/>
      <c r="AD62" s="50"/>
      <c r="AE62" s="50"/>
    </row>
    <row r="63" spans="1:54" ht="30" customHeight="1" x14ac:dyDescent="0.15">
      <c r="A63" s="76"/>
      <c r="B63" s="76"/>
      <c r="C63" s="76"/>
      <c r="D63" s="76"/>
      <c r="E63" s="76"/>
      <c r="F63" s="76"/>
      <c r="G63" s="76"/>
      <c r="H63" s="76"/>
      <c r="I63" s="76"/>
      <c r="J63" s="76"/>
      <c r="K63" s="76"/>
      <c r="L63" s="76"/>
      <c r="M63" s="76"/>
      <c r="N63" s="76"/>
      <c r="O63" s="76"/>
      <c r="P63" s="76"/>
      <c r="Q63" s="76"/>
      <c r="R63" s="76"/>
      <c r="S63" s="76"/>
      <c r="T63" s="76"/>
      <c r="U63" s="391"/>
      <c r="V63" s="391"/>
      <c r="W63" s="391"/>
      <c r="X63" s="76"/>
      <c r="Y63" s="77"/>
      <c r="Z63" s="76"/>
      <c r="AA63" s="76"/>
      <c r="AB63" s="50"/>
    </row>
    <row r="64" spans="1:54" ht="30" customHeight="1" x14ac:dyDescent="0.15">
      <c r="A64" s="78"/>
      <c r="B64" s="78"/>
      <c r="C64" s="78"/>
      <c r="D64" s="78"/>
      <c r="E64" s="78"/>
      <c r="F64" s="78"/>
      <c r="G64" s="78"/>
      <c r="H64" s="78"/>
      <c r="I64" s="78"/>
      <c r="J64" s="78"/>
      <c r="K64" s="78"/>
      <c r="L64" s="78"/>
      <c r="M64" s="78"/>
      <c r="N64" s="78"/>
      <c r="O64" s="78"/>
      <c r="P64" s="78"/>
      <c r="Q64" s="78"/>
      <c r="R64" s="78"/>
      <c r="S64" s="78"/>
      <c r="T64" s="78"/>
      <c r="U64" s="499"/>
      <c r="V64" s="499"/>
      <c r="W64" s="499"/>
      <c r="X64" s="78"/>
      <c r="Y64" s="78"/>
      <c r="Z64" s="78"/>
      <c r="AA64" s="78"/>
      <c r="AB64" s="78"/>
    </row>
    <row r="65" spans="21:23" ht="30" customHeight="1" x14ac:dyDescent="0.15">
      <c r="U65" s="391"/>
      <c r="V65" s="391"/>
      <c r="W65" s="391"/>
    </row>
    <row r="66" spans="21:23" ht="30" customHeight="1" x14ac:dyDescent="0.15">
      <c r="U66" s="391"/>
      <c r="V66" s="391"/>
      <c r="W66" s="391"/>
    </row>
    <row r="67" spans="21:23" ht="30" customHeight="1" x14ac:dyDescent="0.15">
      <c r="U67" s="499"/>
      <c r="V67" s="499"/>
      <c r="W67" s="499"/>
    </row>
  </sheetData>
  <mergeCells count="75">
    <mergeCell ref="B54:F54"/>
    <mergeCell ref="I54:L54"/>
    <mergeCell ref="I52:L53"/>
    <mergeCell ref="D19:H19"/>
    <mergeCell ref="L19:O19"/>
    <mergeCell ref="B44:F44"/>
    <mergeCell ref="I44:L44"/>
    <mergeCell ref="T57:X58"/>
    <mergeCell ref="H59:K59"/>
    <mergeCell ref="N59:Q59"/>
    <mergeCell ref="T59:W59"/>
    <mergeCell ref="Q19:T19"/>
    <mergeCell ref="C34:I35"/>
    <mergeCell ref="D36:H36"/>
    <mergeCell ref="L36:O36"/>
    <mergeCell ref="Q36:T36"/>
    <mergeCell ref="D28:K28"/>
    <mergeCell ref="L28:N28"/>
    <mergeCell ref="P28:R28"/>
    <mergeCell ref="P24:R24"/>
    <mergeCell ref="L26:N26"/>
    <mergeCell ref="P26:S26"/>
    <mergeCell ref="B52:G53"/>
    <mergeCell ref="U66:W66"/>
    <mergeCell ref="U67:W67"/>
    <mergeCell ref="H52:H54"/>
    <mergeCell ref="M52:M54"/>
    <mergeCell ref="N52:R53"/>
    <mergeCell ref="N54:Q54"/>
    <mergeCell ref="B61:J61"/>
    <mergeCell ref="U61:V61"/>
    <mergeCell ref="U62:W62"/>
    <mergeCell ref="U63:W63"/>
    <mergeCell ref="U64:W64"/>
    <mergeCell ref="U65:W65"/>
    <mergeCell ref="H57:L58"/>
    <mergeCell ref="M57:M59"/>
    <mergeCell ref="N57:R58"/>
    <mergeCell ref="S57:S59"/>
    <mergeCell ref="Q47:R49"/>
    <mergeCell ref="U47:Y48"/>
    <mergeCell ref="B48:G48"/>
    <mergeCell ref="B49:F49"/>
    <mergeCell ref="H49:J49"/>
    <mergeCell ref="K49:L49"/>
    <mergeCell ref="U49:X49"/>
    <mergeCell ref="B47:G47"/>
    <mergeCell ref="H47:L48"/>
    <mergeCell ref="M47:M49"/>
    <mergeCell ref="N47:P49"/>
    <mergeCell ref="U30:W30"/>
    <mergeCell ref="B42:G42"/>
    <mergeCell ref="H42:H44"/>
    <mergeCell ref="I42:L43"/>
    <mergeCell ref="M42:M44"/>
    <mergeCell ref="N42:Q44"/>
    <mergeCell ref="R42:R44"/>
    <mergeCell ref="B43:G43"/>
    <mergeCell ref="U28:W28"/>
    <mergeCell ref="D29:K29"/>
    <mergeCell ref="L29:N29"/>
    <mergeCell ref="P29:R29"/>
    <mergeCell ref="U29:W29"/>
    <mergeCell ref="U26:X26"/>
    <mergeCell ref="D27:K27"/>
    <mergeCell ref="L27:N27"/>
    <mergeCell ref="P27:R27"/>
    <mergeCell ref="U27:W27"/>
    <mergeCell ref="O14:P14"/>
    <mergeCell ref="B4:Y4"/>
    <mergeCell ref="T8:V8"/>
    <mergeCell ref="T9:V9"/>
    <mergeCell ref="T10:V10"/>
    <mergeCell ref="T11:V11"/>
    <mergeCell ref="T12:V12"/>
  </mergeCells>
  <phoneticPr fontId="4"/>
  <printOptions horizontalCentered="1"/>
  <pageMargins left="0.59055118110236227" right="0.59055118110236227" top="0.59055118110236227" bottom="0.59055118110236227" header="0.31496062992125984" footer="0.39370078740157483"/>
  <pageSetup paperSize="9" scale="73" orientation="portrait" blackAndWhite="1" r:id="rId1"/>
  <headerFooter>
    <oddFooter>&amp;L&amp;10（注）この用紙の大きさは、日本工業規格Ａ４とすること。</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C70"/>
  <sheetViews>
    <sheetView showGridLines="0" tabSelected="1" view="pageBreakPreview" zoomScale="85" zoomScaleNormal="100" zoomScaleSheetLayoutView="85" workbookViewId="0">
      <selection activeCell="B2" sqref="B2"/>
    </sheetView>
  </sheetViews>
  <sheetFormatPr defaultColWidth="3.75" defaultRowHeight="30" customHeight="1" x14ac:dyDescent="0.15"/>
  <cols>
    <col min="1" max="1" width="1" style="11" customWidth="1"/>
    <col min="2" max="3" width="3.75" style="11" customWidth="1"/>
    <col min="4" max="4" width="7.375" style="11" customWidth="1"/>
    <col min="5" max="5" width="4.5" style="11" customWidth="1"/>
    <col min="6" max="6" width="3.625" style="11" customWidth="1"/>
    <col min="7" max="7" width="3.75" style="11" customWidth="1"/>
    <col min="8" max="8" width="4.375" style="11" customWidth="1"/>
    <col min="9" max="10" width="3.75" style="11" customWidth="1"/>
    <col min="11" max="20" width="3.875" style="11" customWidth="1"/>
    <col min="21" max="23" width="3.75" style="11" customWidth="1"/>
    <col min="24" max="24" width="5.125" style="11" customWidth="1"/>
    <col min="25" max="26" width="3.75" style="11" customWidth="1"/>
    <col min="27" max="27" width="3.5" style="12" customWidth="1"/>
    <col min="28" max="29" width="1" style="11" customWidth="1"/>
    <col min="30" max="30" width="9.375" style="13" customWidth="1"/>
    <col min="31" max="33" width="3.75" style="13" customWidth="1"/>
    <col min="34" max="16384" width="3.75" style="11"/>
  </cols>
  <sheetData>
    <row r="1" spans="1:33" ht="6" customHeight="1" x14ac:dyDescent="0.15"/>
    <row r="2" spans="1:33" ht="26.25" customHeight="1" x14ac:dyDescent="0.15">
      <c r="B2" s="14" t="s">
        <v>111</v>
      </c>
      <c r="Y2" s="15"/>
      <c r="Z2" s="16"/>
      <c r="AA2" s="17"/>
    </row>
    <row r="3" spans="1:33" ht="7.5" customHeight="1" x14ac:dyDescent="0.15"/>
    <row r="4" spans="1:33" ht="18.75" customHeight="1" x14ac:dyDescent="0.15">
      <c r="B4" s="346" t="s">
        <v>26</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row>
    <row r="5" spans="1:33" ht="11.25" customHeight="1" thickBot="1" x14ac:dyDescent="0.2">
      <c r="B5" s="18"/>
      <c r="C5" s="18"/>
      <c r="D5" s="18"/>
      <c r="E5" s="18"/>
      <c r="F5" s="18"/>
      <c r="G5" s="18"/>
      <c r="H5" s="18"/>
      <c r="I5" s="18"/>
      <c r="J5" s="18"/>
      <c r="K5" s="18"/>
      <c r="L5" s="18"/>
      <c r="M5" s="18"/>
      <c r="N5" s="18"/>
      <c r="O5" s="18"/>
      <c r="P5" s="18"/>
      <c r="Q5" s="18"/>
      <c r="R5" s="18"/>
      <c r="S5" s="18"/>
      <c r="T5" s="18"/>
      <c r="U5" s="18"/>
      <c r="V5" s="18"/>
      <c r="W5" s="18"/>
      <c r="X5" s="18"/>
      <c r="Y5" s="18"/>
      <c r="Z5" s="18"/>
    </row>
    <row r="6" spans="1:33" ht="30.75" customHeight="1" x14ac:dyDescent="0.15">
      <c r="B6" s="19" t="s">
        <v>28</v>
      </c>
      <c r="C6" s="20"/>
      <c r="D6" s="20"/>
      <c r="E6" s="20"/>
      <c r="F6" s="20"/>
      <c r="G6" s="20"/>
      <c r="H6" s="20"/>
      <c r="I6" s="20"/>
      <c r="J6" s="20"/>
      <c r="K6" s="20"/>
      <c r="L6" s="20"/>
      <c r="M6" s="20"/>
      <c r="N6" s="20"/>
      <c r="O6" s="20"/>
      <c r="P6" s="20"/>
      <c r="Q6" s="20"/>
      <c r="R6" s="20"/>
      <c r="S6" s="20"/>
      <c r="T6" s="20"/>
      <c r="U6" s="20"/>
      <c r="V6" s="20"/>
      <c r="W6" s="20"/>
      <c r="X6" s="20"/>
      <c r="Y6" s="20"/>
      <c r="Z6" s="20"/>
      <c r="AA6" s="21"/>
    </row>
    <row r="7" spans="1:33" ht="11.25" customHeight="1" x14ac:dyDescent="0.15">
      <c r="B7" s="22"/>
      <c r="C7" s="76"/>
      <c r="D7" s="76"/>
      <c r="E7" s="76"/>
      <c r="F7" s="76"/>
      <c r="G7" s="76"/>
      <c r="H7" s="76"/>
      <c r="I7" s="76"/>
      <c r="J7" s="76"/>
      <c r="K7" s="76"/>
      <c r="L7" s="76"/>
      <c r="M7" s="76"/>
      <c r="N7" s="76"/>
      <c r="O7" s="76"/>
      <c r="P7" s="76"/>
      <c r="Q7" s="76"/>
      <c r="R7" s="76"/>
      <c r="S7" s="76"/>
      <c r="T7" s="76"/>
      <c r="U7" s="76"/>
      <c r="V7" s="76"/>
      <c r="W7" s="76"/>
      <c r="X7" s="76"/>
      <c r="Y7" s="76"/>
      <c r="Z7" s="23"/>
      <c r="AA7" s="24"/>
    </row>
    <row r="8" spans="1:33" ht="17.25" customHeight="1" x14ac:dyDescent="0.15">
      <c r="B8" s="25"/>
      <c r="C8" s="76"/>
      <c r="D8" s="23" t="s">
        <v>29</v>
      </c>
      <c r="E8" s="23"/>
      <c r="F8" s="23"/>
      <c r="G8" s="23"/>
      <c r="H8" s="23"/>
      <c r="I8" s="23"/>
      <c r="J8" s="23"/>
      <c r="K8" s="23"/>
      <c r="L8" s="23"/>
      <c r="M8" s="23"/>
      <c r="N8" s="23"/>
      <c r="O8" s="23"/>
      <c r="P8" s="23"/>
      <c r="Q8" s="23"/>
      <c r="R8" s="23"/>
      <c r="S8" s="23"/>
      <c r="T8" s="23"/>
      <c r="U8" s="23"/>
      <c r="V8" s="507"/>
      <c r="W8" s="507"/>
      <c r="X8" s="507"/>
      <c r="Y8" s="26" t="s">
        <v>31</v>
      </c>
      <c r="Z8" s="23"/>
      <c r="AA8" s="24"/>
    </row>
    <row r="9" spans="1:33" ht="17.25" customHeight="1" x14ac:dyDescent="0.15">
      <c r="B9" s="25"/>
      <c r="C9" s="281" t="s">
        <v>19</v>
      </c>
      <c r="D9" s="23" t="s">
        <v>30</v>
      </c>
      <c r="E9" s="23"/>
      <c r="F9" s="23"/>
      <c r="G9" s="23"/>
      <c r="H9" s="23"/>
      <c r="I9" s="23"/>
      <c r="J9" s="23"/>
      <c r="K9" s="23"/>
      <c r="L9" s="23"/>
      <c r="M9" s="23"/>
      <c r="N9" s="23"/>
      <c r="O9" s="23"/>
      <c r="P9" s="23"/>
      <c r="Q9" s="23"/>
      <c r="R9" s="23"/>
      <c r="S9" s="23"/>
      <c r="T9" s="23"/>
      <c r="U9" s="23"/>
      <c r="V9" s="507"/>
      <c r="W9" s="507"/>
      <c r="X9" s="507"/>
      <c r="Y9" s="26" t="s">
        <v>31</v>
      </c>
      <c r="Z9" s="23"/>
      <c r="AA9" s="24"/>
    </row>
    <row r="10" spans="1:33" ht="17.25" customHeight="1" x14ac:dyDescent="0.15">
      <c r="B10" s="25"/>
      <c r="C10" s="281" t="s">
        <v>36</v>
      </c>
      <c r="D10" s="23" t="s">
        <v>37</v>
      </c>
      <c r="E10" s="23"/>
      <c r="F10" s="23"/>
      <c r="G10" s="23"/>
      <c r="H10" s="23"/>
      <c r="I10" s="23"/>
      <c r="J10" s="23"/>
      <c r="K10" s="23"/>
      <c r="L10" s="23"/>
      <c r="M10" s="23"/>
      <c r="N10" s="23"/>
      <c r="O10" s="23"/>
      <c r="P10" s="23"/>
      <c r="Q10" s="23"/>
      <c r="R10" s="23"/>
      <c r="S10" s="23"/>
      <c r="T10" s="23"/>
      <c r="U10" s="23"/>
      <c r="V10" s="530"/>
      <c r="W10" s="530"/>
      <c r="X10" s="530"/>
      <c r="Y10" s="26" t="s">
        <v>31</v>
      </c>
      <c r="Z10" s="23"/>
      <c r="AA10" s="24"/>
    </row>
    <row r="11" spans="1:33" ht="17.25" customHeight="1" x14ac:dyDescent="0.15">
      <c r="B11" s="22"/>
      <c r="C11" s="28" t="s">
        <v>19</v>
      </c>
      <c r="D11" s="29" t="s">
        <v>57</v>
      </c>
      <c r="E11" s="29"/>
      <c r="F11" s="29"/>
      <c r="G11" s="29"/>
      <c r="H11" s="29"/>
      <c r="I11" s="29"/>
      <c r="J11" s="29"/>
      <c r="K11" s="29"/>
      <c r="L11" s="29"/>
      <c r="M11" s="29"/>
      <c r="N11" s="29"/>
      <c r="O11" s="29"/>
      <c r="P11" s="29"/>
      <c r="Q11" s="29"/>
      <c r="R11" s="29"/>
      <c r="S11" s="29"/>
      <c r="T11" s="29"/>
      <c r="U11" s="29"/>
      <c r="V11" s="507"/>
      <c r="W11" s="507"/>
      <c r="X11" s="507"/>
      <c r="Y11" s="30" t="s">
        <v>31</v>
      </c>
      <c r="Z11" s="23"/>
      <c r="AA11" s="24"/>
    </row>
    <row r="12" spans="1:33" ht="17.25" customHeight="1" x14ac:dyDescent="0.15">
      <c r="B12" s="22"/>
      <c r="C12" s="23"/>
      <c r="D12" s="23" t="s">
        <v>32</v>
      </c>
      <c r="E12" s="23"/>
      <c r="F12" s="23"/>
      <c r="G12" s="23"/>
      <c r="H12" s="23"/>
      <c r="I12" s="23"/>
      <c r="J12" s="23"/>
      <c r="K12" s="23"/>
      <c r="L12" s="23"/>
      <c r="M12" s="23"/>
      <c r="N12" s="23"/>
      <c r="O12" s="23"/>
      <c r="P12" s="23"/>
      <c r="Q12" s="31"/>
      <c r="R12" s="31"/>
      <c r="S12" s="31"/>
      <c r="T12" s="31"/>
      <c r="U12" s="32"/>
      <c r="V12" s="528">
        <f>V8-V9-V10-V11</f>
        <v>0</v>
      </c>
      <c r="W12" s="528"/>
      <c r="X12" s="528"/>
      <c r="Y12" s="26" t="s">
        <v>31</v>
      </c>
      <c r="Z12" s="252" t="s">
        <v>44</v>
      </c>
      <c r="AA12" s="24"/>
    </row>
    <row r="13" spans="1:33" ht="12" customHeight="1" thickBot="1" x14ac:dyDescent="0.2">
      <c r="B13" s="33"/>
      <c r="C13" s="34"/>
      <c r="D13" s="34"/>
      <c r="E13" s="34"/>
      <c r="F13" s="34"/>
      <c r="G13" s="34"/>
      <c r="H13" s="34"/>
      <c r="I13" s="34"/>
      <c r="J13" s="34"/>
      <c r="K13" s="34"/>
      <c r="L13" s="34"/>
      <c r="M13" s="34"/>
      <c r="N13" s="34"/>
      <c r="O13" s="58"/>
      <c r="P13" s="58"/>
      <c r="Q13" s="58"/>
      <c r="R13" s="58"/>
      <c r="S13" s="59"/>
      <c r="T13" s="289"/>
      <c r="U13" s="289"/>
      <c r="V13" s="289"/>
      <c r="W13" s="61"/>
      <c r="X13" s="34"/>
      <c r="Y13" s="284"/>
      <c r="Z13" s="285"/>
      <c r="AA13" s="286"/>
      <c r="AF13" s="11"/>
      <c r="AG13" s="11"/>
    </row>
    <row r="14" spans="1:33" ht="11.25" customHeight="1" thickBot="1" x14ac:dyDescent="0.2">
      <c r="A14" s="76"/>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77"/>
    </row>
    <row r="15" spans="1:33" ht="30.75" customHeight="1" x14ac:dyDescent="0.15">
      <c r="B15" s="19" t="s">
        <v>40</v>
      </c>
      <c r="C15" s="20"/>
      <c r="D15" s="20"/>
      <c r="E15" s="20"/>
      <c r="F15" s="20"/>
      <c r="G15" s="20"/>
      <c r="H15" s="20"/>
      <c r="I15" s="20"/>
      <c r="J15" s="20"/>
      <c r="K15" s="20"/>
      <c r="L15" s="20"/>
      <c r="M15" s="20"/>
      <c r="N15" s="20"/>
      <c r="O15" s="20"/>
      <c r="P15" s="20"/>
      <c r="Q15" s="20"/>
      <c r="R15" s="20"/>
      <c r="S15" s="20"/>
      <c r="T15" s="20"/>
      <c r="U15" s="20"/>
      <c r="V15" s="20"/>
      <c r="W15" s="20"/>
      <c r="X15" s="20"/>
      <c r="Y15" s="20"/>
      <c r="Z15" s="20"/>
      <c r="AA15" s="21"/>
    </row>
    <row r="16" spans="1:33" ht="11.25" customHeight="1" x14ac:dyDescent="0.15">
      <c r="B16" s="22"/>
      <c r="C16" s="76"/>
      <c r="D16" s="76"/>
      <c r="E16" s="76"/>
      <c r="F16" s="76"/>
      <c r="G16" s="76"/>
      <c r="H16" s="76"/>
      <c r="I16" s="76"/>
      <c r="J16" s="76"/>
      <c r="K16" s="76"/>
      <c r="L16" s="76"/>
      <c r="M16" s="76"/>
      <c r="N16" s="76"/>
      <c r="O16" s="76"/>
      <c r="P16" s="76"/>
      <c r="Q16" s="76"/>
      <c r="R16" s="76"/>
      <c r="S16" s="76"/>
      <c r="T16" s="76"/>
      <c r="U16" s="76"/>
      <c r="V16" s="76"/>
      <c r="W16" s="76"/>
      <c r="X16" s="76"/>
      <c r="Y16" s="76"/>
      <c r="Z16" s="23"/>
      <c r="AA16" s="24"/>
    </row>
    <row r="17" spans="1:33" ht="17.25" customHeight="1" x14ac:dyDescent="0.15">
      <c r="B17" s="25"/>
      <c r="C17" s="76"/>
      <c r="D17" s="23" t="s">
        <v>18</v>
      </c>
      <c r="E17" s="23"/>
      <c r="F17" s="23"/>
      <c r="G17" s="23"/>
      <c r="H17" s="23"/>
      <c r="I17" s="23"/>
      <c r="J17" s="23"/>
      <c r="K17" s="23"/>
      <c r="L17" s="23"/>
      <c r="M17" s="23"/>
      <c r="N17" s="23"/>
      <c r="O17" s="23"/>
      <c r="P17" s="23"/>
      <c r="Q17" s="23"/>
      <c r="R17" s="23"/>
      <c r="S17" s="23"/>
      <c r="T17" s="23"/>
      <c r="U17" s="23"/>
      <c r="V17" s="458"/>
      <c r="W17" s="458"/>
      <c r="X17" s="458"/>
      <c r="Y17" s="26" t="s">
        <v>20</v>
      </c>
      <c r="Z17" s="23"/>
      <c r="AA17" s="24"/>
    </row>
    <row r="18" spans="1:33" ht="17.25" customHeight="1" x14ac:dyDescent="0.15">
      <c r="B18" s="25"/>
      <c r="C18" s="288" t="s">
        <v>19</v>
      </c>
      <c r="D18" s="23" t="s">
        <v>38</v>
      </c>
      <c r="E18" s="23"/>
      <c r="F18" s="23"/>
      <c r="G18" s="23"/>
      <c r="H18" s="23"/>
      <c r="I18" s="23"/>
      <c r="J18" s="23"/>
      <c r="K18" s="23"/>
      <c r="L18" s="23"/>
      <c r="M18" s="23"/>
      <c r="N18" s="23"/>
      <c r="O18" s="23"/>
      <c r="P18" s="23"/>
      <c r="Q18" s="23"/>
      <c r="R18" s="23"/>
      <c r="S18" s="23"/>
      <c r="T18" s="23"/>
      <c r="U18" s="23"/>
      <c r="V18" s="458"/>
      <c r="W18" s="458"/>
      <c r="X18" s="458"/>
      <c r="Y18" s="26" t="s">
        <v>20</v>
      </c>
      <c r="Z18" s="23"/>
      <c r="AA18" s="24"/>
    </row>
    <row r="19" spans="1:33" ht="17.25" customHeight="1" x14ac:dyDescent="0.15">
      <c r="B19" s="25"/>
      <c r="C19" s="288" t="s">
        <v>36</v>
      </c>
      <c r="D19" s="23" t="s">
        <v>39</v>
      </c>
      <c r="E19" s="23"/>
      <c r="F19" s="23"/>
      <c r="G19" s="23"/>
      <c r="H19" s="23"/>
      <c r="I19" s="23"/>
      <c r="J19" s="23"/>
      <c r="K19" s="23"/>
      <c r="L19" s="23"/>
      <c r="M19" s="23"/>
      <c r="N19" s="23"/>
      <c r="O19" s="23"/>
      <c r="P19" s="23"/>
      <c r="Q19" s="23"/>
      <c r="R19" s="23"/>
      <c r="S19" s="23"/>
      <c r="T19" s="23"/>
      <c r="U19" s="23"/>
      <c r="V19" s="458"/>
      <c r="W19" s="458"/>
      <c r="X19" s="458"/>
      <c r="Y19" s="26" t="s">
        <v>20</v>
      </c>
      <c r="Z19" s="23"/>
      <c r="AA19" s="24"/>
    </row>
    <row r="20" spans="1:33" ht="17.25" customHeight="1" x14ac:dyDescent="0.15">
      <c r="B20" s="22"/>
      <c r="C20" s="28" t="s">
        <v>19</v>
      </c>
      <c r="D20" s="29" t="s">
        <v>58</v>
      </c>
      <c r="E20" s="29"/>
      <c r="F20" s="29"/>
      <c r="G20" s="29"/>
      <c r="H20" s="29"/>
      <c r="I20" s="29"/>
      <c r="J20" s="29"/>
      <c r="K20" s="29"/>
      <c r="L20" s="29"/>
      <c r="M20" s="29"/>
      <c r="N20" s="29"/>
      <c r="O20" s="29"/>
      <c r="P20" s="29"/>
      <c r="Q20" s="29"/>
      <c r="R20" s="29"/>
      <c r="S20" s="29"/>
      <c r="T20" s="29"/>
      <c r="U20" s="29"/>
      <c r="V20" s="458"/>
      <c r="W20" s="458"/>
      <c r="X20" s="458"/>
      <c r="Y20" s="30" t="s">
        <v>20</v>
      </c>
      <c r="Z20" s="23"/>
      <c r="AA20" s="24"/>
    </row>
    <row r="21" spans="1:33" ht="17.25" customHeight="1" x14ac:dyDescent="0.15">
      <c r="B21" s="22"/>
      <c r="C21" s="23"/>
      <c r="D21" s="23" t="s">
        <v>16</v>
      </c>
      <c r="E21" s="23"/>
      <c r="F21" s="23"/>
      <c r="G21" s="23"/>
      <c r="H21" s="23"/>
      <c r="I21" s="23"/>
      <c r="J21" s="23"/>
      <c r="K21" s="23"/>
      <c r="L21" s="23"/>
      <c r="M21" s="23"/>
      <c r="N21" s="23"/>
      <c r="O21" s="23"/>
      <c r="P21" s="23"/>
      <c r="Q21" s="31"/>
      <c r="R21" s="31"/>
      <c r="S21" s="31"/>
      <c r="T21" s="31"/>
      <c r="U21" s="32"/>
      <c r="V21" s="387">
        <f>V17-V18-V19-V20</f>
        <v>0</v>
      </c>
      <c r="W21" s="387"/>
      <c r="X21" s="387"/>
      <c r="Y21" s="26" t="s">
        <v>20</v>
      </c>
      <c r="Z21" s="23"/>
      <c r="AA21" s="24"/>
    </row>
    <row r="22" spans="1:33" ht="16.5" customHeight="1" x14ac:dyDescent="0.15">
      <c r="B22" s="22"/>
      <c r="C22" s="23"/>
      <c r="D22" s="23"/>
      <c r="E22" s="23"/>
      <c r="F22" s="23"/>
      <c r="G22" s="23"/>
      <c r="H22" s="23"/>
      <c r="I22" s="23"/>
      <c r="J22" s="23"/>
      <c r="K22" s="23"/>
      <c r="L22" s="23"/>
      <c r="M22" s="23"/>
      <c r="N22" s="23"/>
      <c r="O22" s="23"/>
      <c r="P22" s="23"/>
      <c r="Q22" s="90"/>
      <c r="R22" s="90"/>
      <c r="S22" s="90"/>
      <c r="T22" s="90"/>
      <c r="U22" s="110"/>
      <c r="V22" s="113"/>
      <c r="W22" s="113"/>
      <c r="X22" s="113"/>
      <c r="Y22" s="112"/>
      <c r="Z22" s="23"/>
      <c r="AA22" s="24"/>
    </row>
    <row r="23" spans="1:33" ht="27" customHeight="1" x14ac:dyDescent="0.15">
      <c r="B23" s="22"/>
      <c r="C23" s="23"/>
      <c r="D23" s="440" t="s">
        <v>35</v>
      </c>
      <c r="E23" s="440"/>
      <c r="F23" s="440"/>
      <c r="G23" s="440"/>
      <c r="H23" s="440"/>
      <c r="I23" s="527" t="e">
        <f>V21/V17</f>
        <v>#DIV/0!</v>
      </c>
      <c r="J23" s="527"/>
      <c r="K23" s="527"/>
      <c r="L23" s="527"/>
      <c r="M23" s="252" t="s">
        <v>76</v>
      </c>
      <c r="N23" s="23"/>
      <c r="O23" s="23"/>
      <c r="P23" s="23"/>
      <c r="Q23" s="90"/>
      <c r="R23" s="90"/>
      <c r="S23" s="90"/>
      <c r="T23" s="90"/>
      <c r="U23" s="110"/>
      <c r="V23" s="113"/>
      <c r="W23" s="113"/>
      <c r="X23" s="113"/>
      <c r="Y23" s="112"/>
      <c r="Z23" s="23"/>
      <c r="AA23" s="24"/>
    </row>
    <row r="24" spans="1:33" ht="13.5" customHeight="1" x14ac:dyDescent="0.15">
      <c r="B24" s="22"/>
      <c r="C24" s="23"/>
      <c r="D24" s="288"/>
      <c r="E24" s="288"/>
      <c r="F24" s="288"/>
      <c r="G24" s="288"/>
      <c r="H24" s="288"/>
      <c r="I24" s="290"/>
      <c r="J24" s="290"/>
      <c r="K24" s="290"/>
      <c r="L24" s="290"/>
      <c r="M24" s="252"/>
      <c r="N24" s="23"/>
      <c r="O24" s="23"/>
      <c r="P24" s="23"/>
      <c r="Q24" s="90"/>
      <c r="R24" s="90"/>
      <c r="S24" s="90"/>
      <c r="T24" s="90"/>
      <c r="U24" s="110"/>
      <c r="V24" s="113"/>
      <c r="W24" s="113"/>
      <c r="X24" s="113"/>
      <c r="Y24" s="112"/>
      <c r="Z24" s="23"/>
      <c r="AA24" s="24"/>
      <c r="AD24" s="13" t="s">
        <v>90</v>
      </c>
    </row>
    <row r="25" spans="1:33" ht="25.5" customHeight="1" thickBot="1" x14ac:dyDescent="0.2">
      <c r="B25" s="33"/>
      <c r="C25" s="34" t="s">
        <v>55</v>
      </c>
      <c r="D25" s="34"/>
      <c r="E25" s="34"/>
      <c r="F25" s="34"/>
      <c r="G25" s="34"/>
      <c r="H25" s="34"/>
      <c r="I25" s="34"/>
      <c r="J25" s="34"/>
      <c r="K25" s="34"/>
      <c r="L25" s="34"/>
      <c r="M25" s="34"/>
      <c r="N25" s="34"/>
      <c r="O25" s="285"/>
      <c r="P25" s="462" t="e">
        <f>V19/V17</f>
        <v>#DIV/0!</v>
      </c>
      <c r="Q25" s="462"/>
      <c r="R25" s="34" t="s">
        <v>56</v>
      </c>
      <c r="S25" s="34"/>
      <c r="T25" s="34"/>
      <c r="U25" s="34"/>
      <c r="V25" s="34"/>
      <c r="W25" s="34"/>
      <c r="X25" s="34"/>
      <c r="Y25" s="284"/>
      <c r="Z25" s="285"/>
      <c r="AA25" s="286"/>
      <c r="AD25" s="13" t="e">
        <f>IF(P25&lt;50%,"OK","NG")</f>
        <v>#DIV/0!</v>
      </c>
      <c r="AF25" s="11"/>
      <c r="AG25" s="11"/>
    </row>
    <row r="26" spans="1:33" ht="9" customHeight="1" x14ac:dyDescent="0.15">
      <c r="A26" s="76"/>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74"/>
    </row>
    <row r="27" spans="1:33" ht="11.25" customHeight="1" thickBot="1" x14ac:dyDescent="0.2">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33" ht="30" customHeight="1" x14ac:dyDescent="0.15">
      <c r="B28" s="19" t="s">
        <v>97</v>
      </c>
      <c r="C28" s="20"/>
      <c r="D28" s="20"/>
      <c r="E28" s="20"/>
      <c r="F28" s="20"/>
      <c r="G28" s="20"/>
      <c r="H28" s="20"/>
      <c r="I28" s="20"/>
      <c r="J28" s="20"/>
      <c r="K28" s="20"/>
      <c r="L28" s="20"/>
      <c r="M28" s="20"/>
      <c r="N28" s="20"/>
      <c r="O28" s="20"/>
      <c r="P28" s="20"/>
      <c r="Q28" s="20"/>
      <c r="R28" s="20"/>
      <c r="S28" s="20"/>
      <c r="T28" s="20"/>
      <c r="U28" s="20"/>
      <c r="V28" s="20"/>
      <c r="W28" s="20"/>
      <c r="X28" s="20"/>
      <c r="Y28" s="274"/>
      <c r="Z28" s="276"/>
      <c r="AA28" s="277"/>
      <c r="AB28" s="13"/>
      <c r="AC28" s="13"/>
      <c r="AF28" s="11"/>
      <c r="AG28" s="11"/>
    </row>
    <row r="29" spans="1:33" s="37" customFormat="1" ht="10.5" customHeight="1" x14ac:dyDescent="0.15">
      <c r="B29" s="22"/>
      <c r="C29" s="23"/>
      <c r="D29" s="23"/>
      <c r="E29" s="23"/>
      <c r="F29" s="23"/>
      <c r="G29" s="23"/>
      <c r="H29" s="23"/>
      <c r="I29" s="23"/>
      <c r="J29" s="23"/>
      <c r="K29" s="23"/>
      <c r="L29" s="23"/>
      <c r="M29" s="23"/>
      <c r="N29" s="23"/>
      <c r="O29" s="23"/>
      <c r="P29" s="23"/>
      <c r="Q29" s="23"/>
      <c r="R29" s="23"/>
      <c r="S29" s="44"/>
      <c r="T29" s="23"/>
      <c r="U29" s="44"/>
      <c r="V29" s="23"/>
      <c r="W29" s="23"/>
      <c r="X29" s="23"/>
      <c r="Y29" s="23"/>
      <c r="Z29" s="23"/>
      <c r="AA29" s="24"/>
      <c r="AB29" s="13"/>
      <c r="AC29" s="38"/>
      <c r="AD29" s="13"/>
      <c r="AE29" s="13"/>
    </row>
    <row r="30" spans="1:33" s="37" customFormat="1" ht="22.5" customHeight="1" x14ac:dyDescent="0.15">
      <c r="B30" s="36"/>
      <c r="C30" s="23" t="s">
        <v>96</v>
      </c>
      <c r="D30" s="44"/>
      <c r="E30" s="44"/>
      <c r="F30" s="23"/>
      <c r="G30" s="23"/>
      <c r="H30" s="23"/>
      <c r="I30" s="44"/>
      <c r="J30" s="44"/>
      <c r="K30" s="23"/>
      <c r="L30" s="529" t="s">
        <v>35</v>
      </c>
      <c r="M30" s="529"/>
      <c r="N30" s="529"/>
      <c r="O30" s="529"/>
      <c r="P30" s="23"/>
      <c r="Q30" s="23" t="s">
        <v>99</v>
      </c>
      <c r="R30" s="23"/>
      <c r="S30" s="23"/>
      <c r="T30" s="23"/>
      <c r="U30" s="23"/>
      <c r="V30" s="44"/>
      <c r="W30" s="44"/>
      <c r="X30" s="44"/>
      <c r="Y30" s="273"/>
      <c r="Z30" s="44"/>
      <c r="AA30" s="136"/>
      <c r="AB30" s="13"/>
      <c r="AC30" s="38"/>
      <c r="AD30" s="13"/>
      <c r="AE30" s="13"/>
    </row>
    <row r="31" spans="1:33" s="37" customFormat="1" ht="22.5" customHeight="1" x14ac:dyDescent="0.15">
      <c r="B31" s="36"/>
      <c r="C31" s="44"/>
      <c r="D31" s="507"/>
      <c r="E31" s="507"/>
      <c r="F31" s="507"/>
      <c r="G31" s="507"/>
      <c r="H31" s="507"/>
      <c r="I31" s="146" t="s">
        <v>0</v>
      </c>
      <c r="J31" s="44"/>
      <c r="K31" s="107" t="s">
        <v>1</v>
      </c>
      <c r="L31" s="461" t="e">
        <f>I23</f>
        <v>#DIV/0!</v>
      </c>
      <c r="M31" s="461"/>
      <c r="N31" s="461"/>
      <c r="O31" s="461"/>
      <c r="P31" s="107" t="s">
        <v>2</v>
      </c>
      <c r="Q31" s="405" t="e">
        <f>ROUNDDOWN(D31*L31,-3)</f>
        <v>#DIV/0!</v>
      </c>
      <c r="R31" s="405"/>
      <c r="S31" s="405"/>
      <c r="T31" s="405"/>
      <c r="U31" s="108" t="s">
        <v>0</v>
      </c>
      <c r="V31" s="278" t="s">
        <v>7</v>
      </c>
      <c r="W31" s="44"/>
      <c r="X31" s="44"/>
      <c r="Y31" s="273"/>
      <c r="Z31" s="44"/>
      <c r="AA31" s="136"/>
      <c r="AB31" s="13"/>
      <c r="AC31" s="38"/>
      <c r="AD31" s="13"/>
      <c r="AE31" s="13"/>
    </row>
    <row r="32" spans="1:33" s="37" customFormat="1" ht="22.5" customHeight="1" x14ac:dyDescent="0.15">
      <c r="B32" s="36"/>
      <c r="C32" s="44"/>
      <c r="D32" s="44"/>
      <c r="E32" s="44"/>
      <c r="F32" s="44"/>
      <c r="G32" s="244"/>
      <c r="H32" s="244"/>
      <c r="I32" s="244"/>
      <c r="J32" s="244"/>
      <c r="K32" s="105"/>
      <c r="L32" s="145"/>
      <c r="M32" s="145"/>
      <c r="N32" s="145"/>
      <c r="O32" s="106"/>
      <c r="P32" s="107"/>
      <c r="Q32" s="243" t="s">
        <v>60</v>
      </c>
      <c r="R32" s="129"/>
      <c r="S32" s="129"/>
      <c r="T32" s="144"/>
      <c r="U32" s="147"/>
      <c r="V32" s="44"/>
      <c r="W32" s="44"/>
      <c r="X32" s="44"/>
      <c r="Y32" s="273"/>
      <c r="Z32" s="44"/>
      <c r="AA32" s="136"/>
      <c r="AB32" s="13"/>
      <c r="AC32" s="38"/>
      <c r="AD32" s="13"/>
      <c r="AE32" s="13"/>
    </row>
    <row r="33" spans="1:33" s="37" customFormat="1" ht="7.5" customHeight="1" thickBot="1" x14ac:dyDescent="0.2">
      <c r="B33" s="39"/>
      <c r="C33" s="40"/>
      <c r="D33" s="41"/>
      <c r="E33" s="41"/>
      <c r="F33" s="41"/>
      <c r="G33" s="41"/>
      <c r="H33" s="41"/>
      <c r="I33" s="41"/>
      <c r="J33" s="41"/>
      <c r="K33" s="41"/>
      <c r="L33" s="41"/>
      <c r="M33" s="41"/>
      <c r="N33" s="41"/>
      <c r="O33" s="41"/>
      <c r="P33" s="41"/>
      <c r="Q33" s="41"/>
      <c r="R33" s="41"/>
      <c r="S33" s="41"/>
      <c r="T33" s="91"/>
      <c r="U33" s="91"/>
      <c r="V33" s="91"/>
      <c r="W33" s="91"/>
      <c r="X33" s="61"/>
      <c r="Y33" s="275"/>
      <c r="Z33" s="82"/>
      <c r="AA33" s="279"/>
      <c r="AB33" s="13"/>
      <c r="AC33" s="38"/>
      <c r="AD33" s="13"/>
      <c r="AE33" s="13"/>
    </row>
    <row r="34" spans="1:33" s="37" customFormat="1" ht="11.25" customHeight="1" thickBot="1" x14ac:dyDescent="0.2">
      <c r="A34" s="44"/>
      <c r="B34" s="243"/>
      <c r="C34" s="67"/>
      <c r="D34" s="69"/>
      <c r="E34" s="69"/>
      <c r="F34" s="69"/>
      <c r="G34" s="69"/>
      <c r="H34" s="69"/>
      <c r="I34" s="69"/>
      <c r="J34" s="69"/>
      <c r="K34" s="69"/>
      <c r="L34" s="69"/>
      <c r="M34" s="69"/>
      <c r="N34" s="69"/>
      <c r="O34" s="69"/>
      <c r="P34" s="69"/>
      <c r="Q34" s="69"/>
      <c r="R34" s="69"/>
      <c r="S34" s="69"/>
      <c r="T34" s="124"/>
      <c r="U34" s="124"/>
      <c r="V34" s="124"/>
      <c r="W34" s="124"/>
      <c r="X34" s="26"/>
      <c r="Y34" s="273"/>
      <c r="AB34" s="13"/>
      <c r="AC34" s="38"/>
      <c r="AD34" s="13"/>
      <c r="AE34" s="13"/>
    </row>
    <row r="35" spans="1:33" ht="30" customHeight="1" x14ac:dyDescent="0.15">
      <c r="B35" s="19" t="s">
        <v>98</v>
      </c>
      <c r="C35" s="20"/>
      <c r="D35" s="20"/>
      <c r="E35" s="20"/>
      <c r="F35" s="20"/>
      <c r="G35" s="20"/>
      <c r="H35" s="20"/>
      <c r="I35" s="20"/>
      <c r="J35" s="20"/>
      <c r="K35" s="20"/>
      <c r="L35" s="20"/>
      <c r="M35" s="20"/>
      <c r="N35" s="20"/>
      <c r="O35" s="20"/>
      <c r="P35" s="20"/>
      <c r="Q35" s="20"/>
      <c r="R35" s="20"/>
      <c r="S35" s="20"/>
      <c r="T35" s="20"/>
      <c r="U35" s="20"/>
      <c r="V35" s="20"/>
      <c r="W35" s="20"/>
      <c r="X35" s="20"/>
      <c r="Y35" s="274"/>
      <c r="Z35" s="276"/>
      <c r="AA35" s="277"/>
      <c r="AB35" s="13"/>
      <c r="AC35" s="13"/>
      <c r="AF35" s="11"/>
      <c r="AG35" s="11"/>
    </row>
    <row r="36" spans="1:33" s="37" customFormat="1" ht="15" customHeight="1" x14ac:dyDescent="0.15">
      <c r="B36" s="22"/>
      <c r="C36" s="506" t="s">
        <v>101</v>
      </c>
      <c r="D36" s="506"/>
      <c r="E36" s="506"/>
      <c r="F36" s="506"/>
      <c r="G36" s="506"/>
      <c r="H36" s="506"/>
      <c r="I36" s="506"/>
      <c r="J36" s="23"/>
      <c r="K36" s="23"/>
      <c r="L36" s="23"/>
      <c r="M36" s="23"/>
      <c r="N36" s="23"/>
      <c r="O36" s="23"/>
      <c r="P36" s="23"/>
      <c r="Q36" s="97"/>
      <c r="R36" s="97"/>
      <c r="S36" s="97"/>
      <c r="T36" s="97"/>
      <c r="U36" s="97"/>
      <c r="V36" s="97"/>
      <c r="W36" s="97"/>
      <c r="X36" s="23"/>
      <c r="Y36" s="23"/>
      <c r="Z36" s="23"/>
      <c r="AA36" s="24"/>
      <c r="AB36" s="13"/>
      <c r="AC36" s="38"/>
      <c r="AD36" s="13"/>
      <c r="AE36" s="13"/>
    </row>
    <row r="37" spans="1:33" s="37" customFormat="1" ht="20.25" customHeight="1" x14ac:dyDescent="0.15">
      <c r="B37" s="36"/>
      <c r="C37" s="506"/>
      <c r="D37" s="506"/>
      <c r="E37" s="506"/>
      <c r="F37" s="506"/>
      <c r="G37" s="506"/>
      <c r="H37" s="506"/>
      <c r="I37" s="506"/>
      <c r="J37" s="44"/>
      <c r="K37" s="23"/>
      <c r="L37" s="529" t="s">
        <v>35</v>
      </c>
      <c r="M37" s="529"/>
      <c r="N37" s="529"/>
      <c r="O37" s="529"/>
      <c r="P37" s="23"/>
      <c r="Q37" s="23" t="s">
        <v>104</v>
      </c>
      <c r="R37" s="97"/>
      <c r="S37" s="97"/>
      <c r="T37" s="97"/>
      <c r="U37" s="97"/>
      <c r="V37" s="97"/>
      <c r="W37" s="97"/>
      <c r="X37" s="44"/>
      <c r="Y37" s="273"/>
      <c r="Z37" s="44"/>
      <c r="AA37" s="136"/>
      <c r="AB37" s="13"/>
      <c r="AC37" s="38"/>
      <c r="AD37" s="13"/>
      <c r="AE37" s="13"/>
    </row>
    <row r="38" spans="1:33" s="37" customFormat="1" ht="22.5" customHeight="1" x14ac:dyDescent="0.15">
      <c r="B38" s="36"/>
      <c r="C38" s="44"/>
      <c r="D38" s="507"/>
      <c r="E38" s="507"/>
      <c r="F38" s="507"/>
      <c r="G38" s="507"/>
      <c r="H38" s="507"/>
      <c r="I38" s="146" t="s">
        <v>0</v>
      </c>
      <c r="J38" s="44"/>
      <c r="K38" s="107" t="s">
        <v>1</v>
      </c>
      <c r="L38" s="461" t="e">
        <f>I23</f>
        <v>#DIV/0!</v>
      </c>
      <c r="M38" s="461"/>
      <c r="N38" s="461"/>
      <c r="O38" s="461"/>
      <c r="P38" s="107" t="s">
        <v>2</v>
      </c>
      <c r="Q38" s="405" t="e">
        <f>ROUNDDOWN(D38*L38,-3)</f>
        <v>#DIV/0!</v>
      </c>
      <c r="R38" s="405"/>
      <c r="S38" s="405"/>
      <c r="T38" s="405"/>
      <c r="U38" s="108" t="s">
        <v>0</v>
      </c>
      <c r="V38" s="278" t="s">
        <v>77</v>
      </c>
      <c r="W38" s="44"/>
      <c r="X38" s="44"/>
      <c r="Y38" s="273"/>
      <c r="Z38" s="44"/>
      <c r="AA38" s="136"/>
      <c r="AB38" s="13"/>
      <c r="AC38" s="38"/>
      <c r="AD38" s="13"/>
      <c r="AE38" s="13"/>
    </row>
    <row r="39" spans="1:33" s="37" customFormat="1" ht="22.5" customHeight="1" x14ac:dyDescent="0.15">
      <c r="B39" s="36"/>
      <c r="C39" s="44"/>
      <c r="D39" s="76" t="s">
        <v>100</v>
      </c>
      <c r="E39" s="44"/>
      <c r="F39" s="44"/>
      <c r="G39" s="244"/>
      <c r="H39" s="244"/>
      <c r="I39" s="244"/>
      <c r="J39" s="244"/>
      <c r="K39" s="105"/>
      <c r="L39" s="145"/>
      <c r="M39" s="145"/>
      <c r="N39" s="145"/>
      <c r="O39" s="106"/>
      <c r="P39" s="107"/>
      <c r="Q39" s="243" t="s">
        <v>60</v>
      </c>
      <c r="R39" s="129"/>
      <c r="S39" s="129"/>
      <c r="T39" s="144"/>
      <c r="U39" s="147"/>
      <c r="V39" s="44"/>
      <c r="W39" s="44"/>
      <c r="X39" s="44"/>
      <c r="Y39" s="273"/>
      <c r="Z39" s="44"/>
      <c r="AA39" s="136"/>
      <c r="AB39" s="13"/>
      <c r="AC39" s="38"/>
      <c r="AD39" s="13"/>
      <c r="AE39" s="13"/>
    </row>
    <row r="40" spans="1:33" s="37" customFormat="1" ht="6" customHeight="1" thickBot="1" x14ac:dyDescent="0.2">
      <c r="B40" s="39"/>
      <c r="C40" s="40"/>
      <c r="D40" s="41"/>
      <c r="E40" s="41"/>
      <c r="F40" s="41"/>
      <c r="G40" s="41"/>
      <c r="H40" s="41"/>
      <c r="I40" s="41"/>
      <c r="J40" s="41"/>
      <c r="K40" s="41"/>
      <c r="L40" s="41"/>
      <c r="M40" s="41"/>
      <c r="N40" s="41"/>
      <c r="O40" s="41"/>
      <c r="P40" s="41"/>
      <c r="Q40" s="41"/>
      <c r="R40" s="41"/>
      <c r="S40" s="41"/>
      <c r="T40" s="91"/>
      <c r="U40" s="91"/>
      <c r="V40" s="91"/>
      <c r="W40" s="91"/>
      <c r="X40" s="61"/>
      <c r="Y40" s="275"/>
      <c r="Z40" s="82"/>
      <c r="AA40" s="279"/>
      <c r="AB40" s="13"/>
      <c r="AC40" s="38"/>
      <c r="AD40" s="13"/>
      <c r="AE40" s="13"/>
    </row>
    <row r="41" spans="1:33" ht="11.25" customHeight="1" x14ac:dyDescent="0.15">
      <c r="B41" s="23"/>
      <c r="C41" s="245"/>
      <c r="D41" s="245"/>
      <c r="E41" s="245"/>
      <c r="F41" s="245"/>
      <c r="G41" s="245"/>
      <c r="H41" s="245"/>
      <c r="I41" s="245"/>
      <c r="J41" s="245"/>
      <c r="K41" s="245"/>
      <c r="L41" s="245"/>
      <c r="M41" s="245"/>
      <c r="N41" s="245"/>
      <c r="O41" s="245"/>
      <c r="P41" s="245"/>
      <c r="Q41" s="245"/>
      <c r="R41" s="245"/>
      <c r="S41" s="245"/>
      <c r="T41" s="245"/>
      <c r="U41" s="245"/>
      <c r="V41" s="115"/>
      <c r="W41" s="111"/>
      <c r="X41" s="111"/>
      <c r="Y41" s="111"/>
      <c r="Z41" s="101"/>
      <c r="AA41" s="116"/>
    </row>
    <row r="42" spans="1:33" ht="13.5" customHeight="1" x14ac:dyDescent="0.15">
      <c r="B42" s="11" t="s">
        <v>25</v>
      </c>
      <c r="C42" s="117"/>
      <c r="D42" s="118"/>
      <c r="E42" s="119"/>
      <c r="F42" s="119"/>
      <c r="G42" s="119"/>
      <c r="H42" s="119"/>
      <c r="I42" s="119"/>
      <c r="J42" s="119"/>
      <c r="K42" s="119"/>
      <c r="L42" s="119"/>
      <c r="M42" s="119"/>
      <c r="N42" s="119"/>
      <c r="O42" s="119"/>
      <c r="P42" s="119"/>
      <c r="Q42" s="119"/>
      <c r="R42" s="119"/>
      <c r="S42" s="119"/>
      <c r="T42" s="119"/>
      <c r="U42" s="119"/>
      <c r="V42" s="120"/>
      <c r="W42" s="66"/>
      <c r="X42" s="66"/>
      <c r="Y42" s="66"/>
      <c r="Z42" s="121"/>
      <c r="AA42" s="122"/>
    </row>
    <row r="43" spans="1:33" ht="13.5" customHeight="1" thickBot="1" x14ac:dyDescent="0.2">
      <c r="B43" s="29"/>
      <c r="C43" s="29"/>
      <c r="D43" s="29"/>
      <c r="E43" s="29"/>
      <c r="F43" s="29"/>
      <c r="G43" s="23"/>
      <c r="H43" s="23"/>
      <c r="I43" s="23"/>
      <c r="J43" s="23"/>
      <c r="K43" s="23"/>
      <c r="L43" s="23"/>
      <c r="M43" s="23"/>
      <c r="N43" s="23"/>
      <c r="O43" s="23"/>
      <c r="P43" s="23"/>
      <c r="Q43" s="23"/>
      <c r="R43" s="23"/>
      <c r="S43" s="23"/>
      <c r="T43" s="23"/>
      <c r="U43" s="23"/>
      <c r="V43" s="23"/>
      <c r="W43" s="23"/>
      <c r="X43" s="23"/>
      <c r="Y43" s="23"/>
      <c r="Z43" s="23"/>
      <c r="AA43" s="241"/>
    </row>
    <row r="44" spans="1:33" ht="14.25" customHeight="1" x14ac:dyDescent="0.15">
      <c r="A44" s="280"/>
      <c r="B44" s="519" t="s">
        <v>99</v>
      </c>
      <c r="C44" s="519"/>
      <c r="D44" s="519"/>
      <c r="E44" s="519"/>
      <c r="F44" s="520"/>
      <c r="G44" s="475" t="s">
        <v>1</v>
      </c>
      <c r="H44" s="441" t="s">
        <v>9</v>
      </c>
      <c r="I44" s="442"/>
      <c r="J44" s="442"/>
      <c r="K44" s="442"/>
      <c r="L44" s="443"/>
      <c r="M44" s="498" t="s">
        <v>2</v>
      </c>
      <c r="N44" s="444">
        <f>ROUNDDOWN(B46*H46,-3)</f>
        <v>0</v>
      </c>
      <c r="O44" s="445"/>
      <c r="P44" s="445"/>
      <c r="Q44" s="445"/>
      <c r="R44" s="453" t="s">
        <v>0</v>
      </c>
      <c r="S44" s="23"/>
      <c r="T44" s="23"/>
      <c r="U44" s="23"/>
      <c r="V44" s="23"/>
      <c r="W44" s="23"/>
      <c r="X44" s="23"/>
      <c r="Y44" s="23"/>
      <c r="Z44" s="241"/>
      <c r="AA44" s="11"/>
      <c r="AC44" s="13"/>
      <c r="AG44" s="11"/>
    </row>
    <row r="45" spans="1:33" ht="13.5" customHeight="1" x14ac:dyDescent="0.15">
      <c r="A45" s="280"/>
      <c r="B45" s="519"/>
      <c r="C45" s="519"/>
      <c r="D45" s="519"/>
      <c r="E45" s="519"/>
      <c r="F45" s="520"/>
      <c r="G45" s="475"/>
      <c r="H45" s="496"/>
      <c r="I45" s="469"/>
      <c r="J45" s="469"/>
      <c r="K45" s="469"/>
      <c r="L45" s="497"/>
      <c r="M45" s="498"/>
      <c r="N45" s="446"/>
      <c r="O45" s="447"/>
      <c r="P45" s="447"/>
      <c r="Q45" s="447"/>
      <c r="R45" s="454"/>
      <c r="S45" s="23"/>
      <c r="T45" s="23"/>
      <c r="U45" s="23"/>
      <c r="V45" s="23"/>
      <c r="W45" s="23"/>
      <c r="X45" s="23"/>
      <c r="Y45" s="23"/>
      <c r="Z45" s="241"/>
      <c r="AA45" s="11"/>
      <c r="AC45" s="13"/>
      <c r="AG45" s="11"/>
    </row>
    <row r="46" spans="1:33" ht="25.5" customHeight="1" thickBot="1" x14ac:dyDescent="0.2">
      <c r="A46" s="280"/>
      <c r="B46" s="430"/>
      <c r="C46" s="430"/>
      <c r="D46" s="430"/>
      <c r="E46" s="430"/>
      <c r="F46" s="272" t="s">
        <v>61</v>
      </c>
      <c r="G46" s="475"/>
      <c r="H46" s="434">
        <v>0.66666666666666663</v>
      </c>
      <c r="I46" s="435"/>
      <c r="J46" s="435"/>
      <c r="K46" s="435"/>
      <c r="L46" s="436"/>
      <c r="M46" s="498"/>
      <c r="N46" s="448"/>
      <c r="O46" s="449"/>
      <c r="P46" s="449"/>
      <c r="Q46" s="449"/>
      <c r="R46" s="455"/>
      <c r="S46" s="23"/>
      <c r="T46" s="23"/>
      <c r="U46" s="23"/>
      <c r="V46" s="23"/>
      <c r="W46" s="23"/>
      <c r="X46" s="23"/>
      <c r="Y46" s="23"/>
      <c r="Z46" s="241"/>
      <c r="AA46" s="11"/>
      <c r="AC46" s="13"/>
      <c r="AG46" s="11"/>
    </row>
    <row r="47" spans="1:33" ht="13.5" customHeight="1" x14ac:dyDescent="0.15">
      <c r="B47" s="243"/>
      <c r="C47" s="23"/>
      <c r="D47" s="23"/>
      <c r="E47" s="23"/>
      <c r="F47" s="23"/>
      <c r="G47" s="23"/>
      <c r="H47" s="23"/>
      <c r="I47" s="23"/>
      <c r="J47" s="23"/>
      <c r="K47" s="23"/>
      <c r="L47" s="23"/>
      <c r="M47" s="23"/>
      <c r="N47" s="243" t="s">
        <v>43</v>
      </c>
      <c r="O47" s="100"/>
      <c r="P47" s="100"/>
      <c r="Q47" s="23"/>
      <c r="R47" s="23"/>
      <c r="S47" s="23"/>
      <c r="T47" s="23"/>
      <c r="U47" s="23"/>
      <c r="V47" s="23"/>
      <c r="W47" s="23"/>
      <c r="X47" s="23"/>
      <c r="Y47" s="23"/>
      <c r="Z47" s="23"/>
      <c r="AA47" s="241"/>
    </row>
    <row r="48" spans="1:33" ht="7.5" customHeight="1" thickBot="1" x14ac:dyDescent="0.2">
      <c r="B48" s="23"/>
      <c r="C48" s="23"/>
      <c r="D48" s="23"/>
      <c r="E48" s="23"/>
      <c r="F48" s="23"/>
      <c r="G48" s="23"/>
      <c r="H48" s="23"/>
      <c r="I48" s="23"/>
      <c r="J48" s="23"/>
      <c r="K48" s="23"/>
      <c r="L48" s="23"/>
      <c r="M48" s="23"/>
      <c r="N48" s="100"/>
      <c r="O48" s="100"/>
      <c r="P48" s="100"/>
      <c r="Q48" s="23"/>
      <c r="R48" s="23"/>
      <c r="S48" s="23"/>
      <c r="T48" s="23"/>
      <c r="U48" s="23"/>
      <c r="V48" s="23"/>
      <c r="W48" s="23"/>
      <c r="X48" s="23"/>
      <c r="Y48" s="23"/>
      <c r="Z48" s="23"/>
      <c r="AA48" s="241"/>
    </row>
    <row r="49" spans="2:55" ht="13.5" customHeight="1" thickTop="1" x14ac:dyDescent="0.15">
      <c r="B49" s="509" t="s">
        <v>41</v>
      </c>
      <c r="C49" s="510"/>
      <c r="D49" s="510"/>
      <c r="E49" s="510"/>
      <c r="F49" s="511"/>
      <c r="G49" s="475" t="s">
        <v>1</v>
      </c>
      <c r="H49" s="441" t="s">
        <v>33</v>
      </c>
      <c r="I49" s="442"/>
      <c r="J49" s="442"/>
      <c r="K49" s="442"/>
      <c r="L49" s="443"/>
      <c r="M49" s="440" t="s">
        <v>2</v>
      </c>
      <c r="N49" s="444">
        <f>ROUNDDOWN(B51*H51,0)</f>
        <v>0</v>
      </c>
      <c r="O49" s="445"/>
      <c r="P49" s="445"/>
      <c r="Q49" s="445"/>
      <c r="R49" s="453" t="s">
        <v>0</v>
      </c>
      <c r="S49" s="23"/>
      <c r="T49" s="23"/>
      <c r="U49" s="23"/>
      <c r="V49" s="471" t="s">
        <v>102</v>
      </c>
      <c r="W49" s="472"/>
      <c r="X49" s="472"/>
      <c r="Y49" s="472"/>
      <c r="Z49" s="473"/>
      <c r="AA49" s="11"/>
      <c r="AC49" s="13"/>
      <c r="AG49" s="11"/>
    </row>
    <row r="50" spans="2:55" ht="13.5" customHeight="1" x14ac:dyDescent="0.15">
      <c r="B50" s="450"/>
      <c r="C50" s="475"/>
      <c r="D50" s="475"/>
      <c r="E50" s="475"/>
      <c r="F50" s="512"/>
      <c r="G50" s="475"/>
      <c r="H50" s="496"/>
      <c r="I50" s="469"/>
      <c r="J50" s="469"/>
      <c r="K50" s="469"/>
      <c r="L50" s="497"/>
      <c r="M50" s="440"/>
      <c r="N50" s="446"/>
      <c r="O50" s="447"/>
      <c r="P50" s="447"/>
      <c r="Q50" s="447"/>
      <c r="R50" s="454"/>
      <c r="S50" s="23"/>
      <c r="T50" s="23"/>
      <c r="U50" s="23"/>
      <c r="V50" s="474"/>
      <c r="W50" s="475"/>
      <c r="X50" s="475"/>
      <c r="Y50" s="475"/>
      <c r="Z50" s="476"/>
      <c r="AA50" s="11"/>
      <c r="AC50" s="13"/>
      <c r="AG50" s="11"/>
    </row>
    <row r="51" spans="2:55" ht="26.25" customHeight="1" thickBot="1" x14ac:dyDescent="0.2">
      <c r="B51" s="521">
        <v>40000</v>
      </c>
      <c r="C51" s="522"/>
      <c r="D51" s="522"/>
      <c r="E51" s="522"/>
      <c r="F51" s="523"/>
      <c r="G51" s="475"/>
      <c r="H51" s="524"/>
      <c r="I51" s="525"/>
      <c r="J51" s="525"/>
      <c r="K51" s="525"/>
      <c r="L51" s="138" t="s">
        <v>34</v>
      </c>
      <c r="M51" s="440"/>
      <c r="N51" s="448"/>
      <c r="O51" s="449"/>
      <c r="P51" s="449"/>
      <c r="Q51" s="449"/>
      <c r="R51" s="455"/>
      <c r="S51" s="23"/>
      <c r="T51" s="23"/>
      <c r="U51" s="23"/>
      <c r="V51" s="477">
        <f>MIN(N44,N49)</f>
        <v>0</v>
      </c>
      <c r="W51" s="478"/>
      <c r="X51" s="478"/>
      <c r="Y51" s="478"/>
      <c r="Z51" s="242" t="s">
        <v>0</v>
      </c>
      <c r="AA51" s="11"/>
      <c r="AC51" s="13"/>
      <c r="AG51" s="11"/>
    </row>
    <row r="52" spans="2:55" ht="13.5" customHeight="1" x14ac:dyDescent="0.15">
      <c r="B52" s="23"/>
      <c r="C52" s="23"/>
      <c r="D52" s="23"/>
      <c r="E52" s="23"/>
      <c r="F52" s="23"/>
      <c r="G52" s="23"/>
      <c r="H52" s="23"/>
      <c r="I52" s="23"/>
      <c r="J52" s="23"/>
      <c r="K52" s="23"/>
      <c r="L52" s="23"/>
      <c r="M52" s="23"/>
      <c r="N52" s="243"/>
      <c r="O52" s="23"/>
      <c r="P52" s="23"/>
      <c r="Q52" s="23"/>
      <c r="R52" s="23"/>
      <c r="S52" s="23"/>
      <c r="T52" s="23"/>
      <c r="U52" s="23"/>
      <c r="V52" s="23"/>
      <c r="W52" s="23"/>
      <c r="X52" s="23"/>
      <c r="Y52" s="23"/>
      <c r="Z52" s="23"/>
      <c r="AA52" s="241"/>
    </row>
    <row r="53" spans="2:55" ht="13.5" customHeight="1" thickBot="1" x14ac:dyDescent="0.2">
      <c r="B53" s="23"/>
      <c r="C53" s="23"/>
      <c r="D53" s="23"/>
      <c r="E53" s="23"/>
      <c r="F53" s="23"/>
      <c r="G53" s="23"/>
      <c r="H53" s="23"/>
      <c r="I53" s="23"/>
      <c r="J53" s="23"/>
      <c r="K53" s="23"/>
      <c r="L53" s="23"/>
      <c r="M53" s="23"/>
      <c r="N53" s="243"/>
      <c r="O53" s="23"/>
      <c r="P53" s="23"/>
      <c r="Q53" s="23"/>
      <c r="R53" s="23"/>
      <c r="S53" s="23"/>
      <c r="T53" s="23"/>
      <c r="U53" s="23"/>
      <c r="V53" s="23"/>
      <c r="W53" s="23"/>
      <c r="X53" s="23"/>
      <c r="Y53" s="23"/>
      <c r="Z53" s="23"/>
      <c r="AA53" s="241"/>
    </row>
    <row r="54" spans="2:55" ht="14.25" customHeight="1" thickTop="1" x14ac:dyDescent="0.15">
      <c r="B54" s="515" t="s">
        <v>105</v>
      </c>
      <c r="C54" s="516"/>
      <c r="D54" s="516"/>
      <c r="E54" s="516"/>
      <c r="F54" s="517"/>
      <c r="G54" s="475" t="s">
        <v>1</v>
      </c>
      <c r="H54" s="441" t="s">
        <v>9</v>
      </c>
      <c r="I54" s="442"/>
      <c r="J54" s="442"/>
      <c r="K54" s="442"/>
      <c r="L54" s="443"/>
      <c r="M54" s="500" t="s">
        <v>2</v>
      </c>
      <c r="N54" s="472" t="s">
        <v>103</v>
      </c>
      <c r="O54" s="472"/>
      <c r="P54" s="472"/>
      <c r="Q54" s="472"/>
      <c r="R54" s="473"/>
      <c r="S54" s="23"/>
      <c r="T54" s="23"/>
      <c r="U54" s="23"/>
      <c r="V54" s="23"/>
      <c r="W54" s="23"/>
      <c r="X54" s="23"/>
      <c r="Y54" s="23"/>
      <c r="Z54" s="241"/>
      <c r="AA54" s="11"/>
      <c r="AC54" s="13"/>
      <c r="AG54" s="11"/>
    </row>
    <row r="55" spans="2:55" ht="13.5" customHeight="1" x14ac:dyDescent="0.15">
      <c r="B55" s="518"/>
      <c r="C55" s="519"/>
      <c r="D55" s="519"/>
      <c r="E55" s="519"/>
      <c r="F55" s="520"/>
      <c r="G55" s="475"/>
      <c r="H55" s="496"/>
      <c r="I55" s="469"/>
      <c r="J55" s="469"/>
      <c r="K55" s="469"/>
      <c r="L55" s="497"/>
      <c r="M55" s="500"/>
      <c r="N55" s="475"/>
      <c r="O55" s="475"/>
      <c r="P55" s="475"/>
      <c r="Q55" s="475"/>
      <c r="R55" s="476"/>
      <c r="S55" s="23"/>
      <c r="T55" s="23"/>
      <c r="U55" s="23"/>
      <c r="V55" s="23"/>
      <c r="W55" s="23"/>
      <c r="X55" s="23"/>
      <c r="Y55" s="23"/>
      <c r="Z55" s="241"/>
      <c r="AA55" s="11"/>
      <c r="AC55" s="13"/>
      <c r="AG55" s="11"/>
    </row>
    <row r="56" spans="2:55" ht="25.5" customHeight="1" thickBot="1" x14ac:dyDescent="0.2">
      <c r="B56" s="429"/>
      <c r="C56" s="430"/>
      <c r="D56" s="430"/>
      <c r="E56" s="430"/>
      <c r="F56" s="272" t="s">
        <v>61</v>
      </c>
      <c r="G56" s="475"/>
      <c r="H56" s="434">
        <v>0.66666666666666663</v>
      </c>
      <c r="I56" s="435"/>
      <c r="J56" s="435"/>
      <c r="K56" s="435"/>
      <c r="L56" s="436"/>
      <c r="M56" s="500"/>
      <c r="N56" s="478">
        <f>ROUNDDOWN(B56*H56,-3)</f>
        <v>0</v>
      </c>
      <c r="O56" s="478"/>
      <c r="P56" s="478"/>
      <c r="Q56" s="478"/>
      <c r="R56" s="242" t="s">
        <v>0</v>
      </c>
      <c r="S56" s="23"/>
      <c r="T56" s="23"/>
      <c r="U56" s="23"/>
      <c r="V56" s="23"/>
      <c r="W56" s="23"/>
      <c r="X56" s="23"/>
      <c r="Y56" s="23"/>
      <c r="Z56" s="241"/>
      <c r="AA56" s="11"/>
      <c r="AC56" s="13"/>
      <c r="AG56" s="11"/>
    </row>
    <row r="57" spans="2:55" ht="13.5" customHeight="1" thickTop="1" x14ac:dyDescent="0.15">
      <c r="B57" s="243"/>
      <c r="C57" s="23"/>
      <c r="D57" s="23"/>
      <c r="E57" s="23"/>
      <c r="F57" s="23"/>
      <c r="G57" s="23"/>
      <c r="H57" s="23"/>
      <c r="I57" s="23"/>
      <c r="J57" s="23"/>
      <c r="K57" s="23"/>
      <c r="L57" s="23"/>
      <c r="M57" s="23"/>
      <c r="N57" s="243" t="s">
        <v>43</v>
      </c>
      <c r="O57" s="100"/>
      <c r="P57" s="100"/>
      <c r="Q57" s="23"/>
      <c r="R57" s="23"/>
      <c r="S57" s="23"/>
      <c r="T57" s="23"/>
      <c r="U57" s="23"/>
      <c r="V57" s="23"/>
      <c r="W57" s="23"/>
      <c r="X57" s="23"/>
      <c r="Y57" s="23"/>
      <c r="Z57" s="23"/>
      <c r="AA57" s="241"/>
    </row>
    <row r="58" spans="2:55" ht="13.5" customHeight="1" thickBot="1" x14ac:dyDescent="0.2">
      <c r="B58" s="243"/>
      <c r="C58" s="23"/>
      <c r="D58" s="23"/>
      <c r="E58" s="23"/>
      <c r="F58" s="23"/>
      <c r="G58" s="23"/>
      <c r="H58" s="23"/>
      <c r="I58" s="23"/>
      <c r="J58" s="23"/>
      <c r="K58" s="23"/>
      <c r="L58" s="23"/>
      <c r="M58" s="23"/>
      <c r="N58" s="243"/>
      <c r="O58" s="100"/>
      <c r="P58" s="100"/>
      <c r="Q58" s="23"/>
      <c r="R58" s="23"/>
      <c r="S58" s="23"/>
      <c r="T58" s="23"/>
      <c r="U58" s="23"/>
      <c r="V58" s="23"/>
      <c r="W58" s="23"/>
      <c r="X58" s="23"/>
      <c r="Y58" s="23"/>
      <c r="Z58" s="23"/>
      <c r="AA58" s="241"/>
    </row>
    <row r="59" spans="2:55" ht="14.25" customHeight="1" thickTop="1" x14ac:dyDescent="0.15">
      <c r="H59" s="471" t="s">
        <v>102</v>
      </c>
      <c r="I59" s="472"/>
      <c r="J59" s="472"/>
      <c r="K59" s="472"/>
      <c r="L59" s="473"/>
      <c r="M59" s="504" t="s">
        <v>94</v>
      </c>
      <c r="N59" s="471" t="s">
        <v>103</v>
      </c>
      <c r="O59" s="472"/>
      <c r="P59" s="472"/>
      <c r="Q59" s="472"/>
      <c r="R59" s="473"/>
      <c r="S59" s="505" t="s">
        <v>2</v>
      </c>
      <c r="T59" s="471" t="s">
        <v>42</v>
      </c>
      <c r="U59" s="472"/>
      <c r="V59" s="472"/>
      <c r="W59" s="472"/>
      <c r="X59" s="473"/>
      <c r="Y59" s="23"/>
      <c r="Z59" s="241"/>
      <c r="AA59" s="11"/>
      <c r="AC59" s="13"/>
      <c r="AG59" s="11"/>
    </row>
    <row r="60" spans="2:55" ht="13.5" customHeight="1" x14ac:dyDescent="0.15">
      <c r="H60" s="474"/>
      <c r="I60" s="475"/>
      <c r="J60" s="475"/>
      <c r="K60" s="475"/>
      <c r="L60" s="476"/>
      <c r="M60" s="504"/>
      <c r="N60" s="474"/>
      <c r="O60" s="475"/>
      <c r="P60" s="475"/>
      <c r="Q60" s="475"/>
      <c r="R60" s="476"/>
      <c r="S60" s="505"/>
      <c r="T60" s="474"/>
      <c r="U60" s="475"/>
      <c r="V60" s="475"/>
      <c r="W60" s="475"/>
      <c r="X60" s="476"/>
      <c r="Y60" s="23"/>
      <c r="Z60" s="241"/>
      <c r="AA60" s="11"/>
      <c r="AC60" s="13"/>
      <c r="AG60" s="11"/>
    </row>
    <row r="61" spans="2:55" ht="25.5" customHeight="1" thickBot="1" x14ac:dyDescent="0.2">
      <c r="H61" s="477">
        <f>V51</f>
        <v>0</v>
      </c>
      <c r="I61" s="478"/>
      <c r="J61" s="478"/>
      <c r="K61" s="478"/>
      <c r="L61" s="242" t="s">
        <v>0</v>
      </c>
      <c r="M61" s="504"/>
      <c r="N61" s="477">
        <f>N56</f>
        <v>0</v>
      </c>
      <c r="O61" s="478"/>
      <c r="P61" s="478"/>
      <c r="Q61" s="478"/>
      <c r="R61" s="242" t="s">
        <v>0</v>
      </c>
      <c r="S61" s="505"/>
      <c r="T61" s="477">
        <f>ROUNDDOWN(H61+N61,0)</f>
        <v>0</v>
      </c>
      <c r="U61" s="478"/>
      <c r="V61" s="478"/>
      <c r="W61" s="478"/>
      <c r="X61" s="242" t="s">
        <v>0</v>
      </c>
      <c r="Y61" s="23"/>
      <c r="Z61" s="241"/>
      <c r="AA61" s="11"/>
      <c r="AC61" s="13"/>
      <c r="AG61" s="11"/>
    </row>
    <row r="62" spans="2:55" ht="17.25" customHeight="1" thickTop="1" x14ac:dyDescent="0.15">
      <c r="B62" s="23"/>
      <c r="C62" s="23"/>
      <c r="D62" s="23"/>
      <c r="E62" s="23"/>
      <c r="F62" s="23"/>
      <c r="G62" s="23"/>
      <c r="H62" s="23"/>
      <c r="I62" s="23"/>
      <c r="J62" s="23"/>
      <c r="K62" s="23"/>
      <c r="L62" s="23"/>
      <c r="M62" s="23"/>
      <c r="N62" s="243"/>
      <c r="O62" s="23"/>
      <c r="P62" s="23"/>
      <c r="Q62" s="23"/>
      <c r="R62" s="23"/>
      <c r="S62" s="23"/>
      <c r="T62" s="23"/>
      <c r="U62" s="23"/>
      <c r="V62" s="23"/>
      <c r="W62" s="23"/>
      <c r="X62" s="23"/>
      <c r="Y62" s="23"/>
      <c r="Z62" s="23"/>
      <c r="AA62" s="241"/>
    </row>
    <row r="63" spans="2:55" ht="7.5" customHeight="1" thickBot="1" x14ac:dyDescent="0.2">
      <c r="B63" s="18"/>
      <c r="C63" s="18"/>
      <c r="D63" s="18"/>
      <c r="E63" s="18"/>
      <c r="F63" s="18"/>
      <c r="G63" s="18"/>
      <c r="H63" s="18"/>
      <c r="I63" s="18"/>
      <c r="J63" s="18"/>
      <c r="K63" s="18"/>
      <c r="L63" s="18"/>
      <c r="M63" s="18"/>
      <c r="N63" s="18"/>
      <c r="O63" s="18"/>
      <c r="P63" s="18"/>
      <c r="Q63" s="18"/>
      <c r="R63" s="18"/>
      <c r="S63" s="18"/>
      <c r="T63" s="18"/>
      <c r="U63" s="18"/>
      <c r="V63" s="18"/>
      <c r="W63" s="74"/>
      <c r="X63" s="75"/>
      <c r="Y63" s="75"/>
      <c r="Z63" s="75"/>
    </row>
    <row r="64" spans="2:55" ht="30" customHeight="1" thickBot="1" x14ac:dyDescent="0.2">
      <c r="B64" s="358" t="s">
        <v>27</v>
      </c>
      <c r="C64" s="502"/>
      <c r="D64" s="502"/>
      <c r="E64" s="502"/>
      <c r="F64" s="502"/>
      <c r="G64" s="502"/>
      <c r="H64" s="502"/>
      <c r="I64" s="502"/>
      <c r="J64" s="503"/>
      <c r="K64" s="257"/>
      <c r="L64" s="258"/>
      <c r="M64" s="259"/>
      <c r="N64" s="260"/>
      <c r="O64" s="261"/>
      <c r="P64" s="259"/>
      <c r="Q64" s="260"/>
      <c r="R64" s="261"/>
      <c r="S64" s="259"/>
      <c r="T64" s="262"/>
      <c r="U64" s="361" t="s">
        <v>0</v>
      </c>
      <c r="V64" s="362"/>
      <c r="Z64" s="12"/>
      <c r="AA64" s="1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33" s="76" customFormat="1" ht="12.75" customHeight="1" x14ac:dyDescent="0.15">
      <c r="A65" s="78"/>
      <c r="B65" s="78"/>
      <c r="C65" s="78"/>
      <c r="D65" s="78"/>
      <c r="E65" s="78"/>
      <c r="F65" s="78"/>
      <c r="G65" s="78"/>
      <c r="H65" s="78"/>
      <c r="I65" s="78"/>
      <c r="J65" s="78"/>
      <c r="K65" s="78"/>
      <c r="L65" s="78"/>
      <c r="M65" s="78"/>
      <c r="N65" s="78"/>
      <c r="O65" s="78"/>
      <c r="P65" s="78"/>
      <c r="Q65" s="78"/>
      <c r="R65" s="78"/>
      <c r="S65" s="78"/>
      <c r="T65" s="78"/>
      <c r="U65" s="78"/>
      <c r="V65" s="78"/>
      <c r="W65" s="526"/>
      <c r="X65" s="526"/>
      <c r="Y65" s="526"/>
      <c r="Z65" s="78"/>
      <c r="AA65" s="78"/>
      <c r="AB65" s="78"/>
      <c r="AD65" s="50"/>
      <c r="AE65" s="50"/>
      <c r="AF65" s="50"/>
      <c r="AG65" s="50"/>
    </row>
    <row r="66" spans="1:33" ht="30" customHeight="1" x14ac:dyDescent="0.15">
      <c r="A66" s="76"/>
      <c r="B66" s="76"/>
      <c r="C66" s="76"/>
      <c r="D66" s="76"/>
      <c r="E66" s="76"/>
      <c r="F66" s="76"/>
      <c r="G66" s="76"/>
      <c r="H66" s="76"/>
      <c r="I66" s="76"/>
      <c r="J66" s="76"/>
      <c r="K66" s="76"/>
      <c r="L66" s="76"/>
      <c r="M66" s="76"/>
      <c r="N66" s="76"/>
      <c r="O66" s="76"/>
      <c r="P66" s="76"/>
      <c r="Q66" s="76"/>
      <c r="R66" s="76"/>
      <c r="S66" s="76"/>
      <c r="T66" s="76"/>
      <c r="U66" s="76"/>
      <c r="V66" s="76"/>
      <c r="W66" s="391"/>
      <c r="X66" s="391"/>
      <c r="Y66" s="391"/>
      <c r="Z66" s="76"/>
      <c r="AA66" s="77"/>
      <c r="AB66" s="76"/>
      <c r="AC66" s="76"/>
      <c r="AD66" s="50"/>
    </row>
    <row r="67" spans="1:33" ht="30" customHeight="1" x14ac:dyDescent="0.15">
      <c r="A67" s="78"/>
      <c r="B67" s="78"/>
      <c r="C67" s="78"/>
      <c r="D67" s="78"/>
      <c r="E67" s="78"/>
      <c r="F67" s="78"/>
      <c r="G67" s="78"/>
      <c r="H67" s="78"/>
      <c r="I67" s="78"/>
      <c r="J67" s="78"/>
      <c r="K67" s="78"/>
      <c r="L67" s="78"/>
      <c r="M67" s="78"/>
      <c r="N67" s="78"/>
      <c r="O67" s="78"/>
      <c r="P67" s="78"/>
      <c r="Q67" s="78"/>
      <c r="R67" s="78"/>
      <c r="S67" s="78"/>
      <c r="T67" s="78"/>
      <c r="U67" s="78"/>
      <c r="V67" s="78"/>
      <c r="W67" s="499"/>
      <c r="X67" s="499"/>
      <c r="Y67" s="499"/>
      <c r="Z67" s="78"/>
      <c r="AA67" s="78"/>
      <c r="AB67" s="78"/>
      <c r="AC67" s="78"/>
      <c r="AD67" s="78"/>
    </row>
    <row r="68" spans="1:33" ht="30" customHeight="1" x14ac:dyDescent="0.15">
      <c r="W68" s="391"/>
      <c r="X68" s="391"/>
      <c r="Y68" s="391"/>
    </row>
    <row r="69" spans="1:33" ht="30" customHeight="1" x14ac:dyDescent="0.15">
      <c r="W69" s="391"/>
      <c r="X69" s="391"/>
      <c r="Y69" s="391"/>
    </row>
    <row r="70" spans="1:33" ht="30" customHeight="1" x14ac:dyDescent="0.15">
      <c r="W70" s="499"/>
      <c r="X70" s="499"/>
      <c r="Y70" s="499"/>
    </row>
  </sheetData>
  <mergeCells count="65">
    <mergeCell ref="V12:X12"/>
    <mergeCell ref="L30:O30"/>
    <mergeCell ref="L37:O37"/>
    <mergeCell ref="B4:AA4"/>
    <mergeCell ref="V8:X8"/>
    <mergeCell ref="V9:X9"/>
    <mergeCell ref="V10:X10"/>
    <mergeCell ref="V11:X11"/>
    <mergeCell ref="P25:Q25"/>
    <mergeCell ref="R44:R46"/>
    <mergeCell ref="B46:E46"/>
    <mergeCell ref="H46:L46"/>
    <mergeCell ref="V17:X17"/>
    <mergeCell ref="V18:X18"/>
    <mergeCell ref="V19:X19"/>
    <mergeCell ref="V20:X20"/>
    <mergeCell ref="V21:X21"/>
    <mergeCell ref="D23:H23"/>
    <mergeCell ref="I23:L23"/>
    <mergeCell ref="B44:F45"/>
    <mergeCell ref="G44:G46"/>
    <mergeCell ref="H44:L45"/>
    <mergeCell ref="M44:M46"/>
    <mergeCell ref="N44:Q46"/>
    <mergeCell ref="W70:Y70"/>
    <mergeCell ref="V49:Z50"/>
    <mergeCell ref="B51:F51"/>
    <mergeCell ref="H51:K51"/>
    <mergeCell ref="V51:Y51"/>
    <mergeCell ref="B64:J64"/>
    <mergeCell ref="U64:V64"/>
    <mergeCell ref="B49:F50"/>
    <mergeCell ref="G49:G51"/>
    <mergeCell ref="H49:L50"/>
    <mergeCell ref="M49:M51"/>
    <mergeCell ref="N49:Q51"/>
    <mergeCell ref="R49:R51"/>
    <mergeCell ref="W65:Y65"/>
    <mergeCell ref="W66:Y66"/>
    <mergeCell ref="W67:Y67"/>
    <mergeCell ref="W68:Y68"/>
    <mergeCell ref="W69:Y69"/>
    <mergeCell ref="D31:H31"/>
    <mergeCell ref="L31:O31"/>
    <mergeCell ref="Q31:T31"/>
    <mergeCell ref="D38:H38"/>
    <mergeCell ref="L38:O38"/>
    <mergeCell ref="Q38:T38"/>
    <mergeCell ref="C36:I37"/>
    <mergeCell ref="B56:E56"/>
    <mergeCell ref="H56:L56"/>
    <mergeCell ref="N56:Q56"/>
    <mergeCell ref="N54:R55"/>
    <mergeCell ref="B54:F55"/>
    <mergeCell ref="G54:G56"/>
    <mergeCell ref="H54:L55"/>
    <mergeCell ref="M54:M56"/>
    <mergeCell ref="N61:Q61"/>
    <mergeCell ref="H61:K61"/>
    <mergeCell ref="H59:L60"/>
    <mergeCell ref="T61:W61"/>
    <mergeCell ref="N59:R60"/>
    <mergeCell ref="T59:X60"/>
    <mergeCell ref="M59:M61"/>
    <mergeCell ref="S59:S61"/>
  </mergeCells>
  <phoneticPr fontId="4"/>
  <printOptions horizontalCentered="1"/>
  <pageMargins left="0.59055118110236227" right="0.59055118110236227" top="0.59055118110236227" bottom="0.59055118110236227" header="0.31496062992125984" footer="0.39370078740157483"/>
  <pageSetup paperSize="9" scale="75" orientation="portrait" r:id="rId1"/>
  <headerFooter>
    <oddFooter>&amp;L&amp;10（注）この用紙の大きさは、日本工業規格Ａ４とすること。</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算定書_工事(全体設計・複数棟)</vt:lpstr>
      <vt:lpstr>算定書_工事(複数棟)</vt:lpstr>
      <vt:lpstr>19号-3②｜算定書_工事(全体設計)</vt:lpstr>
      <vt:lpstr>19号-3①｜算定書_工事(単年度)</vt:lpstr>
      <vt:lpstr>19号-2｜算定書_計画策定</vt:lpstr>
      <vt:lpstr>19号-1｜算定書_診断</vt:lpstr>
      <vt:lpstr>'19号-1｜算定書_診断'!Print_Area</vt:lpstr>
      <vt:lpstr>'19号-2｜算定書_計画策定'!Print_Area</vt:lpstr>
      <vt:lpstr>'19号-3①｜算定書_工事(単年度)'!Print_Area</vt:lpstr>
      <vt:lpstr>'19号-3②｜算定書_工事(全体設計)'!Print_Area</vt:lpstr>
      <vt:lpstr>'算定書_工事(全体設計・複数棟)'!Print_Area</vt:lpstr>
      <vt:lpstr>'算定書_工事(複数棟)'!Print_Area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神戸市耐震推進課</dc:creator>
  <cp:lastModifiedBy>Windows ユーザー</cp:lastModifiedBy>
  <cp:lastPrinted>2024-02-26T06:29:49Z</cp:lastPrinted>
  <dcterms:created xsi:type="dcterms:W3CDTF">2022-02-10T06:19:07Z</dcterms:created>
  <dcterms:modified xsi:type="dcterms:W3CDTF">2024-03-28T06:08:29Z</dcterms:modified>
</cp:coreProperties>
</file>