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6\020_水質試験年報データ版\R05作業フォルダ\【完成】13_雨天時放流水の水質試験結果_R5(2023).xlsx\"/>
    </mc:Choice>
  </mc:AlternateContent>
  <bookViews>
    <workbookView xWindow="0" yWindow="0" windowWidth="28800" windowHeight="12411" tabRatio="859"/>
  </bookViews>
  <sheets>
    <sheet name="第1回目" sheetId="2" r:id="rId1"/>
    <sheet name="第2回目" sheetId="3" r:id="rId2"/>
  </sheets>
  <definedNames>
    <definedName name="_xlnm.Print_Area" localSheetId="0">第1回目!$A$1:$G$23</definedName>
    <definedName name="_xlnm.Print_Area" localSheetId="1">第2回目!$A$1:$G$23</definedName>
  </definedNames>
  <calcPr calcId="162913"/>
</workbook>
</file>

<file path=xl/calcChain.xml><?xml version="1.0" encoding="utf-8"?>
<calcChain xmlns="http://schemas.openxmlformats.org/spreadsheetml/2006/main">
  <c r="F21" i="3" l="1"/>
  <c r="E20" i="3"/>
  <c r="F15" i="3"/>
  <c r="F19" i="3" l="1"/>
  <c r="F18" i="3"/>
  <c r="F17" i="3"/>
  <c r="F16" i="3"/>
  <c r="D22" i="3" l="1"/>
</calcChain>
</file>

<file path=xl/sharedStrings.xml><?xml version="1.0" encoding="utf-8"?>
<sst xmlns="http://schemas.openxmlformats.org/spreadsheetml/2006/main" count="114" uniqueCount="48">
  <si>
    <t>観測日時</t>
    <rPh sb="0" eb="2">
      <t>カンソク</t>
    </rPh>
    <rPh sb="2" eb="4">
      <t>ニチジ</t>
    </rPh>
    <phoneticPr fontId="1"/>
  </si>
  <si>
    <t>観測地点</t>
    <rPh sb="0" eb="2">
      <t>カンソク</t>
    </rPh>
    <rPh sb="2" eb="4">
      <t>チテン</t>
    </rPh>
    <phoneticPr fontId="1"/>
  </si>
  <si>
    <t>東灘処理場内</t>
    <rPh sb="0" eb="2">
      <t>ヒガシナダ</t>
    </rPh>
    <rPh sb="2" eb="4">
      <t>ショリ</t>
    </rPh>
    <rPh sb="4" eb="6">
      <t>ジョウナイ</t>
    </rPh>
    <phoneticPr fontId="1"/>
  </si>
  <si>
    <t>総降雨量</t>
    <rPh sb="0" eb="1">
      <t>ソウ</t>
    </rPh>
    <rPh sb="1" eb="3">
      <t>コウウ</t>
    </rPh>
    <rPh sb="3" eb="4">
      <t>リョウ</t>
    </rPh>
    <phoneticPr fontId="1"/>
  </si>
  <si>
    <t>本庄ポンプ場沈砂池</t>
    <rPh sb="0" eb="2">
      <t>ホンジョウ</t>
    </rPh>
    <rPh sb="5" eb="6">
      <t>ジョウ</t>
    </rPh>
    <rPh sb="6" eb="7">
      <t>チン</t>
    </rPh>
    <rPh sb="7" eb="8">
      <t>サ</t>
    </rPh>
    <rPh sb="8" eb="9">
      <t>チ</t>
    </rPh>
    <phoneticPr fontId="1"/>
  </si>
  <si>
    <t>魚崎ポンプ場分配槽</t>
    <rPh sb="0" eb="2">
      <t>ウオザキ</t>
    </rPh>
    <rPh sb="5" eb="6">
      <t>ジョウ</t>
    </rPh>
    <rPh sb="6" eb="8">
      <t>ブンパイ</t>
    </rPh>
    <rPh sb="8" eb="9">
      <t>ソウ</t>
    </rPh>
    <phoneticPr fontId="1"/>
  </si>
  <si>
    <t>魚崎滞水池ｵｰﾊﾞｰﾌﾛｰ水</t>
    <rPh sb="0" eb="2">
      <t>ウオザキ</t>
    </rPh>
    <rPh sb="2" eb="3">
      <t>タイ</t>
    </rPh>
    <rPh sb="3" eb="4">
      <t>スイ</t>
    </rPh>
    <rPh sb="4" eb="5">
      <t>チ</t>
    </rPh>
    <rPh sb="13" eb="14">
      <t>スイ</t>
    </rPh>
    <phoneticPr fontId="1"/>
  </si>
  <si>
    <t>雨水吐</t>
    <rPh sb="0" eb="2">
      <t>ウスイ</t>
    </rPh>
    <rPh sb="2" eb="3">
      <t>ハ</t>
    </rPh>
    <phoneticPr fontId="1"/>
  </si>
  <si>
    <t>処理施設</t>
    <rPh sb="0" eb="2">
      <t>ショリ</t>
    </rPh>
    <rPh sb="2" eb="4">
      <t>シセツ</t>
    </rPh>
    <phoneticPr fontId="1"/>
  </si>
  <si>
    <t>本場</t>
    <rPh sb="0" eb="2">
      <t>ホンバ</t>
    </rPh>
    <phoneticPr fontId="1"/>
  </si>
  <si>
    <t>分場１,２系</t>
    <rPh sb="0" eb="1">
      <t>ブン</t>
    </rPh>
    <rPh sb="1" eb="2">
      <t>ジョウ</t>
    </rPh>
    <rPh sb="5" eb="6">
      <t>ケイ</t>
    </rPh>
    <phoneticPr fontId="1"/>
  </si>
  <si>
    <t>分場３,４系</t>
    <rPh sb="0" eb="1">
      <t>ブン</t>
    </rPh>
    <rPh sb="1" eb="2">
      <t>ジョウ</t>
    </rPh>
    <rPh sb="5" eb="6">
      <t>ケイ</t>
    </rPh>
    <phoneticPr fontId="1"/>
  </si>
  <si>
    <t>魚崎滞水池</t>
    <rPh sb="0" eb="2">
      <t>ウオザキ</t>
    </rPh>
    <rPh sb="2" eb="3">
      <t>タイ</t>
    </rPh>
    <rPh sb="3" eb="4">
      <t>スイ</t>
    </rPh>
    <rPh sb="4" eb="5">
      <t>チ</t>
    </rPh>
    <phoneticPr fontId="1"/>
  </si>
  <si>
    <t>流量</t>
    <rPh sb="0" eb="2">
      <t>リュウリョウ</t>
    </rPh>
    <phoneticPr fontId="1"/>
  </si>
  <si>
    <t>降雨</t>
    <rPh sb="0" eb="2">
      <t>コウウ</t>
    </rPh>
    <phoneticPr fontId="1"/>
  </si>
  <si>
    <t>汚濁負荷量</t>
    <rPh sb="0" eb="2">
      <t>オダク</t>
    </rPh>
    <rPh sb="2" eb="4">
      <t>フカ</t>
    </rPh>
    <rPh sb="4" eb="5">
      <t>リョウ</t>
    </rPh>
    <phoneticPr fontId="1"/>
  </si>
  <si>
    <t>　　　　　　　　　　　　　　　　　　　　　　項目　　　　　　　　　　　　　　　　　　　　　　　　　　　　　　　　　　　採水場所</t>
    <rPh sb="22" eb="24">
      <t>コウモク</t>
    </rPh>
    <rPh sb="59" eb="61">
      <t>サイスイ</t>
    </rPh>
    <rPh sb="61" eb="63">
      <t>バショ</t>
    </rPh>
    <phoneticPr fontId="1"/>
  </si>
  <si>
    <t>放流水総量　　　　　　Ａ</t>
    <rPh sb="0" eb="1">
      <t>ホウ</t>
    </rPh>
    <rPh sb="1" eb="3">
      <t>リュウスイ</t>
    </rPh>
    <rPh sb="3" eb="5">
      <t>ソウリョウ</t>
    </rPh>
    <phoneticPr fontId="1"/>
  </si>
  <si>
    <t>汚濁負荷総量　　　 　Ｂ</t>
    <rPh sb="0" eb="2">
      <t>オダク</t>
    </rPh>
    <rPh sb="2" eb="4">
      <t>フカ</t>
    </rPh>
    <rPh sb="4" eb="6">
      <t>ソウリョウ</t>
    </rPh>
    <phoneticPr fontId="1"/>
  </si>
  <si>
    <t>実施日：</t>
    <rPh sb="0" eb="3">
      <t>ジッシビ</t>
    </rPh>
    <phoneticPr fontId="1"/>
  </si>
  <si>
    <r>
      <t>貯留施設</t>
    </r>
    <r>
      <rPr>
        <vertAlign val="superscript"/>
        <sz val="11"/>
        <rFont val="ＭＳ Ｐ明朝"/>
        <family val="1"/>
        <charset val="128"/>
      </rPr>
      <t>※</t>
    </r>
    <rPh sb="0" eb="2">
      <t>チョリュウ</t>
    </rPh>
    <rPh sb="2" eb="4">
      <t>シセツ</t>
    </rPh>
    <phoneticPr fontId="1"/>
  </si>
  <si>
    <t>天　候 ：</t>
    <phoneticPr fontId="1"/>
  </si>
  <si>
    <t>㎜</t>
    <phoneticPr fontId="1"/>
  </si>
  <si>
    <t>（mg/ℓ）</t>
    <phoneticPr fontId="1"/>
  </si>
  <si>
    <r>
      <t>（ｍ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</si>
  <si>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（kg）</t>
    <phoneticPr fontId="1"/>
  </si>
  <si>
    <t>Ｂ／Ａ×1,000　（mg/ℓ）</t>
    <phoneticPr fontId="1"/>
  </si>
  <si>
    <t>BOD
（平均水質）</t>
    <rPh sb="5" eb="7">
      <t>ヘイキン</t>
    </rPh>
    <rPh sb="7" eb="9">
      <t>スイシツ</t>
    </rPh>
    <phoneticPr fontId="1"/>
  </si>
  <si>
    <t>基準値</t>
    <rPh sb="0" eb="3">
      <t>キジュンチ</t>
    </rPh>
    <phoneticPr fontId="1"/>
  </si>
  <si>
    <t>-</t>
    <phoneticPr fontId="1"/>
  </si>
  <si>
    <t>雨時々曇</t>
  </si>
  <si>
    <t>令和５年度　　東灘処理場雨天時放流水の水質測定結果</t>
    <rPh sb="0" eb="2">
      <t>レイワ</t>
    </rPh>
    <rPh sb="3" eb="5">
      <t>ネンド</t>
    </rPh>
    <rPh sb="4" eb="5">
      <t>ド</t>
    </rPh>
    <phoneticPr fontId="1"/>
  </si>
  <si>
    <t>令和５年（2023年）5月19日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phoneticPr fontId="1"/>
  </si>
  <si>
    <t>19日</t>
    <rPh sb="2" eb="3">
      <t>ニチ</t>
    </rPh>
    <phoneticPr fontId="1"/>
  </si>
  <si>
    <t>18日</t>
    <rPh sb="2" eb="3">
      <t>ニチ</t>
    </rPh>
    <phoneticPr fontId="1"/>
  </si>
  <si>
    <t>17日</t>
    <rPh sb="2" eb="3">
      <t>ニチ</t>
    </rPh>
    <phoneticPr fontId="1"/>
  </si>
  <si>
    <t>晴後曇</t>
  </si>
  <si>
    <t>晴</t>
  </si>
  <si>
    <t>５月 19 日  ７時　～　５月 19 日 17時</t>
    <rPh sb="1" eb="2">
      <t>ガツ</t>
    </rPh>
    <rPh sb="6" eb="7">
      <t>カ</t>
    </rPh>
    <rPh sb="10" eb="11">
      <t>ジ</t>
    </rPh>
    <rPh sb="15" eb="16">
      <t>ガツ</t>
    </rPh>
    <rPh sb="20" eb="21">
      <t>カ</t>
    </rPh>
    <rPh sb="24" eb="25">
      <t>ジ</t>
    </rPh>
    <phoneticPr fontId="1"/>
  </si>
  <si>
    <t>※貯留施設の平均水質(1.8)は、晴天時の平均処理水質（5/9：2.2、5/23：1.4）を平均したもの。</t>
    <rPh sb="1" eb="3">
      <t>チョリュウ</t>
    </rPh>
    <rPh sb="3" eb="5">
      <t>シセツ</t>
    </rPh>
    <rPh sb="6" eb="8">
      <t>ヘイキン</t>
    </rPh>
    <rPh sb="8" eb="10">
      <t>スイシツ</t>
    </rPh>
    <rPh sb="17" eb="19">
      <t>セイテン</t>
    </rPh>
    <rPh sb="19" eb="20">
      <t>ジ</t>
    </rPh>
    <rPh sb="21" eb="23">
      <t>ヘイキン</t>
    </rPh>
    <rPh sb="23" eb="25">
      <t>ショリ</t>
    </rPh>
    <rPh sb="25" eb="27">
      <t>スイシツ</t>
    </rPh>
    <rPh sb="46" eb="48">
      <t>ヘイキン</t>
    </rPh>
    <phoneticPr fontId="1"/>
  </si>
  <si>
    <t>令和５年（2023年）11月17日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1"/>
  </si>
  <si>
    <t>16日</t>
    <rPh sb="2" eb="3">
      <t>ニチ</t>
    </rPh>
    <phoneticPr fontId="1"/>
  </si>
  <si>
    <t>15日</t>
    <rPh sb="2" eb="3">
      <t>ニチ</t>
    </rPh>
    <phoneticPr fontId="1"/>
  </si>
  <si>
    <t>雨時々曇一時晴、雷を伴う</t>
  </si>
  <si>
    <t>曇時々晴</t>
  </si>
  <si>
    <t>曇後晴</t>
  </si>
  <si>
    <t>11月 16 日  23時　～　11月 17 日 7時</t>
    <rPh sb="2" eb="3">
      <t>ガツ</t>
    </rPh>
    <rPh sb="7" eb="8">
      <t>カ</t>
    </rPh>
    <rPh sb="12" eb="13">
      <t>ジ</t>
    </rPh>
    <rPh sb="18" eb="19">
      <t>ガツ</t>
    </rPh>
    <rPh sb="23" eb="24">
      <t>カ</t>
    </rPh>
    <rPh sb="26" eb="27">
      <t>ジ</t>
    </rPh>
    <phoneticPr fontId="1"/>
  </si>
  <si>
    <t>※貯留施設の平均水質(1.1)は、晴天時の平均処理水質（11/7：0.9、11/20：1.3）を平均したもの。</t>
    <rPh sb="1" eb="3">
      <t>チョリュウ</t>
    </rPh>
    <rPh sb="3" eb="5">
      <t>シセツ</t>
    </rPh>
    <rPh sb="6" eb="8">
      <t>ヘイキン</t>
    </rPh>
    <rPh sb="8" eb="10">
      <t>スイシツ</t>
    </rPh>
    <rPh sb="17" eb="19">
      <t>セイテン</t>
    </rPh>
    <rPh sb="19" eb="20">
      <t>ジ</t>
    </rPh>
    <rPh sb="21" eb="23">
      <t>ヘイキン</t>
    </rPh>
    <rPh sb="23" eb="25">
      <t>ショリ</t>
    </rPh>
    <rPh sb="25" eb="27">
      <t>スイシツ</t>
    </rPh>
    <rPh sb="48" eb="50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</si>
</sst>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.0_);[Red]\(0.0\)"/>
    <numFmt numFmtId="178" formatCode="0.0"/>
    <numFmt numFmtId="179" formatCode="#,##0_ "/>
    <numFmt numFmtId="180" formatCode="#,##0.00_ "/>
    <numFmt numFmtId="181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4" fillId="0" borderId="0" xfId="0" applyFont="1" applyAlignment="1" applyProtection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20" fontId="4" fillId="0" borderId="2" xfId="0" applyNumberFormat="1" applyFont="1" applyBorder="1" applyAlignment="1">
      <alignment horizontal="left" vertical="center" indent="1"/>
    </xf>
    <xf numFmtId="0" fontId="4" fillId="0" borderId="3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left" vertical="center" indent="1"/>
    </xf>
    <xf numFmtId="20" fontId="4" fillId="0" borderId="3" xfId="0" applyNumberFormat="1" applyFont="1" applyBorder="1" applyAlignment="1">
      <alignment horizontal="left" vertical="center" indent="1"/>
    </xf>
    <xf numFmtId="20" fontId="4" fillId="0" borderId="5" xfId="0" applyNumberFormat="1" applyFont="1" applyBorder="1" applyAlignment="1">
      <alignment horizontal="left" vertical="center" indent="1"/>
    </xf>
    <xf numFmtId="179" fontId="4" fillId="0" borderId="6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NumberFormat="1" applyFont="1" applyAlignment="1">
      <alignment horizontal="right" vertical="center"/>
    </xf>
    <xf numFmtId="2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20" fontId="4" fillId="0" borderId="21" xfId="0" applyNumberFormat="1" applyFont="1" applyBorder="1" applyAlignment="1">
      <alignment horizontal="left" vertical="center" indent="1"/>
    </xf>
    <xf numFmtId="0" fontId="4" fillId="0" borderId="4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right" vertical="center"/>
    </xf>
    <xf numFmtId="20" fontId="4" fillId="0" borderId="22" xfId="0" applyNumberFormat="1" applyFont="1" applyBorder="1" applyAlignment="1">
      <alignment horizontal="left" vertical="center" indent="1"/>
    </xf>
    <xf numFmtId="0" fontId="4" fillId="0" borderId="5" xfId="0" applyNumberFormat="1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20" fontId="4" fillId="0" borderId="25" xfId="0" applyNumberFormat="1" applyFont="1" applyBorder="1" applyAlignment="1">
      <alignment horizontal="left" vertical="center" indent="1"/>
    </xf>
    <xf numFmtId="179" fontId="4" fillId="0" borderId="26" xfId="0" applyNumberFormat="1" applyFont="1" applyBorder="1" applyAlignment="1">
      <alignment horizontal="right" vertical="center"/>
    </xf>
    <xf numFmtId="180" fontId="4" fillId="0" borderId="11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center" vertical="center"/>
    </xf>
    <xf numFmtId="179" fontId="4" fillId="0" borderId="12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80" fontId="4" fillId="0" borderId="12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80" fontId="4" fillId="0" borderId="9" xfId="0" applyNumberFormat="1" applyFont="1" applyBorder="1" applyAlignment="1">
      <alignment horizontal="right" vertical="center"/>
    </xf>
    <xf numFmtId="180" fontId="4" fillId="0" borderId="26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Alignment="1">
      <alignment horizontal="left" vertical="center"/>
    </xf>
    <xf numFmtId="58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20" fontId="8" fillId="0" borderId="18" xfId="0" applyNumberFormat="1" applyFont="1" applyBorder="1" applyAlignment="1">
      <alignment horizontal="center" vertical="center"/>
    </xf>
    <xf numFmtId="56" fontId="8" fillId="0" borderId="14" xfId="0" applyNumberFormat="1" applyFont="1" applyBorder="1" applyAlignment="1">
      <alignment horizontal="left" vertical="center" indent="1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20" fontId="8" fillId="0" borderId="19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indent="1"/>
    </xf>
    <xf numFmtId="0" fontId="8" fillId="0" borderId="1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20" fontId="8" fillId="0" borderId="20" xfId="0" applyNumberFormat="1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81" fontId="4" fillId="0" borderId="9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right" vertic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4" fillId="0" borderId="35" xfId="0" applyNumberFormat="1" applyFont="1" applyBorder="1" applyAlignment="1">
      <alignment horizontal="left" vertical="center" indent="2"/>
    </xf>
    <xf numFmtId="0" fontId="4" fillId="0" borderId="36" xfId="0" applyNumberFormat="1" applyFont="1" applyBorder="1" applyAlignment="1">
      <alignment horizontal="left" vertical="center" indent="2"/>
    </xf>
    <xf numFmtId="0" fontId="4" fillId="0" borderId="37" xfId="0" applyNumberFormat="1" applyFont="1" applyBorder="1" applyAlignment="1">
      <alignment horizontal="left" vertical="center" indent="2"/>
    </xf>
    <xf numFmtId="0" fontId="4" fillId="0" borderId="38" xfId="0" applyNumberFormat="1" applyFont="1" applyBorder="1" applyAlignment="1">
      <alignment horizontal="left" vertical="center" indent="2"/>
    </xf>
    <xf numFmtId="0" fontId="4" fillId="0" borderId="39" xfId="0" applyNumberFormat="1" applyFont="1" applyBorder="1" applyAlignment="1">
      <alignment horizontal="left" vertical="center" indent="2"/>
    </xf>
    <xf numFmtId="0" fontId="4" fillId="0" borderId="33" xfId="0" applyNumberFormat="1" applyFont="1" applyBorder="1" applyAlignment="1">
      <alignment horizontal="left" vertical="center" indent="2"/>
    </xf>
    <xf numFmtId="0" fontId="8" fillId="0" borderId="0" xfId="0" applyNumberFormat="1" applyFont="1" applyAlignment="1">
      <alignment horizontal="left" vertical="center"/>
    </xf>
    <xf numFmtId="0" fontId="8" fillId="0" borderId="40" xfId="0" applyNumberFormat="1" applyFont="1" applyBorder="1" applyAlignment="1">
      <alignment horizontal="center" vertical="center" textRotation="255"/>
    </xf>
    <xf numFmtId="0" fontId="8" fillId="0" borderId="41" xfId="0" applyNumberFormat="1" applyFont="1" applyBorder="1" applyAlignment="1">
      <alignment horizontal="center" vertical="center" textRotation="255"/>
    </xf>
    <xf numFmtId="0" fontId="8" fillId="0" borderId="42" xfId="0" applyNumberFormat="1" applyFont="1" applyBorder="1" applyAlignment="1">
      <alignment horizontal="center" vertical="center" textRotation="255"/>
    </xf>
    <xf numFmtId="20" fontId="4" fillId="0" borderId="43" xfId="0" applyNumberFormat="1" applyFont="1" applyBorder="1" applyAlignment="1">
      <alignment horizontal="left" vertical="center" wrapText="1"/>
    </xf>
    <xf numFmtId="20" fontId="4" fillId="0" borderId="44" xfId="0" applyNumberFormat="1" applyFont="1" applyBorder="1" applyAlignment="1">
      <alignment horizontal="left" vertical="center" wrapText="1"/>
    </xf>
    <xf numFmtId="20" fontId="4" fillId="0" borderId="45" xfId="0" applyNumberFormat="1" applyFont="1" applyBorder="1" applyAlignment="1">
      <alignment horizontal="left" vertical="center" wrapText="1"/>
    </xf>
    <xf numFmtId="20" fontId="4" fillId="0" borderId="46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center" vertical="center" textRotation="255"/>
    </xf>
    <xf numFmtId="0" fontId="4" fillId="0" borderId="41" xfId="0" applyNumberFormat="1" applyFont="1" applyBorder="1" applyAlignment="1">
      <alignment horizontal="center" vertical="center" textRotation="255"/>
    </xf>
    <xf numFmtId="0" fontId="4" fillId="0" borderId="4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zoomScaleSheetLayoutView="100" workbookViewId="0">
      <selection activeCell="G1" sqref="G1"/>
    </sheetView>
  </sheetViews>
  <sheetFormatPr defaultColWidth="9" defaultRowHeight="13.3" x14ac:dyDescent="0.25"/>
  <cols>
    <col min="1" max="1" width="10" style="2" customWidth="1"/>
    <col min="2" max="2" width="11.61328125" style="3" customWidth="1"/>
    <col min="3" max="3" width="13.765625" style="2" customWidth="1"/>
    <col min="4" max="7" width="12.61328125" style="2" customWidth="1"/>
    <col min="8" max="10" width="8.15234375" style="2" customWidth="1"/>
    <col min="11" max="11" width="8.15234375" style="1" customWidth="1"/>
    <col min="12" max="16384" width="9" style="1"/>
  </cols>
  <sheetData>
    <row r="1" spans="1:7" ht="22.5" customHeight="1" x14ac:dyDescent="0.25">
      <c r="A1" s="67" t="s">
        <v>31</v>
      </c>
      <c r="G1" s="24"/>
    </row>
    <row r="2" spans="1:7" ht="20.25" customHeight="1" x14ac:dyDescent="0.25">
      <c r="A2" s="23"/>
    </row>
    <row r="3" spans="1:7" ht="20.25" customHeight="1" x14ac:dyDescent="0.25">
      <c r="A3" s="68" t="s">
        <v>19</v>
      </c>
      <c r="B3" s="69" t="s">
        <v>32</v>
      </c>
      <c r="C3" s="69"/>
      <c r="D3" s="68"/>
      <c r="E3" s="62"/>
      <c r="F3" s="24"/>
      <c r="G3" s="24"/>
    </row>
    <row r="4" spans="1:7" ht="20.25" customHeight="1" x14ac:dyDescent="0.25">
      <c r="A4" s="97" t="s">
        <v>21</v>
      </c>
      <c r="B4" s="71" t="s">
        <v>35</v>
      </c>
      <c r="C4" s="71" t="s">
        <v>34</v>
      </c>
      <c r="D4" s="71" t="s">
        <v>33</v>
      </c>
      <c r="E4" s="5"/>
      <c r="F4" s="5"/>
    </row>
    <row r="5" spans="1:7" ht="20.25" customHeight="1" x14ac:dyDescent="0.25">
      <c r="A5" s="97"/>
      <c r="B5" s="72" t="s">
        <v>37</v>
      </c>
      <c r="C5" s="73" t="s">
        <v>36</v>
      </c>
      <c r="D5" s="73" t="s">
        <v>30</v>
      </c>
      <c r="E5" s="5"/>
      <c r="F5" s="5"/>
    </row>
    <row r="6" spans="1:7" ht="20.25" customHeight="1" x14ac:dyDescent="0.25">
      <c r="A6" s="62"/>
      <c r="B6" s="4"/>
      <c r="D6" s="5"/>
      <c r="E6" s="5"/>
      <c r="F6" s="5"/>
    </row>
    <row r="7" spans="1:7" ht="20.25" customHeight="1" x14ac:dyDescent="0.25">
      <c r="A7" s="98" t="s">
        <v>14</v>
      </c>
      <c r="B7" s="74" t="s">
        <v>0</v>
      </c>
      <c r="C7" s="75" t="s">
        <v>38</v>
      </c>
      <c r="D7" s="76"/>
      <c r="E7" s="77"/>
      <c r="F7" s="6"/>
    </row>
    <row r="8" spans="1:7" ht="20.25" customHeight="1" x14ac:dyDescent="0.25">
      <c r="A8" s="99"/>
      <c r="B8" s="78" t="s">
        <v>1</v>
      </c>
      <c r="C8" s="79" t="s">
        <v>2</v>
      </c>
      <c r="D8" s="80"/>
      <c r="E8" s="81"/>
      <c r="F8" s="6"/>
    </row>
    <row r="9" spans="1:7" ht="20.25" customHeight="1" x14ac:dyDescent="0.25">
      <c r="A9" s="100"/>
      <c r="B9" s="82" t="s">
        <v>3</v>
      </c>
      <c r="C9" s="83">
        <v>20.5</v>
      </c>
      <c r="D9" s="84" t="s">
        <v>22</v>
      </c>
      <c r="E9" s="85"/>
      <c r="F9" s="6"/>
    </row>
    <row r="10" spans="1:7" ht="20.25" customHeight="1" x14ac:dyDescent="0.25">
      <c r="A10" s="62"/>
      <c r="B10" s="62"/>
      <c r="C10" s="4"/>
      <c r="D10" s="8"/>
      <c r="E10" s="8"/>
      <c r="F10" s="6"/>
    </row>
    <row r="11" spans="1:7" ht="35.25" customHeight="1" x14ac:dyDescent="0.25">
      <c r="A11" s="101" t="s">
        <v>16</v>
      </c>
      <c r="B11" s="102"/>
      <c r="C11" s="102"/>
      <c r="D11" s="43" t="s">
        <v>27</v>
      </c>
      <c r="E11" s="19" t="s">
        <v>13</v>
      </c>
      <c r="F11" s="20" t="s">
        <v>15</v>
      </c>
      <c r="G11" s="20" t="s">
        <v>28</v>
      </c>
    </row>
    <row r="12" spans="1:7" ht="20.25" customHeight="1" x14ac:dyDescent="0.25">
      <c r="A12" s="103"/>
      <c r="B12" s="104"/>
      <c r="C12" s="104"/>
      <c r="D12" s="44" t="s">
        <v>23</v>
      </c>
      <c r="E12" s="18" t="s">
        <v>24</v>
      </c>
      <c r="F12" s="28" t="s">
        <v>25</v>
      </c>
      <c r="G12" s="44" t="s">
        <v>23</v>
      </c>
    </row>
    <row r="13" spans="1:7" ht="20.25" customHeight="1" x14ac:dyDescent="0.25">
      <c r="A13" s="105" t="s">
        <v>7</v>
      </c>
      <c r="B13" s="29" t="s">
        <v>4</v>
      </c>
      <c r="C13" s="30"/>
      <c r="D13" s="19" t="s">
        <v>29</v>
      </c>
      <c r="E13" s="16">
        <v>0</v>
      </c>
      <c r="F13" s="31">
        <v>0</v>
      </c>
      <c r="G13" s="46" t="s">
        <v>29</v>
      </c>
    </row>
    <row r="14" spans="1:7" ht="20.25" customHeight="1" x14ac:dyDescent="0.25">
      <c r="A14" s="106"/>
      <c r="B14" s="9" t="s">
        <v>5</v>
      </c>
      <c r="C14" s="10"/>
      <c r="D14" s="45" t="s">
        <v>29</v>
      </c>
      <c r="E14" s="15">
        <v>0</v>
      </c>
      <c r="F14" s="21">
        <v>0</v>
      </c>
      <c r="G14" s="47" t="s">
        <v>29</v>
      </c>
    </row>
    <row r="15" spans="1:7" ht="20.25" customHeight="1" x14ac:dyDescent="0.25">
      <c r="A15" s="107"/>
      <c r="B15" s="32" t="s">
        <v>6</v>
      </c>
      <c r="C15" s="33"/>
      <c r="D15" s="87">
        <v>36</v>
      </c>
      <c r="E15" s="17">
        <v>8070</v>
      </c>
      <c r="F15" s="88">
        <v>290.52</v>
      </c>
      <c r="G15" s="48" t="s">
        <v>29</v>
      </c>
    </row>
    <row r="16" spans="1:7" ht="20.25" customHeight="1" x14ac:dyDescent="0.25">
      <c r="A16" s="105" t="s">
        <v>8</v>
      </c>
      <c r="B16" s="11" t="s">
        <v>9</v>
      </c>
      <c r="C16" s="40"/>
      <c r="D16" s="63">
        <v>4</v>
      </c>
      <c r="E16" s="16">
        <v>16072</v>
      </c>
      <c r="F16" s="56">
        <v>64.287999999999997</v>
      </c>
      <c r="G16" s="38" t="s">
        <v>29</v>
      </c>
    </row>
    <row r="17" spans="1:7" ht="20.25" customHeight="1" x14ac:dyDescent="0.25">
      <c r="A17" s="106"/>
      <c r="B17" s="12" t="s">
        <v>10</v>
      </c>
      <c r="C17" s="7"/>
      <c r="D17" s="86">
        <v>3</v>
      </c>
      <c r="E17" s="15">
        <v>29020</v>
      </c>
      <c r="F17" s="57">
        <v>87.06</v>
      </c>
      <c r="G17" s="49" t="s">
        <v>29</v>
      </c>
    </row>
    <row r="18" spans="1:7" ht="20.25" customHeight="1" x14ac:dyDescent="0.25">
      <c r="A18" s="107"/>
      <c r="B18" s="13" t="s">
        <v>11</v>
      </c>
      <c r="C18" s="41"/>
      <c r="D18" s="64">
        <v>2.2999999999999998</v>
      </c>
      <c r="E18" s="17">
        <v>20750</v>
      </c>
      <c r="F18" s="65">
        <v>47.724999999999994</v>
      </c>
      <c r="G18" s="50" t="s">
        <v>29</v>
      </c>
    </row>
    <row r="19" spans="1:7" ht="20.25" customHeight="1" x14ac:dyDescent="0.25">
      <c r="A19" s="35" t="s">
        <v>20</v>
      </c>
      <c r="B19" s="36" t="s">
        <v>12</v>
      </c>
      <c r="C19" s="42"/>
      <c r="D19" s="58">
        <v>1.8</v>
      </c>
      <c r="E19" s="37">
        <v>39280</v>
      </c>
      <c r="F19" s="66">
        <v>70.703999999999994</v>
      </c>
      <c r="G19" s="51" t="s">
        <v>29</v>
      </c>
    </row>
    <row r="20" spans="1:7" ht="20.25" customHeight="1" x14ac:dyDescent="0.25">
      <c r="A20" s="91" t="s">
        <v>17</v>
      </c>
      <c r="B20" s="92"/>
      <c r="C20" s="92"/>
      <c r="D20" s="59" t="s">
        <v>29</v>
      </c>
      <c r="E20" s="14">
        <v>113192</v>
      </c>
      <c r="F20" s="34" t="s">
        <v>29</v>
      </c>
      <c r="G20" s="34" t="s">
        <v>29</v>
      </c>
    </row>
    <row r="21" spans="1:7" ht="20.25" customHeight="1" thickBot="1" x14ac:dyDescent="0.3">
      <c r="A21" s="93" t="s">
        <v>18</v>
      </c>
      <c r="B21" s="94"/>
      <c r="C21" s="94"/>
      <c r="D21" s="60" t="s">
        <v>29</v>
      </c>
      <c r="E21" s="18" t="s">
        <v>29</v>
      </c>
      <c r="F21" s="22">
        <v>560.29699999999991</v>
      </c>
      <c r="G21" s="52" t="s">
        <v>29</v>
      </c>
    </row>
    <row r="22" spans="1:7" ht="20.25" customHeight="1" thickBot="1" x14ac:dyDescent="0.3">
      <c r="A22" s="95" t="s">
        <v>26</v>
      </c>
      <c r="B22" s="96"/>
      <c r="C22" s="96"/>
      <c r="D22" s="61">
        <v>4.9499699625415214</v>
      </c>
      <c r="E22" s="39" t="s">
        <v>29</v>
      </c>
      <c r="F22" s="53" t="s">
        <v>29</v>
      </c>
      <c r="G22" s="54">
        <v>40</v>
      </c>
    </row>
    <row r="23" spans="1:7" ht="20.25" customHeight="1" x14ac:dyDescent="0.25">
      <c r="A23" s="27" t="s">
        <v>39</v>
      </c>
      <c r="B23" s="25"/>
      <c r="C23" s="26"/>
      <c r="D23" s="26"/>
      <c r="E23" s="26"/>
      <c r="F23" s="26"/>
    </row>
    <row r="24" spans="1:7" ht="20.25" customHeight="1" x14ac:dyDescent="0.25">
      <c r="A24" s="62"/>
      <c r="B24" s="25"/>
      <c r="C24" s="26"/>
      <c r="D24" s="26"/>
      <c r="E24" s="26"/>
      <c r="F24" s="26"/>
    </row>
    <row r="25" spans="1:7" ht="18" customHeight="1" x14ac:dyDescent="0.25"/>
  </sheetData>
  <mergeCells count="8">
    <mergeCell ref="A20:C20"/>
    <mergeCell ref="A21:C21"/>
    <mergeCell ref="A22:C22"/>
    <mergeCell ref="A4:A5"/>
    <mergeCell ref="A7:A9"/>
    <mergeCell ref="A11:C12"/>
    <mergeCell ref="A13:A15"/>
    <mergeCell ref="A16:A18"/>
  </mergeCells>
  <phoneticPr fontId="1"/>
  <printOptions horizontalCentered="1"/>
  <pageMargins left="0" right="0" top="1.1811023622047245" bottom="0.5905511811023622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SheetLayoutView="100" workbookViewId="0">
      <selection activeCell="G1" sqref="G1"/>
    </sheetView>
  </sheetViews>
  <sheetFormatPr defaultColWidth="9" defaultRowHeight="13.3" x14ac:dyDescent="0.25"/>
  <cols>
    <col min="1" max="1" width="10" style="2" customWidth="1"/>
    <col min="2" max="2" width="11.61328125" style="3" customWidth="1"/>
    <col min="3" max="3" width="13.765625" style="2" customWidth="1"/>
    <col min="4" max="7" width="12.61328125" style="2" customWidth="1"/>
    <col min="8" max="10" width="8.15234375" style="2" customWidth="1"/>
    <col min="11" max="11" width="8.15234375" style="1" customWidth="1"/>
    <col min="12" max="16384" width="9" style="1"/>
  </cols>
  <sheetData>
    <row r="1" spans="1:7" ht="22.5" customHeight="1" x14ac:dyDescent="0.25">
      <c r="A1" s="67" t="s">
        <v>31</v>
      </c>
      <c r="G1" s="24"/>
    </row>
    <row r="2" spans="1:7" ht="20.25" customHeight="1" x14ac:dyDescent="0.25">
      <c r="A2" s="23"/>
    </row>
    <row r="3" spans="1:7" ht="20.25" customHeight="1" x14ac:dyDescent="0.25">
      <c r="A3" s="70" t="s">
        <v>19</v>
      </c>
      <c r="B3" s="69" t="s">
        <v>40</v>
      </c>
      <c r="C3" s="69"/>
      <c r="D3" s="70"/>
      <c r="E3" s="62"/>
      <c r="F3" s="24"/>
      <c r="G3" s="24"/>
    </row>
    <row r="4" spans="1:7" ht="20.25" customHeight="1" x14ac:dyDescent="0.25">
      <c r="A4" s="97" t="s">
        <v>21</v>
      </c>
      <c r="B4" s="71" t="s">
        <v>42</v>
      </c>
      <c r="C4" s="71" t="s">
        <v>41</v>
      </c>
      <c r="D4" s="71" t="s">
        <v>35</v>
      </c>
      <c r="E4" s="5"/>
      <c r="F4" s="5"/>
    </row>
    <row r="5" spans="1:7" ht="20.25" customHeight="1" x14ac:dyDescent="0.25">
      <c r="A5" s="97"/>
      <c r="B5" s="72" t="s">
        <v>45</v>
      </c>
      <c r="C5" s="73" t="s">
        <v>44</v>
      </c>
      <c r="D5" s="89" t="s">
        <v>43</v>
      </c>
      <c r="E5" s="5"/>
      <c r="F5" s="5"/>
    </row>
    <row r="6" spans="1:7" ht="20.25" customHeight="1" x14ac:dyDescent="0.25">
      <c r="A6" s="62"/>
      <c r="B6" s="4"/>
      <c r="D6" s="5"/>
      <c r="E6" s="5"/>
      <c r="F6" s="5"/>
    </row>
    <row r="7" spans="1:7" ht="20.25" customHeight="1" x14ac:dyDescent="0.25">
      <c r="A7" s="98" t="s">
        <v>14</v>
      </c>
      <c r="B7" s="74" t="s">
        <v>0</v>
      </c>
      <c r="C7" s="75" t="s">
        <v>46</v>
      </c>
      <c r="D7" s="76"/>
      <c r="E7" s="77"/>
      <c r="F7" s="6"/>
    </row>
    <row r="8" spans="1:7" ht="20.25" customHeight="1" x14ac:dyDescent="0.25">
      <c r="A8" s="99"/>
      <c r="B8" s="78" t="s">
        <v>1</v>
      </c>
      <c r="C8" s="79" t="s">
        <v>2</v>
      </c>
      <c r="D8" s="80"/>
      <c r="E8" s="81"/>
      <c r="F8" s="6"/>
    </row>
    <row r="9" spans="1:7" ht="20.25" customHeight="1" x14ac:dyDescent="0.25">
      <c r="A9" s="100"/>
      <c r="B9" s="82" t="s">
        <v>3</v>
      </c>
      <c r="C9" s="83">
        <v>29</v>
      </c>
      <c r="D9" s="84" t="s">
        <v>22</v>
      </c>
      <c r="E9" s="85"/>
      <c r="F9" s="6"/>
    </row>
    <row r="10" spans="1:7" ht="20.25" customHeight="1" x14ac:dyDescent="0.25">
      <c r="A10" s="62"/>
      <c r="B10" s="62"/>
      <c r="C10" s="4"/>
      <c r="D10" s="8"/>
      <c r="E10" s="8"/>
      <c r="F10" s="6"/>
    </row>
    <row r="11" spans="1:7" ht="35.25" customHeight="1" x14ac:dyDescent="0.25">
      <c r="A11" s="101" t="s">
        <v>16</v>
      </c>
      <c r="B11" s="102"/>
      <c r="C11" s="102"/>
      <c r="D11" s="43" t="s">
        <v>27</v>
      </c>
      <c r="E11" s="19" t="s">
        <v>13</v>
      </c>
      <c r="F11" s="20" t="s">
        <v>15</v>
      </c>
      <c r="G11" s="20" t="s">
        <v>28</v>
      </c>
    </row>
    <row r="12" spans="1:7" ht="20.25" customHeight="1" x14ac:dyDescent="0.25">
      <c r="A12" s="103"/>
      <c r="B12" s="104"/>
      <c r="C12" s="104"/>
      <c r="D12" s="44" t="s">
        <v>23</v>
      </c>
      <c r="E12" s="18" t="s">
        <v>24</v>
      </c>
      <c r="F12" s="28" t="s">
        <v>25</v>
      </c>
      <c r="G12" s="44" t="s">
        <v>23</v>
      </c>
    </row>
    <row r="13" spans="1:7" ht="20.25" customHeight="1" x14ac:dyDescent="0.25">
      <c r="A13" s="105" t="s">
        <v>7</v>
      </c>
      <c r="B13" s="29" t="s">
        <v>4</v>
      </c>
      <c r="C13" s="30"/>
      <c r="D13" s="19" t="s">
        <v>29</v>
      </c>
      <c r="E13" s="16">
        <v>0</v>
      </c>
      <c r="F13" s="31">
        <v>0</v>
      </c>
      <c r="G13" s="46" t="s">
        <v>29</v>
      </c>
    </row>
    <row r="14" spans="1:7" ht="20.25" customHeight="1" x14ac:dyDescent="0.25">
      <c r="A14" s="106"/>
      <c r="B14" s="9" t="s">
        <v>5</v>
      </c>
      <c r="C14" s="10"/>
      <c r="D14" s="45" t="s">
        <v>29</v>
      </c>
      <c r="E14" s="15">
        <v>0</v>
      </c>
      <c r="F14" s="21">
        <v>0</v>
      </c>
      <c r="G14" s="47" t="s">
        <v>29</v>
      </c>
    </row>
    <row r="15" spans="1:7" ht="20.25" customHeight="1" x14ac:dyDescent="0.25">
      <c r="A15" s="107"/>
      <c r="B15" s="32" t="s">
        <v>6</v>
      </c>
      <c r="C15" s="33"/>
      <c r="D15" s="55">
        <v>39</v>
      </c>
      <c r="E15" s="17">
        <v>21030</v>
      </c>
      <c r="F15" s="88">
        <f>D15*E15/1000</f>
        <v>820.17</v>
      </c>
      <c r="G15" s="48" t="s">
        <v>29</v>
      </c>
    </row>
    <row r="16" spans="1:7" ht="20.25" customHeight="1" x14ac:dyDescent="0.25">
      <c r="A16" s="105" t="s">
        <v>8</v>
      </c>
      <c r="B16" s="11" t="s">
        <v>9</v>
      </c>
      <c r="C16" s="40"/>
      <c r="D16" s="63">
        <v>2.8</v>
      </c>
      <c r="E16" s="16">
        <v>14894</v>
      </c>
      <c r="F16" s="56">
        <f>D16*E16/1000</f>
        <v>41.703199999999995</v>
      </c>
      <c r="G16" s="38" t="s">
        <v>29</v>
      </c>
    </row>
    <row r="17" spans="1:7" ht="20.25" customHeight="1" x14ac:dyDescent="0.25">
      <c r="A17" s="106"/>
      <c r="B17" s="12" t="s">
        <v>10</v>
      </c>
      <c r="C17" s="7"/>
      <c r="D17" s="86">
        <v>3.5</v>
      </c>
      <c r="E17" s="15">
        <v>28000</v>
      </c>
      <c r="F17" s="57">
        <f>D17*E17/1000</f>
        <v>98</v>
      </c>
      <c r="G17" s="49" t="s">
        <v>29</v>
      </c>
    </row>
    <row r="18" spans="1:7" ht="20.25" customHeight="1" x14ac:dyDescent="0.25">
      <c r="A18" s="107"/>
      <c r="B18" s="13" t="s">
        <v>11</v>
      </c>
      <c r="C18" s="41"/>
      <c r="D18" s="64">
        <v>2.1</v>
      </c>
      <c r="E18" s="17">
        <v>21390</v>
      </c>
      <c r="F18" s="65">
        <f>D18*E18/1000</f>
        <v>44.918999999999997</v>
      </c>
      <c r="G18" s="50" t="s">
        <v>29</v>
      </c>
    </row>
    <row r="19" spans="1:7" ht="20.25" customHeight="1" x14ac:dyDescent="0.25">
      <c r="A19" s="35" t="s">
        <v>20</v>
      </c>
      <c r="B19" s="36" t="s">
        <v>12</v>
      </c>
      <c r="C19" s="42"/>
      <c r="D19" s="58">
        <v>1.1000000000000001</v>
      </c>
      <c r="E19" s="37">
        <v>57973</v>
      </c>
      <c r="F19" s="66">
        <f>D19*E19/1000</f>
        <v>63.770300000000006</v>
      </c>
      <c r="G19" s="51" t="s">
        <v>29</v>
      </c>
    </row>
    <row r="20" spans="1:7" ht="20.25" customHeight="1" x14ac:dyDescent="0.25">
      <c r="A20" s="91" t="s">
        <v>17</v>
      </c>
      <c r="B20" s="92"/>
      <c r="C20" s="92"/>
      <c r="D20" s="59" t="s">
        <v>29</v>
      </c>
      <c r="E20" s="14">
        <f>SUM(E15:E19)</f>
        <v>143287</v>
      </c>
      <c r="F20" s="34" t="s">
        <v>29</v>
      </c>
      <c r="G20" s="34" t="s">
        <v>29</v>
      </c>
    </row>
    <row r="21" spans="1:7" ht="20.25" customHeight="1" thickBot="1" x14ac:dyDescent="0.3">
      <c r="A21" s="93" t="s">
        <v>18</v>
      </c>
      <c r="B21" s="94"/>
      <c r="C21" s="94"/>
      <c r="D21" s="60" t="s">
        <v>29</v>
      </c>
      <c r="E21" s="18" t="s">
        <v>29</v>
      </c>
      <c r="F21" s="22">
        <f>SUM(F15:F20)</f>
        <v>1068.5625</v>
      </c>
      <c r="G21" s="52" t="s">
        <v>29</v>
      </c>
    </row>
    <row r="22" spans="1:7" ht="20.25" customHeight="1" thickBot="1" x14ac:dyDescent="0.3">
      <c r="A22" s="95" t="s">
        <v>26</v>
      </c>
      <c r="B22" s="96"/>
      <c r="C22" s="96"/>
      <c r="D22" s="61">
        <f>F21/E20*1000</f>
        <v>7.4574978888524424</v>
      </c>
      <c r="E22" s="39" t="s">
        <v>29</v>
      </c>
      <c r="F22" s="53" t="s">
        <v>29</v>
      </c>
      <c r="G22" s="54">
        <v>40</v>
      </c>
    </row>
    <row r="23" spans="1:7" ht="20.25" customHeight="1" x14ac:dyDescent="0.25">
      <c r="A23" s="90" t="s">
        <v>47</v>
      </c>
      <c r="B23" s="25"/>
      <c r="C23" s="26"/>
      <c r="D23" s="26"/>
      <c r="E23" s="26"/>
      <c r="F23" s="26"/>
    </row>
    <row r="24" spans="1:7" ht="20.25" customHeight="1" x14ac:dyDescent="0.25">
      <c r="A24" s="62"/>
      <c r="B24" s="25"/>
      <c r="C24" s="26"/>
      <c r="D24" s="26"/>
      <c r="E24" s="26"/>
      <c r="F24" s="26"/>
    </row>
    <row r="25" spans="1:7" ht="18" customHeight="1" x14ac:dyDescent="0.25"/>
  </sheetData>
  <mergeCells count="8">
    <mergeCell ref="A21:C21"/>
    <mergeCell ref="A22:C22"/>
    <mergeCell ref="A4:A5"/>
    <mergeCell ref="A7:A9"/>
    <mergeCell ref="A11:C12"/>
    <mergeCell ref="A13:A15"/>
    <mergeCell ref="A16:A18"/>
    <mergeCell ref="A20:C20"/>
  </mergeCells>
  <phoneticPr fontId="1"/>
  <printOptions horizontalCentered="1"/>
  <pageMargins left="0" right="0" top="1.181102362204724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第1回目</vt:lpstr>
      <vt:lpstr>第2回目</vt:lpstr>
      <vt:lpstr>第1回目!Print_Area</vt:lpstr>
      <vt:lpstr>第2回目!Print_Area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2020-12-08T06:16:02Z</cp:lastPrinted>
  <dcterms:created xsi:type="dcterms:W3CDTF">1999-01-05T04:25:37Z</dcterms:created>
  <dcterms:modified xsi:type="dcterms:W3CDTF">2025-03-27T07:13:20Z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