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fs2.kobe.local\work2\26_水道局\06_給水課\審査検査担当\30_広報（ホームページ）・業者通知\20259999電子申請用エクセル修正用_次回\"/>
    </mc:Choice>
  </mc:AlternateContent>
  <bookViews>
    <workbookView xWindow="0" yWindow="0" windowWidth="19200" windowHeight="6612" tabRatio="768"/>
  </bookViews>
  <sheets>
    <sheet name="入力用（申請者）" sheetId="34" r:id="rId1"/>
    <sheet name="申請書類提出時チェック票" sheetId="40" r:id="rId2"/>
    <sheet name="給水装置工事申請書兼設計書（鑑）" sheetId="27" r:id="rId3"/>
    <sheet name="工事用水道使用契約明細" sheetId="36" r:id="rId4"/>
    <sheet name="依頼書（道路占用の諸手続き）" sheetId="38" r:id="rId5"/>
    <sheet name="施工承認" sheetId="39" state="hidden" r:id="rId6"/>
    <sheet name="入力用（神戸市）" sheetId="35" state="hidden" r:id="rId7"/>
  </sheets>
  <definedNames>
    <definedName name="_xlnm.Print_Area" localSheetId="4">'依頼書（道路占用の諸手続き）'!$A$1:$AQ$61</definedName>
    <definedName name="_xlnm.Print_Area" localSheetId="2">'給水装置工事申請書兼設計書（鑑）'!$A$1:$FD$119</definedName>
    <definedName name="_xlnm.Print_Area" localSheetId="3">工事用水道使用契約明細!$A$1:$BD$79</definedName>
    <definedName name="_xlnm.Print_Area" localSheetId="5">施工承認!$A$1:$AQ$67</definedName>
    <definedName name="_xlnm.Print_Area" localSheetId="1">申請書類提出時チェック票!$A$2:$AB$59</definedName>
    <definedName name="_xlnm.Print_Area" localSheetId="0">'入力用（申請者）'!$A$1:$BW$95</definedName>
    <definedName name="_xlnm.Print_Area" localSheetId="6">'入力用（神戸市）'!$A$1:$BW$57</definedName>
    <definedName name="Z_20537081_A6CE_4E49_B611_9A7067186FC6_.wvu.PrintArea" localSheetId="2" hidden="1">'給水装置工事申請書兼設計書（鑑）'!$A$1:$FD$119</definedName>
  </definedNames>
  <calcPr calcId="162913"/>
  <customWorkbookViews>
    <customWorkbookView name="Administrator - 個人用ビュー" guid="{20537081-A6CE-4E49-B611-9A7067186FC6}" mergeInterval="0" personalView="1" maximized="1" windowWidth="1362" windowHeight="494" activeSheetId="3"/>
  </customWorkbookViews>
</workbook>
</file>

<file path=xl/calcChain.xml><?xml version="1.0" encoding="utf-8"?>
<calcChain xmlns="http://schemas.openxmlformats.org/spreadsheetml/2006/main">
  <c r="G54" i="27" l="1"/>
  <c r="AI78" i="34" l="1"/>
  <c r="G57" i="27" l="1"/>
  <c r="M28" i="36"/>
  <c r="CG12" i="27"/>
  <c r="CG14" i="27"/>
  <c r="CG16" i="27"/>
  <c r="AH7" i="39" l="1"/>
  <c r="M16" i="35" l="1"/>
  <c r="BA12" i="27"/>
  <c r="EN101" i="27"/>
  <c r="G65" i="27"/>
  <c r="EF101" i="27"/>
  <c r="BW1" i="35"/>
  <c r="A13" i="39"/>
  <c r="AB4" i="39"/>
  <c r="AB3" i="39"/>
  <c r="G76" i="27"/>
  <c r="DA110" i="27" l="1"/>
  <c r="CQ115" i="27"/>
  <c r="BA26" i="34" l="1"/>
  <c r="AE46" i="34"/>
  <c r="AE40" i="34"/>
  <c r="P38" i="39" l="1"/>
  <c r="P37" i="39"/>
  <c r="AD33" i="35"/>
  <c r="BC33" i="27"/>
  <c r="BI33" i="27"/>
  <c r="BN33" i="27"/>
  <c r="AS30" i="27"/>
  <c r="AS29" i="27"/>
  <c r="AD29" i="35" l="1"/>
  <c r="AD31" i="35" l="1"/>
  <c r="AJ43" i="39"/>
  <c r="N35" i="39"/>
  <c r="AJ41" i="39"/>
  <c r="AJ42" i="39"/>
  <c r="P43" i="39"/>
  <c r="P42" i="39"/>
  <c r="P41" i="39"/>
  <c r="C42" i="39"/>
  <c r="C43" i="39"/>
  <c r="C41" i="39"/>
  <c r="AJ39" i="39"/>
  <c r="AJ38" i="39"/>
  <c r="AJ37" i="39"/>
  <c r="P39" i="39"/>
  <c r="C39" i="39"/>
  <c r="C38" i="39"/>
  <c r="C37" i="39"/>
  <c r="AB33" i="39"/>
  <c r="B27" i="39"/>
  <c r="S27" i="39"/>
  <c r="A23" i="39"/>
  <c r="A19" i="39"/>
  <c r="A17" i="39"/>
  <c r="AM9" i="39"/>
  <c r="AK6" i="39"/>
  <c r="DA105" i="27" l="1"/>
  <c r="DK105" i="27"/>
  <c r="CH105" i="27"/>
  <c r="CH104" i="27"/>
  <c r="CG101" i="27"/>
  <c r="Q76" i="27" l="1"/>
  <c r="BM94" i="27"/>
  <c r="BM92" i="27"/>
  <c r="AY94" i="27"/>
  <c r="AY92" i="27"/>
  <c r="AJ44" i="39" l="1"/>
  <c r="P44" i="39" s="1"/>
  <c r="AD34" i="35" l="1"/>
  <c r="AJ47" i="39"/>
  <c r="P47" i="39" s="1"/>
  <c r="EM112" i="27"/>
  <c r="ED112" i="27"/>
  <c r="EF105" i="27"/>
  <c r="AJ48" i="39" l="1"/>
  <c r="P48" i="39" s="1"/>
  <c r="AJ45" i="39"/>
  <c r="P45" i="39" s="1"/>
  <c r="AE51" i="34"/>
  <c r="DF80" i="27"/>
  <c r="DF84" i="27"/>
  <c r="Y82" i="27" l="1"/>
  <c r="AN76" i="27"/>
  <c r="AD13" i="38" l="1"/>
  <c r="AD12" i="38"/>
  <c r="I42" i="36" l="1"/>
  <c r="F42" i="36"/>
  <c r="C42" i="36"/>
  <c r="I44" i="36" l="1"/>
  <c r="F44" i="36"/>
  <c r="C44" i="36"/>
  <c r="AX9" i="35" l="1"/>
  <c r="AD3" i="38" l="1"/>
  <c r="DC82" i="27" l="1"/>
  <c r="CZ82" i="27"/>
  <c r="CW82" i="27"/>
  <c r="CU82" i="27"/>
  <c r="CR82" i="27"/>
  <c r="CO82" i="27"/>
  <c r="CG82" i="27"/>
  <c r="DC84" i="27"/>
  <c r="CZ84" i="27"/>
  <c r="CW84" i="27"/>
  <c r="CU84" i="27"/>
  <c r="CR84" i="27"/>
  <c r="CO84" i="27"/>
  <c r="CG84" i="27"/>
  <c r="DC86" i="27"/>
  <c r="CZ86" i="27"/>
  <c r="CW86" i="27"/>
  <c r="CU86" i="27"/>
  <c r="CR86" i="27"/>
  <c r="CO86" i="27"/>
  <c r="CG86" i="27"/>
  <c r="AU42" i="36" l="1"/>
  <c r="AU40" i="36"/>
  <c r="AD7" i="38" l="1"/>
  <c r="I31" i="27"/>
  <c r="AJ1" i="38" l="1"/>
  <c r="I30" i="27"/>
  <c r="D57" i="38" l="1"/>
  <c r="D56" i="38"/>
  <c r="H57" i="38"/>
  <c r="H56" i="38"/>
  <c r="AS24" i="27"/>
  <c r="BA20" i="27" l="1"/>
  <c r="BA17" i="27"/>
  <c r="BA6" i="27"/>
  <c r="BA9" i="27"/>
  <c r="AY2" i="27"/>
  <c r="AT2" i="27"/>
  <c r="AO2" i="27"/>
  <c r="BD2" i="27" s="1"/>
  <c r="BJ2" i="27" s="1"/>
  <c r="C24" i="27"/>
  <c r="BE30" i="27"/>
  <c r="BE29" i="27"/>
  <c r="BE28" i="27"/>
  <c r="BG26" i="27"/>
  <c r="BE26" i="27"/>
  <c r="BE25" i="27"/>
  <c r="AS28" i="27"/>
  <c r="AS23" i="27"/>
  <c r="AS22" i="27"/>
  <c r="AS21" i="27"/>
  <c r="AS20" i="27"/>
  <c r="AS19" i="27"/>
  <c r="AS18" i="27"/>
  <c r="AS15" i="27"/>
  <c r="AS14" i="27"/>
  <c r="AS13" i="27"/>
  <c r="DX105" i="27"/>
  <c r="EV105" i="27" s="1"/>
  <c r="EV98" i="27"/>
  <c r="EV96" i="27"/>
  <c r="EV94" i="27"/>
  <c r="EV92" i="27"/>
  <c r="ER98" i="27"/>
  <c r="ER96" i="27"/>
  <c r="ER94" i="27"/>
  <c r="ER92" i="27"/>
  <c r="EC98" i="27"/>
  <c r="EC96" i="27"/>
  <c r="EC94" i="27"/>
  <c r="EC92" i="27"/>
  <c r="DX98" i="27"/>
  <c r="DX96" i="27"/>
  <c r="DX94" i="27"/>
  <c r="DX92" i="27"/>
  <c r="DT98" i="27"/>
  <c r="DT96" i="27"/>
  <c r="DT94" i="27"/>
  <c r="DT92" i="27"/>
  <c r="DE98" i="27"/>
  <c r="DE96" i="27"/>
  <c r="DE94" i="27"/>
  <c r="DE92" i="27"/>
  <c r="CZ98" i="27"/>
  <c r="CZ96" i="27"/>
  <c r="CZ94" i="27"/>
  <c r="CZ92" i="27"/>
  <c r="CV98" i="27"/>
  <c r="CV96" i="27"/>
  <c r="CV94" i="27"/>
  <c r="CV92" i="27"/>
  <c r="CG98" i="27"/>
  <c r="CG96" i="27"/>
  <c r="CG94" i="27"/>
  <c r="CG92" i="27"/>
  <c r="DO32" i="27"/>
  <c r="CT32" i="27"/>
  <c r="CG10" i="27"/>
  <c r="CG8" i="27"/>
  <c r="CG6" i="27"/>
  <c r="EW13" i="27"/>
  <c r="ES13" i="27"/>
  <c r="EK13" i="27"/>
  <c r="EI24" i="27"/>
  <c r="DH27" i="27"/>
  <c r="DN24" i="27"/>
  <c r="DN20" i="27"/>
  <c r="CS26" i="27"/>
  <c r="CS24" i="27"/>
  <c r="CS22" i="27"/>
  <c r="CS20" i="27"/>
  <c r="AO6" i="27"/>
  <c r="BU28" i="27"/>
  <c r="BU24" i="27"/>
  <c r="AF59" i="27"/>
  <c r="AF56" i="27"/>
  <c r="AF53" i="27"/>
  <c r="AF50" i="27"/>
  <c r="AF47" i="27"/>
  <c r="Y59" i="27"/>
  <c r="Y56" i="27"/>
  <c r="Y53" i="27"/>
  <c r="Y50" i="27"/>
  <c r="Y47" i="27"/>
  <c r="Q59" i="27"/>
  <c r="Q56" i="27"/>
  <c r="Q53" i="27"/>
  <c r="Q50" i="27"/>
  <c r="Q47" i="27"/>
  <c r="AE88" i="27"/>
  <c r="AE86" i="27"/>
  <c r="AE84" i="27"/>
  <c r="Y88" i="27"/>
  <c r="Y86" i="27"/>
  <c r="Y84" i="27"/>
  <c r="AI88" i="27"/>
  <c r="AI86" i="27"/>
  <c r="AI84" i="27"/>
  <c r="AI80" i="27"/>
  <c r="AI78" i="27"/>
  <c r="AI76" i="27"/>
  <c r="AI74" i="27"/>
  <c r="AI72" i="27"/>
  <c r="AI70" i="27"/>
  <c r="AI68" i="27"/>
  <c r="AE74" i="27"/>
  <c r="AE72" i="27"/>
  <c r="AE70" i="27"/>
  <c r="AE68" i="27"/>
  <c r="Y74" i="27"/>
  <c r="Y72" i="27"/>
  <c r="Y70" i="27"/>
  <c r="Y68" i="27"/>
  <c r="AN84" i="27"/>
  <c r="AN68" i="27"/>
  <c r="BM86" i="27"/>
  <c r="BM81" i="27"/>
  <c r="BM76" i="27"/>
  <c r="BM71" i="27"/>
  <c r="BM66" i="27"/>
  <c r="F82" i="27"/>
  <c r="G71" i="27"/>
  <c r="G68" i="27"/>
  <c r="G62" i="27"/>
  <c r="G48" i="27"/>
  <c r="G45" i="27"/>
  <c r="AB41" i="27"/>
  <c r="G41" i="27"/>
  <c r="T37" i="27"/>
  <c r="T34" i="27"/>
  <c r="I27" i="27"/>
  <c r="T15" i="27"/>
  <c r="AC15" i="27" s="1"/>
  <c r="T8" i="27"/>
  <c r="F86" i="27" l="1"/>
  <c r="AE42" i="34" l="1"/>
  <c r="AE90" i="34"/>
  <c r="AD9" i="38" l="1"/>
  <c r="M10" i="40"/>
  <c r="U7" i="40"/>
  <c r="U9" i="40"/>
  <c r="V5" i="40"/>
  <c r="M5" i="40"/>
  <c r="E7" i="40"/>
  <c r="D5" i="40"/>
  <c r="AE80" i="27" l="1"/>
  <c r="AE78" i="27"/>
  <c r="AE76" i="27"/>
  <c r="Y80" i="27"/>
  <c r="Y78" i="27"/>
  <c r="Y76" i="27"/>
  <c r="AH58" i="38" l="1"/>
  <c r="U57" i="38"/>
  <c r="U56" i="38"/>
  <c r="U55" i="38"/>
  <c r="Q57" i="38"/>
  <c r="Q56" i="38"/>
  <c r="Q55" i="38"/>
  <c r="M55" i="38"/>
  <c r="M57" i="38"/>
  <c r="M56" i="38"/>
  <c r="C69" i="36"/>
  <c r="C10" i="36"/>
  <c r="AQ10" i="36"/>
  <c r="AG71" i="36"/>
  <c r="AG77" i="36"/>
  <c r="AG74" i="36"/>
  <c r="T73" i="36"/>
  <c r="AE29" i="36"/>
  <c r="AE27" i="36"/>
  <c r="AU24" i="27"/>
  <c r="AD36" i="35" l="1"/>
  <c r="AA92" i="27" s="1"/>
  <c r="H55" i="38"/>
  <c r="D55" i="38"/>
  <c r="BK75" i="34" l="1"/>
  <c r="AA55" i="38" s="1"/>
  <c r="BK76" i="34"/>
  <c r="AA56" i="38" s="1"/>
  <c r="BK77" i="34"/>
  <c r="AA57" i="38" s="1"/>
  <c r="BK74" i="34"/>
  <c r="Q28" i="38" l="1"/>
  <c r="Q26" i="38"/>
  <c r="R25" i="38"/>
  <c r="AD5" i="38"/>
  <c r="AD10" i="38"/>
  <c r="AD11" i="38"/>
  <c r="AQ23" i="36" l="1"/>
  <c r="X44" i="36"/>
  <c r="AG42" i="36"/>
  <c r="AG40" i="36"/>
  <c r="M26" i="36"/>
  <c r="AQ17" i="36"/>
  <c r="AG10" i="36"/>
  <c r="AC10" i="36"/>
  <c r="V10" i="36"/>
  <c r="T10" i="36"/>
  <c r="AG24" i="36"/>
  <c r="R24" i="36"/>
  <c r="R20" i="36"/>
  <c r="AG18" i="36"/>
  <c r="R18" i="36"/>
  <c r="R16" i="36"/>
  <c r="M14" i="36"/>
</calcChain>
</file>

<file path=xl/sharedStrings.xml><?xml version="1.0" encoding="utf-8"?>
<sst xmlns="http://schemas.openxmlformats.org/spreadsheetml/2006/main" count="817" uniqueCount="568">
  <si>
    <t>口径</t>
    <rPh sb="0" eb="2">
      <t>コウケイ</t>
    </rPh>
    <phoneticPr fontId="9"/>
  </si>
  <si>
    <t>工種</t>
    <rPh sb="0" eb="1">
      <t>コウ</t>
    </rPh>
    <rPh sb="1" eb="2">
      <t>シュ</t>
    </rPh>
    <phoneticPr fontId="9"/>
  </si>
  <si>
    <t>用途別</t>
    <rPh sb="0" eb="2">
      <t>ヨウト</t>
    </rPh>
    <rPh sb="2" eb="3">
      <t>ベツ</t>
    </rPh>
    <phoneticPr fontId="9"/>
  </si>
  <si>
    <t>戸数</t>
    <rPh sb="0" eb="1">
      <t>ト</t>
    </rPh>
    <rPh sb="1" eb="2">
      <t>スウ</t>
    </rPh>
    <phoneticPr fontId="9"/>
  </si>
  <si>
    <t>栓数</t>
    <rPh sb="0" eb="1">
      <t>セン</t>
    </rPh>
    <rPh sb="1" eb="2">
      <t>スウ</t>
    </rPh>
    <phoneticPr fontId="9"/>
  </si>
  <si>
    <t>設計</t>
    <rPh sb="0" eb="2">
      <t>セッケイ</t>
    </rPh>
    <phoneticPr fontId="9"/>
  </si>
  <si>
    <t>諸費</t>
    <rPh sb="0" eb="2">
      <t>ショヒ</t>
    </rPh>
    <phoneticPr fontId="9"/>
  </si>
  <si>
    <t>作業コード</t>
    <rPh sb="0" eb="2">
      <t>サギョウ</t>
    </rPh>
    <phoneticPr fontId="9"/>
  </si>
  <si>
    <t>工　　　種</t>
    <rPh sb="0" eb="1">
      <t>コウ</t>
    </rPh>
    <rPh sb="4" eb="5">
      <t>タネ</t>
    </rPh>
    <phoneticPr fontId="9"/>
  </si>
  <si>
    <t>形　　質</t>
    <rPh sb="0" eb="1">
      <t>カタチ</t>
    </rPh>
    <rPh sb="3" eb="4">
      <t>シツ</t>
    </rPh>
    <phoneticPr fontId="9"/>
  </si>
  <si>
    <t>単　位</t>
    <rPh sb="0" eb="1">
      <t>タン</t>
    </rPh>
    <rPh sb="2" eb="3">
      <t>クライ</t>
    </rPh>
    <phoneticPr fontId="9"/>
  </si>
  <si>
    <t>単　　価</t>
    <rPh sb="0" eb="1">
      <t>タン</t>
    </rPh>
    <rPh sb="3" eb="4">
      <t>アタイ</t>
    </rPh>
    <phoneticPr fontId="9"/>
  </si>
  <si>
    <t>・　　・</t>
    <phoneticPr fontId="9"/>
  </si>
  <si>
    <t>水栓番号</t>
    <rPh sb="0" eb="1">
      <t>スイ</t>
    </rPh>
    <rPh sb="1" eb="2">
      <t>セン</t>
    </rPh>
    <rPh sb="2" eb="4">
      <t>バンゴウ</t>
    </rPh>
    <phoneticPr fontId="9"/>
  </si>
  <si>
    <t>電話</t>
    <rPh sb="0" eb="2">
      <t>デンワ</t>
    </rPh>
    <phoneticPr fontId="9"/>
  </si>
  <si>
    <t>業者コード</t>
    <rPh sb="0" eb="2">
      <t>ギョウシャ</t>
    </rPh>
    <phoneticPr fontId="9"/>
  </si>
  <si>
    <t>追　加</t>
    <rPh sb="0" eb="1">
      <t>ツイ</t>
    </rPh>
    <rPh sb="2" eb="3">
      <t>カ</t>
    </rPh>
    <phoneticPr fontId="9"/>
  </si>
  <si>
    <t>還　付</t>
    <rPh sb="0" eb="1">
      <t>カン</t>
    </rPh>
    <rPh sb="2" eb="3">
      <t>ヅケ</t>
    </rPh>
    <phoneticPr fontId="9"/>
  </si>
  <si>
    <t>精算</t>
    <rPh sb="0" eb="2">
      <t>セイサン</t>
    </rPh>
    <phoneticPr fontId="9"/>
  </si>
  <si>
    <t>給水装置工事</t>
    <rPh sb="0" eb="2">
      <t>キュウスイ</t>
    </rPh>
    <rPh sb="2" eb="4">
      <t>ソウチ</t>
    </rPh>
    <rPh sb="4" eb="6">
      <t>コウジ</t>
    </rPh>
    <phoneticPr fontId="9"/>
  </si>
  <si>
    <t>掘削跡復旧工事</t>
    <rPh sb="0" eb="2">
      <t>クッサク</t>
    </rPh>
    <rPh sb="2" eb="3">
      <t>アト</t>
    </rPh>
    <rPh sb="3" eb="5">
      <t>フッキュウ</t>
    </rPh>
    <rPh sb="5" eb="7">
      <t>コウジ</t>
    </rPh>
    <phoneticPr fontId="9"/>
  </si>
  <si>
    <t>中間検査</t>
    <rPh sb="0" eb="2">
      <t>チュウカン</t>
    </rPh>
    <rPh sb="2" eb="4">
      <t>ケンサ</t>
    </rPh>
    <phoneticPr fontId="9"/>
  </si>
  <si>
    <t>給水装置工事申請書兼設計書</t>
    <rPh sb="0" eb="2">
      <t>キュウスイ</t>
    </rPh>
    <rPh sb="2" eb="4">
      <t>ソウチ</t>
    </rPh>
    <rPh sb="4" eb="6">
      <t>コウジ</t>
    </rPh>
    <rPh sb="6" eb="9">
      <t>シンセイショ</t>
    </rPh>
    <rPh sb="9" eb="10">
      <t>ケン</t>
    </rPh>
    <rPh sb="10" eb="13">
      <t>セッケイショ</t>
    </rPh>
    <phoneticPr fontId="9"/>
  </si>
  <si>
    <t>残留塩素</t>
    <rPh sb="0" eb="2">
      <t>ザンリュウ</t>
    </rPh>
    <rPh sb="2" eb="4">
      <t>エンソ</t>
    </rPh>
    <phoneticPr fontId="9"/>
  </si>
  <si>
    <t>数　量</t>
    <rPh sb="0" eb="1">
      <t>カズ</t>
    </rPh>
    <rPh sb="2" eb="3">
      <t>リョウ</t>
    </rPh>
    <phoneticPr fontId="9"/>
  </si>
  <si>
    <t>利害関係人</t>
    <rPh sb="0" eb="2">
      <t>リガイ</t>
    </rPh>
    <rPh sb="2" eb="4">
      <t>カンケイ</t>
    </rPh>
    <rPh sb="4" eb="5">
      <t>ニン</t>
    </rPh>
    <phoneticPr fontId="9"/>
  </si>
  <si>
    <t>給水方式</t>
    <rPh sb="0" eb="2">
      <t>キュウスイ</t>
    </rPh>
    <rPh sb="2" eb="4">
      <t>ホウシキ</t>
    </rPh>
    <phoneticPr fontId="9"/>
  </si>
  <si>
    <t>完　成</t>
    <rPh sb="0" eb="1">
      <t>カン</t>
    </rPh>
    <rPh sb="2" eb="3">
      <t>シゲル</t>
    </rPh>
    <phoneticPr fontId="9"/>
  </si>
  <si>
    <t xml:space="preserve"> 工事場所</t>
    <rPh sb="1" eb="3">
      <t>コウジ</t>
    </rPh>
    <rPh sb="3" eb="5">
      <t>バショ</t>
    </rPh>
    <phoneticPr fontId="9"/>
  </si>
  <si>
    <t>決　議　書　発　行　番　号</t>
    <rPh sb="0" eb="1">
      <t>ケツ</t>
    </rPh>
    <rPh sb="2" eb="3">
      <t>ギ</t>
    </rPh>
    <rPh sb="4" eb="5">
      <t>ショ</t>
    </rPh>
    <rPh sb="6" eb="7">
      <t>ハツ</t>
    </rPh>
    <rPh sb="8" eb="9">
      <t>ギョウ</t>
    </rPh>
    <rPh sb="10" eb="11">
      <t>バン</t>
    </rPh>
    <rPh sb="12" eb="13">
      <t>ゴウ</t>
    </rPh>
    <phoneticPr fontId="9"/>
  </si>
  <si>
    <t>新 設 管　　　　　（赤）</t>
    <rPh sb="0" eb="1">
      <t>シン</t>
    </rPh>
    <rPh sb="2" eb="3">
      <t>セツ</t>
    </rPh>
    <rPh sb="4" eb="5">
      <t>クダ</t>
    </rPh>
    <rPh sb="11" eb="12">
      <t>アカ</t>
    </rPh>
    <phoneticPr fontId="9"/>
  </si>
  <si>
    <t xml:space="preserve"> 井水等　　　　（水色）</t>
    <rPh sb="1" eb="2">
      <t>イ</t>
    </rPh>
    <rPh sb="2" eb="3">
      <t>スイ</t>
    </rPh>
    <rPh sb="3" eb="4">
      <t>トウ</t>
    </rPh>
    <rPh sb="9" eb="11">
      <t>ミズイロ</t>
    </rPh>
    <phoneticPr fontId="9"/>
  </si>
  <si>
    <t>現地水圧</t>
    <rPh sb="0" eb="2">
      <t>ゲンチ</t>
    </rPh>
    <rPh sb="2" eb="4">
      <t>スイアツ</t>
    </rPh>
    <phoneticPr fontId="9"/>
  </si>
  <si>
    <t>1式</t>
    <rPh sb="1" eb="2">
      <t>シキ</t>
    </rPh>
    <phoneticPr fontId="17"/>
  </si>
  <si>
    <t>北　を　上　に　作　図　す　る　こ　と</t>
    <rPh sb="0" eb="1">
      <t>キタ</t>
    </rPh>
    <rPh sb="4" eb="5">
      <t>ウエ</t>
    </rPh>
    <rPh sb="8" eb="9">
      <t>サク</t>
    </rPh>
    <rPh sb="10" eb="11">
      <t>ズ</t>
    </rPh>
    <phoneticPr fontId="17"/>
  </si>
  <si>
    <t>助成金交付</t>
    <rPh sb="0" eb="3">
      <t>ジョセイキン</t>
    </rPh>
    <rPh sb="3" eb="5">
      <t>コウフ</t>
    </rPh>
    <phoneticPr fontId="17"/>
  </si>
  <si>
    <t>口　　径</t>
    <rPh sb="0" eb="1">
      <t>クチ</t>
    </rPh>
    <rPh sb="3" eb="4">
      <t>ケイ</t>
    </rPh>
    <phoneticPr fontId="17"/>
  </si>
  <si>
    <t>数　　量</t>
    <rPh sb="0" eb="1">
      <t>カズ</t>
    </rPh>
    <rPh sb="3" eb="4">
      <t>リョウ</t>
    </rPh>
    <phoneticPr fontId="17"/>
  </si>
  <si>
    <t>設計審査</t>
    <rPh sb="0" eb="2">
      <t>セッケイ</t>
    </rPh>
    <rPh sb="2" eb="4">
      <t>シンサ</t>
    </rPh>
    <phoneticPr fontId="17"/>
  </si>
  <si>
    <t>完成検査</t>
    <rPh sb="0" eb="2">
      <t>カンセイ</t>
    </rPh>
    <rPh sb="2" eb="4">
      <t>ケンサ</t>
    </rPh>
    <phoneticPr fontId="17"/>
  </si>
  <si>
    <t>告示管負担金
（消費税含む）</t>
    <rPh sb="0" eb="2">
      <t>コクジ</t>
    </rPh>
    <rPh sb="2" eb="3">
      <t>カン</t>
    </rPh>
    <rPh sb="3" eb="6">
      <t>フタンキン</t>
    </rPh>
    <rPh sb="8" eb="11">
      <t>ショウヒゼイ</t>
    </rPh>
    <rPh sb="11" eb="12">
      <t>フク</t>
    </rPh>
    <phoneticPr fontId="17"/>
  </si>
  <si>
    <t>備　考　欄</t>
    <rPh sb="0" eb="1">
      <t>ソナエ</t>
    </rPh>
    <rPh sb="2" eb="3">
      <t>コウ</t>
    </rPh>
    <rPh sb="4" eb="5">
      <t>ラン</t>
    </rPh>
    <phoneticPr fontId="17"/>
  </si>
  <si>
    <t>廃止番号</t>
    <rPh sb="0" eb="2">
      <t>ハイシ</t>
    </rPh>
    <rPh sb="2" eb="4">
      <t>バンゴウ</t>
    </rPh>
    <phoneticPr fontId="17"/>
  </si>
  <si>
    <t>着手
予定日</t>
    <rPh sb="0" eb="2">
      <t>チャクシュ</t>
    </rPh>
    <rPh sb="3" eb="6">
      <t>ヨテイビ</t>
    </rPh>
    <phoneticPr fontId="9"/>
  </si>
  <si>
    <t>完成
予定日</t>
    <rPh sb="0" eb="2">
      <t>カンセイ</t>
    </rPh>
    <rPh sb="3" eb="6">
      <t>ヨテイビ</t>
    </rPh>
    <phoneticPr fontId="9"/>
  </si>
  <si>
    <t>主　　な　　使　　用　　材　　料</t>
  </si>
  <si>
    <t>管類・付属具類・器具類</t>
    <rPh sb="0" eb="1">
      <t>クダ</t>
    </rPh>
    <rPh sb="1" eb="2">
      <t>ルイ</t>
    </rPh>
    <rPh sb="3" eb="5">
      <t>フゾク</t>
    </rPh>
    <rPh sb="5" eb="6">
      <t>グ</t>
    </rPh>
    <rPh sb="6" eb="7">
      <t>ルイ</t>
    </rPh>
    <rPh sb="8" eb="10">
      <t>キグ</t>
    </rPh>
    <rPh sb="10" eb="11">
      <t>ルイ</t>
    </rPh>
    <phoneticPr fontId="9"/>
  </si>
  <si>
    <t>管類・付属具類・器具類</t>
    <rPh sb="0" eb="2">
      <t>カンルイ</t>
    </rPh>
    <rPh sb="3" eb="5">
      <t>フゾク</t>
    </rPh>
    <rPh sb="5" eb="6">
      <t>グ</t>
    </rPh>
    <rPh sb="6" eb="7">
      <t>タグイ</t>
    </rPh>
    <rPh sb="8" eb="10">
      <t>キグ</t>
    </rPh>
    <rPh sb="10" eb="11">
      <t>ルイ</t>
    </rPh>
    <phoneticPr fontId="9"/>
  </si>
  <si>
    <t>管類・付属具類・器具類</t>
    <phoneticPr fontId="17"/>
  </si>
  <si>
    <r>
      <t xml:space="preserve">分　担　金
</t>
    </r>
    <r>
      <rPr>
        <sz val="7"/>
        <rFont val="ＭＳ 明朝"/>
        <family val="1"/>
        <charset val="128"/>
      </rPr>
      <t>（消費税含む）</t>
    </r>
    <rPh sb="0" eb="1">
      <t>ブン</t>
    </rPh>
    <rPh sb="2" eb="3">
      <t>タン</t>
    </rPh>
    <rPh sb="4" eb="5">
      <t>キン</t>
    </rPh>
    <rPh sb="7" eb="10">
      <t>ショウヒゼイ</t>
    </rPh>
    <rPh sb="10" eb="11">
      <t>フク</t>
    </rPh>
    <phoneticPr fontId="17"/>
  </si>
  <si>
    <t>既 設 管　　　　　 （黒）</t>
    <rPh sb="0" eb="1">
      <t>キ</t>
    </rPh>
    <rPh sb="2" eb="3">
      <t>セツ</t>
    </rPh>
    <rPh sb="4" eb="5">
      <t>クダ</t>
    </rPh>
    <rPh sb="12" eb="13">
      <t>クロ</t>
    </rPh>
    <phoneticPr fontId="9"/>
  </si>
  <si>
    <t>給　湯　　　　  （赤）</t>
    <rPh sb="0" eb="1">
      <t>キュウ</t>
    </rPh>
    <rPh sb="2" eb="3">
      <t>ユ</t>
    </rPh>
    <rPh sb="10" eb="11">
      <t>アカ</t>
    </rPh>
    <phoneticPr fontId="9"/>
  </si>
  <si>
    <t>受付
番号</t>
    <rPh sb="0" eb="2">
      <t>ウケツケ</t>
    </rPh>
    <rPh sb="3" eb="4">
      <t>バン</t>
    </rPh>
    <rPh sb="4" eb="5">
      <t>ゴウ</t>
    </rPh>
    <phoneticPr fontId="17"/>
  </si>
  <si>
    <t>決裁日</t>
    <rPh sb="0" eb="2">
      <t>ケッサイ</t>
    </rPh>
    <rPh sb="2" eb="3">
      <t>ビ</t>
    </rPh>
    <phoneticPr fontId="17"/>
  </si>
  <si>
    <t>工費計</t>
    <rPh sb="0" eb="2">
      <t>コウヒ</t>
    </rPh>
    <rPh sb="2" eb="3">
      <t>ケイ</t>
    </rPh>
    <phoneticPr fontId="9"/>
  </si>
  <si>
    <t>申請日</t>
    <rPh sb="0" eb="2">
      <t>シンセイ</t>
    </rPh>
    <rPh sb="2" eb="3">
      <t>ヒ</t>
    </rPh>
    <phoneticPr fontId="17"/>
  </si>
  <si>
    <t>メーター</t>
    <phoneticPr fontId="17"/>
  </si>
  <si>
    <t>施工業者</t>
    <rPh sb="0" eb="2">
      <t>セコウ</t>
    </rPh>
    <rPh sb="2" eb="4">
      <t>ギョウシャ</t>
    </rPh>
    <phoneticPr fontId="17"/>
  </si>
  <si>
    <t>口　径</t>
    <rPh sb="0" eb="1">
      <t>クチ</t>
    </rPh>
    <rPh sb="2" eb="3">
      <t>ケイ</t>
    </rPh>
    <phoneticPr fontId="17"/>
  </si>
  <si>
    <t>分水栓</t>
    <rPh sb="0" eb="3">
      <t>ブンスイセン</t>
    </rPh>
    <phoneticPr fontId="9"/>
  </si>
  <si>
    <t>箇所</t>
    <rPh sb="0" eb="2">
      <t>カショ</t>
    </rPh>
    <phoneticPr fontId="17"/>
  </si>
  <si>
    <t>取　出</t>
    <rPh sb="0" eb="1">
      <t>ト</t>
    </rPh>
    <rPh sb="2" eb="3">
      <t>ダ</t>
    </rPh>
    <phoneticPr fontId="17"/>
  </si>
  <si>
    <t>（業者施工）</t>
    <rPh sb="1" eb="3">
      <t>ギョウシャ</t>
    </rPh>
    <rPh sb="3" eb="5">
      <t>セコウ</t>
    </rPh>
    <phoneticPr fontId="17"/>
  </si>
  <si>
    <t>舗装復旧費</t>
    <rPh sb="0" eb="2">
      <t>ホソウ</t>
    </rPh>
    <rPh sb="2" eb="4">
      <t>フッキュウ</t>
    </rPh>
    <rPh sb="4" eb="5">
      <t>ヒ</t>
    </rPh>
    <phoneticPr fontId="9"/>
  </si>
  <si>
    <t>合　　　計</t>
    <rPh sb="0" eb="1">
      <t>ゴウ</t>
    </rPh>
    <rPh sb="4" eb="5">
      <t>ケイ</t>
    </rPh>
    <phoneticPr fontId="9"/>
  </si>
  <si>
    <t>工　　　事　　　費</t>
    <rPh sb="0" eb="1">
      <t>コウ</t>
    </rPh>
    <rPh sb="4" eb="5">
      <t>コト</t>
    </rPh>
    <rPh sb="8" eb="9">
      <t>ヒ</t>
    </rPh>
    <phoneticPr fontId="9"/>
  </si>
  <si>
    <t>納付書
発行日</t>
    <rPh sb="0" eb="3">
      <t>ノウフショ</t>
    </rPh>
    <rPh sb="4" eb="7">
      <t>ハッコウビ</t>
    </rPh>
    <phoneticPr fontId="17"/>
  </si>
  <si>
    <t>【C】</t>
    <phoneticPr fontId="17"/>
  </si>
  <si>
    <t>【B】</t>
    <phoneticPr fontId="17"/>
  </si>
  <si>
    <t>【A】</t>
    <phoneticPr fontId="17"/>
  </si>
  <si>
    <t>―</t>
    <phoneticPr fontId="17"/>
  </si>
  <si>
    <t>審査</t>
    <rPh sb="0" eb="2">
      <t>シンサ</t>
    </rPh>
    <phoneticPr fontId="17"/>
  </si>
  <si>
    <t>検査</t>
    <rPh sb="0" eb="2">
      <t>ケンサ</t>
    </rPh>
    <phoneticPr fontId="9"/>
  </si>
  <si>
    <t>消費税相当額</t>
    <rPh sb="0" eb="3">
      <t>ショウヒゼイ</t>
    </rPh>
    <rPh sb="3" eb="5">
      <t>ソウトウ</t>
    </rPh>
    <rPh sb="5" eb="6">
      <t>ガク</t>
    </rPh>
    <phoneticPr fontId="9"/>
  </si>
  <si>
    <t>下 水 道 使 用 申 出 欄</t>
    <rPh sb="0" eb="1">
      <t>シタ</t>
    </rPh>
    <rPh sb="2" eb="3">
      <t>ミズ</t>
    </rPh>
    <rPh sb="4" eb="5">
      <t>ミチ</t>
    </rPh>
    <rPh sb="6" eb="7">
      <t>シ</t>
    </rPh>
    <rPh sb="8" eb="9">
      <t>ヨウ</t>
    </rPh>
    <rPh sb="10" eb="11">
      <t>サル</t>
    </rPh>
    <rPh sb="12" eb="13">
      <t>デ</t>
    </rPh>
    <rPh sb="14" eb="15">
      <t>ラン</t>
    </rPh>
    <phoneticPr fontId="9"/>
  </si>
  <si>
    <t>手 数 料</t>
    <rPh sb="0" eb="1">
      <t>テ</t>
    </rPh>
    <rPh sb="2" eb="3">
      <t>カズ</t>
    </rPh>
    <rPh sb="4" eb="5">
      <t>リョウ</t>
    </rPh>
    <phoneticPr fontId="17"/>
  </si>
  <si>
    <t>完 了 日</t>
    <rPh sb="0" eb="1">
      <t>カン</t>
    </rPh>
    <rPh sb="2" eb="3">
      <t>リョウ</t>
    </rPh>
    <rPh sb="4" eb="5">
      <t>ビ</t>
    </rPh>
    <phoneticPr fontId="17"/>
  </si>
  <si>
    <t>自）</t>
    <phoneticPr fontId="17"/>
  </si>
  <si>
    <t>至）</t>
    <phoneticPr fontId="17"/>
  </si>
  <si>
    <t>工事用水使用期間</t>
    <phoneticPr fontId="17"/>
  </si>
  <si>
    <t>国 道 占 有 許 可</t>
    <rPh sb="0" eb="1">
      <t>クニ</t>
    </rPh>
    <rPh sb="2" eb="3">
      <t>ミチ</t>
    </rPh>
    <rPh sb="4" eb="5">
      <t>ウラナイ</t>
    </rPh>
    <rPh sb="6" eb="7">
      <t>ユウ</t>
    </rPh>
    <rPh sb="8" eb="9">
      <t>モト</t>
    </rPh>
    <rPh sb="10" eb="11">
      <t>カ</t>
    </rPh>
    <phoneticPr fontId="9"/>
  </si>
  <si>
    <t>河 川 占 有 許 可</t>
    <rPh sb="0" eb="1">
      <t>カワ</t>
    </rPh>
    <rPh sb="2" eb="3">
      <t>カワ</t>
    </rPh>
    <rPh sb="4" eb="5">
      <t>ウラナイ</t>
    </rPh>
    <rPh sb="6" eb="7">
      <t>ユウ</t>
    </rPh>
    <rPh sb="8" eb="9">
      <t>モト</t>
    </rPh>
    <rPh sb="10" eb="11">
      <t>カ</t>
    </rPh>
    <phoneticPr fontId="9"/>
  </si>
  <si>
    <t>【C】Bで（２）の場合　</t>
    <rPh sb="9" eb="11">
      <t>バアイ</t>
    </rPh>
    <phoneticPr fontId="17"/>
  </si>
  <si>
    <t xml:space="preserve">
 指定給水装置工事事業者
　 主任技術者
</t>
    <rPh sb="2" eb="4">
      <t>シテイ</t>
    </rPh>
    <rPh sb="4" eb="6">
      <t>キュウスイ</t>
    </rPh>
    <rPh sb="6" eb="8">
      <t>ソウチ</t>
    </rPh>
    <rPh sb="8" eb="10">
      <t>コウジ</t>
    </rPh>
    <rPh sb="10" eb="11">
      <t>ジ</t>
    </rPh>
    <rPh sb="11" eb="13">
      <t>ギョウシャ</t>
    </rPh>
    <rPh sb="17" eb="19">
      <t>シュニン</t>
    </rPh>
    <rPh sb="19" eb="22">
      <t>ギジュツシャ</t>
    </rPh>
    <phoneticPr fontId="9"/>
  </si>
  <si>
    <t>（1）はい　（2）いいえ</t>
    <phoneticPr fontId="17"/>
  </si>
  <si>
    <t>　複数の水栓番号があり、下水道の使用形態が異なる場合は、別途個別の水栓番号表に記載すること</t>
    <rPh sb="14" eb="15">
      <t>ドウ</t>
    </rPh>
    <rPh sb="30" eb="32">
      <t>コベツ</t>
    </rPh>
    <phoneticPr fontId="17"/>
  </si>
  <si>
    <t>（ア）集落排水　
（イ）浄化槽</t>
    <phoneticPr fontId="17"/>
  </si>
  <si>
    <t>工事場所</t>
    <rPh sb="0" eb="2">
      <t>コウジ</t>
    </rPh>
    <rPh sb="2" eb="4">
      <t>バショ</t>
    </rPh>
    <phoneticPr fontId="17"/>
  </si>
  <si>
    <t>申請者住所</t>
    <rPh sb="0" eb="3">
      <t>シンセイシャ</t>
    </rPh>
    <rPh sb="3" eb="5">
      <t>ジュウショ</t>
    </rPh>
    <phoneticPr fontId="17"/>
  </si>
  <si>
    <t>申請者氏名</t>
    <rPh sb="0" eb="3">
      <t>シンセイシャ</t>
    </rPh>
    <rPh sb="3" eb="5">
      <t>シメイ</t>
    </rPh>
    <phoneticPr fontId="17"/>
  </si>
  <si>
    <t>申請者ふりがな</t>
    <rPh sb="0" eb="3">
      <t>シンセイシャ</t>
    </rPh>
    <phoneticPr fontId="17"/>
  </si>
  <si>
    <t>指定給水装置工事事業者</t>
    <rPh sb="0" eb="2">
      <t>シテイ</t>
    </rPh>
    <rPh sb="2" eb="4">
      <t>キュウスイ</t>
    </rPh>
    <rPh sb="4" eb="6">
      <t>ソウチ</t>
    </rPh>
    <rPh sb="6" eb="8">
      <t>コウジ</t>
    </rPh>
    <rPh sb="8" eb="11">
      <t>ジギョウシャ</t>
    </rPh>
    <phoneticPr fontId="17"/>
  </si>
  <si>
    <t>主任技術者</t>
    <rPh sb="0" eb="2">
      <t>シュニン</t>
    </rPh>
    <rPh sb="2" eb="5">
      <t>ギジュツシャ</t>
    </rPh>
    <phoneticPr fontId="17"/>
  </si>
  <si>
    <t>業者コード</t>
    <rPh sb="0" eb="2">
      <t>ギョウシャ</t>
    </rPh>
    <phoneticPr fontId="17"/>
  </si>
  <si>
    <t>電話番号</t>
    <rPh sb="0" eb="2">
      <t>デンワ</t>
    </rPh>
    <rPh sb="2" eb="4">
      <t>バンゴウ</t>
    </rPh>
    <phoneticPr fontId="17"/>
  </si>
  <si>
    <t>着手予定日</t>
    <rPh sb="0" eb="2">
      <t>チャクシュ</t>
    </rPh>
    <rPh sb="2" eb="4">
      <t>ヨテイ</t>
    </rPh>
    <rPh sb="4" eb="5">
      <t>ビ</t>
    </rPh>
    <phoneticPr fontId="17"/>
  </si>
  <si>
    <t>完成予定日</t>
    <rPh sb="0" eb="2">
      <t>カンセイ</t>
    </rPh>
    <rPh sb="2" eb="4">
      <t>ヨテイ</t>
    </rPh>
    <rPh sb="4" eb="5">
      <t>ビ</t>
    </rPh>
    <phoneticPr fontId="17"/>
  </si>
  <si>
    <t>例）</t>
    <rPh sb="0" eb="1">
      <t>レイ</t>
    </rPh>
    <phoneticPr fontId="17"/>
  </si>
  <si>
    <t>中央区加納町6-5-1</t>
  </si>
  <si>
    <t>中央区加納町6-5-1</t>
    <rPh sb="0" eb="3">
      <t>チュウオウク</t>
    </rPh>
    <rPh sb="3" eb="6">
      <t>カノウチョウ</t>
    </rPh>
    <phoneticPr fontId="17"/>
  </si>
  <si>
    <t>神戸市水道局</t>
    <rPh sb="0" eb="3">
      <t>コウベシ</t>
    </rPh>
    <rPh sb="3" eb="6">
      <t>スイドウキョク</t>
    </rPh>
    <phoneticPr fontId="17"/>
  </si>
  <si>
    <t>神戸　太郎</t>
    <rPh sb="0" eb="2">
      <t>コウベ</t>
    </rPh>
    <rPh sb="3" eb="5">
      <t>タロウ</t>
    </rPh>
    <phoneticPr fontId="17"/>
  </si>
  <si>
    <t>こうべ　たろう</t>
    <phoneticPr fontId="17"/>
  </si>
  <si>
    <t>078-341-1803</t>
    <phoneticPr fontId="17"/>
  </si>
  <si>
    <t>１．</t>
    <phoneticPr fontId="17"/>
  </si>
  <si>
    <t>【A】公共下水に接続しますか</t>
    <phoneticPr fontId="17"/>
  </si>
  <si>
    <t>【B】公共下水処理区域ですか</t>
    <phoneticPr fontId="17"/>
  </si>
  <si>
    <t>【C】Bで「いいえ」の場合　</t>
    <phoneticPr fontId="17"/>
  </si>
  <si>
    <t>集落排水</t>
  </si>
  <si>
    <t>はい</t>
  </si>
  <si>
    <t>いいえ</t>
  </si>
  <si>
    <r>
      <t xml:space="preserve"> 申込者
 住　所
 </t>
    </r>
    <r>
      <rPr>
        <sz val="6"/>
        <color indexed="8"/>
        <rFont val="ＭＳ 明朝"/>
        <family val="1"/>
        <charset val="128"/>
      </rPr>
      <t>ふりがな</t>
    </r>
    <r>
      <rPr>
        <sz val="8"/>
        <color indexed="8"/>
        <rFont val="ＭＳ 明朝"/>
        <family val="1"/>
        <charset val="128"/>
      </rPr>
      <t xml:space="preserve">
 氏　名</t>
    </r>
    <rPh sb="1" eb="3">
      <t>モウシコミ</t>
    </rPh>
    <rPh sb="3" eb="4">
      <t>シャ</t>
    </rPh>
    <rPh sb="6" eb="7">
      <t>ジュウ</t>
    </rPh>
    <rPh sb="8" eb="9">
      <t>ショ</t>
    </rPh>
    <rPh sb="19" eb="20">
      <t>シ</t>
    </rPh>
    <rPh sb="21" eb="22">
      <t>メイ</t>
    </rPh>
    <phoneticPr fontId="9"/>
  </si>
  <si>
    <t>申請日</t>
    <rPh sb="0" eb="2">
      <t>シンセイ</t>
    </rPh>
    <rPh sb="2" eb="3">
      <t>ビ</t>
    </rPh>
    <phoneticPr fontId="17"/>
  </si>
  <si>
    <t>工種</t>
    <rPh sb="0" eb="1">
      <t>コウ</t>
    </rPh>
    <rPh sb="1" eb="2">
      <t>シュ</t>
    </rPh>
    <phoneticPr fontId="17"/>
  </si>
  <si>
    <t>用途別</t>
    <rPh sb="0" eb="2">
      <t>ヨウト</t>
    </rPh>
    <rPh sb="2" eb="3">
      <t>ベツ</t>
    </rPh>
    <phoneticPr fontId="17"/>
  </si>
  <si>
    <t>その他</t>
    <rPh sb="2" eb="3">
      <t>タ</t>
    </rPh>
    <phoneticPr fontId="17"/>
  </si>
  <si>
    <t>一般用</t>
    <rPh sb="0" eb="3">
      <t>イッパンヨウ</t>
    </rPh>
    <phoneticPr fontId="17"/>
  </si>
  <si>
    <t>業務用</t>
    <rPh sb="0" eb="3">
      <t>ギョウムヨウ</t>
    </rPh>
    <phoneticPr fontId="17"/>
  </si>
  <si>
    <t>工事用</t>
    <rPh sb="0" eb="3">
      <t>コウジヨウ</t>
    </rPh>
    <phoneticPr fontId="17"/>
  </si>
  <si>
    <t>臨時用</t>
    <rPh sb="0" eb="2">
      <t>リンジ</t>
    </rPh>
    <rPh sb="2" eb="3">
      <t>ヨウ</t>
    </rPh>
    <phoneticPr fontId="17"/>
  </si>
  <si>
    <t>取り出し</t>
    <rPh sb="0" eb="1">
      <t>ト</t>
    </rPh>
    <rPh sb="2" eb="3">
      <t>ダ</t>
    </rPh>
    <phoneticPr fontId="17"/>
  </si>
  <si>
    <t>告示管</t>
    <rPh sb="0" eb="2">
      <t>コクジ</t>
    </rPh>
    <rPh sb="2" eb="3">
      <t>カン</t>
    </rPh>
    <phoneticPr fontId="17"/>
  </si>
  <si>
    <t>新設</t>
    <rPh sb="0" eb="2">
      <t>シンセツ</t>
    </rPh>
    <phoneticPr fontId="17"/>
  </si>
  <si>
    <t>改造</t>
    <rPh sb="0" eb="2">
      <t>カイゾウ</t>
    </rPh>
    <phoneticPr fontId="17"/>
  </si>
  <si>
    <t>撤去</t>
    <rPh sb="0" eb="2">
      <t>テッキョ</t>
    </rPh>
    <phoneticPr fontId="17"/>
  </si>
  <si>
    <t>現場付近水圧</t>
    <rPh sb="0" eb="2">
      <t>ゲンバ</t>
    </rPh>
    <rPh sb="2" eb="4">
      <t>フキン</t>
    </rPh>
    <rPh sb="4" eb="6">
      <t>スイアツ</t>
    </rPh>
    <phoneticPr fontId="17"/>
  </si>
  <si>
    <t>メーター位置ａ点</t>
    <rPh sb="4" eb="6">
      <t>イチ</t>
    </rPh>
    <rPh sb="7" eb="8">
      <t>テン</t>
    </rPh>
    <phoneticPr fontId="17"/>
  </si>
  <si>
    <t>ｍ</t>
    <phoneticPr fontId="17"/>
  </si>
  <si>
    <t>利害関係者</t>
    <rPh sb="0" eb="2">
      <t>リガイ</t>
    </rPh>
    <rPh sb="2" eb="4">
      <t>カンケイ</t>
    </rPh>
    <rPh sb="4" eb="5">
      <t>シャ</t>
    </rPh>
    <phoneticPr fontId="17"/>
  </si>
  <si>
    <t>分岐承諾</t>
    <rPh sb="0" eb="2">
      <t>ブンキ</t>
    </rPh>
    <rPh sb="2" eb="4">
      <t>ショウダク</t>
    </rPh>
    <phoneticPr fontId="17"/>
  </si>
  <si>
    <t>同一施主</t>
    <rPh sb="0" eb="2">
      <t>ドウイツ</t>
    </rPh>
    <rPh sb="2" eb="4">
      <t>セシュ</t>
    </rPh>
    <phoneticPr fontId="17"/>
  </si>
  <si>
    <t>戸数</t>
    <rPh sb="0" eb="2">
      <t>コスウ</t>
    </rPh>
    <phoneticPr fontId="17"/>
  </si>
  <si>
    <t>栓数</t>
    <rPh sb="0" eb="1">
      <t>セン</t>
    </rPh>
    <rPh sb="1" eb="2">
      <t>スウ</t>
    </rPh>
    <phoneticPr fontId="17"/>
  </si>
  <si>
    <t>直結</t>
    <rPh sb="0" eb="2">
      <t>チョッケツ</t>
    </rPh>
    <phoneticPr fontId="17"/>
  </si>
  <si>
    <t>直結（３階、４階、５階、６階）</t>
    <rPh sb="0" eb="2">
      <t>チョッケツ</t>
    </rPh>
    <rPh sb="4" eb="5">
      <t>カイ</t>
    </rPh>
    <rPh sb="7" eb="8">
      <t>カイ</t>
    </rPh>
    <rPh sb="10" eb="11">
      <t>カイ</t>
    </rPh>
    <rPh sb="13" eb="14">
      <t>カイ</t>
    </rPh>
    <phoneticPr fontId="17"/>
  </si>
  <si>
    <t>直結（BP）</t>
    <rPh sb="0" eb="2">
      <t>チョッケツ</t>
    </rPh>
    <phoneticPr fontId="17"/>
  </si>
  <si>
    <t>受水タンク</t>
    <rPh sb="0" eb="2">
      <t>ジュスイ</t>
    </rPh>
    <phoneticPr fontId="17"/>
  </si>
  <si>
    <t>直結（３階）</t>
  </si>
  <si>
    <t>MPa</t>
    <phoneticPr fontId="17"/>
  </si>
  <si>
    <t>受付番号</t>
    <rPh sb="0" eb="2">
      <t>ウケツケ</t>
    </rPh>
    <rPh sb="2" eb="4">
      <t>バンゴウ</t>
    </rPh>
    <phoneticPr fontId="17"/>
  </si>
  <si>
    <t>施行日</t>
    <rPh sb="0" eb="2">
      <t>セコウ</t>
    </rPh>
    <rPh sb="2" eb="3">
      <t>ビ</t>
    </rPh>
    <phoneticPr fontId="17"/>
  </si>
  <si>
    <t>水栓番号</t>
    <rPh sb="0" eb="2">
      <t>スイセン</t>
    </rPh>
    <rPh sb="2" eb="4">
      <t>バンゴウ</t>
    </rPh>
    <phoneticPr fontId="17"/>
  </si>
  <si>
    <t>口径</t>
    <rPh sb="0" eb="2">
      <t>コウケイ</t>
    </rPh>
    <phoneticPr fontId="17"/>
  </si>
  <si>
    <t>数量</t>
    <rPh sb="0" eb="2">
      <t>スウリョウ</t>
    </rPh>
    <phoneticPr fontId="17"/>
  </si>
  <si>
    <t>備考欄</t>
    <rPh sb="0" eb="2">
      <t>ビコウ</t>
    </rPh>
    <rPh sb="2" eb="3">
      <t>ラン</t>
    </rPh>
    <phoneticPr fontId="17"/>
  </si>
  <si>
    <t>リモート検査</t>
    <rPh sb="4" eb="6">
      <t>ケンサ</t>
    </rPh>
    <phoneticPr fontId="17"/>
  </si>
  <si>
    <t>検査</t>
    <rPh sb="0" eb="2">
      <t>ケンサ</t>
    </rPh>
    <phoneticPr fontId="17"/>
  </si>
  <si>
    <t>残留塩素</t>
    <rPh sb="0" eb="2">
      <t>ザンリュウ</t>
    </rPh>
    <rPh sb="2" eb="4">
      <t>エンソ</t>
    </rPh>
    <phoneticPr fontId="17"/>
  </si>
  <si>
    <t>決裁番号</t>
    <rPh sb="0" eb="2">
      <t>ケッサイ</t>
    </rPh>
    <rPh sb="2" eb="4">
      <t>バンゴウ</t>
    </rPh>
    <phoneticPr fontId="17"/>
  </si>
  <si>
    <t>取出</t>
    <rPh sb="0" eb="2">
      <t>トリダ</t>
    </rPh>
    <phoneticPr fontId="17"/>
  </si>
  <si>
    <t>口径</t>
    <rPh sb="0" eb="2">
      <t>コウケイ</t>
    </rPh>
    <phoneticPr fontId="17"/>
  </si>
  <si>
    <t>箇所</t>
    <rPh sb="0" eb="2">
      <t>カショ</t>
    </rPh>
    <phoneticPr fontId="17"/>
  </si>
  <si>
    <t>完了日</t>
    <rPh sb="0" eb="3">
      <t>カンリョウビ</t>
    </rPh>
    <phoneticPr fontId="17"/>
  </si>
  <si>
    <t>分水栓</t>
    <rPh sb="0" eb="3">
      <t>ブンスイセン</t>
    </rPh>
    <phoneticPr fontId="17"/>
  </si>
  <si>
    <t>割丁字</t>
    <rPh sb="0" eb="1">
      <t>ワ</t>
    </rPh>
    <rPh sb="1" eb="3">
      <t>テイジ</t>
    </rPh>
    <phoneticPr fontId="17"/>
  </si>
  <si>
    <t>施工業者</t>
    <rPh sb="0" eb="2">
      <t>セコウ</t>
    </rPh>
    <rPh sb="2" eb="4">
      <t>ギョウシャ</t>
    </rPh>
    <phoneticPr fontId="17"/>
  </si>
  <si>
    <t>コマ下げ</t>
    <rPh sb="2" eb="3">
      <t>サ</t>
    </rPh>
    <phoneticPr fontId="17"/>
  </si>
  <si>
    <t>×</t>
    <phoneticPr fontId="17"/>
  </si>
  <si>
    <t>中間検査日</t>
    <rPh sb="0" eb="2">
      <t>チュウカン</t>
    </rPh>
    <rPh sb="2" eb="4">
      <t>ケンサ</t>
    </rPh>
    <rPh sb="4" eb="5">
      <t>ビ</t>
    </rPh>
    <phoneticPr fontId="17"/>
  </si>
  <si>
    <t>現地水圧</t>
    <rPh sb="0" eb="2">
      <t>ゲンチ</t>
    </rPh>
    <rPh sb="2" eb="4">
      <t>スイアツ</t>
    </rPh>
    <phoneticPr fontId="17"/>
  </si>
  <si>
    <t>メーター位置ａ点</t>
    <rPh sb="4" eb="6">
      <t>イチ</t>
    </rPh>
    <rPh sb="7" eb="8">
      <t>テン</t>
    </rPh>
    <phoneticPr fontId="17"/>
  </si>
  <si>
    <t>現場付近水圧</t>
  </si>
  <si>
    <t>m</t>
    <phoneticPr fontId="17"/>
  </si>
  <si>
    <t>MPa</t>
    <phoneticPr fontId="17"/>
  </si>
  <si>
    <t>mg／ℓ</t>
    <phoneticPr fontId="17"/>
  </si>
  <si>
    <t>付近見取図</t>
    <phoneticPr fontId="17"/>
  </si>
  <si>
    <t>住宅地図</t>
    <rPh sb="0" eb="3">
      <t>ジュウタクチ</t>
    </rPh>
    <rPh sb="3" eb="4">
      <t>ズ</t>
    </rPh>
    <phoneticPr fontId="17"/>
  </si>
  <si>
    <t>区</t>
    <rPh sb="0" eb="1">
      <t>ク</t>
    </rPh>
    <phoneticPr fontId="17"/>
  </si>
  <si>
    <t>ページ</t>
    <phoneticPr fontId="17"/>
  </si>
  <si>
    <t>アルファベット</t>
    <phoneticPr fontId="17"/>
  </si>
  <si>
    <t>数字</t>
    <rPh sb="0" eb="2">
      <t>スウジ</t>
    </rPh>
    <phoneticPr fontId="17"/>
  </si>
  <si>
    <t>mm給水装置（宅内止水</t>
    <phoneticPr fontId="17"/>
  </si>
  <si>
    <t>布設後30年以上経過し、φ</t>
    <phoneticPr fontId="17"/>
  </si>
  <si>
    <t>布設後30年以上経過の指導</t>
    <rPh sb="0" eb="2">
      <t>フセツ</t>
    </rPh>
    <rPh sb="2" eb="3">
      <t>ゴ</t>
    </rPh>
    <rPh sb="5" eb="6">
      <t>ネン</t>
    </rPh>
    <rPh sb="6" eb="8">
      <t>イジョウ</t>
    </rPh>
    <rPh sb="8" eb="10">
      <t>ケイカ</t>
    </rPh>
    <rPh sb="11" eb="13">
      <t>シドウ</t>
    </rPh>
    <phoneticPr fontId="17"/>
  </si>
  <si>
    <t>あり</t>
  </si>
  <si>
    <t>mm</t>
    <phoneticPr fontId="17"/>
  </si>
  <si>
    <t>配水管布設位置</t>
    <phoneticPr fontId="17"/>
  </si>
  <si>
    <t>配水管布設位置</t>
    <rPh sb="0" eb="3">
      <t>ハイスイカン</t>
    </rPh>
    <rPh sb="3" eb="5">
      <t>フセツ</t>
    </rPh>
    <rPh sb="5" eb="7">
      <t>イチ</t>
    </rPh>
    <phoneticPr fontId="17"/>
  </si>
  <si>
    <t>車道/歩道</t>
    <rPh sb="0" eb="2">
      <t>シャドウ</t>
    </rPh>
    <rPh sb="3" eb="5">
      <t>ホドウ</t>
    </rPh>
    <phoneticPr fontId="17"/>
  </si>
  <si>
    <t>車道</t>
  </si>
  <si>
    <t>管径</t>
    <rPh sb="0" eb="2">
      <t>カンケイ</t>
    </rPh>
    <phoneticPr fontId="17"/>
  </si>
  <si>
    <t>管種</t>
    <rPh sb="0" eb="1">
      <t>カン</t>
    </rPh>
    <rPh sb="1" eb="2">
      <t>シュ</t>
    </rPh>
    <phoneticPr fontId="17"/>
  </si>
  <si>
    <t>東西南北</t>
    <rPh sb="0" eb="2">
      <t>トウザイ</t>
    </rPh>
    <rPh sb="2" eb="4">
      <t>ナンボク</t>
    </rPh>
    <phoneticPr fontId="17"/>
  </si>
  <si>
    <t>深さ</t>
    <rPh sb="0" eb="1">
      <t>フカ</t>
    </rPh>
    <phoneticPr fontId="17"/>
  </si>
  <si>
    <t>北・西</t>
    <rPh sb="0" eb="1">
      <t>キタ</t>
    </rPh>
    <rPh sb="2" eb="3">
      <t>ニシ</t>
    </rPh>
    <phoneticPr fontId="17"/>
  </si>
  <si>
    <t>南・東</t>
    <rPh sb="0" eb="1">
      <t>ミナミ</t>
    </rPh>
    <rPh sb="2" eb="3">
      <t>ヒガシ</t>
    </rPh>
    <phoneticPr fontId="17"/>
  </si>
  <si>
    <t>「給水装置工事申請書兼設計書」の鑑を作成します。</t>
    <rPh sb="16" eb="17">
      <t>カガミ</t>
    </rPh>
    <rPh sb="18" eb="20">
      <t>サクセイ</t>
    </rPh>
    <phoneticPr fontId="17"/>
  </si>
  <si>
    <t>申請者名</t>
    <rPh sb="0" eb="3">
      <t>シンセイシャ</t>
    </rPh>
    <rPh sb="3" eb="4">
      <t>メイ</t>
    </rPh>
    <phoneticPr fontId="17"/>
  </si>
  <si>
    <t>FAX番号</t>
    <rPh sb="3" eb="5">
      <t>バンゴウ</t>
    </rPh>
    <phoneticPr fontId="17"/>
  </si>
  <si>
    <t>２．</t>
    <phoneticPr fontId="17"/>
  </si>
  <si>
    <t>「集落排水」か「浄化槽」のどちらか選択</t>
    <rPh sb="1" eb="3">
      <t>シュウラク</t>
    </rPh>
    <rPh sb="3" eb="5">
      <t>ハイスイ</t>
    </rPh>
    <rPh sb="8" eb="11">
      <t>ジョウカソウ</t>
    </rPh>
    <rPh sb="17" eb="19">
      <t>センタク</t>
    </rPh>
    <phoneticPr fontId="17"/>
  </si>
  <si>
    <t>必須項目（黄色の枠）を入力してください。</t>
    <rPh sb="2" eb="4">
      <t>コウモク</t>
    </rPh>
    <rPh sb="11" eb="13">
      <t>ニュウリョク</t>
    </rPh>
    <phoneticPr fontId="17"/>
  </si>
  <si>
    <t>下水道使用申出欄</t>
    <phoneticPr fontId="17"/>
  </si>
  <si>
    <t>任意項目（オレンジ色の枠）を入力してください。</t>
    <rPh sb="9" eb="10">
      <t>イロ</t>
    </rPh>
    <rPh sb="11" eb="12">
      <t>ワク</t>
    </rPh>
    <rPh sb="14" eb="16">
      <t>ニュウリョク</t>
    </rPh>
    <phoneticPr fontId="17"/>
  </si>
  <si>
    <t>ページ</t>
    <phoneticPr fontId="17"/>
  </si>
  <si>
    <t>工事場所の</t>
    <rPh sb="0" eb="2">
      <t>コウジ</t>
    </rPh>
    <rPh sb="2" eb="4">
      <t>バショ</t>
    </rPh>
    <phoneticPr fontId="17"/>
  </si>
  <si>
    <t>必須項目（水色の枠）を入力してください。</t>
    <rPh sb="2" eb="4">
      <t>コウモク</t>
    </rPh>
    <rPh sb="5" eb="7">
      <t>ミズイロ</t>
    </rPh>
    <rPh sb="11" eb="13">
      <t>ニュウリョク</t>
    </rPh>
    <phoneticPr fontId="17"/>
  </si>
  <si>
    <t>支払義務者</t>
    <rPh sb="0" eb="2">
      <t>シハラ</t>
    </rPh>
    <rPh sb="2" eb="5">
      <t>ギムシャ</t>
    </rPh>
    <phoneticPr fontId="17"/>
  </si>
  <si>
    <t>（お客様名）</t>
    <rPh sb="2" eb="4">
      <t>キャクサマ</t>
    </rPh>
    <rPh sb="4" eb="5">
      <t>メイ</t>
    </rPh>
    <phoneticPr fontId="17"/>
  </si>
  <si>
    <t>住所</t>
    <rPh sb="0" eb="2">
      <t>ジュウショ</t>
    </rPh>
    <phoneticPr fontId="17"/>
  </si>
  <si>
    <t>氏名</t>
    <rPh sb="0" eb="2">
      <t>シメイ</t>
    </rPh>
    <phoneticPr fontId="17"/>
  </si>
  <si>
    <t>契約期間</t>
    <rPh sb="0" eb="2">
      <t>ケイヤク</t>
    </rPh>
    <rPh sb="2" eb="4">
      <t>キカン</t>
    </rPh>
    <phoneticPr fontId="17"/>
  </si>
  <si>
    <t>下水道接続</t>
    <rPh sb="0" eb="3">
      <t>ゲスイドウ</t>
    </rPh>
    <rPh sb="3" eb="5">
      <t>セツゾク</t>
    </rPh>
    <phoneticPr fontId="17"/>
  </si>
  <si>
    <t>から</t>
    <phoneticPr fontId="17"/>
  </si>
  <si>
    <t>「接続」または「未接続」のどちらかを選択</t>
    <rPh sb="1" eb="3">
      <t>セツゾク</t>
    </rPh>
    <rPh sb="8" eb="11">
      <t>ミセツゾク</t>
    </rPh>
    <rPh sb="18" eb="20">
      <t>センタク</t>
    </rPh>
    <phoneticPr fontId="17"/>
  </si>
  <si>
    <t>「給水申込書（工事用水代理申請）」を作成します。</t>
    <rPh sb="1" eb="3">
      <t>キュウスイ</t>
    </rPh>
    <rPh sb="3" eb="6">
      <t>モウシコミショ</t>
    </rPh>
    <rPh sb="7" eb="10">
      <t>コウジヨウ</t>
    </rPh>
    <rPh sb="10" eb="11">
      <t>スイ</t>
    </rPh>
    <rPh sb="11" eb="13">
      <t>ダイリ</t>
    </rPh>
    <rPh sb="13" eb="15">
      <t>シンセイ</t>
    </rPh>
    <rPh sb="18" eb="20">
      <t>サクセイ</t>
    </rPh>
    <phoneticPr fontId="17"/>
  </si>
  <si>
    <t>主任技術者</t>
    <rPh sb="0" eb="5">
      <t>シュニンギジュツシャ</t>
    </rPh>
    <phoneticPr fontId="17"/>
  </si>
  <si>
    <t>mm</t>
    <phoneticPr fontId="17"/>
  </si>
  <si>
    <t>受付年月日</t>
    <rPh sb="0" eb="2">
      <t>ウケツケ</t>
    </rPh>
    <rPh sb="2" eb="5">
      <t>ネンガッピ</t>
    </rPh>
    <phoneticPr fontId="9"/>
  </si>
  <si>
    <t>所</t>
    <rPh sb="0" eb="1">
      <t>トコロ</t>
    </rPh>
    <phoneticPr fontId="9"/>
  </si>
  <si>
    <t>お　客　様　番　号</t>
    <rPh sb="2" eb="3">
      <t>キャク</t>
    </rPh>
    <rPh sb="4" eb="5">
      <t>サマ</t>
    </rPh>
    <rPh sb="6" eb="7">
      <t>バン</t>
    </rPh>
    <rPh sb="8" eb="9">
      <t>ゴウ</t>
    </rPh>
    <phoneticPr fontId="9"/>
  </si>
  <si>
    <t>水　栓　番　号</t>
    <rPh sb="0" eb="1">
      <t>ミズ</t>
    </rPh>
    <rPh sb="2" eb="3">
      <t>セン</t>
    </rPh>
    <rPh sb="4" eb="5">
      <t>バン</t>
    </rPh>
    <rPh sb="6" eb="7">
      <t>ゴウ</t>
    </rPh>
    <phoneticPr fontId="9"/>
  </si>
  <si>
    <t>給水受付番号</t>
    <rPh sb="0" eb="2">
      <t>キュウスイ</t>
    </rPh>
    <rPh sb="2" eb="4">
      <t>ウケツケ</t>
    </rPh>
    <rPh sb="4" eb="6">
      <t>バンゴウ</t>
    </rPh>
    <phoneticPr fontId="9"/>
  </si>
  <si>
    <t>式別</t>
    <rPh sb="0" eb="1">
      <t>シキ</t>
    </rPh>
    <rPh sb="1" eb="2">
      <t>ベツ</t>
    </rPh>
    <phoneticPr fontId="9"/>
  </si>
  <si>
    <t>メーター番号</t>
    <rPh sb="4" eb="6">
      <t>バンゴウ</t>
    </rPh>
    <phoneticPr fontId="9"/>
  </si>
  <si>
    <t>指示数</t>
    <rPh sb="0" eb="2">
      <t>シジ</t>
    </rPh>
    <rPh sb="2" eb="3">
      <t>スウ</t>
    </rPh>
    <phoneticPr fontId="9"/>
  </si>
  <si>
    <t>誓　　約　　書</t>
    <rPh sb="0" eb="1">
      <t>チカイ</t>
    </rPh>
    <rPh sb="3" eb="4">
      <t>ヤク</t>
    </rPh>
    <rPh sb="6" eb="7">
      <t>ショ</t>
    </rPh>
    <phoneticPr fontId="9"/>
  </si>
  <si>
    <t>神戸市水道事業管理者　様</t>
    <rPh sb="0" eb="3">
      <t>コウベシ</t>
    </rPh>
    <rPh sb="3" eb="5">
      <t>スイドウ</t>
    </rPh>
    <rPh sb="5" eb="7">
      <t>ジギョウ</t>
    </rPh>
    <rPh sb="7" eb="10">
      <t>カンリシャ</t>
    </rPh>
    <rPh sb="11" eb="12">
      <t>サマ</t>
    </rPh>
    <phoneticPr fontId="9"/>
  </si>
  <si>
    <r>
      <rPr>
        <b/>
        <sz val="16"/>
        <rFont val="ＭＳ 明朝"/>
        <family val="1"/>
        <charset val="128"/>
      </rPr>
      <t>給水申込書（工事用水代理申請）</t>
    </r>
    <rPh sb="0" eb="2">
      <t>キュウスイ</t>
    </rPh>
    <rPh sb="2" eb="5">
      <t>モウシコミショ</t>
    </rPh>
    <rPh sb="6" eb="9">
      <t>コウジヨウ</t>
    </rPh>
    <rPh sb="9" eb="10">
      <t>スイ</t>
    </rPh>
    <rPh sb="10" eb="12">
      <t>ダイリ</t>
    </rPh>
    <rPh sb="12" eb="14">
      <t>シンセイ</t>
    </rPh>
    <phoneticPr fontId="9"/>
  </si>
  <si>
    <r>
      <rPr>
        <sz val="10"/>
        <rFont val="ＭＳ 明朝"/>
        <family val="1"/>
        <charset val="128"/>
      </rPr>
      <t>記事</t>
    </r>
    <rPh sb="0" eb="2">
      <t>キジ</t>
    </rPh>
    <phoneticPr fontId="9"/>
  </si>
  <si>
    <r>
      <rPr>
        <sz val="10"/>
        <rFont val="ＭＳ 明朝"/>
        <family val="1"/>
        <charset val="128"/>
      </rPr>
      <t>住所</t>
    </r>
    <rPh sb="0" eb="2">
      <t>ジュウショ</t>
    </rPh>
    <phoneticPr fontId="9"/>
  </si>
  <si>
    <r>
      <rPr>
        <sz val="10"/>
        <rFont val="ＭＳ 明朝"/>
        <family val="1"/>
        <charset val="128"/>
      </rPr>
      <t>氏名</t>
    </r>
    <rPh sb="0" eb="2">
      <t>シメイ</t>
    </rPh>
    <phoneticPr fontId="9"/>
  </si>
  <si>
    <r>
      <rPr>
        <u/>
        <sz val="10"/>
        <rFont val="ＭＳ 明朝"/>
        <family val="1"/>
        <charset val="128"/>
      </rPr>
      <t>※神戸市水道条例が契約の内容となります。詳しくは本市水道局ホームページをご覧ください。</t>
    </r>
    <rPh sb="1" eb="4">
      <t>コウベシ</t>
    </rPh>
    <rPh sb="4" eb="6">
      <t>スイドウ</t>
    </rPh>
    <rPh sb="6" eb="8">
      <t>ジョウレイ</t>
    </rPh>
    <phoneticPr fontId="9"/>
  </si>
  <si>
    <r>
      <rPr>
        <sz val="10"/>
        <rFont val="ＭＳ 明朝"/>
        <family val="1"/>
        <charset val="128"/>
      </rPr>
      <t>水</t>
    </r>
    <r>
      <rPr>
        <sz val="10"/>
        <rFont val="Times New Roman"/>
        <family val="1"/>
      </rPr>
      <t xml:space="preserve"> </t>
    </r>
    <r>
      <rPr>
        <sz val="10"/>
        <rFont val="ＭＳ 明朝"/>
        <family val="1"/>
        <charset val="128"/>
      </rPr>
      <t>栓</t>
    </r>
    <r>
      <rPr>
        <sz val="10"/>
        <rFont val="Times New Roman"/>
        <family val="1"/>
      </rPr>
      <t xml:space="preserve"> </t>
    </r>
    <r>
      <rPr>
        <sz val="10"/>
        <rFont val="ＭＳ 明朝"/>
        <family val="1"/>
        <charset val="128"/>
      </rPr>
      <t>所</t>
    </r>
    <r>
      <rPr>
        <sz val="10"/>
        <rFont val="Times New Roman"/>
        <family val="1"/>
      </rPr>
      <t xml:space="preserve"> </t>
    </r>
    <r>
      <rPr>
        <sz val="10"/>
        <rFont val="ＭＳ 明朝"/>
        <family val="1"/>
        <charset val="128"/>
      </rPr>
      <t>在</t>
    </r>
    <r>
      <rPr>
        <sz val="10"/>
        <rFont val="Times New Roman"/>
        <family val="1"/>
      </rPr>
      <t xml:space="preserve"> </t>
    </r>
    <r>
      <rPr>
        <sz val="10"/>
        <rFont val="ＭＳ 明朝"/>
        <family val="1"/>
        <charset val="128"/>
      </rPr>
      <t>地</t>
    </r>
    <rPh sb="0" eb="1">
      <t>ミズ</t>
    </rPh>
    <rPh sb="2" eb="3">
      <t>セン</t>
    </rPh>
    <rPh sb="4" eb="5">
      <t>ショ</t>
    </rPh>
    <rPh sb="6" eb="7">
      <t>ザイ</t>
    </rPh>
    <rPh sb="8" eb="9">
      <t>チ</t>
    </rPh>
    <phoneticPr fontId="9"/>
  </si>
  <si>
    <r>
      <t>―</t>
    </r>
    <r>
      <rPr>
        <sz val="10"/>
        <rFont val="ＭＳ 明朝"/>
        <family val="1"/>
        <charset val="128"/>
      </rPr>
      <t>局</t>
    </r>
    <r>
      <rPr>
        <sz val="10"/>
        <rFont val="Times New Roman"/>
        <family val="1"/>
      </rPr>
      <t xml:space="preserve"> </t>
    </r>
    <r>
      <rPr>
        <sz val="10"/>
        <rFont val="ＭＳ 明朝"/>
        <family val="1"/>
        <charset val="128"/>
      </rPr>
      <t>記</t>
    </r>
    <r>
      <rPr>
        <sz val="10"/>
        <rFont val="Times New Roman"/>
        <family val="1"/>
      </rPr>
      <t xml:space="preserve"> </t>
    </r>
    <r>
      <rPr>
        <sz val="10"/>
        <rFont val="ＭＳ 明朝"/>
        <family val="1"/>
        <charset val="128"/>
      </rPr>
      <t>入</t>
    </r>
    <r>
      <rPr>
        <sz val="10"/>
        <rFont val="Times New Roman"/>
        <family val="1"/>
      </rPr>
      <t xml:space="preserve"> </t>
    </r>
    <r>
      <rPr>
        <sz val="10"/>
        <rFont val="ＭＳ 明朝"/>
        <family val="1"/>
        <charset val="128"/>
      </rPr>
      <t>欄</t>
    </r>
    <r>
      <rPr>
        <sz val="10"/>
        <rFont val="Times New Roman"/>
        <family val="1"/>
      </rPr>
      <t>―</t>
    </r>
    <rPh sb="1" eb="2">
      <t>キョク</t>
    </rPh>
    <rPh sb="3" eb="4">
      <t>キ</t>
    </rPh>
    <rPh sb="5" eb="6">
      <t>イ</t>
    </rPh>
    <rPh sb="7" eb="8">
      <t>ラン</t>
    </rPh>
    <phoneticPr fontId="9"/>
  </si>
  <si>
    <r>
      <rPr>
        <sz val="10"/>
        <rFont val="ＭＳ 明朝"/>
        <family val="1"/>
        <charset val="128"/>
      </rPr>
      <t>建築請負業者</t>
    </r>
    <rPh sb="0" eb="1">
      <t>タツル</t>
    </rPh>
    <rPh sb="1" eb="2">
      <t>チク</t>
    </rPh>
    <rPh sb="2" eb="3">
      <t>ショウ</t>
    </rPh>
    <rPh sb="3" eb="4">
      <t>フ</t>
    </rPh>
    <rPh sb="4" eb="5">
      <t>ギョウ</t>
    </rPh>
    <rPh sb="5" eb="6">
      <t>モノ</t>
    </rPh>
    <phoneticPr fontId="9"/>
  </si>
  <si>
    <r>
      <rPr>
        <sz val="10"/>
        <rFont val="ＭＳ 明朝"/>
        <family val="1"/>
        <charset val="128"/>
      </rPr>
      <t>℡</t>
    </r>
    <phoneticPr fontId="9"/>
  </si>
  <si>
    <r>
      <rPr>
        <sz val="10"/>
        <rFont val="ＭＳ 明朝"/>
        <family val="1"/>
        <charset val="128"/>
      </rPr>
      <t>から</t>
    </r>
    <phoneticPr fontId="17"/>
  </si>
  <si>
    <r>
      <rPr>
        <sz val="10"/>
        <rFont val="ＭＳ 明朝"/>
        <family val="1"/>
        <charset val="128"/>
      </rPr>
      <t>水道料金・下水道
使用料の請求方法</t>
    </r>
    <rPh sb="13" eb="15">
      <t>セイキュウ</t>
    </rPh>
    <phoneticPr fontId="17"/>
  </si>
  <si>
    <r>
      <rPr>
        <sz val="10"/>
        <rFont val="ＭＳ 明朝"/>
        <family val="1"/>
        <charset val="128"/>
      </rPr>
      <t>　</t>
    </r>
    <r>
      <rPr>
        <sz val="10"/>
        <rFont val="Times New Roman"/>
        <family val="1"/>
      </rPr>
      <t>2</t>
    </r>
    <r>
      <rPr>
        <sz val="10"/>
        <rFont val="ＭＳ 明朝"/>
        <family val="1"/>
        <charset val="128"/>
      </rPr>
      <t>ヵ月毎の請求と精算</t>
    </r>
    <phoneticPr fontId="17"/>
  </si>
  <si>
    <t>開栓（据付）日</t>
    <rPh sb="0" eb="1">
      <t>ア</t>
    </rPh>
    <rPh sb="1" eb="2">
      <t>セン</t>
    </rPh>
    <rPh sb="3" eb="5">
      <t>スエツケ</t>
    </rPh>
    <rPh sb="6" eb="7">
      <t>ビ</t>
    </rPh>
    <phoneticPr fontId="9"/>
  </si>
  <si>
    <t>閉栓（撤去）日</t>
    <rPh sb="0" eb="2">
      <t>ヘイセン</t>
    </rPh>
    <rPh sb="3" eb="5">
      <t>テッキョ</t>
    </rPh>
    <rPh sb="6" eb="7">
      <t>ヒ</t>
    </rPh>
    <phoneticPr fontId="9"/>
  </si>
  <si>
    <t>当該水栓の工事用メーターの使用に際し、下記のことを遵守いたします。</t>
    <rPh sb="0" eb="2">
      <t>トウガイ</t>
    </rPh>
    <rPh sb="2" eb="4">
      <t>スイセン</t>
    </rPh>
    <rPh sb="5" eb="8">
      <t>コウジヨウ</t>
    </rPh>
    <rPh sb="13" eb="15">
      <t>シヨウ</t>
    </rPh>
    <rPh sb="16" eb="17">
      <t>サイ</t>
    </rPh>
    <rPh sb="19" eb="21">
      <t>カキ</t>
    </rPh>
    <rPh sb="25" eb="27">
      <t>ジュンシュ</t>
    </rPh>
    <phoneticPr fontId="9"/>
  </si>
  <si>
    <t>1.</t>
    <phoneticPr fontId="17"/>
  </si>
  <si>
    <t>メーターについては、条例に従い保管・管理を行い、建築請負業者並びに支払義務者にも順守させます。</t>
    <rPh sb="10" eb="12">
      <t>ジョウレイ</t>
    </rPh>
    <rPh sb="13" eb="14">
      <t>シタガ</t>
    </rPh>
    <rPh sb="15" eb="17">
      <t>ホカン</t>
    </rPh>
    <rPh sb="18" eb="20">
      <t>カンリ</t>
    </rPh>
    <rPh sb="21" eb="22">
      <t>オコナ</t>
    </rPh>
    <rPh sb="24" eb="26">
      <t>ケンチク</t>
    </rPh>
    <rPh sb="26" eb="28">
      <t>ウケオイ</t>
    </rPh>
    <rPh sb="28" eb="30">
      <t>ギョウシャ</t>
    </rPh>
    <rPh sb="30" eb="31">
      <t>ナラ</t>
    </rPh>
    <rPh sb="33" eb="35">
      <t>シハライ</t>
    </rPh>
    <rPh sb="35" eb="37">
      <t>ギム</t>
    </rPh>
    <rPh sb="37" eb="38">
      <t>シャ</t>
    </rPh>
    <rPh sb="40" eb="42">
      <t>ジュンシュ</t>
    </rPh>
    <phoneticPr fontId="9"/>
  </si>
  <si>
    <t>2.</t>
    <phoneticPr fontId="17"/>
  </si>
  <si>
    <t>また、水道料金等に未納が生じた場合、停水処分を受けることについて支払い義務者に説明しています。</t>
    <rPh sb="3" eb="5">
      <t>スイドウ</t>
    </rPh>
    <rPh sb="5" eb="7">
      <t>リョウキン</t>
    </rPh>
    <rPh sb="7" eb="8">
      <t>トウ</t>
    </rPh>
    <rPh sb="9" eb="11">
      <t>ミノウ</t>
    </rPh>
    <rPh sb="12" eb="13">
      <t>ショウ</t>
    </rPh>
    <rPh sb="15" eb="17">
      <t>バアイ</t>
    </rPh>
    <rPh sb="18" eb="20">
      <t>テイスイ</t>
    </rPh>
    <rPh sb="20" eb="22">
      <t>ショブン</t>
    </rPh>
    <rPh sb="23" eb="24">
      <t>ウ</t>
    </rPh>
    <rPh sb="32" eb="34">
      <t>シハラ</t>
    </rPh>
    <rPh sb="35" eb="37">
      <t>ギム</t>
    </rPh>
    <rPh sb="37" eb="38">
      <t>シャ</t>
    </rPh>
    <rPh sb="39" eb="41">
      <t>セツメイ</t>
    </rPh>
    <phoneticPr fontId="17"/>
  </si>
  <si>
    <t>下記の事由に該当した場合、水道局の指示によりメーターを撤去し、返還いたします。</t>
    <rPh sb="0" eb="2">
      <t>カキ</t>
    </rPh>
    <rPh sb="3" eb="5">
      <t>ジユウ</t>
    </rPh>
    <rPh sb="6" eb="8">
      <t>ガイトウ</t>
    </rPh>
    <rPh sb="10" eb="12">
      <t>バアイ</t>
    </rPh>
    <rPh sb="13" eb="16">
      <t>スイドウキョク</t>
    </rPh>
    <rPh sb="17" eb="19">
      <t>シジ</t>
    </rPh>
    <rPh sb="27" eb="29">
      <t>テッキョ</t>
    </rPh>
    <rPh sb="31" eb="33">
      <t>ヘンカン</t>
    </rPh>
    <phoneticPr fontId="17"/>
  </si>
  <si>
    <t>（１）正当な理由なく検針及びメーター作業を妨げる状態が継続する場合</t>
    <rPh sb="3" eb="5">
      <t>セイトウ</t>
    </rPh>
    <rPh sb="6" eb="8">
      <t>リユウ</t>
    </rPh>
    <rPh sb="10" eb="12">
      <t>ケンシン</t>
    </rPh>
    <rPh sb="12" eb="13">
      <t>オヨ</t>
    </rPh>
    <rPh sb="18" eb="20">
      <t>サギョウ</t>
    </rPh>
    <rPh sb="21" eb="22">
      <t>サマタ</t>
    </rPh>
    <rPh sb="24" eb="26">
      <t>ジョウタイ</t>
    </rPh>
    <rPh sb="27" eb="29">
      <t>ケイゾク</t>
    </rPh>
    <rPh sb="31" eb="33">
      <t>バアイ</t>
    </rPh>
    <phoneticPr fontId="17"/>
  </si>
  <si>
    <t>（２）契約期間を超えた場合</t>
    <rPh sb="3" eb="5">
      <t>ケイヤク</t>
    </rPh>
    <rPh sb="5" eb="7">
      <t>キカン</t>
    </rPh>
    <rPh sb="8" eb="9">
      <t>コ</t>
    </rPh>
    <rPh sb="11" eb="13">
      <t>バアイ</t>
    </rPh>
    <phoneticPr fontId="17"/>
  </si>
  <si>
    <t>3.</t>
    <phoneticPr fontId="17"/>
  </si>
  <si>
    <t>水道料金等に未納がないことを支払義務者に確認のうえ、完成検査の申込みをします。</t>
    <rPh sb="0" eb="2">
      <t>スイドウ</t>
    </rPh>
    <rPh sb="2" eb="4">
      <t>リョウキン</t>
    </rPh>
    <rPh sb="4" eb="5">
      <t>トウ</t>
    </rPh>
    <rPh sb="6" eb="8">
      <t>ミノウ</t>
    </rPh>
    <rPh sb="14" eb="16">
      <t>シハラ</t>
    </rPh>
    <rPh sb="16" eb="19">
      <t>ギムシャ</t>
    </rPh>
    <rPh sb="20" eb="22">
      <t>カクニン</t>
    </rPh>
    <rPh sb="26" eb="28">
      <t>カンセイ</t>
    </rPh>
    <rPh sb="28" eb="30">
      <t>ケンサ</t>
    </rPh>
    <rPh sb="31" eb="33">
      <t>モウシコミ</t>
    </rPh>
    <phoneticPr fontId="17"/>
  </si>
  <si>
    <t>会社名</t>
    <rPh sb="0" eb="3">
      <t>カイシャメイ</t>
    </rPh>
    <phoneticPr fontId="9"/>
  </si>
  <si>
    <t>住所</t>
    <rPh sb="0" eb="2">
      <t>ジュウショ</t>
    </rPh>
    <phoneticPr fontId="17"/>
  </si>
  <si>
    <t>神戸市指定給水装置工事事業者</t>
    <rPh sb="0" eb="3">
      <t>コウベシ</t>
    </rPh>
    <rPh sb="3" eb="5">
      <t>シテイ</t>
    </rPh>
    <rPh sb="5" eb="7">
      <t>キュウスイ</t>
    </rPh>
    <rPh sb="7" eb="9">
      <t>ソウチ</t>
    </rPh>
    <rPh sb="9" eb="11">
      <t>コウジ</t>
    </rPh>
    <rPh sb="11" eb="14">
      <t>ジギョウシャ</t>
    </rPh>
    <phoneticPr fontId="17"/>
  </si>
  <si>
    <t>（業者コード：</t>
    <rPh sb="1" eb="3">
      <t>ギョウシャ</t>
    </rPh>
    <phoneticPr fontId="17"/>
  </si>
  <si>
    <t>）</t>
    <phoneticPr fontId="17"/>
  </si>
  <si>
    <t>開閉</t>
    <rPh sb="0" eb="2">
      <t>カイヘイ</t>
    </rPh>
    <phoneticPr fontId="9"/>
  </si>
  <si>
    <t>電　話</t>
    <rPh sb="0" eb="1">
      <t>デン</t>
    </rPh>
    <rPh sb="2" eb="3">
      <t>ハナシ</t>
    </rPh>
    <phoneticPr fontId="9"/>
  </si>
  <si>
    <t>住　所</t>
    <rPh sb="0" eb="1">
      <t>ジュウ</t>
    </rPh>
    <rPh sb="2" eb="3">
      <t>ショ</t>
    </rPh>
    <phoneticPr fontId="9"/>
  </si>
  <si>
    <t>支 払 義 務 者
（お 客 様 名）</t>
    <rPh sb="0" eb="1">
      <t>シ</t>
    </rPh>
    <rPh sb="2" eb="3">
      <t>フツ</t>
    </rPh>
    <rPh sb="4" eb="5">
      <t>ヨシ</t>
    </rPh>
    <rPh sb="6" eb="7">
      <t>ツトム</t>
    </rPh>
    <rPh sb="8" eb="9">
      <t>モノ</t>
    </rPh>
    <rPh sb="13" eb="14">
      <t>キャク</t>
    </rPh>
    <rPh sb="15" eb="16">
      <t>サマ</t>
    </rPh>
    <rPh sb="17" eb="18">
      <t>メイ</t>
    </rPh>
    <phoneticPr fontId="9"/>
  </si>
  <si>
    <r>
      <rPr>
        <sz val="10"/>
        <rFont val="ＭＳ 明朝"/>
        <family val="1"/>
        <charset val="128"/>
      </rPr>
      <t>契</t>
    </r>
    <r>
      <rPr>
        <sz val="10"/>
        <rFont val="Times New Roman"/>
        <family val="1"/>
      </rPr>
      <t xml:space="preserve">  </t>
    </r>
    <r>
      <rPr>
        <sz val="10"/>
        <rFont val="ＭＳ 明朝"/>
        <family val="1"/>
        <charset val="128"/>
      </rPr>
      <t>約</t>
    </r>
    <r>
      <rPr>
        <sz val="10"/>
        <rFont val="Times New Roman"/>
        <family val="1"/>
      </rPr>
      <t xml:space="preserve">  </t>
    </r>
    <r>
      <rPr>
        <sz val="10"/>
        <rFont val="ＭＳ 明朝"/>
        <family val="1"/>
        <charset val="128"/>
      </rPr>
      <t>期</t>
    </r>
    <r>
      <rPr>
        <sz val="10"/>
        <rFont val="Times New Roman"/>
        <family val="1"/>
      </rPr>
      <t xml:space="preserve">  </t>
    </r>
    <r>
      <rPr>
        <sz val="10"/>
        <rFont val="ＭＳ 明朝"/>
        <family val="1"/>
        <charset val="128"/>
      </rPr>
      <t>間</t>
    </r>
    <rPh sb="0" eb="1">
      <t>チギリ</t>
    </rPh>
    <rPh sb="3" eb="4">
      <t>ヤク</t>
    </rPh>
    <rPh sb="6" eb="7">
      <t>キ</t>
    </rPh>
    <rPh sb="9" eb="10">
      <t>アイダ</t>
    </rPh>
    <phoneticPr fontId="9"/>
  </si>
  <si>
    <t>　特記事項</t>
    <rPh sb="1" eb="3">
      <t>トッキ</t>
    </rPh>
    <rPh sb="3" eb="5">
      <t>ジコウ</t>
    </rPh>
    <phoneticPr fontId="9"/>
  </si>
  <si>
    <t>連絡先</t>
    <rPh sb="0" eb="3">
      <t>レンラクサキ</t>
    </rPh>
    <phoneticPr fontId="17"/>
  </si>
  <si>
    <t>建築請負業者</t>
    <rPh sb="0" eb="2">
      <t>ケンチク</t>
    </rPh>
    <rPh sb="2" eb="4">
      <t>ウケオイ</t>
    </rPh>
    <rPh sb="4" eb="6">
      <t>ギョウシャ</t>
    </rPh>
    <phoneticPr fontId="17"/>
  </si>
  <si>
    <t>氏名</t>
    <rPh sb="0" eb="2">
      <t>シメイ</t>
    </rPh>
    <phoneticPr fontId="17"/>
  </si>
  <si>
    <t>メーター番号</t>
    <rPh sb="4" eb="6">
      <t>バンゴウ</t>
    </rPh>
    <phoneticPr fontId="17"/>
  </si>
  <si>
    <t>式別</t>
    <rPh sb="0" eb="1">
      <t>シキ</t>
    </rPh>
    <rPh sb="1" eb="2">
      <t>ベツ</t>
    </rPh>
    <phoneticPr fontId="17"/>
  </si>
  <si>
    <t>口径</t>
    <rPh sb="0" eb="2">
      <t>コウケイ</t>
    </rPh>
    <phoneticPr fontId="17"/>
  </si>
  <si>
    <t>受付日</t>
    <rPh sb="0" eb="2">
      <t>ウケツケ</t>
    </rPh>
    <rPh sb="2" eb="3">
      <t>ビ</t>
    </rPh>
    <phoneticPr fontId="17"/>
  </si>
  <si>
    <t>お客様番号</t>
    <rPh sb="1" eb="2">
      <t>キャク</t>
    </rPh>
    <rPh sb="2" eb="3">
      <t>サマ</t>
    </rPh>
    <rPh sb="3" eb="5">
      <t>バンゴウ</t>
    </rPh>
    <phoneticPr fontId="17"/>
  </si>
  <si>
    <t>所</t>
    <rPh sb="0" eb="1">
      <t>トコロ</t>
    </rPh>
    <phoneticPr fontId="17"/>
  </si>
  <si>
    <t>お客様番号</t>
    <rPh sb="1" eb="3">
      <t>キャクサマ</t>
    </rPh>
    <rPh sb="3" eb="5">
      <t>バンゴウ</t>
    </rPh>
    <phoneticPr fontId="17"/>
  </si>
  <si>
    <t>水栓番号</t>
    <rPh sb="0" eb="2">
      <t>スイセン</t>
    </rPh>
    <rPh sb="2" eb="4">
      <t>バンゴウ</t>
    </rPh>
    <phoneticPr fontId="17"/>
  </si>
  <si>
    <t>開栓（据付）日</t>
    <rPh sb="0" eb="1">
      <t>カイ</t>
    </rPh>
    <rPh sb="1" eb="2">
      <t>セン</t>
    </rPh>
    <rPh sb="3" eb="5">
      <t>スエツケ</t>
    </rPh>
    <rPh sb="6" eb="7">
      <t>ビ</t>
    </rPh>
    <phoneticPr fontId="17"/>
  </si>
  <si>
    <t>閉栓（撤去）日</t>
    <rPh sb="0" eb="1">
      <t>ヘイ</t>
    </rPh>
    <rPh sb="1" eb="2">
      <t>セン</t>
    </rPh>
    <rPh sb="3" eb="5">
      <t>テッキョ</t>
    </rPh>
    <rPh sb="6" eb="7">
      <t>ビ</t>
    </rPh>
    <phoneticPr fontId="17"/>
  </si>
  <si>
    <t>指示数</t>
    <rPh sb="0" eb="2">
      <t>シジ</t>
    </rPh>
    <rPh sb="2" eb="3">
      <t>スウ</t>
    </rPh>
    <phoneticPr fontId="17"/>
  </si>
  <si>
    <t>記事</t>
    <rPh sb="0" eb="2">
      <t>キジ</t>
    </rPh>
    <phoneticPr fontId="17"/>
  </si>
  <si>
    <t>特記事項</t>
    <rPh sb="0" eb="2">
      <t>トッキ</t>
    </rPh>
    <rPh sb="2" eb="4">
      <t>ジコウ</t>
    </rPh>
    <phoneticPr fontId="17"/>
  </si>
  <si>
    <t>申込者</t>
    <rPh sb="0" eb="2">
      <t>モウシコミ</t>
    </rPh>
    <rPh sb="2" eb="3">
      <t>シャ</t>
    </rPh>
    <phoneticPr fontId="47"/>
  </si>
  <si>
    <t>記</t>
    <rPh sb="0" eb="1">
      <t>キ</t>
    </rPh>
    <phoneticPr fontId="47"/>
  </si>
  <si>
    <t>黄色の枠の必要事項を入力してください。</t>
    <rPh sb="5" eb="7">
      <t>ヒツヨウ</t>
    </rPh>
    <rPh sb="7" eb="9">
      <t>ジコウ</t>
    </rPh>
    <rPh sb="10" eb="12">
      <t>ニュウリョク</t>
    </rPh>
    <phoneticPr fontId="17"/>
  </si>
  <si>
    <t>水色の枠の必要事項を入力してください。</t>
    <rPh sb="0" eb="1">
      <t>ミズ</t>
    </rPh>
    <rPh sb="1" eb="2">
      <t>イロ</t>
    </rPh>
    <rPh sb="3" eb="4">
      <t>ワク</t>
    </rPh>
    <rPh sb="5" eb="7">
      <t>ヒツヨウ</t>
    </rPh>
    <rPh sb="7" eb="9">
      <t>ジコウ</t>
    </rPh>
    <rPh sb="10" eb="12">
      <t>ニュウリョク</t>
    </rPh>
    <phoneticPr fontId="17"/>
  </si>
  <si>
    <t>決議書発行番号</t>
    <rPh sb="0" eb="3">
      <t>ケツギショ</t>
    </rPh>
    <rPh sb="3" eb="5">
      <t>ハッコウ</t>
    </rPh>
    <rPh sb="5" eb="7">
      <t>バンゴウ</t>
    </rPh>
    <phoneticPr fontId="17"/>
  </si>
  <si>
    <t>給水装置工事</t>
  </si>
  <si>
    <t>掘削跡復旧工事</t>
  </si>
  <si>
    <t>国道占有許可</t>
    <phoneticPr fontId="17"/>
  </si>
  <si>
    <t>河川占有許可</t>
    <phoneticPr fontId="17"/>
  </si>
  <si>
    <t>管類・付属具類・器具類</t>
  </si>
  <si>
    <t>口径</t>
  </si>
  <si>
    <t>数　量</t>
  </si>
  <si>
    <t>水道　次郎</t>
    <rPh sb="0" eb="2">
      <t>スイドウ</t>
    </rPh>
    <rPh sb="3" eb="5">
      <t>ジロウ</t>
    </rPh>
    <phoneticPr fontId="17"/>
  </si>
  <si>
    <t>必須項目（ピンク色の枠）を入力してください。</t>
    <rPh sb="0" eb="2">
      <t>ヒッス</t>
    </rPh>
    <rPh sb="8" eb="9">
      <t>イロ</t>
    </rPh>
    <rPh sb="10" eb="11">
      <t>ワク</t>
    </rPh>
    <rPh sb="13" eb="15">
      <t>ニュウリョク</t>
    </rPh>
    <phoneticPr fontId="17"/>
  </si>
  <si>
    <t>神戸市道</t>
    <rPh sb="0" eb="3">
      <t>コウベシ</t>
    </rPh>
    <rPh sb="3" eb="4">
      <t>ミチ</t>
    </rPh>
    <phoneticPr fontId="47"/>
  </si>
  <si>
    <t>神戸市水道事業管理者 様</t>
    <rPh sb="0" eb="3">
      <t>コウベシ</t>
    </rPh>
    <rPh sb="3" eb="5">
      <t>スイドウ</t>
    </rPh>
    <rPh sb="5" eb="7">
      <t>ジギョウ</t>
    </rPh>
    <rPh sb="7" eb="10">
      <t>カンリシャ</t>
    </rPh>
    <rPh sb="11" eb="12">
      <t>サマ</t>
    </rPh>
    <phoneticPr fontId="47"/>
  </si>
  <si>
    <t>住所</t>
    <rPh sb="0" eb="1">
      <t>ジュウ</t>
    </rPh>
    <rPh sb="1" eb="2">
      <t>ショ</t>
    </rPh>
    <phoneticPr fontId="47"/>
  </si>
  <si>
    <t>氏名</t>
    <rPh sb="0" eb="1">
      <t>シ</t>
    </rPh>
    <rPh sb="1" eb="2">
      <t>ナ</t>
    </rPh>
    <phoneticPr fontId="47"/>
  </si>
  <si>
    <t>申請者</t>
    <rPh sb="0" eb="3">
      <t>シンセイシャ</t>
    </rPh>
    <phoneticPr fontId="47"/>
  </si>
  <si>
    <t>業者名</t>
    <rPh sb="0" eb="2">
      <t>ギョウシャ</t>
    </rPh>
    <rPh sb="2" eb="3">
      <t>メイ</t>
    </rPh>
    <phoneticPr fontId="47"/>
  </si>
  <si>
    <t>依　頼　書</t>
    <rPh sb="0" eb="1">
      <t>イ</t>
    </rPh>
    <rPh sb="2" eb="3">
      <t>ライ</t>
    </rPh>
    <rPh sb="4" eb="5">
      <t>ショ</t>
    </rPh>
    <phoneticPr fontId="47"/>
  </si>
  <si>
    <t>１．工事場所　：</t>
    <rPh sb="2" eb="4">
      <t>コウジ</t>
    </rPh>
    <rPh sb="4" eb="6">
      <t>バショ</t>
    </rPh>
    <phoneticPr fontId="47"/>
  </si>
  <si>
    <t>神戸市</t>
    <rPh sb="0" eb="3">
      <t>コウベシ</t>
    </rPh>
    <phoneticPr fontId="47"/>
  </si>
  <si>
    <t>　  施工業者  ：</t>
    <rPh sb="3" eb="5">
      <t>セコウ</t>
    </rPh>
    <rPh sb="5" eb="7">
      <t>ギョウシャ</t>
    </rPh>
    <phoneticPr fontId="47"/>
  </si>
  <si>
    <t>（住所）</t>
    <rPh sb="1" eb="3">
      <t>ジュウショ</t>
    </rPh>
    <phoneticPr fontId="47"/>
  </si>
  <si>
    <t>（会社名）</t>
    <rPh sb="1" eb="4">
      <t>カイシャメイ</t>
    </rPh>
    <phoneticPr fontId="47"/>
  </si>
  <si>
    <t>３．施工にあたっては、関係法令、神戸市道路占用規則及びその他道路管理者の定める基準</t>
    <rPh sb="2" eb="4">
      <t>セコウ</t>
    </rPh>
    <rPh sb="11" eb="13">
      <t>カンケイ</t>
    </rPh>
    <rPh sb="13" eb="15">
      <t>ホウレイ</t>
    </rPh>
    <rPh sb="16" eb="19">
      <t>コウベシ</t>
    </rPh>
    <rPh sb="19" eb="21">
      <t>ドウロ</t>
    </rPh>
    <rPh sb="21" eb="23">
      <t>センヨウ</t>
    </rPh>
    <rPh sb="23" eb="25">
      <t>キソク</t>
    </rPh>
    <rPh sb="25" eb="26">
      <t>オヨ</t>
    </rPh>
    <rPh sb="29" eb="30">
      <t>タ</t>
    </rPh>
    <rPh sb="30" eb="32">
      <t>ドウロ</t>
    </rPh>
    <rPh sb="32" eb="35">
      <t>カンリシャ</t>
    </rPh>
    <rPh sb="36" eb="37">
      <t>サダ</t>
    </rPh>
    <rPh sb="39" eb="41">
      <t>キジュン</t>
    </rPh>
    <phoneticPr fontId="47"/>
  </si>
  <si>
    <t>　　並びに許可条件を遵守するとともに、道路管理者及び水道局からの指示に従います。</t>
    <rPh sb="2" eb="3">
      <t>ナラ</t>
    </rPh>
    <rPh sb="5" eb="7">
      <t>キョカ</t>
    </rPh>
    <rPh sb="7" eb="9">
      <t>ジョウケン</t>
    </rPh>
    <rPh sb="10" eb="12">
      <t>ジュンシュ</t>
    </rPh>
    <rPh sb="19" eb="21">
      <t>ドウロ</t>
    </rPh>
    <rPh sb="21" eb="24">
      <t>カンリシャ</t>
    </rPh>
    <rPh sb="24" eb="25">
      <t>オヨ</t>
    </rPh>
    <rPh sb="26" eb="29">
      <t>スイドウキョク</t>
    </rPh>
    <rPh sb="32" eb="34">
      <t>シジ</t>
    </rPh>
    <rPh sb="35" eb="36">
      <t>シタガ</t>
    </rPh>
    <phoneticPr fontId="47"/>
  </si>
  <si>
    <t>４．掘削工事終了後、概ね30日以内に、許可条件に則って道路管理者と立会いするなど、</t>
    <rPh sb="2" eb="4">
      <t>クッサク</t>
    </rPh>
    <rPh sb="4" eb="6">
      <t>コウジ</t>
    </rPh>
    <rPh sb="6" eb="9">
      <t>シュウリョウゴ</t>
    </rPh>
    <rPh sb="10" eb="11">
      <t>オオム</t>
    </rPh>
    <rPh sb="14" eb="15">
      <t>ニチ</t>
    </rPh>
    <rPh sb="15" eb="17">
      <t>イナイ</t>
    </rPh>
    <rPh sb="19" eb="21">
      <t>キョカ</t>
    </rPh>
    <rPh sb="21" eb="23">
      <t>ジョウケン</t>
    </rPh>
    <rPh sb="24" eb="25">
      <t>ノット</t>
    </rPh>
    <rPh sb="27" eb="29">
      <t>ドウロ</t>
    </rPh>
    <rPh sb="29" eb="32">
      <t>カンリシャ</t>
    </rPh>
    <rPh sb="33" eb="35">
      <t>タチアイ</t>
    </rPh>
    <phoneticPr fontId="47"/>
  </si>
  <si>
    <t>　　舗装復旧範囲及びその構造等の指示を仰ぎます。</t>
    <rPh sb="2" eb="4">
      <t>ホソウ</t>
    </rPh>
    <rPh sb="4" eb="6">
      <t>フッキュウ</t>
    </rPh>
    <rPh sb="6" eb="8">
      <t>ハンイ</t>
    </rPh>
    <rPh sb="8" eb="9">
      <t>オヨ</t>
    </rPh>
    <rPh sb="12" eb="15">
      <t>コウゾウナド</t>
    </rPh>
    <rPh sb="16" eb="18">
      <t>シジ</t>
    </rPh>
    <rPh sb="19" eb="20">
      <t>アオ</t>
    </rPh>
    <phoneticPr fontId="47"/>
  </si>
  <si>
    <t>６．前項４．及び５．の期間が遅れる場合は、水道局に理由等を説明し、承認を得ます。</t>
    <rPh sb="2" eb="4">
      <t>ゼンコウ</t>
    </rPh>
    <rPh sb="6" eb="7">
      <t>オヨ</t>
    </rPh>
    <rPh sb="11" eb="13">
      <t>キカン</t>
    </rPh>
    <rPh sb="14" eb="15">
      <t>オク</t>
    </rPh>
    <rPh sb="17" eb="19">
      <t>バアイ</t>
    </rPh>
    <rPh sb="21" eb="24">
      <t>スイドウキョク</t>
    </rPh>
    <rPh sb="25" eb="28">
      <t>リユウナド</t>
    </rPh>
    <rPh sb="29" eb="31">
      <t>セツメイ</t>
    </rPh>
    <rPh sb="33" eb="35">
      <t>ショウニン</t>
    </rPh>
    <rPh sb="36" eb="37">
      <t>エ</t>
    </rPh>
    <phoneticPr fontId="47"/>
  </si>
  <si>
    <t>７．掘削工事着工から道路管理者による完成検査合格までの間、道路掘削跡の維持管理を</t>
    <rPh sb="2" eb="4">
      <t>クッサク</t>
    </rPh>
    <rPh sb="4" eb="6">
      <t>コウジ</t>
    </rPh>
    <rPh sb="6" eb="8">
      <t>チャッコウ</t>
    </rPh>
    <rPh sb="10" eb="12">
      <t>ドウロ</t>
    </rPh>
    <rPh sb="12" eb="15">
      <t>カンリシャ</t>
    </rPh>
    <rPh sb="18" eb="20">
      <t>カンセイ</t>
    </rPh>
    <rPh sb="20" eb="22">
      <t>ケンサ</t>
    </rPh>
    <rPh sb="22" eb="24">
      <t>ゴウカク</t>
    </rPh>
    <rPh sb="27" eb="28">
      <t>アイダ</t>
    </rPh>
    <rPh sb="29" eb="31">
      <t>ドウロ</t>
    </rPh>
    <rPh sb="31" eb="33">
      <t>クッサク</t>
    </rPh>
    <rPh sb="33" eb="34">
      <t>アト</t>
    </rPh>
    <rPh sb="35" eb="37">
      <t>イジ</t>
    </rPh>
    <rPh sb="37" eb="39">
      <t>カンリ</t>
    </rPh>
    <phoneticPr fontId="47"/>
  </si>
  <si>
    <t>　　行うとともに、これにかかる一切の事故の責任を負います。</t>
    <rPh sb="2" eb="3">
      <t>オコナ</t>
    </rPh>
    <rPh sb="15" eb="17">
      <t>イッサイ</t>
    </rPh>
    <rPh sb="18" eb="20">
      <t>ジコ</t>
    </rPh>
    <rPh sb="21" eb="23">
      <t>セキニン</t>
    </rPh>
    <rPh sb="24" eb="25">
      <t>オ</t>
    </rPh>
    <phoneticPr fontId="47"/>
  </si>
  <si>
    <t>水道　太郎</t>
    <rPh sb="0" eb="2">
      <t>スイドウ</t>
    </rPh>
    <rPh sb="3" eb="5">
      <t>タロウ</t>
    </rPh>
    <phoneticPr fontId="17"/>
  </si>
  <si>
    <t>代表者</t>
    <rPh sb="0" eb="3">
      <t>ダイヒョウシャ</t>
    </rPh>
    <phoneticPr fontId="17"/>
  </si>
  <si>
    <t>舗装復旧施工業者</t>
    <rPh sb="0" eb="2">
      <t>ホソウ</t>
    </rPh>
    <rPh sb="2" eb="4">
      <t>フッキュウ</t>
    </rPh>
    <rPh sb="4" eb="6">
      <t>セコウ</t>
    </rPh>
    <rPh sb="6" eb="8">
      <t>ギョウシャ</t>
    </rPh>
    <phoneticPr fontId="17"/>
  </si>
  <si>
    <t>「依頼書（道路占用の諸手続き）」を作成します。</t>
    <rPh sb="1" eb="4">
      <t>イライショ</t>
    </rPh>
    <phoneticPr fontId="17"/>
  </si>
  <si>
    <t>神戸市給水装置工事施工承認</t>
    <phoneticPr fontId="17"/>
  </si>
  <si>
    <t>申込者</t>
    <rPh sb="0" eb="2">
      <t>モウシコミ</t>
    </rPh>
    <rPh sb="2" eb="3">
      <t>シャ</t>
    </rPh>
    <phoneticPr fontId="17"/>
  </si>
  <si>
    <t>様</t>
    <rPh sb="0" eb="1">
      <t>サマ</t>
    </rPh>
    <phoneticPr fontId="17"/>
  </si>
  <si>
    <t>指定給水装置工事事業者</t>
    <rPh sb="0" eb="2">
      <t>シテイ</t>
    </rPh>
    <rPh sb="2" eb="4">
      <t>キュウスイ</t>
    </rPh>
    <rPh sb="4" eb="6">
      <t>ソウチ</t>
    </rPh>
    <rPh sb="6" eb="8">
      <t>コウジ</t>
    </rPh>
    <rPh sb="8" eb="10">
      <t>ジギョウ</t>
    </rPh>
    <rPh sb="10" eb="11">
      <t>シャ</t>
    </rPh>
    <phoneticPr fontId="17"/>
  </si>
  <si>
    <t>付けで申請のあった</t>
    <phoneticPr fontId="17"/>
  </si>
  <si>
    <t>（注意）</t>
  </si>
  <si>
    <t>１　給水装置工事に際しては、申請書兼設計書及び申請書類の記載事項と相違ないよう施工</t>
    <rPh sb="40" eb="41">
      <t>コウ</t>
    </rPh>
    <phoneticPr fontId="17"/>
  </si>
  <si>
    <t>２　やむを得ず変更を生じる場合は、再度審査を受けてから着工してください。</t>
  </si>
  <si>
    <t>号</t>
    <rPh sb="0" eb="1">
      <t>ゴウ</t>
    </rPh>
    <phoneticPr fontId="17"/>
  </si>
  <si>
    <t>歩車道
区分</t>
    <rPh sb="0" eb="3">
      <t>ホシャドウ</t>
    </rPh>
    <rPh sb="4" eb="6">
      <t>クブン</t>
    </rPh>
    <phoneticPr fontId="17"/>
  </si>
  <si>
    <t>復旧工種</t>
    <rPh sb="0" eb="2">
      <t>フッキュウ</t>
    </rPh>
    <rPh sb="2" eb="3">
      <t>コウ</t>
    </rPh>
    <rPh sb="3" eb="4">
      <t>シュ</t>
    </rPh>
    <phoneticPr fontId="17"/>
  </si>
  <si>
    <t>道路
幅員</t>
    <rPh sb="0" eb="2">
      <t>ドウロ</t>
    </rPh>
    <rPh sb="3" eb="5">
      <t>フクイン</t>
    </rPh>
    <phoneticPr fontId="17"/>
  </si>
  <si>
    <t>幅</t>
    <rPh sb="0" eb="1">
      <t>ハバ</t>
    </rPh>
    <phoneticPr fontId="17"/>
  </si>
  <si>
    <t>延長</t>
    <rPh sb="0" eb="2">
      <t>エンチョウ</t>
    </rPh>
    <phoneticPr fontId="17"/>
  </si>
  <si>
    <t>幅×延長</t>
    <rPh sb="0" eb="1">
      <t>ハバ</t>
    </rPh>
    <rPh sb="2" eb="4">
      <t>エンチョウ</t>
    </rPh>
    <phoneticPr fontId="17"/>
  </si>
  <si>
    <t>計　　</t>
    <rPh sb="0" eb="1">
      <t>ケイ</t>
    </rPh>
    <phoneticPr fontId="17"/>
  </si>
  <si>
    <r>
      <t>m</t>
    </r>
    <r>
      <rPr>
        <vertAlign val="superscript"/>
        <sz val="10"/>
        <color theme="1"/>
        <rFont val="Meiryo UI"/>
        <family val="3"/>
        <charset val="128"/>
      </rPr>
      <t>2</t>
    </r>
    <phoneticPr fontId="17"/>
  </si>
  <si>
    <r>
      <t>m</t>
    </r>
    <r>
      <rPr>
        <vertAlign val="superscript"/>
        <sz val="10"/>
        <color theme="1"/>
        <rFont val="Times New Roman"/>
        <family val="1"/>
      </rPr>
      <t>2</t>
    </r>
    <phoneticPr fontId="17"/>
  </si>
  <si>
    <t>号工</t>
    <rPh sb="0" eb="1">
      <t>ゴウ</t>
    </rPh>
    <rPh sb="1" eb="2">
      <t>コウ</t>
    </rPh>
    <phoneticPr fontId="17"/>
  </si>
  <si>
    <t>例</t>
    <rPh sb="0" eb="1">
      <t>レイ</t>
    </rPh>
    <phoneticPr fontId="17"/>
  </si>
  <si>
    <t>円</t>
    <rPh sb="0" eb="1">
      <t>エン</t>
    </rPh>
    <phoneticPr fontId="17"/>
  </si>
  <si>
    <t>承認日</t>
    <rPh sb="0" eb="2">
      <t>ショウニン</t>
    </rPh>
    <rPh sb="2" eb="3">
      <t>ビ</t>
    </rPh>
    <phoneticPr fontId="17"/>
  </si>
  <si>
    <t>承認日</t>
    <rPh sb="0" eb="2">
      <t>ショウニン</t>
    </rPh>
    <rPh sb="2" eb="3">
      <t>ビ</t>
    </rPh>
    <phoneticPr fontId="17"/>
  </si>
  <si>
    <t>申請者氏名ふりがな</t>
    <rPh sb="0" eb="3">
      <t>シンセイシャ</t>
    </rPh>
    <rPh sb="3" eb="5">
      <t>シメイ</t>
    </rPh>
    <phoneticPr fontId="17"/>
  </si>
  <si>
    <t>↑面積は自動計算</t>
    <rPh sb="1" eb="3">
      <t>メンセキ</t>
    </rPh>
    <rPh sb="4" eb="6">
      <t>ジドウ</t>
    </rPh>
    <rPh sb="6" eb="8">
      <t>ケイサン</t>
    </rPh>
    <phoneticPr fontId="17"/>
  </si>
  <si>
    <t>下水接</t>
    <rPh sb="0" eb="2">
      <t>ゲスイ</t>
    </rPh>
    <rPh sb="2" eb="3">
      <t>セツ</t>
    </rPh>
    <phoneticPr fontId="17"/>
  </si>
  <si>
    <t>下水未</t>
    <rPh sb="0" eb="2">
      <t>ゲスイ</t>
    </rPh>
    <rPh sb="2" eb="3">
      <t>ミ</t>
    </rPh>
    <phoneticPr fontId="17"/>
  </si>
  <si>
    <t>万一、未納があった場合は、申込みできないことに異議を申し立てません。</t>
    <rPh sb="0" eb="2">
      <t>マンイチ</t>
    </rPh>
    <rPh sb="3" eb="5">
      <t>ミノウ</t>
    </rPh>
    <rPh sb="9" eb="11">
      <t>バアイ</t>
    </rPh>
    <rPh sb="13" eb="15">
      <t>モウシコ</t>
    </rPh>
    <rPh sb="23" eb="25">
      <t>イギ</t>
    </rPh>
    <rPh sb="26" eb="27">
      <t>モウ</t>
    </rPh>
    <rPh sb="28" eb="29">
      <t>タ</t>
    </rPh>
    <phoneticPr fontId="17"/>
  </si>
  <si>
    <t>所在地</t>
    <rPh sb="0" eb="3">
      <t>ショザイチ</t>
    </rPh>
    <phoneticPr fontId="17"/>
  </si>
  <si>
    <t>中央区橘通３丁目４番２号</t>
    <rPh sb="0" eb="3">
      <t>チュウオウク</t>
    </rPh>
    <rPh sb="3" eb="4">
      <t>タチバナ</t>
    </rPh>
    <rPh sb="4" eb="5">
      <t>トオ</t>
    </rPh>
    <rPh sb="6" eb="8">
      <t>チョウメ</t>
    </rPh>
    <rPh sb="9" eb="10">
      <t>バン</t>
    </rPh>
    <rPh sb="11" eb="12">
      <t>ゴウ</t>
    </rPh>
    <phoneticPr fontId="17"/>
  </si>
  <si>
    <t>接続</t>
  </si>
  <si>
    <t>したことを証明します。</t>
    <phoneticPr fontId="17"/>
  </si>
  <si>
    <t>における給水装置工事の申請について、神戸市水道条例第21条第１項の規定により施工を承認</t>
    <phoneticPr fontId="17"/>
  </si>
  <si>
    <t>　　してください。</t>
    <phoneticPr fontId="17"/>
  </si>
  <si>
    <t>舗装復旧
監督費
（※別途）</t>
    <rPh sb="0" eb="2">
      <t>ホソウ</t>
    </rPh>
    <rPh sb="2" eb="4">
      <t>フッキュウ</t>
    </rPh>
    <rPh sb="5" eb="7">
      <t>カントク</t>
    </rPh>
    <rPh sb="7" eb="8">
      <t>ヒ</t>
    </rPh>
    <rPh sb="11" eb="13">
      <t>ベット</t>
    </rPh>
    <phoneticPr fontId="17"/>
  </si>
  <si>
    <t>舗装復旧監督費（※別途）</t>
    <rPh sb="0" eb="2">
      <t>ホソウ</t>
    </rPh>
    <rPh sb="2" eb="4">
      <t>フッキュウ</t>
    </rPh>
    <rPh sb="4" eb="6">
      <t>カントク</t>
    </rPh>
    <rPh sb="6" eb="7">
      <t>ヒ</t>
    </rPh>
    <rPh sb="9" eb="11">
      <t>ベット</t>
    </rPh>
    <phoneticPr fontId="17"/>
  </si>
  <si>
    <t>助成金①</t>
    <rPh sb="0" eb="2">
      <t>ジョセイ</t>
    </rPh>
    <rPh sb="2" eb="3">
      <t>キン</t>
    </rPh>
    <phoneticPr fontId="17"/>
  </si>
  <si>
    <t>助成金②</t>
    <rPh sb="0" eb="2">
      <t>ジョセイ</t>
    </rPh>
    <rPh sb="2" eb="3">
      <t>キン</t>
    </rPh>
    <phoneticPr fontId="17"/>
  </si>
  <si>
    <t>選択</t>
    <rPh sb="0" eb="2">
      <t>センタク</t>
    </rPh>
    <phoneticPr fontId="17"/>
  </si>
  <si>
    <t>金額</t>
    <rPh sb="0" eb="2">
      <t>キンガク</t>
    </rPh>
    <phoneticPr fontId="17"/>
  </si>
  <si>
    <t>↑依頼書より自動入力</t>
    <rPh sb="1" eb="4">
      <t>イライショ</t>
    </rPh>
    <rPh sb="6" eb="8">
      <t>ジドウ</t>
    </rPh>
    <rPh sb="8" eb="10">
      <t>ニュウリョク</t>
    </rPh>
    <phoneticPr fontId="17"/>
  </si>
  <si>
    <t>メニュー</t>
    <phoneticPr fontId="17"/>
  </si>
  <si>
    <t>↑依頼書に入力必要</t>
    <rPh sb="1" eb="4">
      <t>イライショ</t>
    </rPh>
    <rPh sb="5" eb="7">
      <t>ニュウリョク</t>
    </rPh>
    <rPh sb="7" eb="9">
      <t>ヒツヨウ</t>
    </rPh>
    <phoneticPr fontId="17"/>
  </si>
  <si>
    <t>廃止番号</t>
    <rPh sb="0" eb="2">
      <t>ハイシ</t>
    </rPh>
    <rPh sb="2" eb="4">
      <t>バンゴウ</t>
    </rPh>
    <phoneticPr fontId="17"/>
  </si>
  <si>
    <t>（参考）</t>
    <rPh sb="1" eb="3">
      <t>サンコウ</t>
    </rPh>
    <phoneticPr fontId="17"/>
  </si>
  <si>
    <t>A＊＊＊＊＊</t>
    <phoneticPr fontId="17"/>
  </si>
  <si>
    <t>栓等）の漏水が今後懸念されるので、取替えを考慮すること。
上記のとおり指導を受け、申込者に説明しました。</t>
    <rPh sb="41" eb="43">
      <t>モウシコミ</t>
    </rPh>
    <rPh sb="43" eb="44">
      <t>シャ</t>
    </rPh>
    <rPh sb="45" eb="47">
      <t>セツメイ</t>
    </rPh>
    <phoneticPr fontId="17"/>
  </si>
  <si>
    <t>合計金額</t>
    <rPh sb="0" eb="2">
      <t>ゴウケイ</t>
    </rPh>
    <rPh sb="2" eb="4">
      <t>キンガク</t>
    </rPh>
    <phoneticPr fontId="17"/>
  </si>
  <si>
    <t>（支払い方法については、</t>
    <rPh sb="1" eb="3">
      <t>シハラ</t>
    </rPh>
    <rPh sb="4" eb="6">
      <t>ホウホウ</t>
    </rPh>
    <phoneticPr fontId="17"/>
  </si>
  <si>
    <t>による。）</t>
    <phoneticPr fontId="17"/>
  </si>
  <si>
    <t>↑自動計算</t>
    <rPh sb="1" eb="3">
      <t>ジドウ</t>
    </rPh>
    <rPh sb="3" eb="5">
      <t>ケイサン</t>
    </rPh>
    <phoneticPr fontId="17"/>
  </si>
  <si>
    <t>支払方法（選択）</t>
    <rPh sb="0" eb="2">
      <t>シハライ</t>
    </rPh>
    <rPh sb="2" eb="4">
      <t>ホウホウ</t>
    </rPh>
    <rPh sb="5" eb="7">
      <t>センタク</t>
    </rPh>
    <phoneticPr fontId="17"/>
  </si>
  <si>
    <t>階</t>
    <rPh sb="0" eb="1">
      <t>カイ</t>
    </rPh>
    <phoneticPr fontId="17"/>
  </si>
  <si>
    <t>協議書番号</t>
    <rPh sb="0" eb="2">
      <t>キョウギ</t>
    </rPh>
    <rPh sb="2" eb="3">
      <t>ショ</t>
    </rPh>
    <rPh sb="3" eb="5">
      <t>バンゴウ</t>
    </rPh>
    <phoneticPr fontId="17"/>
  </si>
  <si>
    <t>R4-</t>
    <phoneticPr fontId="17"/>
  </si>
  <si>
    <t>道路占用申請</t>
    <rPh sb="0" eb="6">
      <t>ドウロセンヨウシンセイ</t>
    </rPh>
    <phoneticPr fontId="17"/>
  </si>
  <si>
    <t>直</t>
    <rPh sb="0" eb="1">
      <t>チョク</t>
    </rPh>
    <phoneticPr fontId="17"/>
  </si>
  <si>
    <t>協議書</t>
    <rPh sb="0" eb="2">
      <t>キョウギ</t>
    </rPh>
    <rPh sb="2" eb="3">
      <t>ショ</t>
    </rPh>
    <phoneticPr fontId="17"/>
  </si>
  <si>
    <t>直圧</t>
    <rPh sb="0" eb="1">
      <t>チョク</t>
    </rPh>
    <rPh sb="1" eb="2">
      <t>アツ</t>
    </rPh>
    <phoneticPr fontId="17"/>
  </si>
  <si>
    <t>増圧</t>
    <rPh sb="0" eb="2">
      <t>ゾウアツ</t>
    </rPh>
    <phoneticPr fontId="17"/>
  </si>
  <si>
    <t>（直圧・増圧・受水槽・高置ﾀﾝｸ）</t>
    <rPh sb="1" eb="2">
      <t>チョク</t>
    </rPh>
    <rPh sb="2" eb="3">
      <t>アツ</t>
    </rPh>
    <rPh sb="4" eb="6">
      <t>ゾウアツ</t>
    </rPh>
    <rPh sb="7" eb="10">
      <t>ジュスイソウ</t>
    </rPh>
    <rPh sb="11" eb="12">
      <t>コウ</t>
    </rPh>
    <rPh sb="12" eb="13">
      <t>チ</t>
    </rPh>
    <phoneticPr fontId="17"/>
  </si>
  <si>
    <t>・</t>
    <phoneticPr fontId="17"/>
  </si>
  <si>
    <t>（新設・既設・改造）※高置ﾀﾝｸは改造のみ</t>
    <rPh sb="1" eb="3">
      <t>シンセツ</t>
    </rPh>
    <rPh sb="4" eb="6">
      <t>キセツ</t>
    </rPh>
    <rPh sb="7" eb="9">
      <t>カイゾウ</t>
    </rPh>
    <rPh sb="11" eb="12">
      <t>コウ</t>
    </rPh>
    <rPh sb="12" eb="13">
      <t>チ</t>
    </rPh>
    <rPh sb="17" eb="19">
      <t>カイゾウ</t>
    </rPh>
    <phoneticPr fontId="17"/>
  </si>
  <si>
    <t>立ち会い（取出工事）</t>
    <rPh sb="0" eb="1">
      <t>タ</t>
    </rPh>
    <rPh sb="2" eb="3">
      <t>ア</t>
    </rPh>
    <rPh sb="5" eb="7">
      <t>トリダ</t>
    </rPh>
    <rPh sb="7" eb="9">
      <t>コウジ</t>
    </rPh>
    <phoneticPr fontId="17"/>
  </si>
  <si>
    <t>立ち会い（コマ下げ）</t>
    <rPh sb="0" eb="1">
      <t>タ</t>
    </rPh>
    <rPh sb="2" eb="3">
      <t>ア</t>
    </rPh>
    <rPh sb="7" eb="8">
      <t>サ</t>
    </rPh>
    <phoneticPr fontId="17"/>
  </si>
  <si>
    <t>078-341-2800</t>
    <phoneticPr fontId="17"/>
  </si>
  <si>
    <t>株式会社　〇×△</t>
    <rPh sb="0" eb="4">
      <t>カブシキガイシャ</t>
    </rPh>
    <phoneticPr fontId="17"/>
  </si>
  <si>
    <t>担当課長</t>
    <rPh sb="0" eb="1">
      <t>タン</t>
    </rPh>
    <rPh sb="1" eb="2">
      <t>トウ</t>
    </rPh>
    <rPh sb="2" eb="3">
      <t>カ</t>
    </rPh>
    <phoneticPr fontId="9"/>
  </si>
  <si>
    <t>担当係長</t>
    <rPh sb="0" eb="2">
      <t>タントウ</t>
    </rPh>
    <rPh sb="2" eb="4">
      <t>カカリチョウ</t>
    </rPh>
    <phoneticPr fontId="17"/>
  </si>
  <si>
    <t>審　査</t>
    <phoneticPr fontId="9"/>
  </si>
  <si>
    <t>精　算</t>
    <rPh sb="0" eb="1">
      <t>セイ</t>
    </rPh>
    <rPh sb="2" eb="3">
      <t>サン</t>
    </rPh>
    <phoneticPr fontId="9"/>
  </si>
  <si>
    <t>検　査</t>
    <rPh sb="0" eb="1">
      <t>ケン</t>
    </rPh>
    <rPh sb="2" eb="3">
      <t>サ</t>
    </rPh>
    <phoneticPr fontId="9"/>
  </si>
  <si>
    <t>調定</t>
    <rPh sb="0" eb="2">
      <t>チョウテイ</t>
    </rPh>
    <phoneticPr fontId="17"/>
  </si>
  <si>
    <t>※申請者は太線枠内・水色の箇所に必要事項を記入すること</t>
    <rPh sb="1" eb="4">
      <t>シンセイシャ</t>
    </rPh>
    <rPh sb="5" eb="7">
      <t>フトセン</t>
    </rPh>
    <rPh sb="7" eb="9">
      <t>ワクナイ</t>
    </rPh>
    <rPh sb="10" eb="12">
      <t>ミズイロ</t>
    </rPh>
    <rPh sb="13" eb="15">
      <t>カショ</t>
    </rPh>
    <rPh sb="16" eb="20">
      <t>ヒツヨウジコウ</t>
    </rPh>
    <rPh sb="21" eb="23">
      <t>キニュウ</t>
    </rPh>
    <phoneticPr fontId="47"/>
  </si>
  <si>
    <t>（申請日）</t>
    <rPh sb="1" eb="3">
      <t>シンセイ</t>
    </rPh>
    <rPh sb="3" eb="4">
      <t>ビ</t>
    </rPh>
    <phoneticPr fontId="47"/>
  </si>
  <si>
    <t>　指定工事事業者</t>
    <rPh sb="1" eb="3">
      <t>シテイ</t>
    </rPh>
    <rPh sb="3" eb="5">
      <t>コウジ</t>
    </rPh>
    <rPh sb="5" eb="6">
      <t>ジ</t>
    </rPh>
    <rPh sb="6" eb="8">
      <t>ギョウシャ</t>
    </rPh>
    <phoneticPr fontId="47"/>
  </si>
  <si>
    <r>
      <t>業者コード</t>
    </r>
    <r>
      <rPr>
        <sz val="8"/>
        <color rgb="FF000000"/>
        <rFont val="Calibri"/>
        <family val="2"/>
      </rPr>
      <t xml:space="preserve">  </t>
    </r>
    <r>
      <rPr>
        <sz val="8"/>
        <color rgb="FF000000"/>
        <rFont val="ＭＳ Ｐゴシック"/>
        <family val="3"/>
        <charset val="128"/>
        <scheme val="minor"/>
      </rPr>
      <t>：</t>
    </r>
  </si>
  <si>
    <t>（受付番号）</t>
    <rPh sb="1" eb="3">
      <t>ウケツケ</t>
    </rPh>
    <rPh sb="3" eb="5">
      <t>バンゴウ</t>
    </rPh>
    <phoneticPr fontId="47"/>
  </si>
  <si>
    <t>　担当者名</t>
    <rPh sb="1" eb="3">
      <t>タントウ</t>
    </rPh>
    <rPh sb="3" eb="4">
      <t>シャ</t>
    </rPh>
    <rPh sb="4" eb="5">
      <t>メイ</t>
    </rPh>
    <phoneticPr fontId="47"/>
  </si>
  <si>
    <t>FAX：</t>
    <phoneticPr fontId="47"/>
  </si>
  <si>
    <t>必要な諸費用の納入をもって</t>
    <rPh sb="0" eb="2">
      <t>ヒツヨウ</t>
    </rPh>
    <rPh sb="3" eb="6">
      <t>ショヒヨウ</t>
    </rPh>
    <rPh sb="7" eb="9">
      <t>ノウニュウ</t>
    </rPh>
    <phoneticPr fontId="47"/>
  </si>
  <si>
    <t>携帯：</t>
    <rPh sb="0" eb="2">
      <t>ケイタイ</t>
    </rPh>
    <phoneticPr fontId="47"/>
  </si>
  <si>
    <t>TEL：</t>
    <phoneticPr fontId="47"/>
  </si>
  <si>
    <t>正式な受付となります</t>
    <rPh sb="0" eb="2">
      <t>セイシキ</t>
    </rPh>
    <rPh sb="3" eb="5">
      <t>ウケツケ</t>
    </rPh>
    <phoneticPr fontId="47"/>
  </si>
  <si>
    <t>　工事場所</t>
    <rPh sb="1" eb="3">
      <t>コウジ</t>
    </rPh>
    <rPh sb="3" eb="5">
      <t>バショ</t>
    </rPh>
    <phoneticPr fontId="47"/>
  </si>
  <si>
    <t>■必要書類確認項目（該当箇所は☑を選択）</t>
    <rPh sb="1" eb="3">
      <t>ヒツヨウ</t>
    </rPh>
    <rPh sb="3" eb="5">
      <t>ショルイ</t>
    </rPh>
    <rPh sb="5" eb="7">
      <t>カクニン</t>
    </rPh>
    <rPh sb="7" eb="9">
      <t>コウモク</t>
    </rPh>
    <phoneticPr fontId="47"/>
  </si>
  <si>
    <t>申請</t>
    <rPh sb="0" eb="2">
      <t>シンセイ</t>
    </rPh>
    <phoneticPr fontId="47"/>
  </si>
  <si>
    <t>受付</t>
    <rPh sb="0" eb="2">
      <t>ウケツケ</t>
    </rPh>
    <phoneticPr fontId="47"/>
  </si>
  <si>
    <t>書類名</t>
    <rPh sb="0" eb="2">
      <t>ショルイ</t>
    </rPh>
    <rPh sb="2" eb="3">
      <t>メイ</t>
    </rPh>
    <phoneticPr fontId="47"/>
  </si>
  <si>
    <t>　　　　　　チェック項目</t>
    <rPh sb="10" eb="12">
      <t>コウモク</t>
    </rPh>
    <phoneticPr fontId="47"/>
  </si>
  <si>
    <t>□</t>
    <phoneticPr fontId="47"/>
  </si>
  <si>
    <t>給水装置工事申込書</t>
    <rPh sb="0" eb="2">
      <t>キュウスイ</t>
    </rPh>
    <rPh sb="2" eb="4">
      <t>ソウチ</t>
    </rPh>
    <rPh sb="4" eb="6">
      <t>コウジ</t>
    </rPh>
    <rPh sb="6" eb="9">
      <t>モウシコミショ</t>
    </rPh>
    <phoneticPr fontId="47"/>
  </si>
  <si>
    <t>　　記載事項（工事申込者・受任者の　住所・氏名等）</t>
    <rPh sb="2" eb="4">
      <t>キサイ</t>
    </rPh>
    <rPh sb="4" eb="6">
      <t>ジコウ</t>
    </rPh>
    <rPh sb="7" eb="9">
      <t>コウジ</t>
    </rPh>
    <rPh sb="9" eb="11">
      <t>モウシコミ</t>
    </rPh>
    <rPh sb="11" eb="12">
      <t>シャ</t>
    </rPh>
    <rPh sb="13" eb="15">
      <t>ジュニン</t>
    </rPh>
    <rPh sb="15" eb="16">
      <t>シャ</t>
    </rPh>
    <rPh sb="18" eb="20">
      <t>ジュウショ</t>
    </rPh>
    <rPh sb="21" eb="23">
      <t>シメイ</t>
    </rPh>
    <rPh sb="23" eb="24">
      <t>トウ</t>
    </rPh>
    <phoneticPr fontId="47"/>
  </si>
  <si>
    <t>給水装置工事申請書兼設計書</t>
    <rPh sb="0" eb="2">
      <t>キュウスイ</t>
    </rPh>
    <rPh sb="2" eb="4">
      <t>ソウチ</t>
    </rPh>
    <rPh sb="4" eb="6">
      <t>コウジ</t>
    </rPh>
    <rPh sb="6" eb="9">
      <t>シンセイショ</t>
    </rPh>
    <rPh sb="9" eb="10">
      <t>ケン</t>
    </rPh>
    <rPh sb="10" eb="13">
      <t>セッケイショ</t>
    </rPh>
    <phoneticPr fontId="47"/>
  </si>
  <si>
    <t>　　記載事項（鑑、工事期間など）</t>
    <rPh sb="2" eb="4">
      <t>キサイ</t>
    </rPh>
    <rPh sb="4" eb="6">
      <t>ジコウ</t>
    </rPh>
    <rPh sb="7" eb="8">
      <t>カガミ</t>
    </rPh>
    <rPh sb="9" eb="11">
      <t>コウジ</t>
    </rPh>
    <rPh sb="11" eb="13">
      <t>キカン</t>
    </rPh>
    <phoneticPr fontId="47"/>
  </si>
  <si>
    <t xml:space="preserve">　　下水道使用申出欄の記載　／ </t>
    <rPh sb="2" eb="5">
      <t>ゲスイドウ</t>
    </rPh>
    <rPh sb="5" eb="7">
      <t>シヨウ</t>
    </rPh>
    <rPh sb="7" eb="9">
      <t>モウシデ</t>
    </rPh>
    <rPh sb="9" eb="10">
      <t>ラン</t>
    </rPh>
    <rPh sb="11" eb="13">
      <t>キサイ</t>
    </rPh>
    <phoneticPr fontId="47"/>
  </si>
  <si>
    <t>□</t>
  </si>
  <si>
    <t>未接続メータあり（図面記載）</t>
    <phoneticPr fontId="47"/>
  </si>
  <si>
    <t>　　各種図面（各階平面図、系統図、詳細平面図、配水管から敷地内までの分岐関連図、
　　撤去図、立面図、メーターまわり詳細図、受水槽詳細図）</t>
    <rPh sb="2" eb="4">
      <t>カクシュ</t>
    </rPh>
    <rPh sb="4" eb="6">
      <t>ズメン</t>
    </rPh>
    <rPh sb="7" eb="9">
      <t>カクカイ</t>
    </rPh>
    <rPh sb="9" eb="12">
      <t>ヘイメンズ</t>
    </rPh>
    <rPh sb="13" eb="16">
      <t>ケイトウズ</t>
    </rPh>
    <rPh sb="17" eb="19">
      <t>ショウサイ</t>
    </rPh>
    <rPh sb="19" eb="22">
      <t>ヘイメンズ</t>
    </rPh>
    <rPh sb="23" eb="26">
      <t>ハイスイカン</t>
    </rPh>
    <rPh sb="28" eb="30">
      <t>シキチ</t>
    </rPh>
    <rPh sb="30" eb="31">
      <t>ナイ</t>
    </rPh>
    <rPh sb="34" eb="36">
      <t>ブンキ</t>
    </rPh>
    <rPh sb="36" eb="38">
      <t>カンレン</t>
    </rPh>
    <rPh sb="38" eb="39">
      <t>ズ</t>
    </rPh>
    <phoneticPr fontId="47"/>
  </si>
  <si>
    <t>　　水量計算書・アイソメ図</t>
    <rPh sb="2" eb="4">
      <t>スイリョウ</t>
    </rPh>
    <rPh sb="4" eb="7">
      <t>ケイサンショ</t>
    </rPh>
    <rPh sb="12" eb="13">
      <t>ズ</t>
    </rPh>
    <phoneticPr fontId="47"/>
  </si>
  <si>
    <t>　　水栓番号表　（複数戸の場合、業種や下水未接続状況）</t>
    <rPh sb="2" eb="4">
      <t>スイセン</t>
    </rPh>
    <rPh sb="4" eb="6">
      <t>バンゴウ</t>
    </rPh>
    <rPh sb="6" eb="7">
      <t>ヒョウ</t>
    </rPh>
    <rPh sb="9" eb="11">
      <t>フクスウ</t>
    </rPh>
    <rPh sb="11" eb="12">
      <t>ト</t>
    </rPh>
    <rPh sb="13" eb="15">
      <t>バアイ</t>
    </rPh>
    <rPh sb="16" eb="18">
      <t>ギョウシュ</t>
    </rPh>
    <rPh sb="19" eb="21">
      <t>ゲスイ</t>
    </rPh>
    <rPh sb="21" eb="24">
      <t>ミセツゾク</t>
    </rPh>
    <rPh sb="24" eb="26">
      <t>ジョウキョウ</t>
    </rPh>
    <phoneticPr fontId="47"/>
  </si>
  <si>
    <t>　　誓約や理由等があるか　（3階以上集合住宅で地付けメーターなど）</t>
    <rPh sb="2" eb="4">
      <t>セイヤク</t>
    </rPh>
    <rPh sb="5" eb="7">
      <t>リユウ</t>
    </rPh>
    <rPh sb="7" eb="8">
      <t>トウ</t>
    </rPh>
    <phoneticPr fontId="47"/>
  </si>
  <si>
    <t>　　その他　（　　　　　　　　　　　　　　　　　　　　　　　　　　　　　　　　　　　　　　　　　　　　　　　）</t>
    <rPh sb="4" eb="5">
      <t>タ</t>
    </rPh>
    <phoneticPr fontId="47"/>
  </si>
  <si>
    <t>）</t>
    <phoneticPr fontId="47"/>
  </si>
  <si>
    <t>給水申込書（工事用水代理申請）    （</t>
    <rPh sb="0" eb="2">
      <t>キュウスイ</t>
    </rPh>
    <rPh sb="2" eb="5">
      <t>モウシコミショ</t>
    </rPh>
    <rPh sb="6" eb="8">
      <t>コウジ</t>
    </rPh>
    <rPh sb="8" eb="10">
      <t>ヨウスイ</t>
    </rPh>
    <rPh sb="10" eb="12">
      <t>ダイリ</t>
    </rPh>
    <rPh sb="12" eb="14">
      <t>シンセイ</t>
    </rPh>
    <phoneticPr fontId="47"/>
  </si>
  <si>
    <t xml:space="preserve">下水接続 ／ </t>
    <rPh sb="0" eb="2">
      <t>ゲスイ</t>
    </rPh>
    <rPh sb="2" eb="4">
      <t>セツゾク</t>
    </rPh>
    <phoneticPr fontId="47"/>
  </si>
  <si>
    <t>下水未接続）</t>
    <phoneticPr fontId="47"/>
  </si>
  <si>
    <t>依頼書（道路掘削跡の復旧について）</t>
    <rPh sb="0" eb="3">
      <t>イライショ</t>
    </rPh>
    <rPh sb="4" eb="6">
      <t>ドウロ</t>
    </rPh>
    <rPh sb="6" eb="8">
      <t>クッサク</t>
    </rPh>
    <rPh sb="8" eb="9">
      <t>アト</t>
    </rPh>
    <rPh sb="10" eb="12">
      <t>フッキュウ</t>
    </rPh>
    <phoneticPr fontId="47"/>
  </si>
  <si>
    <t>直結増圧）</t>
    <phoneticPr fontId="47"/>
  </si>
  <si>
    <r>
      <t>直結給水協議書兼確認書　　</t>
    </r>
    <r>
      <rPr>
        <sz val="12"/>
        <color theme="1"/>
        <rFont val="ＭＳ Ｐゴシック"/>
        <family val="3"/>
        <charset val="128"/>
        <scheme val="minor"/>
      </rPr>
      <t>　</t>
    </r>
    <r>
      <rPr>
        <sz val="10"/>
        <color theme="1"/>
        <rFont val="ＭＳ Ｐゴシック"/>
        <family val="3"/>
        <charset val="128"/>
        <scheme val="minor"/>
      </rPr>
      <t>（</t>
    </r>
    <rPh sb="0" eb="2">
      <t>チョッケツ</t>
    </rPh>
    <rPh sb="2" eb="4">
      <t>キュウスイ</t>
    </rPh>
    <rPh sb="4" eb="6">
      <t>キョウギ</t>
    </rPh>
    <rPh sb="6" eb="7">
      <t>ショ</t>
    </rPh>
    <rPh sb="7" eb="8">
      <t>ケン</t>
    </rPh>
    <rPh sb="8" eb="11">
      <t>カクニンショ</t>
    </rPh>
    <phoneticPr fontId="47"/>
  </si>
  <si>
    <t xml:space="preserve">　 3～6階直圧 ／ </t>
    <phoneticPr fontId="47"/>
  </si>
  <si>
    <t>受水タンク以下装置の構造協議書兼確認書（確認済のもの）</t>
    <rPh sb="0" eb="2">
      <t>ジュスイ</t>
    </rPh>
    <rPh sb="5" eb="7">
      <t>イカ</t>
    </rPh>
    <rPh sb="7" eb="9">
      <t>ソウチ</t>
    </rPh>
    <rPh sb="10" eb="12">
      <t>コウゾウ</t>
    </rPh>
    <rPh sb="12" eb="14">
      <t>キョウギ</t>
    </rPh>
    <rPh sb="14" eb="15">
      <t>ショ</t>
    </rPh>
    <rPh sb="15" eb="16">
      <t>ケン</t>
    </rPh>
    <rPh sb="16" eb="19">
      <t>カクニンショ</t>
    </rPh>
    <rPh sb="20" eb="22">
      <t>カクニン</t>
    </rPh>
    <rPh sb="22" eb="23">
      <t>ス</t>
    </rPh>
    <phoneticPr fontId="47"/>
  </si>
  <si>
    <t>二重計量の集合住宅の場合（請書・受水タンク以下各戸別徴収申請書・子メーター装置工事申込書）</t>
    <rPh sb="0" eb="2">
      <t>ニジュウ</t>
    </rPh>
    <rPh sb="2" eb="4">
      <t>ケイリョウ</t>
    </rPh>
    <rPh sb="5" eb="7">
      <t>シュウゴウ</t>
    </rPh>
    <rPh sb="7" eb="9">
      <t>ジュウタク</t>
    </rPh>
    <rPh sb="10" eb="12">
      <t>バアイ</t>
    </rPh>
    <rPh sb="13" eb="15">
      <t>ウケショ</t>
    </rPh>
    <rPh sb="16" eb="18">
      <t>ジュスイ</t>
    </rPh>
    <rPh sb="21" eb="23">
      <t>イカ</t>
    </rPh>
    <rPh sb="23" eb="24">
      <t>カク</t>
    </rPh>
    <rPh sb="24" eb="25">
      <t>コ</t>
    </rPh>
    <rPh sb="25" eb="26">
      <t>ベツ</t>
    </rPh>
    <rPh sb="26" eb="28">
      <t>チョウシュウ</t>
    </rPh>
    <rPh sb="28" eb="31">
      <t>シンセイショ</t>
    </rPh>
    <rPh sb="32" eb="33">
      <t>コ</t>
    </rPh>
    <rPh sb="37" eb="39">
      <t>ソウチ</t>
    </rPh>
    <rPh sb="39" eb="41">
      <t>コウジ</t>
    </rPh>
    <rPh sb="41" eb="44">
      <t>モウシコミショ</t>
    </rPh>
    <phoneticPr fontId="47"/>
  </si>
  <si>
    <t>大口径給水装置の分岐確認書（協議済のもの）</t>
    <rPh sb="0" eb="3">
      <t>ダイコウケイ</t>
    </rPh>
    <rPh sb="3" eb="5">
      <t>キュウスイ</t>
    </rPh>
    <rPh sb="5" eb="7">
      <t>ソウチ</t>
    </rPh>
    <rPh sb="8" eb="10">
      <t>ブンキ</t>
    </rPh>
    <rPh sb="10" eb="13">
      <t>カクニンショ</t>
    </rPh>
    <rPh sb="14" eb="16">
      <t>キョウギ</t>
    </rPh>
    <rPh sb="16" eb="17">
      <t>ズ</t>
    </rPh>
    <phoneticPr fontId="47"/>
  </si>
  <si>
    <t>その他：</t>
    <rPh sb="2" eb="3">
      <t>タ</t>
    </rPh>
    <phoneticPr fontId="47"/>
  </si>
  <si>
    <t>助成金交付申請書　・</t>
    <rPh sb="0" eb="3">
      <t>ジョセイキン</t>
    </rPh>
    <rPh sb="3" eb="5">
      <t>コウフ</t>
    </rPh>
    <rPh sb="5" eb="8">
      <t>シンセイショ</t>
    </rPh>
    <phoneticPr fontId="47"/>
  </si>
  <si>
    <t>B型メーター装置設置願　・</t>
    <phoneticPr fontId="47"/>
  </si>
  <si>
    <t>同時竣工依頼書　・</t>
    <rPh sb="0" eb="7">
      <t>ドウジシュンコウイライショ</t>
    </rPh>
    <phoneticPr fontId="47"/>
  </si>
  <si>
    <t>※チェック項目に□がある箇所には、該当する箇所は☑を選択すること</t>
    <rPh sb="5" eb="7">
      <t>コウモク</t>
    </rPh>
    <rPh sb="12" eb="14">
      <t>カショ</t>
    </rPh>
    <rPh sb="17" eb="19">
      <t>ガイトウ</t>
    </rPh>
    <rPh sb="21" eb="23">
      <t>カショ</t>
    </rPh>
    <rPh sb="26" eb="28">
      <t>センタク</t>
    </rPh>
    <phoneticPr fontId="47"/>
  </si>
  <si>
    <t>※複数の水栓番号がある場合は、下水接続と未接続を設計書の水番表に記入</t>
    <rPh sb="1" eb="3">
      <t>フクスウ</t>
    </rPh>
    <rPh sb="4" eb="6">
      <t>スイセン</t>
    </rPh>
    <rPh sb="6" eb="8">
      <t>バンゴウ</t>
    </rPh>
    <rPh sb="11" eb="13">
      <t>バアイ</t>
    </rPh>
    <rPh sb="15" eb="17">
      <t>ゲスイ</t>
    </rPh>
    <rPh sb="17" eb="19">
      <t>セツゾク</t>
    </rPh>
    <rPh sb="20" eb="21">
      <t>ミ</t>
    </rPh>
    <rPh sb="21" eb="23">
      <t>セツゾク</t>
    </rPh>
    <rPh sb="24" eb="26">
      <t>セッケイ</t>
    </rPh>
    <rPh sb="26" eb="27">
      <t>ショ</t>
    </rPh>
    <rPh sb="28" eb="29">
      <t>スイ</t>
    </rPh>
    <rPh sb="29" eb="30">
      <t>バン</t>
    </rPh>
    <rPh sb="30" eb="31">
      <t>ヒョウ</t>
    </rPh>
    <rPh sb="32" eb="34">
      <t>キニュウ</t>
    </rPh>
    <phoneticPr fontId="47"/>
  </si>
  <si>
    <r>
      <t>■</t>
    </r>
    <r>
      <rPr>
        <sz val="9"/>
        <color theme="1"/>
        <rFont val="ＭＳ Ｐゴシック"/>
        <family val="3"/>
        <charset val="128"/>
        <scheme val="minor"/>
      </rPr>
      <t>メーターの設置状況について（申請場所に存在する水栓番号やメーター番号を記入。メーターがない場合はメーター番号欄に「なし」と記入。）</t>
    </r>
    <rPh sb="6" eb="8">
      <t>セッチ</t>
    </rPh>
    <rPh sb="8" eb="10">
      <t>ジョウキョウ</t>
    </rPh>
    <rPh sb="15" eb="17">
      <t>シンセイ</t>
    </rPh>
    <rPh sb="20" eb="22">
      <t>ソンザイ</t>
    </rPh>
    <rPh sb="24" eb="26">
      <t>スイセン</t>
    </rPh>
    <rPh sb="26" eb="28">
      <t>バンゴウ</t>
    </rPh>
    <rPh sb="33" eb="35">
      <t>バンゴウ</t>
    </rPh>
    <rPh sb="46" eb="48">
      <t>バアイ</t>
    </rPh>
    <rPh sb="53" eb="55">
      <t>バンゴウ</t>
    </rPh>
    <rPh sb="55" eb="56">
      <t>ラン</t>
    </rPh>
    <rPh sb="62" eb="64">
      <t>キニュウ</t>
    </rPh>
    <phoneticPr fontId="47"/>
  </si>
  <si>
    <t>　※工事用として使用予定のメーターは、指示数を備考欄に記入してください。</t>
    <rPh sb="2" eb="5">
      <t>コウジヨウ</t>
    </rPh>
    <rPh sb="8" eb="10">
      <t>シヨウ</t>
    </rPh>
    <rPh sb="10" eb="12">
      <t>ヨテイ</t>
    </rPh>
    <rPh sb="19" eb="21">
      <t>シジ</t>
    </rPh>
    <rPh sb="21" eb="22">
      <t>スウ</t>
    </rPh>
    <rPh sb="23" eb="25">
      <t>ビコウ</t>
    </rPh>
    <rPh sb="25" eb="26">
      <t>ラン</t>
    </rPh>
    <rPh sb="27" eb="29">
      <t>キニュウ</t>
    </rPh>
    <phoneticPr fontId="47"/>
  </si>
  <si>
    <t>　※メーター亡失防止のため、不要なメーターは事前に撤去して、センターもしくは配水課審査窓口に返納してください。</t>
    <rPh sb="6" eb="8">
      <t>ボウシツ</t>
    </rPh>
    <rPh sb="8" eb="10">
      <t>ボウシ</t>
    </rPh>
    <rPh sb="14" eb="16">
      <t>フヨウ</t>
    </rPh>
    <rPh sb="22" eb="24">
      <t>ジゼン</t>
    </rPh>
    <rPh sb="25" eb="27">
      <t>テッキョ</t>
    </rPh>
    <rPh sb="41" eb="43">
      <t>シンサ</t>
    </rPh>
    <rPh sb="43" eb="45">
      <t>マドグチ</t>
    </rPh>
    <rPh sb="46" eb="48">
      <t>ヘンノウ</t>
    </rPh>
    <phoneticPr fontId="47"/>
  </si>
  <si>
    <t>水栓番号</t>
    <rPh sb="0" eb="2">
      <t>スイセン</t>
    </rPh>
    <rPh sb="2" eb="4">
      <t>バンゴウ</t>
    </rPh>
    <phoneticPr fontId="47"/>
  </si>
  <si>
    <t>メータ-番号</t>
    <rPh sb="4" eb="6">
      <t>バンゴウ</t>
    </rPh>
    <phoneticPr fontId="47"/>
  </si>
  <si>
    <t>使用予定or使用中</t>
    <rPh sb="0" eb="2">
      <t>シヨウ</t>
    </rPh>
    <rPh sb="2" eb="4">
      <t>ヨテイ</t>
    </rPh>
    <rPh sb="6" eb="8">
      <t>シヨウ</t>
    </rPh>
    <rPh sb="8" eb="9">
      <t>チュウ</t>
    </rPh>
    <phoneticPr fontId="47"/>
  </si>
  <si>
    <t>不要のため撤去予定</t>
    <rPh sb="0" eb="2">
      <t>フヨウ</t>
    </rPh>
    <rPh sb="5" eb="7">
      <t>テッキョ</t>
    </rPh>
    <rPh sb="7" eb="9">
      <t>ヨテイ</t>
    </rPh>
    <phoneticPr fontId="47"/>
  </si>
  <si>
    <t>備考欄　（指示数など）</t>
    <rPh sb="0" eb="2">
      <t>ビコウ</t>
    </rPh>
    <rPh sb="2" eb="3">
      <t>ラン</t>
    </rPh>
    <rPh sb="5" eb="7">
      <t>シジ</t>
    </rPh>
    <rPh sb="7" eb="8">
      <t>スウ</t>
    </rPh>
    <phoneticPr fontId="47"/>
  </si>
  <si>
    <t>２．道路掘削跡路面復旧工事にかかる費用は全額申込者の費用負担で施工します。なお、当</t>
    <rPh sb="2" eb="4">
      <t>ドウロ</t>
    </rPh>
    <rPh sb="4" eb="6">
      <t>クッサク</t>
    </rPh>
    <rPh sb="6" eb="7">
      <t>アト</t>
    </rPh>
    <rPh sb="7" eb="9">
      <t>ロメン</t>
    </rPh>
    <rPh sb="9" eb="11">
      <t>フッキュウ</t>
    </rPh>
    <rPh sb="11" eb="13">
      <t>コウジ</t>
    </rPh>
    <rPh sb="17" eb="19">
      <t>ヒヨウ</t>
    </rPh>
    <rPh sb="20" eb="22">
      <t>ゼンガク</t>
    </rPh>
    <rPh sb="22" eb="24">
      <t>モウシコミ</t>
    </rPh>
    <rPh sb="24" eb="25">
      <t>シャ</t>
    </rPh>
    <rPh sb="26" eb="28">
      <t>ヒヨウ</t>
    </rPh>
    <rPh sb="28" eb="30">
      <t>フタン</t>
    </rPh>
    <rPh sb="31" eb="33">
      <t>セコウ</t>
    </rPh>
    <rPh sb="40" eb="41">
      <t>トウ</t>
    </rPh>
    <phoneticPr fontId="47"/>
  </si>
  <si>
    <t>　　該監督費に係る予定数量は、施工業者と相談の上、下表のとおり申告します。</t>
    <rPh sb="2" eb="3">
      <t>ガイ</t>
    </rPh>
    <rPh sb="3" eb="5">
      <t>カントク</t>
    </rPh>
    <rPh sb="5" eb="6">
      <t>ヒ</t>
    </rPh>
    <rPh sb="7" eb="8">
      <t>カカ</t>
    </rPh>
    <rPh sb="9" eb="11">
      <t>ヨテイ</t>
    </rPh>
    <rPh sb="11" eb="13">
      <t>スウリョウ</t>
    </rPh>
    <rPh sb="15" eb="17">
      <t>セコウ</t>
    </rPh>
    <rPh sb="17" eb="19">
      <t>ギョウシャ</t>
    </rPh>
    <rPh sb="20" eb="22">
      <t>ソウダン</t>
    </rPh>
    <rPh sb="23" eb="24">
      <t>ウエ</t>
    </rPh>
    <rPh sb="25" eb="27">
      <t>カヒョウ</t>
    </rPh>
    <rPh sb="31" eb="33">
      <t>シンコク</t>
    </rPh>
    <phoneticPr fontId="47"/>
  </si>
  <si>
    <t>５．掘削工事終了後、概ね60日以内に道路管理者からの指示に従い、道路掘削跡路面復旧</t>
    <rPh sb="2" eb="4">
      <t>クッサク</t>
    </rPh>
    <rPh sb="4" eb="6">
      <t>コウジ</t>
    </rPh>
    <rPh sb="6" eb="9">
      <t>シュウリョウゴ</t>
    </rPh>
    <rPh sb="10" eb="11">
      <t>オオム</t>
    </rPh>
    <rPh sb="14" eb="15">
      <t>ニチ</t>
    </rPh>
    <rPh sb="15" eb="17">
      <t>イナイ</t>
    </rPh>
    <rPh sb="18" eb="20">
      <t>ドウロ</t>
    </rPh>
    <rPh sb="20" eb="23">
      <t>カンリシャ</t>
    </rPh>
    <rPh sb="26" eb="28">
      <t>シジ</t>
    </rPh>
    <rPh sb="29" eb="30">
      <t>シタガ</t>
    </rPh>
    <rPh sb="32" eb="34">
      <t>ドウロ</t>
    </rPh>
    <rPh sb="34" eb="36">
      <t>クッサク</t>
    </rPh>
    <rPh sb="36" eb="37">
      <t>アト</t>
    </rPh>
    <rPh sb="37" eb="39">
      <t>ロメン</t>
    </rPh>
    <rPh sb="39" eb="41">
      <t>フッキュウ</t>
    </rPh>
    <phoneticPr fontId="47"/>
  </si>
  <si>
    <t>　　工事を施工するとともに、道路管理者の完成検査に必要な施工管理に関する写真等（給</t>
    <rPh sb="2" eb="4">
      <t>コウジ</t>
    </rPh>
    <rPh sb="5" eb="7">
      <t>セコウ</t>
    </rPh>
    <rPh sb="14" eb="16">
      <t>ドウロ</t>
    </rPh>
    <rPh sb="16" eb="19">
      <t>カンリシャ</t>
    </rPh>
    <rPh sb="20" eb="22">
      <t>カンセイ</t>
    </rPh>
    <rPh sb="22" eb="24">
      <t>ケンサ</t>
    </rPh>
    <rPh sb="25" eb="27">
      <t>ヒツヨウ</t>
    </rPh>
    <rPh sb="28" eb="30">
      <t>セコウ</t>
    </rPh>
    <rPh sb="30" eb="32">
      <t>カンリ</t>
    </rPh>
    <rPh sb="33" eb="34">
      <t>カン</t>
    </rPh>
    <rPh sb="36" eb="38">
      <t>シャシン</t>
    </rPh>
    <rPh sb="38" eb="39">
      <t>ナド</t>
    </rPh>
    <rPh sb="40" eb="41">
      <t>キュウ</t>
    </rPh>
    <phoneticPr fontId="47"/>
  </si>
  <si>
    <t>　　水管埋設状況、舗装復旧工事）の書類を提出します。</t>
    <rPh sb="2" eb="4">
      <t>スイカン</t>
    </rPh>
    <rPh sb="4" eb="6">
      <t>マイセツ</t>
    </rPh>
    <rPh sb="6" eb="8">
      <t>ジョウキョウ</t>
    </rPh>
    <rPh sb="9" eb="11">
      <t>ホソウ</t>
    </rPh>
    <rPh sb="11" eb="13">
      <t>フッキュウ</t>
    </rPh>
    <rPh sb="13" eb="15">
      <t>コウジ</t>
    </rPh>
    <rPh sb="20" eb="22">
      <t>テイシュツ</t>
    </rPh>
    <phoneticPr fontId="47"/>
  </si>
  <si>
    <t>局記入欄
（予定金額）</t>
    <rPh sb="0" eb="1">
      <t>キョク</t>
    </rPh>
    <rPh sb="1" eb="3">
      <t>キニュウ</t>
    </rPh>
    <rPh sb="3" eb="4">
      <t>ラン</t>
    </rPh>
    <rPh sb="6" eb="8">
      <t>ヨテイ</t>
    </rPh>
    <rPh sb="8" eb="10">
      <t>キンガク</t>
    </rPh>
    <phoneticPr fontId="17"/>
  </si>
  <si>
    <t>復旧全体数量（予定）</t>
    <rPh sb="0" eb="2">
      <t>フッキュウ</t>
    </rPh>
    <rPh sb="2" eb="4">
      <t>ゼンタイ</t>
    </rPh>
    <rPh sb="4" eb="5">
      <t>スウ</t>
    </rPh>
    <rPh sb="5" eb="6">
      <t>リョウ</t>
    </rPh>
    <rPh sb="7" eb="9">
      <t>ヨテイ</t>
    </rPh>
    <phoneticPr fontId="17"/>
  </si>
  <si>
    <r>
      <rPr>
        <sz val="8"/>
        <color theme="1"/>
        <rFont val="ＭＳ 明朝"/>
        <family val="1"/>
        <charset val="128"/>
      </rPr>
      <t>　＊</t>
    </r>
    <r>
      <rPr>
        <sz val="8"/>
        <color theme="1"/>
        <rFont val="Times New Roman"/>
        <family val="1"/>
      </rPr>
      <t xml:space="preserve"> </t>
    </r>
    <r>
      <rPr>
        <sz val="8"/>
        <color theme="1"/>
        <rFont val="ＭＳ 明朝"/>
        <family val="1"/>
        <charset val="128"/>
      </rPr>
      <t>上表の太枠内に、歩道・車道別で復旧工種の全体数量（掘削部・影響部の合計）を記載して下さい。</t>
    </r>
    <rPh sb="6" eb="9">
      <t>フトワクナイ</t>
    </rPh>
    <phoneticPr fontId="17"/>
  </si>
  <si>
    <r>
      <t xml:space="preserve"> </t>
    </r>
    <r>
      <rPr>
        <sz val="8"/>
        <color theme="1"/>
        <rFont val="ＭＳ 明朝"/>
        <family val="1"/>
        <charset val="128"/>
      </rPr>
      <t>　　白線・</t>
    </r>
    <r>
      <rPr>
        <sz val="8"/>
        <color theme="1"/>
        <rFont val="Times New Roman"/>
        <family val="1"/>
      </rPr>
      <t>13</t>
    </r>
    <r>
      <rPr>
        <sz val="8"/>
        <color theme="1"/>
        <rFont val="ＭＳ 明朝"/>
        <family val="1"/>
        <charset val="128"/>
      </rPr>
      <t>号工（街渠・側溝）は、数量が明確な場合は記載してください（不明な場合は省略可です）。</t>
    </r>
    <rPh sb="3" eb="5">
      <t>ハクセン</t>
    </rPh>
    <rPh sb="8" eb="9">
      <t>ゴウ</t>
    </rPh>
    <rPh sb="9" eb="10">
      <t>コウ</t>
    </rPh>
    <rPh sb="11" eb="13">
      <t>ガイキョ</t>
    </rPh>
    <rPh sb="14" eb="16">
      <t>ソッコウ</t>
    </rPh>
    <rPh sb="19" eb="21">
      <t>スウリョウ</t>
    </rPh>
    <rPh sb="22" eb="24">
      <t>メイカク</t>
    </rPh>
    <rPh sb="25" eb="27">
      <t>バアイ</t>
    </rPh>
    <rPh sb="28" eb="30">
      <t>キサイ</t>
    </rPh>
    <rPh sb="37" eb="39">
      <t>フメイ</t>
    </rPh>
    <rPh sb="40" eb="42">
      <t>バアイ</t>
    </rPh>
    <rPh sb="43" eb="45">
      <t>ショウリャク</t>
    </rPh>
    <rPh sb="45" eb="46">
      <t>カ</t>
    </rPh>
    <phoneticPr fontId="17"/>
  </si>
  <si>
    <r>
      <rPr>
        <sz val="8"/>
        <color theme="1"/>
        <rFont val="ＭＳ 明朝"/>
        <family val="1"/>
        <charset val="128"/>
      </rPr>
      <t>　＊</t>
    </r>
    <r>
      <rPr>
        <sz val="8"/>
        <color theme="1"/>
        <rFont val="Times New Roman"/>
        <family val="1"/>
      </rPr>
      <t xml:space="preserve"> </t>
    </r>
    <r>
      <rPr>
        <sz val="8"/>
        <color theme="1"/>
        <rFont val="ＭＳ 明朝"/>
        <family val="1"/>
        <charset val="128"/>
      </rPr>
      <t>路面復旧工事監督費は、道路管理者の完成検査後、実績数量に基づく費用を徴収します。</t>
    </r>
    <rPh sb="3" eb="5">
      <t>ロメン</t>
    </rPh>
    <rPh sb="5" eb="7">
      <t>フッキュウ</t>
    </rPh>
    <rPh sb="7" eb="9">
      <t>コウジ</t>
    </rPh>
    <rPh sb="9" eb="11">
      <t>カントク</t>
    </rPh>
    <rPh sb="11" eb="12">
      <t>ヒ</t>
    </rPh>
    <rPh sb="14" eb="19">
      <t>ドウロカンリシャ</t>
    </rPh>
    <rPh sb="20" eb="25">
      <t>カンセイケンサゴ</t>
    </rPh>
    <rPh sb="26" eb="30">
      <t>ジッセキスウリョウ</t>
    </rPh>
    <rPh sb="31" eb="32">
      <t>モト</t>
    </rPh>
    <rPh sb="34" eb="36">
      <t>ヒヨウ</t>
    </rPh>
    <rPh sb="37" eb="39">
      <t>チョウシュウ</t>
    </rPh>
    <phoneticPr fontId="17"/>
  </si>
  <si>
    <t>＜路面復旧工事監督費に係る予定数量表＞</t>
    <rPh sb="1" eb="3">
      <t>ロメン</t>
    </rPh>
    <rPh sb="3" eb="5">
      <t>フッキュウ</t>
    </rPh>
    <rPh sb="5" eb="7">
      <t>コウジ</t>
    </rPh>
    <rPh sb="7" eb="9">
      <t>カントク</t>
    </rPh>
    <rPh sb="9" eb="10">
      <t>ヒ</t>
    </rPh>
    <rPh sb="11" eb="12">
      <t>カカ</t>
    </rPh>
    <rPh sb="13" eb="15">
      <t>ヨテイ</t>
    </rPh>
    <rPh sb="15" eb="17">
      <t>スウリョウ</t>
    </rPh>
    <rPh sb="17" eb="18">
      <t>ヒョウ</t>
    </rPh>
    <phoneticPr fontId="47"/>
  </si>
  <si>
    <t>　給水装置工事(道路法第三十二条第一項の規定に基づく占用工事)に伴う道路掘削跡路面</t>
    <rPh sb="1" eb="3">
      <t>キュウスイ</t>
    </rPh>
    <rPh sb="3" eb="5">
      <t>ソウチ</t>
    </rPh>
    <rPh sb="5" eb="7">
      <t>コウジ</t>
    </rPh>
    <rPh sb="8" eb="11">
      <t>ドウロホウ</t>
    </rPh>
    <rPh sb="11" eb="12">
      <t>ダイ</t>
    </rPh>
    <rPh sb="12" eb="15">
      <t>サンジュウニ</t>
    </rPh>
    <rPh sb="15" eb="16">
      <t>ジョウ</t>
    </rPh>
    <rPh sb="16" eb="17">
      <t>ダイ</t>
    </rPh>
    <rPh sb="17" eb="18">
      <t>イチ</t>
    </rPh>
    <rPh sb="18" eb="19">
      <t>コウ</t>
    </rPh>
    <rPh sb="20" eb="22">
      <t>キテイ</t>
    </rPh>
    <rPh sb="23" eb="24">
      <t>モト</t>
    </rPh>
    <rPh sb="26" eb="28">
      <t>センヨウ</t>
    </rPh>
    <rPh sb="28" eb="30">
      <t>コウジ</t>
    </rPh>
    <rPh sb="32" eb="33">
      <t>トモナ</t>
    </rPh>
    <rPh sb="34" eb="36">
      <t>ドウロ</t>
    </rPh>
    <rPh sb="36" eb="38">
      <t>クッサク</t>
    </rPh>
    <rPh sb="38" eb="39">
      <t>アト</t>
    </rPh>
    <rPh sb="39" eb="41">
      <t>ロメン</t>
    </rPh>
    <phoneticPr fontId="47"/>
  </si>
  <si>
    <t>復旧工事に関して、下記のとおり施工しますので、道路占用の諸手続きに関することを依頼</t>
    <rPh sb="2" eb="4">
      <t>コウジ</t>
    </rPh>
    <rPh sb="5" eb="6">
      <t>カン</t>
    </rPh>
    <rPh sb="9" eb="11">
      <t>カキ</t>
    </rPh>
    <rPh sb="15" eb="17">
      <t>セコウ</t>
    </rPh>
    <rPh sb="23" eb="25">
      <t>ドウロ</t>
    </rPh>
    <rPh sb="25" eb="27">
      <t>センヨウ</t>
    </rPh>
    <rPh sb="28" eb="29">
      <t>ショ</t>
    </rPh>
    <rPh sb="29" eb="31">
      <t>テツヅ</t>
    </rPh>
    <rPh sb="33" eb="34">
      <t>カン</t>
    </rPh>
    <rPh sb="39" eb="41">
      <t>イライ</t>
    </rPh>
    <phoneticPr fontId="47"/>
  </si>
  <si>
    <t>します。</t>
    <phoneticPr fontId="47"/>
  </si>
  <si>
    <t>電話</t>
    <rPh sb="0" eb="2">
      <t>デンワ</t>
    </rPh>
    <phoneticPr fontId="17"/>
  </si>
  <si>
    <t>申請者電話</t>
    <rPh sb="0" eb="3">
      <t>シンセイシャ</t>
    </rPh>
    <rPh sb="3" eb="5">
      <t>デンワ</t>
    </rPh>
    <phoneticPr fontId="17"/>
  </si>
  <si>
    <t>既設のメーター番号と指示数</t>
    <rPh sb="0" eb="2">
      <t>キセツ</t>
    </rPh>
    <rPh sb="7" eb="9">
      <t>バンゴウ</t>
    </rPh>
    <rPh sb="10" eb="12">
      <t>シジ</t>
    </rPh>
    <rPh sb="12" eb="13">
      <t>スウ</t>
    </rPh>
    <phoneticPr fontId="17"/>
  </si>
  <si>
    <t>（任意）</t>
    <rPh sb="1" eb="3">
      <t>ニンイ</t>
    </rPh>
    <phoneticPr fontId="17"/>
  </si>
  <si>
    <t>誓約書の内容について同意しますか。</t>
    <rPh sb="0" eb="3">
      <t>セイヤクショ</t>
    </rPh>
    <rPh sb="4" eb="6">
      <t>ナイヨウ</t>
    </rPh>
    <rPh sb="10" eb="12">
      <t>ドウイ</t>
    </rPh>
    <phoneticPr fontId="17"/>
  </si>
  <si>
    <t>はい/いいえを選択（必須項目）→</t>
    <rPh sb="10" eb="12">
      <t>ヒッス</t>
    </rPh>
    <rPh sb="12" eb="14">
      <t>コウモク</t>
    </rPh>
    <phoneticPr fontId="17"/>
  </si>
  <si>
    <t>付近見取図を添付しましたか。</t>
    <rPh sb="0" eb="5">
      <t>フキンミトリズ</t>
    </rPh>
    <rPh sb="6" eb="8">
      <t>テンプ</t>
    </rPh>
    <phoneticPr fontId="17"/>
  </si>
  <si>
    <t>図面を添付しましたか。</t>
    <rPh sb="0" eb="2">
      <t>ズメン</t>
    </rPh>
    <rPh sb="3" eb="5">
      <t>テンプ</t>
    </rPh>
    <phoneticPr fontId="17"/>
  </si>
  <si>
    <t>その他通信欄</t>
    <rPh sb="2" eb="3">
      <t>タ</t>
    </rPh>
    <rPh sb="3" eb="6">
      <t>ツウシンラン</t>
    </rPh>
    <phoneticPr fontId="17"/>
  </si>
  <si>
    <t>A</t>
    <phoneticPr fontId="17"/>
  </si>
  <si>
    <t>作業コード</t>
    <rPh sb="0" eb="2">
      <t>サギョウ</t>
    </rPh>
    <phoneticPr fontId="17"/>
  </si>
  <si>
    <t>←設計書鑑から引用（既設水栓番号の場合は書き換えのこと）</t>
    <rPh sb="1" eb="4">
      <t>セッケイショ</t>
    </rPh>
    <rPh sb="4" eb="5">
      <t>カガミ</t>
    </rPh>
    <rPh sb="7" eb="9">
      <t>インヨウ</t>
    </rPh>
    <rPh sb="10" eb="12">
      <t>キセツ</t>
    </rPh>
    <rPh sb="12" eb="16">
      <t>スイセンバンゴウ</t>
    </rPh>
    <rPh sb="17" eb="19">
      <t>バアイ</t>
    </rPh>
    <rPh sb="20" eb="21">
      <t>カ</t>
    </rPh>
    <rPh sb="22" eb="23">
      <t>カ</t>
    </rPh>
    <phoneticPr fontId="17"/>
  </si>
  <si>
    <t>■リモート検査：</t>
    <rPh sb="5" eb="7">
      <t>ケンサ</t>
    </rPh>
    <phoneticPr fontId="5"/>
  </si>
  <si>
    <t>希望する（メーターの据付が必要な工事の場合、水道局配水課窓口へ事前に受け取りに来てください。）</t>
    <rPh sb="0" eb="2">
      <t>キボウ</t>
    </rPh>
    <rPh sb="10" eb="12">
      <t>スエツケ</t>
    </rPh>
    <rPh sb="13" eb="15">
      <t>ヒツヨウ</t>
    </rPh>
    <rPh sb="16" eb="18">
      <t>コウジ</t>
    </rPh>
    <rPh sb="19" eb="21">
      <t>バアイ</t>
    </rPh>
    <rPh sb="22" eb="25">
      <t>スイドウキョク</t>
    </rPh>
    <rPh sb="25" eb="28">
      <t>ハイスイカ</t>
    </rPh>
    <rPh sb="28" eb="30">
      <t>マドグチ</t>
    </rPh>
    <rPh sb="31" eb="33">
      <t>ジゼン</t>
    </rPh>
    <rPh sb="34" eb="35">
      <t>ウ</t>
    </rPh>
    <rPh sb="36" eb="37">
      <t>ト</t>
    </rPh>
    <rPh sb="39" eb="40">
      <t>キ</t>
    </rPh>
    <phoneticPr fontId="17"/>
  </si>
  <si>
    <t>高置直結</t>
    <rPh sb="0" eb="1">
      <t>コウ</t>
    </rPh>
    <rPh sb="1" eb="2">
      <t>チ</t>
    </rPh>
    <rPh sb="2" eb="4">
      <t>チョッケツ</t>
    </rPh>
    <phoneticPr fontId="17"/>
  </si>
  <si>
    <t>完成検査（写真）</t>
    <rPh sb="0" eb="4">
      <t>カンセイケンサ</t>
    </rPh>
    <rPh sb="5" eb="7">
      <t>シャシン</t>
    </rPh>
    <phoneticPr fontId="17"/>
  </si>
  <si>
    <t>主な使用材料（検査まで変更がある材料は継続紙に記入してください。）</t>
    <rPh sb="0" eb="1">
      <t>オモ</t>
    </rPh>
    <rPh sb="2" eb="4">
      <t>シヨウ</t>
    </rPh>
    <rPh sb="4" eb="6">
      <t>ザイリョウ</t>
    </rPh>
    <rPh sb="7" eb="9">
      <t>ケンサ</t>
    </rPh>
    <rPh sb="11" eb="13">
      <t>ヘンコウ</t>
    </rPh>
    <rPh sb="16" eb="18">
      <t>ザイリョウ</t>
    </rPh>
    <rPh sb="19" eb="22">
      <t>ケイゾクシ</t>
    </rPh>
    <rPh sb="23" eb="25">
      <t>キニュウ</t>
    </rPh>
    <phoneticPr fontId="17"/>
  </si>
  <si>
    <t>※添付図面に追加の書き込みや変更が行えませんので、図面を添付する際には間違いや記入漏れがないよう注意ください。</t>
    <rPh sb="1" eb="5">
      <t>テンプズメン</t>
    </rPh>
    <rPh sb="6" eb="8">
      <t>ツイカ</t>
    </rPh>
    <rPh sb="9" eb="10">
      <t>カ</t>
    </rPh>
    <rPh sb="11" eb="12">
      <t>コ</t>
    </rPh>
    <rPh sb="14" eb="16">
      <t>ヘンコウ</t>
    </rPh>
    <rPh sb="17" eb="18">
      <t>オコナ</t>
    </rPh>
    <rPh sb="25" eb="27">
      <t>ズメン</t>
    </rPh>
    <rPh sb="28" eb="30">
      <t>テンプ</t>
    </rPh>
    <rPh sb="32" eb="33">
      <t>サイ</t>
    </rPh>
    <rPh sb="35" eb="37">
      <t>マチガ</t>
    </rPh>
    <rPh sb="39" eb="42">
      <t>キニュウモ</t>
    </rPh>
    <rPh sb="48" eb="50">
      <t>チュウイ</t>
    </rPh>
    <phoneticPr fontId="17"/>
  </si>
  <si>
    <t>その他備考欄</t>
    <rPh sb="2" eb="3">
      <t>タ</t>
    </rPh>
    <rPh sb="3" eb="5">
      <t>ビコウ</t>
    </rPh>
    <rPh sb="5" eb="6">
      <t>ラン</t>
    </rPh>
    <phoneticPr fontId="17"/>
  </si>
  <si>
    <t>Excel入力</t>
    <rPh sb="5" eb="7">
      <t>ニュウリョク</t>
    </rPh>
    <phoneticPr fontId="17"/>
  </si>
  <si>
    <t>　　30年以上の給水装置について、主任技術者の記名があるか</t>
    <rPh sb="4" eb="5">
      <t>ネン</t>
    </rPh>
    <rPh sb="5" eb="7">
      <t>イジョウ</t>
    </rPh>
    <rPh sb="8" eb="10">
      <t>キュウスイ</t>
    </rPh>
    <rPh sb="10" eb="12">
      <t>ソウチ</t>
    </rPh>
    <rPh sb="17" eb="19">
      <t>シュニン</t>
    </rPh>
    <rPh sb="19" eb="22">
      <t>ギジュツシャ</t>
    </rPh>
    <rPh sb="23" eb="25">
      <t>キメイ</t>
    </rPh>
    <phoneticPr fontId="47"/>
  </si>
  <si>
    <t>　　契約期間の記載・誓約書の内容についての同意があるか。</t>
    <rPh sb="2" eb="6">
      <t>ケイヤクキカン</t>
    </rPh>
    <rPh sb="7" eb="9">
      <t>キサイ</t>
    </rPh>
    <rPh sb="10" eb="13">
      <t>セイヤクショ</t>
    </rPh>
    <rPh sb="14" eb="16">
      <t>ナイヨウ</t>
    </rPh>
    <rPh sb="21" eb="23">
      <t>ドウイ</t>
    </rPh>
    <phoneticPr fontId="47"/>
  </si>
  <si>
    <t>　　舗装号工、舗装面積の記載はあるか。</t>
    <rPh sb="2" eb="4">
      <t>ホソウ</t>
    </rPh>
    <rPh sb="4" eb="5">
      <t>ゴウ</t>
    </rPh>
    <rPh sb="5" eb="6">
      <t>コウ</t>
    </rPh>
    <rPh sb="7" eb="9">
      <t>ホソウ</t>
    </rPh>
    <rPh sb="9" eb="11">
      <t>メンセキ</t>
    </rPh>
    <rPh sb="12" eb="14">
      <t>キサイ</t>
    </rPh>
    <phoneticPr fontId="47"/>
  </si>
  <si>
    <t>添付資料</t>
    <rPh sb="0" eb="2">
      <t>テンプ</t>
    </rPh>
    <rPh sb="2" eb="4">
      <t>シリョウ</t>
    </rPh>
    <phoneticPr fontId="17"/>
  </si>
  <si>
    <t>設計書継続紙</t>
    <rPh sb="0" eb="3">
      <t>セッケイショ</t>
    </rPh>
    <rPh sb="3" eb="6">
      <t>ケイゾクシ</t>
    </rPh>
    <phoneticPr fontId="17"/>
  </si>
  <si>
    <t>精算日は精算がなければ
＝施行日とする</t>
    <rPh sb="0" eb="2">
      <t>セイサン</t>
    </rPh>
    <rPh sb="2" eb="3">
      <t>ビ</t>
    </rPh>
    <rPh sb="4" eb="6">
      <t>セイサン</t>
    </rPh>
    <rPh sb="13" eb="16">
      <t>セコウビ</t>
    </rPh>
    <phoneticPr fontId="17"/>
  </si>
  <si>
    <t>　道路管理者から公道上の既設止水栓の撤去を指示された場合は、それに従うこと。</t>
    <phoneticPr fontId="17"/>
  </si>
  <si>
    <t>自社検査報告書の必須項目</t>
    <rPh sb="0" eb="7">
      <t>ジシャケンサホウコクショ</t>
    </rPh>
    <rPh sb="8" eb="12">
      <t>ヒッスコウモク</t>
    </rPh>
    <phoneticPr fontId="17"/>
  </si>
  <si>
    <t>↓設計書に文字を追記したい際には、以下のスタンプに入力して鑑のシートにコピー・貼り付けしてください。</t>
    <rPh sb="1" eb="4">
      <t>セッケイショ</t>
    </rPh>
    <rPh sb="5" eb="7">
      <t>モジ</t>
    </rPh>
    <rPh sb="8" eb="10">
      <t>ツイキ</t>
    </rPh>
    <rPh sb="13" eb="14">
      <t>サイ</t>
    </rPh>
    <rPh sb="17" eb="19">
      <t>イカ</t>
    </rPh>
    <rPh sb="25" eb="27">
      <t>ニュウリョク</t>
    </rPh>
    <rPh sb="29" eb="30">
      <t>カガミ</t>
    </rPh>
    <rPh sb="39" eb="40">
      <t>ハ</t>
    </rPh>
    <rPh sb="41" eb="42">
      <t>ツ</t>
    </rPh>
    <phoneticPr fontId="17"/>
  </si>
  <si>
    <t>株式会社〇×△</t>
    <rPh sb="0" eb="4">
      <t>カブシキガイシャ</t>
    </rPh>
    <phoneticPr fontId="17"/>
  </si>
  <si>
    <t>株式会社〇×△</t>
    <phoneticPr fontId="17"/>
  </si>
  <si>
    <t>付近見取図を必ず添付してください</t>
    <rPh sb="0" eb="5">
      <t>フキンミトリズ</t>
    </rPh>
    <rPh sb="6" eb="7">
      <t>カナラ</t>
    </rPh>
    <rPh sb="8" eb="10">
      <t>テンプ</t>
    </rPh>
    <phoneticPr fontId="17"/>
  </si>
  <si>
    <t>工事用水代理申請を複数の水栓番号について提出したい場合は、２枚目以降は神戸市ホームページにあるPDFの様式に記入して提出してください。</t>
    <rPh sb="0" eb="8">
      <t>コウジヨウスイダイリシンセイ</t>
    </rPh>
    <rPh sb="9" eb="11">
      <t>フクスウ</t>
    </rPh>
    <rPh sb="12" eb="16">
      <t>スイセンバンゴウ</t>
    </rPh>
    <rPh sb="20" eb="22">
      <t>テイシュツ</t>
    </rPh>
    <rPh sb="25" eb="27">
      <t>バアイ</t>
    </rPh>
    <rPh sb="30" eb="32">
      <t>マイメ</t>
    </rPh>
    <rPh sb="32" eb="34">
      <t>イコウ</t>
    </rPh>
    <rPh sb="35" eb="38">
      <t>コウベシ</t>
    </rPh>
    <rPh sb="51" eb="53">
      <t>ヨウシキ</t>
    </rPh>
    <rPh sb="54" eb="56">
      <t>キニュウ</t>
    </rPh>
    <rPh sb="58" eb="60">
      <t>テイシュツ</t>
    </rPh>
    <phoneticPr fontId="17"/>
  </si>
  <si>
    <t>まるばつさんかく</t>
    <phoneticPr fontId="17"/>
  </si>
  <si>
    <t>給水装置工事申込書に記載された合意書の内容を遵守して工事を行います。</t>
  </si>
  <si>
    <t>止水栓のオフセット</t>
    <rPh sb="0" eb="3">
      <t>シスイセン</t>
    </rPh>
    <phoneticPr fontId="17"/>
  </si>
  <si>
    <t>X方向</t>
    <rPh sb="1" eb="3">
      <t>ホウコウ</t>
    </rPh>
    <phoneticPr fontId="17"/>
  </si>
  <si>
    <t>例</t>
    <rPh sb="0" eb="1">
      <t>レイ</t>
    </rPh>
    <phoneticPr fontId="17"/>
  </si>
  <si>
    <t>m</t>
    <phoneticPr fontId="17"/>
  </si>
  <si>
    <t>Y方向</t>
    <rPh sb="1" eb="3">
      <t>ホウコウ</t>
    </rPh>
    <phoneticPr fontId="17"/>
  </si>
  <si>
    <t>※最大３箇所まで記入することができます。</t>
    <rPh sb="1" eb="3">
      <t>サイダイ</t>
    </rPh>
    <rPh sb="4" eb="6">
      <t>カショ</t>
    </rPh>
    <rPh sb="8" eb="10">
      <t>キニュウ</t>
    </rPh>
    <phoneticPr fontId="17"/>
  </si>
  <si>
    <t>※図面にX,Yの記号を記入しておいてください。</t>
    <rPh sb="1" eb="3">
      <t>ズメン</t>
    </rPh>
    <rPh sb="8" eb="10">
      <t>キゴウ</t>
    </rPh>
    <rPh sb="11" eb="13">
      <t>キニュウ</t>
    </rPh>
    <phoneticPr fontId="17"/>
  </si>
  <si>
    <r>
      <t>X</t>
    </r>
    <r>
      <rPr>
        <vertAlign val="subscript"/>
        <sz val="11"/>
        <color theme="1"/>
        <rFont val="Meiryo UI"/>
        <family val="3"/>
        <charset val="128"/>
      </rPr>
      <t>1</t>
    </r>
    <phoneticPr fontId="17"/>
  </si>
  <si>
    <r>
      <t>X</t>
    </r>
    <r>
      <rPr>
        <vertAlign val="subscript"/>
        <sz val="11"/>
        <color theme="1"/>
        <rFont val="Meiryo UI"/>
        <family val="3"/>
        <charset val="128"/>
      </rPr>
      <t>2</t>
    </r>
    <r>
      <rPr>
        <sz val="11"/>
        <color theme="1"/>
        <rFont val="ＭＳ Ｐゴシック"/>
        <family val="2"/>
        <charset val="128"/>
        <scheme val="minor"/>
      </rPr>
      <t/>
    </r>
  </si>
  <si>
    <r>
      <t>X</t>
    </r>
    <r>
      <rPr>
        <vertAlign val="subscript"/>
        <sz val="11"/>
        <color theme="1"/>
        <rFont val="Meiryo UI"/>
        <family val="3"/>
        <charset val="128"/>
      </rPr>
      <t>3</t>
    </r>
    <r>
      <rPr>
        <sz val="11"/>
        <color theme="1"/>
        <rFont val="ＭＳ Ｐゴシック"/>
        <family val="2"/>
        <charset val="128"/>
        <scheme val="minor"/>
      </rPr>
      <t/>
    </r>
  </si>
  <si>
    <r>
      <t>Y</t>
    </r>
    <r>
      <rPr>
        <vertAlign val="subscript"/>
        <sz val="11"/>
        <color theme="1"/>
        <rFont val="Meiryo UI"/>
        <family val="3"/>
        <charset val="128"/>
      </rPr>
      <t>1</t>
    </r>
    <phoneticPr fontId="17"/>
  </si>
  <si>
    <r>
      <t>Y</t>
    </r>
    <r>
      <rPr>
        <vertAlign val="subscript"/>
        <sz val="11"/>
        <color theme="1"/>
        <rFont val="Meiryo UI"/>
        <family val="3"/>
        <charset val="128"/>
      </rPr>
      <t>2</t>
    </r>
    <r>
      <rPr>
        <sz val="11"/>
        <color theme="1"/>
        <rFont val="ＭＳ Ｐゴシック"/>
        <family val="2"/>
        <charset val="128"/>
        <scheme val="minor"/>
      </rPr>
      <t/>
    </r>
    <phoneticPr fontId="17"/>
  </si>
  <si>
    <r>
      <t>Y</t>
    </r>
    <r>
      <rPr>
        <vertAlign val="subscript"/>
        <sz val="11"/>
        <color theme="1"/>
        <rFont val="Meiryo UI"/>
        <family val="3"/>
        <charset val="128"/>
      </rPr>
      <t>3</t>
    </r>
    <r>
      <rPr>
        <sz val="11"/>
        <color theme="1"/>
        <rFont val="ＭＳ Ｐゴシック"/>
        <family val="2"/>
        <charset val="128"/>
        <scheme val="minor"/>
      </rPr>
      <t/>
    </r>
    <phoneticPr fontId="17"/>
  </si>
  <si>
    <t>３箇所を超える場合は図面に記載してください。</t>
    <phoneticPr fontId="17"/>
  </si>
  <si>
    <t>申請書類提出時チェック票（e-KOBE用）</t>
    <rPh sb="19" eb="20">
      <t>ヨウ</t>
    </rPh>
    <phoneticPr fontId="47"/>
  </si>
  <si>
    <t>電話</t>
    <rPh sb="0" eb="2">
      <t>デンワ</t>
    </rPh>
    <phoneticPr fontId="47"/>
  </si>
  <si>
    <t>FAX</t>
    <phoneticPr fontId="47"/>
  </si>
  <si>
    <t>８．委託業者からの請求を受けた後、速やかに路面復旧工事監督費を支払います。</t>
    <rPh sb="2" eb="4">
      <t>イタク</t>
    </rPh>
    <rPh sb="4" eb="6">
      <t>ギョウシャ</t>
    </rPh>
    <rPh sb="9" eb="11">
      <t>セイキュウ</t>
    </rPh>
    <rPh sb="12" eb="13">
      <t>ウ</t>
    </rPh>
    <rPh sb="15" eb="16">
      <t>アト</t>
    </rPh>
    <rPh sb="17" eb="18">
      <t>スミ</t>
    </rPh>
    <rPh sb="21" eb="23">
      <t>ロメン</t>
    </rPh>
    <rPh sb="23" eb="25">
      <t>フッキュウ</t>
    </rPh>
    <rPh sb="25" eb="27">
      <t>コウジ</t>
    </rPh>
    <rPh sb="27" eb="29">
      <t>カントク</t>
    </rPh>
    <rPh sb="29" eb="30">
      <t>ヒ</t>
    </rPh>
    <rPh sb="31" eb="33">
      <t>シハラ</t>
    </rPh>
    <phoneticPr fontId="47"/>
  </si>
  <si>
    <t>９．委託業者からの請求を受けた後、所定の期日を過ぎても未払いの場合は行政指導に</t>
    <rPh sb="2" eb="4">
      <t>イタク</t>
    </rPh>
    <rPh sb="4" eb="6">
      <t>ギョウシャ</t>
    </rPh>
    <rPh sb="9" eb="11">
      <t>セイキュウ</t>
    </rPh>
    <rPh sb="12" eb="13">
      <t>ウ</t>
    </rPh>
    <rPh sb="15" eb="16">
      <t>アト</t>
    </rPh>
    <rPh sb="17" eb="19">
      <t>ショテイ</t>
    </rPh>
    <rPh sb="20" eb="22">
      <t>キジツ</t>
    </rPh>
    <rPh sb="23" eb="24">
      <t>ス</t>
    </rPh>
    <rPh sb="27" eb="29">
      <t>ミバラ</t>
    </rPh>
    <rPh sb="31" eb="33">
      <t>バアイ</t>
    </rPh>
    <rPh sb="34" eb="38">
      <t>ギョウセイシドウ</t>
    </rPh>
    <phoneticPr fontId="47"/>
  </si>
  <si>
    <t>　　従うとともに、これにかかる一切の損害については、水道局に責任を問いません。</t>
    <rPh sb="2" eb="3">
      <t>シタガ</t>
    </rPh>
    <rPh sb="15" eb="17">
      <t>イッサイ</t>
    </rPh>
    <rPh sb="18" eb="20">
      <t>ソンガイ</t>
    </rPh>
    <rPh sb="26" eb="29">
      <t>スイドウキョク</t>
    </rPh>
    <rPh sb="30" eb="32">
      <t>セキニン</t>
    </rPh>
    <rPh sb="33" eb="34">
      <t>ト</t>
    </rPh>
    <phoneticPr fontId="47"/>
  </si>
  <si>
    <t>■完成検査後の業種については、電子申請の場合「e-KOBE」上で回答ください。</t>
    <rPh sb="15" eb="19">
      <t>デンシシンセイ</t>
    </rPh>
    <rPh sb="20" eb="22">
      <t>バアイ</t>
    </rPh>
    <phoneticPr fontId="3"/>
  </si>
  <si>
    <r>
      <t>■支払い方法および窓口払いの場合の</t>
    </r>
    <r>
      <rPr>
        <sz val="9"/>
        <color theme="1"/>
        <rFont val="ＭＳ Ｐゴシック"/>
        <family val="3"/>
        <charset val="128"/>
      </rPr>
      <t>納付通知書の宛先については、電子申請の場合、「e-KOBE」上で回答ください。</t>
    </r>
    <rPh sb="1" eb="3">
      <t>シハラ</t>
    </rPh>
    <rPh sb="4" eb="6">
      <t>ホウホウ</t>
    </rPh>
    <rPh sb="9" eb="11">
      <t>マドグチ</t>
    </rPh>
    <rPh sb="11" eb="12">
      <t>ハラ</t>
    </rPh>
    <rPh sb="14" eb="16">
      <t>バアイ</t>
    </rPh>
    <rPh sb="17" eb="19">
      <t>ノウフ</t>
    </rPh>
    <rPh sb="19" eb="22">
      <t>ツウチショ</t>
    </rPh>
    <rPh sb="23" eb="25">
      <t>アテサキ</t>
    </rPh>
    <rPh sb="31" eb="35">
      <t>デンシシンセイ</t>
    </rPh>
    <rPh sb="36" eb="38">
      <t>バアイ</t>
    </rPh>
    <rPh sb="47" eb="48">
      <t>ジョウ</t>
    </rPh>
    <rPh sb="49" eb="51">
      <t>カイトウ</t>
    </rPh>
    <phoneticPr fontId="3"/>
  </si>
  <si>
    <t>　 紙での申請の場合、神戸市のホームページにある完成後の業種を記入できるチェック票を別途添付して提出してください。</t>
    <rPh sb="2" eb="3">
      <t>カミ</t>
    </rPh>
    <rPh sb="5" eb="7">
      <t>シンセイ</t>
    </rPh>
    <rPh sb="8" eb="10">
      <t>バアイ</t>
    </rPh>
    <rPh sb="11" eb="14">
      <t>コウベシ</t>
    </rPh>
    <rPh sb="24" eb="27">
      <t>カンセイゴ</t>
    </rPh>
    <rPh sb="28" eb="30">
      <t>ギョウシュ</t>
    </rPh>
    <rPh sb="31" eb="33">
      <t>キニュウ</t>
    </rPh>
    <rPh sb="40" eb="41">
      <t>ヒョウ</t>
    </rPh>
    <rPh sb="42" eb="44">
      <t>ベット</t>
    </rPh>
    <rPh sb="44" eb="46">
      <t>テンプ</t>
    </rPh>
    <rPh sb="48" eb="50">
      <t>テイシュツ</t>
    </rPh>
    <phoneticPr fontId="17"/>
  </si>
  <si>
    <t>　 紙での申請の場合、神戸市のホームページにある納付通知書の宛先を選択できるチェック票を添付して提出してください。</t>
    <rPh sb="2" eb="3">
      <t>カミ</t>
    </rPh>
    <rPh sb="5" eb="7">
      <t>シンセイ</t>
    </rPh>
    <rPh sb="8" eb="10">
      <t>バアイ</t>
    </rPh>
    <rPh sb="11" eb="14">
      <t>コウベシ</t>
    </rPh>
    <rPh sb="24" eb="29">
      <t>ノウフツウチショ</t>
    </rPh>
    <rPh sb="30" eb="32">
      <t>アテサキ</t>
    </rPh>
    <rPh sb="33" eb="35">
      <t>センタク</t>
    </rPh>
    <rPh sb="42" eb="43">
      <t>ヒョウ</t>
    </rPh>
    <rPh sb="44" eb="46">
      <t>テンプ</t>
    </rPh>
    <rPh sb="48" eb="50">
      <t>テイシュツ</t>
    </rPh>
    <phoneticPr fontId="17"/>
  </si>
  <si>
    <t>出水状況を確認し不具合があり、改善を指示された場合は、それに従うこと。</t>
    <rPh sb="8" eb="11">
      <t>フグアイ</t>
    </rPh>
    <rPh sb="18" eb="20">
      <t>シジ</t>
    </rPh>
    <rPh sb="23" eb="25">
      <t>バアイ</t>
    </rPh>
    <rPh sb="30" eb="31">
      <t>シタガ</t>
    </rPh>
    <phoneticPr fontId="17"/>
  </si>
  <si>
    <t>この工事に関する私有地の使用に関しては、関連法令（民法等）に基づき、下記の方法で土地所有者に連絡しています。（承諾または通知もしくは両方を選択）</t>
    <rPh sb="25" eb="27">
      <t>ミンホウ</t>
    </rPh>
    <rPh sb="27" eb="28">
      <t>トウ</t>
    </rPh>
    <rPh sb="55" eb="57">
      <t>ショウダク</t>
    </rPh>
    <rPh sb="60" eb="62">
      <t>ツウチ</t>
    </rPh>
    <rPh sb="66" eb="68">
      <t>リョウホウ</t>
    </rPh>
    <rPh sb="69" eb="71">
      <t>センタク</t>
    </rPh>
    <phoneticPr fontId="17"/>
  </si>
  <si>
    <t>土地所有者から承諾を得ています。（承諾書は申請者にて保管・管理してください。）</t>
    <rPh sb="0" eb="5">
      <t>トチショユウシャ</t>
    </rPh>
    <rPh sb="7" eb="9">
      <t>ショウダク</t>
    </rPh>
    <rPh sb="10" eb="11">
      <t>エ</t>
    </rPh>
    <rPh sb="17" eb="20">
      <t>ショウダクショ</t>
    </rPh>
    <rPh sb="21" eb="24">
      <t>シンセイシャ</t>
    </rPh>
    <rPh sb="26" eb="28">
      <t>ホカン</t>
    </rPh>
    <rPh sb="29" eb="31">
      <t>カンリ</t>
    </rPh>
    <phoneticPr fontId="17"/>
  </si>
  <si>
    <t>通知日</t>
    <rPh sb="0" eb="3">
      <t>ツウチビ</t>
    </rPh>
    <phoneticPr fontId="17"/>
  </si>
  <si>
    <t>通知方法</t>
    <rPh sb="0" eb="4">
      <t>ツウチホウホウ</t>
    </rPh>
    <phoneticPr fontId="17"/>
  </si>
  <si>
    <t>この工事に関する私有地の使用に関しては、関連法令（民法等）に基づき、下記の方法で土地所有者に連絡しています。</t>
    <rPh sb="2" eb="4">
      <t>コウジ</t>
    </rPh>
    <rPh sb="5" eb="6">
      <t>カン</t>
    </rPh>
    <rPh sb="8" eb="11">
      <t>シユウチ</t>
    </rPh>
    <rPh sb="12" eb="14">
      <t>シヨウ</t>
    </rPh>
    <rPh sb="15" eb="16">
      <t>カン</t>
    </rPh>
    <rPh sb="20" eb="22">
      <t>カンレン</t>
    </rPh>
    <rPh sb="22" eb="24">
      <t>ホウレイ</t>
    </rPh>
    <rPh sb="25" eb="28">
      <t>ミンポウトウ</t>
    </rPh>
    <rPh sb="30" eb="31">
      <t>モト</t>
    </rPh>
    <rPh sb="34" eb="36">
      <t>カキ</t>
    </rPh>
    <rPh sb="37" eb="39">
      <t>ホウホウ</t>
    </rPh>
    <rPh sb="40" eb="42">
      <t>トチ</t>
    </rPh>
    <rPh sb="42" eb="45">
      <t>ショユウシャ</t>
    </rPh>
    <rPh sb="46" eb="48">
      <t>レンラク</t>
    </rPh>
    <phoneticPr fontId="17"/>
  </si>
  <si>
    <t>説明し承諾を得ています。</t>
    <rPh sb="0" eb="2">
      <t>セツメイ</t>
    </rPh>
    <rPh sb="3" eb="5">
      <t>ショウダク</t>
    </rPh>
    <rPh sb="6" eb="7">
      <t>エ</t>
    </rPh>
    <phoneticPr fontId="17"/>
  </si>
  <si>
    <t>次の方法で通知しました。</t>
    <rPh sb="0" eb="1">
      <t>ツギ</t>
    </rPh>
    <rPh sb="2" eb="4">
      <t>ホウホウ</t>
    </rPh>
    <rPh sb="5" eb="7">
      <t>ツウチ</t>
    </rPh>
    <phoneticPr fontId="17"/>
  </si>
  <si>
    <t>（日付：</t>
    <rPh sb="1" eb="3">
      <t>ヒヅケ</t>
    </rPh>
    <phoneticPr fontId="17"/>
  </si>
  <si>
    <t>方法：</t>
    <rPh sb="0" eb="2">
      <t>ホウホウ</t>
    </rPh>
    <phoneticPr fontId="17"/>
  </si>
  <si>
    <t>税込</t>
    <rPh sb="0" eb="2">
      <t>ゼイコミ</t>
    </rPh>
    <phoneticPr fontId="17"/>
  </si>
  <si>
    <t>↑鑑の入力必要</t>
    <rPh sb="1" eb="2">
      <t>カガミ</t>
    </rPh>
    <rPh sb="3" eb="5">
      <t>ニュウリョク</t>
    </rPh>
    <rPh sb="5" eb="7">
      <t>ヒツヨウ</t>
    </rPh>
    <phoneticPr fontId="17"/>
  </si>
  <si>
    <t>10％対象</t>
    <rPh sb="3" eb="5">
      <t>タイショウ</t>
    </rPh>
    <phoneticPr fontId="17"/>
  </si>
  <si>
    <t>消費税</t>
    <rPh sb="0" eb="3">
      <t>ショウヒゼイ</t>
    </rPh>
    <phoneticPr fontId="17"/>
  </si>
  <si>
    <t>↑インボイス制度対応</t>
    <rPh sb="6" eb="8">
      <t>セイド</t>
    </rPh>
    <rPh sb="8" eb="10">
      <t>タイオウ</t>
    </rPh>
    <phoneticPr fontId="17"/>
  </si>
  <si>
    <t>　給水装置工事の申請について、以下の手数料および料金を</t>
    <phoneticPr fontId="17"/>
  </si>
  <si>
    <t>コマ下げ
（分岐撤去）</t>
    <rPh sb="2" eb="3">
      <t>サ</t>
    </rPh>
    <rPh sb="6" eb="10">
      <t>ブンキテッキョ</t>
    </rPh>
    <phoneticPr fontId="9"/>
  </si>
  <si>
    <t/>
  </si>
  <si>
    <t>（第15条関係）</t>
    <rPh sb="1" eb="2">
      <t>ダイ</t>
    </rPh>
    <rPh sb="4" eb="5">
      <t>ジョウ</t>
    </rPh>
    <rPh sb="5" eb="7">
      <t>カンケイ</t>
    </rPh>
    <phoneticPr fontId="17"/>
  </si>
  <si>
    <t>別紙参照</t>
    <rPh sb="0" eb="2">
      <t>ベッシ</t>
    </rPh>
    <rPh sb="2" eb="4">
      <t>サンショウ</t>
    </rPh>
    <phoneticPr fontId="17"/>
  </si>
  <si>
    <t>中央区橘通３丁目４番２号</t>
    <rPh sb="0" eb="2">
      <t>チュウオウ</t>
    </rPh>
    <rPh sb="2" eb="3">
      <t>ク</t>
    </rPh>
    <rPh sb="3" eb="4">
      <t>タチバナ</t>
    </rPh>
    <rPh sb="4" eb="5">
      <t>ドオリ</t>
    </rPh>
    <rPh sb="6" eb="8">
      <t>チョウメ</t>
    </rPh>
    <rPh sb="9" eb="10">
      <t>バン</t>
    </rPh>
    <rPh sb="11" eb="12">
      <t>ゴウ</t>
    </rPh>
    <phoneticPr fontId="17"/>
  </si>
  <si>
    <t>この工事に関して、利害関係人その他の者から異議があるときは、
すべて申込者の責任において解決します。</t>
    <rPh sb="2" eb="4">
      <t>コウジ</t>
    </rPh>
    <rPh sb="5" eb="6">
      <t>カン</t>
    </rPh>
    <rPh sb="9" eb="14">
      <t>リガイカンケイニン</t>
    </rPh>
    <rPh sb="16" eb="17">
      <t>タ</t>
    </rPh>
    <rPh sb="18" eb="19">
      <t>モノ</t>
    </rPh>
    <rPh sb="21" eb="23">
      <t>イギ</t>
    </rPh>
    <rPh sb="34" eb="37">
      <t>モウシコミシャ</t>
    </rPh>
    <rPh sb="38" eb="40">
      <t>セキニン</t>
    </rPh>
    <rPh sb="44" eb="46">
      <t>カイケツ</t>
    </rPh>
    <phoneticPr fontId="17"/>
  </si>
  <si>
    <t>税抜き</t>
    <rPh sb="0" eb="2">
      <t>ゼイヌ</t>
    </rPh>
    <phoneticPr fontId="17"/>
  </si>
  <si>
    <t>・手数料</t>
    <rPh sb="1" eb="4">
      <t>テスウリョウ</t>
    </rPh>
    <phoneticPr fontId="17"/>
  </si>
  <si>
    <t>・分担金</t>
    <rPh sb="1" eb="4">
      <t>ブンタンキン</t>
    </rPh>
    <phoneticPr fontId="17"/>
  </si>
  <si>
    <t>・告示負担金</t>
    <rPh sb="1" eb="3">
      <t>コクジ</t>
    </rPh>
    <rPh sb="3" eb="6">
      <t>フタンキン</t>
    </rPh>
    <phoneticPr fontId="17"/>
  </si>
  <si>
    <t>・工事費</t>
    <rPh sb="1" eb="4">
      <t>コウジヒ</t>
    </rPh>
    <phoneticPr fontId="17"/>
  </si>
  <si>
    <t>舗装復旧費等</t>
    <rPh sb="0" eb="5">
      <t>ホソウフッキュウヒ</t>
    </rPh>
    <rPh sb="5" eb="6">
      <t>トウ</t>
    </rPh>
    <phoneticPr fontId="17"/>
  </si>
  <si>
    <t>諸費</t>
    <rPh sb="0" eb="2">
      <t>ショヒ</t>
    </rPh>
    <phoneticPr fontId="17"/>
  </si>
  <si>
    <r>
      <rPr>
        <sz val="8"/>
        <rFont val="ＭＳ 明朝"/>
        <family val="1"/>
        <charset val="128"/>
      </rPr>
      <t>道路占用申請</t>
    </r>
    <r>
      <rPr>
        <sz val="6"/>
        <rFont val="ＭＳ 明朝"/>
        <family val="1"/>
        <charset val="128"/>
      </rPr>
      <t xml:space="preserve">
</t>
    </r>
    <r>
      <rPr>
        <sz val="6.5"/>
        <rFont val="ＭＳ 明朝"/>
        <family val="1"/>
        <charset val="128"/>
      </rPr>
      <t>（消費税含む）</t>
    </r>
    <rPh sb="0" eb="2">
      <t>ドウロ</t>
    </rPh>
    <rPh sb="2" eb="4">
      <t>センヨウ</t>
    </rPh>
    <rPh sb="4" eb="6">
      <t>シンセイ</t>
    </rPh>
    <rPh sb="8" eb="11">
      <t>ショウヒゼイ</t>
    </rPh>
    <rPh sb="11" eb="12">
      <t>フク</t>
    </rPh>
    <phoneticPr fontId="17"/>
  </si>
  <si>
    <t>（同一施主でない）</t>
    <rPh sb="1" eb="3">
      <t>ドウイツ</t>
    </rPh>
    <rPh sb="3" eb="5">
      <t>セシュ</t>
    </rPh>
    <phoneticPr fontId="17"/>
  </si>
  <si>
    <t>土地使用</t>
    <rPh sb="0" eb="2">
      <t>トチ</t>
    </rPh>
    <rPh sb="2" eb="4">
      <t>シヨウ</t>
    </rPh>
    <phoneticPr fontId="17"/>
  </si>
  <si>
    <t>土地所有者へ通知しています。（以下の通知日と通知方法を入力してください。）</t>
    <rPh sb="0" eb="5">
      <t>トチショユウシャ</t>
    </rPh>
    <rPh sb="6" eb="8">
      <t>ツウチ</t>
    </rPh>
    <rPh sb="15" eb="17">
      <t>イカ</t>
    </rPh>
    <rPh sb="18" eb="21">
      <t>ツウチビ</t>
    </rPh>
    <rPh sb="22" eb="26">
      <t>ツウチホウホウ</t>
    </rPh>
    <rPh sb="27" eb="29">
      <t>ニュウリョク</t>
    </rPh>
    <phoneticPr fontId="17"/>
  </si>
  <si>
    <t>局工費</t>
    <rPh sb="0" eb="1">
      <t>キョク</t>
    </rPh>
    <rPh sb="1" eb="3">
      <t>コウヒ</t>
    </rPh>
    <phoneticPr fontId="9"/>
  </si>
  <si>
    <t>※条件に合致しない場合は、選択不要</t>
    <rPh sb="1" eb="3">
      <t>ジョウケン</t>
    </rPh>
    <rPh sb="4" eb="6">
      <t>ガッチ</t>
    </rPh>
    <rPh sb="9" eb="11">
      <t>バアイ</t>
    </rPh>
    <rPh sb="13" eb="15">
      <t>センタク</t>
    </rPh>
    <rPh sb="15" eb="17">
      <t>フヨウ</t>
    </rPh>
    <phoneticPr fontId="17"/>
  </si>
  <si>
    <r>
      <rPr>
        <b/>
        <sz val="11"/>
        <color rgb="FFFF0000"/>
        <rFont val="Meiryo UI"/>
        <family val="3"/>
        <charset val="128"/>
      </rPr>
      <t>「一般の申請」で公道上に止水栓を残す場合</t>
    </r>
    <r>
      <rPr>
        <sz val="11"/>
        <color theme="1"/>
        <rFont val="Meiryo UI"/>
        <family val="3"/>
        <charset val="128"/>
      </rPr>
      <t>、以下について承諾ください。</t>
    </r>
    <rPh sb="18" eb="20">
      <t>バアイ</t>
    </rPh>
    <rPh sb="21" eb="23">
      <t>イカ</t>
    </rPh>
    <rPh sb="27" eb="29">
      <t>ショウダク</t>
    </rPh>
    <phoneticPr fontId="17"/>
  </si>
  <si>
    <r>
      <rPr>
        <b/>
        <sz val="11"/>
        <color rgb="FFFF0000"/>
        <rFont val="Meiryo UI"/>
        <family val="3"/>
        <charset val="128"/>
      </rPr>
      <t>既存の引込管を再利用する場合</t>
    </r>
    <r>
      <rPr>
        <sz val="11"/>
        <color theme="1"/>
        <rFont val="Meiryo UI"/>
        <family val="3"/>
        <charset val="128"/>
      </rPr>
      <t>、出水状況を確認してください。</t>
    </r>
    <phoneticPr fontId="17"/>
  </si>
  <si>
    <t>中央区</t>
  </si>
  <si>
    <t>例）直接投函・特定記録・公示等</t>
    <rPh sb="0" eb="1">
      <t>レイ</t>
    </rPh>
    <rPh sb="2" eb="4">
      <t>チョクセツ</t>
    </rPh>
    <rPh sb="4" eb="6">
      <t>トウカン</t>
    </rPh>
    <rPh sb="7" eb="11">
      <t>トクテイキロク</t>
    </rPh>
    <rPh sb="12" eb="14">
      <t>コウジ</t>
    </rPh>
    <rPh sb="14" eb="15">
      <t>トウ</t>
    </rPh>
    <phoneticPr fontId="17"/>
  </si>
  <si>
    <t>適格証明書の発行</t>
    <rPh sb="0" eb="5">
      <t>テキカクショウメイショ</t>
    </rPh>
    <rPh sb="6" eb="8">
      <t>ハッコウ</t>
    </rPh>
    <phoneticPr fontId="17"/>
  </si>
  <si>
    <t>交付しない</t>
  </si>
  <si>
    <t>写真検査（工事用）</t>
    <rPh sb="0" eb="2">
      <t>シャシン</t>
    </rPh>
    <rPh sb="2" eb="4">
      <t>ケンサ</t>
    </rPh>
    <rPh sb="5" eb="8">
      <t>コウジヨウ</t>
    </rPh>
    <phoneticPr fontId="17"/>
  </si>
  <si>
    <t xml:space="preserve"> 撤 去 管　　 　　（黒）</t>
    <rPh sb="1" eb="2">
      <t>テツ</t>
    </rPh>
    <rPh sb="3" eb="4">
      <t>キョ</t>
    </rPh>
    <rPh sb="5" eb="6">
      <t>クダ</t>
    </rPh>
    <rPh sb="12" eb="13">
      <t>クロ</t>
    </rPh>
    <phoneticPr fontId="9"/>
  </si>
  <si>
    <t>北区（南部）</t>
  </si>
  <si>
    <t>検針のおしらせ票の送付の申込みは、令和6年6月末に終了しました。</t>
    <rPh sb="0" eb="2">
      <t>ケンシン</t>
    </rPh>
    <rPh sb="7" eb="8">
      <t>ヒョウ</t>
    </rPh>
    <rPh sb="9" eb="11">
      <t>ソウフ</t>
    </rPh>
    <rPh sb="12" eb="14">
      <t>モウシコ</t>
    </rPh>
    <rPh sb="17" eb="19">
      <t>レイワ</t>
    </rPh>
    <rPh sb="20" eb="21">
      <t>ネン</t>
    </rPh>
    <rPh sb="22" eb="23">
      <t>ガツ</t>
    </rPh>
    <rPh sb="23" eb="24">
      <t>マツ</t>
    </rPh>
    <rPh sb="25" eb="27">
      <t>シュウリョウ</t>
    </rPh>
    <phoneticPr fontId="17"/>
  </si>
  <si>
    <t>今後は、神戸市水道局の「お客様サポート」をご利用ください。</t>
    <rPh sb="0" eb="2">
      <t>コンゴ</t>
    </rPh>
    <rPh sb="4" eb="10">
      <t>コウベシスイドウキョク</t>
    </rPh>
    <rPh sb="13" eb="15">
      <t>キャクサマ</t>
    </rPh>
    <rPh sb="22" eb="24">
      <t>リヨウ</t>
    </rPh>
    <phoneticPr fontId="17"/>
  </si>
  <si>
    <t>https://kobe-wb.jp/customer_support/</t>
    <phoneticPr fontId="17"/>
  </si>
  <si>
    <t>水給第</t>
    <rPh sb="0" eb="1">
      <t>スイ</t>
    </rPh>
    <rPh sb="1" eb="2">
      <t>キュウ</t>
    </rPh>
    <rPh sb="2" eb="3">
      <t>ダイ</t>
    </rPh>
    <phoneticPr fontId="17"/>
  </si>
  <si>
    <t>【A】公共下水に接続</t>
    <rPh sb="3" eb="5">
      <t>コウキョウ</t>
    </rPh>
    <rPh sb="5" eb="7">
      <t>ゲスイ</t>
    </rPh>
    <rPh sb="8" eb="10">
      <t>セツゾク</t>
    </rPh>
    <phoneticPr fontId="17"/>
  </si>
  <si>
    <t>【B】公共下水処理区域</t>
    <rPh sb="3" eb="5">
      <t>コウキョウ</t>
    </rPh>
    <rPh sb="5" eb="7">
      <t>ゲスイ</t>
    </rPh>
    <rPh sb="7" eb="9">
      <t>ショリ</t>
    </rPh>
    <rPh sb="9" eb="11">
      <t>クイキ</t>
    </rPh>
    <phoneticPr fontId="17"/>
  </si>
  <si>
    <t>竣工検査</t>
    <rPh sb="0" eb="2">
      <t>シュンコウ</t>
    </rPh>
    <rPh sb="2" eb="4">
      <t>ケンサ</t>
    </rPh>
    <phoneticPr fontId="9"/>
  </si>
  <si>
    <t>に領収の確認を</t>
    <rPh sb="1" eb="3">
      <t>リョウシュウ</t>
    </rPh>
    <rPh sb="4" eb="6">
      <t>カクニン</t>
    </rPh>
    <phoneticPr fontId="17"/>
  </si>
  <si>
    <t>しました。</t>
    <phoneticPr fontId="17"/>
  </si>
  <si>
    <t>　</t>
  </si>
  <si>
    <t>入力必須</t>
    <rPh sb="0" eb="2">
      <t>ニュウリョク</t>
    </rPh>
    <rPh sb="2" eb="4">
      <t>ヒッス</t>
    </rPh>
    <phoneticPr fontId="17"/>
  </si>
  <si>
    <t>半年未満</t>
    <phoneticPr fontId="17"/>
  </si>
  <si>
    <t>半年以上～2年以内</t>
    <phoneticPr fontId="17"/>
  </si>
  <si>
    <t>契約開始日からの使用予定期間を選択</t>
    <rPh sb="0" eb="2">
      <t>ケイヤク</t>
    </rPh>
    <rPh sb="2" eb="5">
      <t>カイシビ</t>
    </rPh>
    <rPh sb="8" eb="10">
      <t>シヨウ</t>
    </rPh>
    <rPh sb="10" eb="12">
      <t>ヨテイ</t>
    </rPh>
    <rPh sb="12" eb="14">
      <t>キカン</t>
    </rPh>
    <rPh sb="15" eb="17">
      <t>センタク</t>
    </rPh>
    <phoneticPr fontId="17"/>
  </si>
  <si>
    <t>半年未満/半年～2年以内を選択</t>
    <rPh sb="0" eb="2">
      <t>ハントシ</t>
    </rPh>
    <rPh sb="2" eb="4">
      <t>ミマン</t>
    </rPh>
    <rPh sb="5" eb="7">
      <t>ハントシ</t>
    </rPh>
    <rPh sb="9" eb="10">
      <t>ネン</t>
    </rPh>
    <rPh sb="10" eb="12">
      <t>イナイ</t>
    </rPh>
    <rPh sb="13" eb="15">
      <t>センタク</t>
    </rPh>
    <phoneticPr fontId="17"/>
  </si>
  <si>
    <t>分岐撤去</t>
    <rPh sb="0" eb="4">
      <t>ブンキテッキョ</t>
    </rPh>
    <phoneticPr fontId="17"/>
  </si>
  <si>
    <t>Rev.08_20250801’</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</si>
</sst>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411]ge\.m\.d;@"/>
    <numFmt numFmtId="177" formatCode="0_);[Red]\(0\)"/>
    <numFmt numFmtId="178" formatCode="#,###"/>
    <numFmt numFmtId="179" formatCode="#"/>
    <numFmt numFmtId="180" formatCode="\P#"/>
    <numFmt numFmtId="181" formatCode="0.0"/>
    <numFmt numFmtId="182" formatCode="0.0_);[Red]\(0.0\)"/>
    <numFmt numFmtId="183" formatCode="0.00_);[Red]\(0.00\)"/>
    <numFmt numFmtId="184" formatCode="[$-411]ggge&quot;年&quot;m&quot;月&quot;d&quot;日&quot;;@"/>
    <numFmt numFmtId="185" formatCode="#.0&quot;m&quot;"/>
    <numFmt numFmtId="186" formatCode="#.0&quot;㎡&quot;"/>
    <numFmt numFmtId="187" formatCode="0.0_ "/>
    <numFmt numFmtId="188" formatCode="&quot;¥&quot;#,##0&quot;-&quot;"/>
    <numFmt numFmtId="189" formatCode="yyyy/m/d;@"/>
    <numFmt numFmtId="190" formatCode="[$-F800]dddd\,\ mmmm\ dd\,\ yyyy"/>
  </numFmts>
  <fonts count="9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8"/>
      <color indexed="8"/>
      <name val="ＭＳ 明朝"/>
      <family val="1"/>
      <charset val="128"/>
    </font>
    <font>
      <sz val="6"/>
      <name val="ＭＳ Ｐゴシック"/>
      <family val="3"/>
      <charset val="128"/>
    </font>
    <font>
      <sz val="6"/>
      <color indexed="8"/>
      <name val="ＭＳ 明朝"/>
      <family val="1"/>
      <charset val="128"/>
    </font>
    <font>
      <sz val="7"/>
      <color indexed="8"/>
      <name val="ＭＳ 明朝"/>
      <family val="1"/>
      <charset val="128"/>
    </font>
    <font>
      <sz val="9.5"/>
      <color indexed="8"/>
      <name val="ＭＳ 明朝"/>
      <family val="1"/>
      <charset val="128"/>
    </font>
    <font>
      <sz val="7.5"/>
      <color indexed="8"/>
      <name val="ＭＳ 明朝"/>
      <family val="1"/>
      <charset val="128"/>
    </font>
    <font>
      <sz val="13"/>
      <color indexed="8"/>
      <name val="ＭＳ Ｐゴシック"/>
      <family val="3"/>
      <charset val="128"/>
    </font>
    <font>
      <sz val="12.5"/>
      <color indexed="8"/>
      <name val="ＭＳ Ｐゴシック"/>
      <family val="3"/>
      <charset val="128"/>
    </font>
    <font>
      <sz val="8"/>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8"/>
      <name val="ＭＳ 明朝"/>
      <family val="1"/>
      <charset val="128"/>
    </font>
    <font>
      <sz val="9"/>
      <name val="ＭＳ 明朝"/>
      <family val="1"/>
      <charset val="128"/>
    </font>
    <font>
      <sz val="7"/>
      <name val="ＭＳ 明朝"/>
      <family val="1"/>
      <charset val="128"/>
    </font>
    <font>
      <sz val="11"/>
      <name val="ＭＳ 明朝"/>
      <family val="1"/>
      <charset val="128"/>
    </font>
    <font>
      <sz val="9"/>
      <color indexed="8"/>
      <name val="ＭＳ 明朝"/>
      <family val="1"/>
      <charset val="128"/>
    </font>
    <font>
      <sz val="11"/>
      <color theme="1"/>
      <name val="Meiryo UI"/>
      <family val="3"/>
      <charset val="128"/>
    </font>
    <font>
      <b/>
      <sz val="11"/>
      <color theme="1"/>
      <name val="Meiryo UI"/>
      <family val="3"/>
      <charset val="128"/>
    </font>
    <font>
      <b/>
      <sz val="14"/>
      <color theme="1"/>
      <name val="Meiryo UI"/>
      <family val="3"/>
      <charset val="128"/>
    </font>
    <font>
      <sz val="11"/>
      <name val="Meiryo UI"/>
      <family val="3"/>
      <charset val="128"/>
    </font>
    <font>
      <sz val="10"/>
      <color indexed="8"/>
      <name val="ＭＳ 明朝"/>
      <family val="1"/>
      <charset val="128"/>
    </font>
    <font>
      <sz val="11"/>
      <color indexed="8"/>
      <name val="ＭＳ 明朝"/>
      <family val="1"/>
      <charset val="128"/>
    </font>
    <font>
      <sz val="10"/>
      <color theme="1"/>
      <name val="ＭＳ 明朝"/>
      <family val="1"/>
      <charset val="128"/>
    </font>
    <font>
      <sz val="11"/>
      <color theme="1"/>
      <name val="ＭＳ Ｐゴシック"/>
      <family val="3"/>
      <charset val="128"/>
      <scheme val="minor"/>
    </font>
    <font>
      <sz val="12"/>
      <color indexed="8"/>
      <name val="ＭＳ 明朝"/>
      <family val="1"/>
      <charset val="128"/>
    </font>
    <font>
      <sz val="12"/>
      <color theme="1"/>
      <name val="ＭＳ Ｐゴシック"/>
      <family val="3"/>
      <charset val="128"/>
      <scheme val="minor"/>
    </font>
    <font>
      <sz val="8"/>
      <color theme="1"/>
      <name val="Meiryo UI"/>
      <family val="3"/>
      <charset val="128"/>
    </font>
    <font>
      <sz val="11"/>
      <name val="ＭＳ Ｐゴシック"/>
      <family val="3"/>
      <charset val="128"/>
    </font>
    <font>
      <b/>
      <sz val="16"/>
      <name val="ＭＳ 明朝"/>
      <family val="1"/>
      <charset val="128"/>
    </font>
    <font>
      <sz val="10"/>
      <name val="ＭＳ 明朝"/>
      <family val="1"/>
      <charset val="128"/>
    </font>
    <font>
      <sz val="12"/>
      <name val="ＭＳ 明朝"/>
      <family val="1"/>
      <charset val="128"/>
    </font>
    <font>
      <sz val="11"/>
      <name val="Times New Roman"/>
      <family val="1"/>
    </font>
    <font>
      <b/>
      <sz val="16"/>
      <name val="Times New Roman"/>
      <family val="1"/>
    </font>
    <font>
      <sz val="10"/>
      <name val="Times New Roman"/>
      <family val="1"/>
    </font>
    <font>
      <sz val="14"/>
      <name val="Times New Roman"/>
      <family val="1"/>
    </font>
    <font>
      <u/>
      <sz val="10"/>
      <name val="Times New Roman"/>
      <family val="1"/>
    </font>
    <font>
      <u/>
      <sz val="10"/>
      <name val="ＭＳ 明朝"/>
      <family val="1"/>
      <charset val="128"/>
    </font>
    <font>
      <sz val="9"/>
      <name val="Times New Roman"/>
      <family val="1"/>
    </font>
    <font>
      <sz val="10"/>
      <name val="ＭＳ Ｐ明朝"/>
      <family val="1"/>
      <charset val="128"/>
    </font>
    <font>
      <sz val="6"/>
      <name val="ＭＳ Ｐゴシック"/>
      <family val="2"/>
      <charset val="128"/>
      <scheme val="minor"/>
    </font>
    <font>
      <sz val="16"/>
      <color theme="1"/>
      <name val="ＭＳ 明朝"/>
      <family val="1"/>
      <charset val="128"/>
    </font>
    <font>
      <sz val="12"/>
      <color theme="1"/>
      <name val="ＭＳ 明朝"/>
      <family val="1"/>
      <charset val="128"/>
    </font>
    <font>
      <sz val="10.5"/>
      <color theme="1"/>
      <name val="游明朝"/>
      <family val="1"/>
      <charset val="128"/>
    </font>
    <font>
      <sz val="10"/>
      <color theme="1"/>
      <name val="游明朝"/>
      <family val="1"/>
      <charset val="128"/>
    </font>
    <font>
      <sz val="12"/>
      <color theme="1"/>
      <name val="游明朝"/>
      <family val="1"/>
      <charset val="128"/>
    </font>
    <font>
      <sz val="10"/>
      <color theme="1"/>
      <name val="Meiryo UI"/>
      <family val="3"/>
      <charset val="128"/>
    </font>
    <font>
      <vertAlign val="superscript"/>
      <sz val="10"/>
      <color theme="1"/>
      <name val="Meiryo UI"/>
      <family val="3"/>
      <charset val="128"/>
    </font>
    <font>
      <sz val="10"/>
      <color theme="1"/>
      <name val="Times New Roman"/>
      <family val="1"/>
    </font>
    <font>
      <vertAlign val="superscript"/>
      <sz val="10"/>
      <color theme="1"/>
      <name val="Times New Roman"/>
      <family val="1"/>
    </font>
    <font>
      <sz val="8"/>
      <color theme="1"/>
      <name val="Times New Roman"/>
      <family val="1"/>
    </font>
    <font>
      <sz val="16"/>
      <name val="ＭＳ 明朝"/>
      <family val="1"/>
      <charset val="128"/>
    </font>
    <font>
      <sz val="10"/>
      <color theme="1"/>
      <name val="ＭＳ Ｐゴシック"/>
      <family val="3"/>
      <charset val="128"/>
      <scheme val="minor"/>
    </font>
    <font>
      <sz val="14"/>
      <color theme="1"/>
      <name val="ＭＳ Ｐゴシック"/>
      <family val="3"/>
      <charset val="128"/>
      <scheme val="minor"/>
    </font>
    <font>
      <sz val="11"/>
      <name val="ＭＳ Ｐ明朝"/>
      <family val="1"/>
      <charset val="128"/>
    </font>
    <font>
      <b/>
      <sz val="10"/>
      <name val="ＭＳ ゴシック"/>
      <family val="3"/>
      <charset val="128"/>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rgb="FF000000"/>
      <name val="ＭＳ Ｐゴシック"/>
      <family val="3"/>
      <charset val="128"/>
      <scheme val="minor"/>
    </font>
    <font>
      <sz val="8"/>
      <color rgb="FF000000"/>
      <name val="Calibri"/>
      <family val="2"/>
    </font>
    <font>
      <sz val="10"/>
      <color theme="1"/>
      <name val="ＭＳ Ｐゴシック"/>
      <family val="2"/>
      <charset val="128"/>
      <scheme val="minor"/>
    </font>
    <font>
      <sz val="8"/>
      <color theme="1"/>
      <name val="ＭＳ Ｐゴシック"/>
      <family val="3"/>
      <charset val="128"/>
      <scheme val="minor"/>
    </font>
    <font>
      <sz val="11"/>
      <color theme="1"/>
      <name val="ＭＳ Ｐ明朝"/>
      <family val="1"/>
      <charset val="128"/>
    </font>
    <font>
      <sz val="10"/>
      <color theme="1"/>
      <name val="ＭＳ Ｐ明朝"/>
      <family val="1"/>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scheme val="major"/>
    </font>
    <font>
      <sz val="11"/>
      <color theme="1"/>
      <name val="ＭＳ 明朝"/>
      <family val="1"/>
      <charset val="128"/>
    </font>
    <font>
      <b/>
      <sz val="11"/>
      <name val="Meiryo UI"/>
      <family val="3"/>
      <charset val="128"/>
    </font>
    <font>
      <b/>
      <sz val="11"/>
      <color rgb="FFFF0000"/>
      <name val="Meiryo UI"/>
      <family val="3"/>
      <charset val="128"/>
    </font>
    <font>
      <sz val="36"/>
      <name val="ＭＳ 明朝"/>
      <family val="1"/>
      <charset val="128"/>
    </font>
    <font>
      <sz val="8"/>
      <color rgb="FFFF0000"/>
      <name val="ＭＳ 明朝"/>
      <family val="1"/>
      <charset val="128"/>
    </font>
    <font>
      <sz val="10"/>
      <color rgb="FFFF0000"/>
      <name val="ＭＳ 明朝"/>
      <family val="1"/>
      <charset val="128"/>
    </font>
    <font>
      <b/>
      <sz val="11"/>
      <color rgb="FF0000FF"/>
      <name val="Meiryo UI"/>
      <family val="3"/>
      <charset val="128"/>
    </font>
    <font>
      <sz val="8"/>
      <color rgb="FFFF0000"/>
      <name val="ＭＳ ゴシック"/>
      <family val="3"/>
      <charset val="128"/>
    </font>
    <font>
      <sz val="16"/>
      <color indexed="8"/>
      <name val="ＭＳ ゴシック"/>
      <family val="3"/>
      <charset val="128"/>
    </font>
    <font>
      <sz val="10"/>
      <color theme="1"/>
      <name val="ＭＳ ゴシック"/>
      <family val="3"/>
      <charset val="128"/>
    </font>
    <font>
      <vertAlign val="subscript"/>
      <sz val="11"/>
      <color theme="1"/>
      <name val="Meiryo UI"/>
      <family val="3"/>
      <charset val="128"/>
    </font>
    <font>
      <sz val="11"/>
      <color indexed="8"/>
      <name val="Meiryo UI"/>
      <family val="3"/>
      <charset val="128"/>
    </font>
    <font>
      <sz val="7"/>
      <color theme="1"/>
      <name val="ＭＳ Ｐゴシック"/>
      <family val="3"/>
      <charset val="128"/>
      <scheme val="minor"/>
    </font>
    <font>
      <sz val="6"/>
      <name val="ＭＳ 明朝"/>
      <family val="1"/>
      <charset val="128"/>
    </font>
    <font>
      <sz val="11"/>
      <color rgb="FFFF0000"/>
      <name val="Meiryo UI"/>
      <family val="3"/>
      <charset val="128"/>
    </font>
    <font>
      <sz val="6.5"/>
      <name val="ＭＳ 明朝"/>
      <family val="1"/>
      <charset val="128"/>
    </font>
    <font>
      <u/>
      <sz val="11"/>
      <color theme="10"/>
      <name val="ＭＳ Ｐ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FFFF"/>
        <bgColor indexed="64"/>
      </patternFill>
    </fill>
    <fill>
      <patternFill patternType="solid">
        <fgColor rgb="FFFFCCFF"/>
        <bgColor indexed="64"/>
      </patternFill>
    </fill>
    <fill>
      <patternFill patternType="solid">
        <fgColor rgb="FFCCECFF"/>
        <bgColor indexed="64"/>
      </patternFill>
    </fill>
    <fill>
      <patternFill patternType="solid">
        <fgColor theme="0" tint="-0.14996795556505021"/>
        <bgColor indexed="64"/>
      </patternFill>
    </fill>
    <fill>
      <patternFill patternType="solid">
        <fgColor rgb="FFCCFFFF"/>
        <bgColor indexed="64"/>
      </patternFill>
    </fill>
    <fill>
      <patternFill patternType="solid">
        <fgColor rgb="FF99FF66"/>
        <bgColor indexed="64"/>
      </patternFill>
    </fill>
  </fills>
  <borders count="327">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theme="1"/>
      </left>
      <right/>
      <top/>
      <bottom/>
      <diagonal/>
    </border>
    <border>
      <left style="hair">
        <color theme="1"/>
      </left>
      <right style="hair">
        <color theme="1"/>
      </right>
      <top style="hair">
        <color theme="1"/>
      </top>
      <bottom style="hair">
        <color theme="1"/>
      </bottom>
      <diagonal/>
    </border>
    <border>
      <left/>
      <right style="hair">
        <color theme="1"/>
      </right>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style="hair">
        <color indexed="64"/>
      </top>
      <bottom style="thin">
        <color auto="1"/>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theme="1"/>
      </left>
      <right/>
      <top style="thin">
        <color auto="1"/>
      </top>
      <bottom/>
      <diagonal/>
    </border>
    <border>
      <left/>
      <right style="hair">
        <color indexed="64"/>
      </right>
      <top style="thin">
        <color auto="1"/>
      </top>
      <bottom/>
      <diagonal/>
    </border>
    <border>
      <left style="thin">
        <color auto="1"/>
      </left>
      <right/>
      <top/>
      <bottom style="hair">
        <color indexed="64"/>
      </bottom>
      <diagonal/>
    </border>
    <border>
      <left/>
      <right style="hair">
        <color indexed="64"/>
      </right>
      <top/>
      <bottom style="thin">
        <color auto="1"/>
      </bottom>
      <diagonal/>
    </border>
    <border>
      <left/>
      <right style="hair">
        <color theme="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auto="1"/>
      </left>
      <right style="hair">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thin">
        <color auto="1"/>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hair">
        <color auto="1"/>
      </right>
      <top/>
      <bottom style="hair">
        <color auto="1"/>
      </bottom>
      <diagonal/>
    </border>
    <border>
      <left/>
      <right/>
      <top style="thin">
        <color auto="1"/>
      </top>
      <bottom style="thin">
        <color auto="1"/>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theme="8"/>
      </left>
      <right style="hair">
        <color theme="8"/>
      </right>
      <top style="thin">
        <color theme="8"/>
      </top>
      <bottom style="hair">
        <color theme="8"/>
      </bottom>
      <diagonal/>
    </border>
    <border>
      <left style="hair">
        <color theme="8"/>
      </left>
      <right style="hair">
        <color theme="8"/>
      </right>
      <top style="thin">
        <color theme="8"/>
      </top>
      <bottom style="hair">
        <color theme="8"/>
      </bottom>
      <diagonal/>
    </border>
    <border>
      <left style="hair">
        <color theme="8"/>
      </left>
      <right style="thin">
        <color theme="8"/>
      </right>
      <top style="thin">
        <color theme="8"/>
      </top>
      <bottom style="hair">
        <color theme="8"/>
      </bottom>
      <diagonal/>
    </border>
    <border>
      <left style="thin">
        <color theme="8"/>
      </left>
      <right style="hair">
        <color theme="8"/>
      </right>
      <top style="hair">
        <color theme="8"/>
      </top>
      <bottom style="hair">
        <color theme="8"/>
      </bottom>
      <diagonal/>
    </border>
    <border>
      <left style="hair">
        <color theme="8"/>
      </left>
      <right style="hair">
        <color theme="8"/>
      </right>
      <top style="hair">
        <color theme="8"/>
      </top>
      <bottom style="hair">
        <color theme="8"/>
      </bottom>
      <diagonal/>
    </border>
    <border>
      <left style="hair">
        <color theme="8"/>
      </left>
      <right style="thin">
        <color theme="8"/>
      </right>
      <top style="hair">
        <color theme="8"/>
      </top>
      <bottom style="hair">
        <color theme="8"/>
      </bottom>
      <diagonal/>
    </border>
    <border>
      <left style="thin">
        <color theme="8"/>
      </left>
      <right style="hair">
        <color theme="8"/>
      </right>
      <top style="hair">
        <color theme="8"/>
      </top>
      <bottom style="thin">
        <color theme="8"/>
      </bottom>
      <diagonal/>
    </border>
    <border>
      <left style="hair">
        <color theme="8"/>
      </left>
      <right style="hair">
        <color theme="8"/>
      </right>
      <top style="hair">
        <color theme="8"/>
      </top>
      <bottom style="thin">
        <color theme="8"/>
      </bottom>
      <diagonal/>
    </border>
    <border>
      <left style="hair">
        <color theme="8"/>
      </left>
      <right style="thin">
        <color theme="8"/>
      </right>
      <top style="hair">
        <color theme="8"/>
      </top>
      <bottom style="thin">
        <color theme="8"/>
      </bottom>
      <diagonal/>
    </border>
    <border>
      <left style="thin">
        <color auto="1"/>
      </left>
      <right/>
      <top/>
      <bottom style="thin">
        <color theme="8"/>
      </bottom>
      <diagonal/>
    </border>
    <border>
      <left/>
      <right style="thin">
        <color auto="1"/>
      </right>
      <top/>
      <bottom style="thin">
        <color theme="8"/>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top style="thin">
        <color theme="1"/>
      </top>
      <bottom/>
      <diagonal/>
    </border>
    <border>
      <left/>
      <right style="thin">
        <color auto="1"/>
      </right>
      <top/>
      <bottom/>
      <diagonal/>
    </border>
    <border>
      <left style="hair">
        <color theme="8"/>
      </left>
      <right/>
      <top style="thin">
        <color theme="8"/>
      </top>
      <bottom/>
      <diagonal/>
    </border>
    <border>
      <left style="hair">
        <color theme="8"/>
      </left>
      <right/>
      <top/>
      <bottom/>
      <diagonal/>
    </border>
    <border>
      <left style="hair">
        <color theme="8"/>
      </left>
      <right/>
      <top/>
      <bottom style="thin">
        <color theme="8"/>
      </bottom>
      <diagonal/>
    </border>
    <border>
      <left/>
      <right style="hair">
        <color theme="8"/>
      </right>
      <top style="thin">
        <color theme="8"/>
      </top>
      <bottom/>
      <diagonal/>
    </border>
    <border>
      <left/>
      <right style="hair">
        <color theme="8"/>
      </right>
      <top/>
      <bottom/>
      <diagonal/>
    </border>
    <border>
      <left/>
      <right style="hair">
        <color theme="8"/>
      </right>
      <top/>
      <bottom style="thin">
        <color theme="8"/>
      </bottom>
      <diagonal/>
    </border>
    <border>
      <left style="hair">
        <color indexed="64"/>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hair">
        <color rgb="FF4BACC6"/>
      </left>
      <right style="hair">
        <color rgb="FF4BACC6"/>
      </right>
      <top style="thin">
        <color rgb="FF4BACC6"/>
      </top>
      <bottom style="hair">
        <color rgb="FF4BACC6"/>
      </bottom>
      <diagonal/>
    </border>
    <border>
      <left style="hair">
        <color rgb="FF4BACC6"/>
      </left>
      <right style="thin">
        <color rgb="FF4BACC6"/>
      </right>
      <top style="thin">
        <color rgb="FF4BACC6"/>
      </top>
      <bottom style="hair">
        <color rgb="FF4BACC6"/>
      </bottom>
      <diagonal/>
    </border>
    <border>
      <left style="thin">
        <color rgb="FF4BACC6"/>
      </left>
      <right style="hair">
        <color rgb="FF4BACC6"/>
      </right>
      <top style="hair">
        <color rgb="FF4BACC6"/>
      </top>
      <bottom style="hair">
        <color rgb="FF4BACC6"/>
      </bottom>
      <diagonal/>
    </border>
    <border>
      <left style="hair">
        <color rgb="FF4BACC6"/>
      </left>
      <right style="hair">
        <color rgb="FF4BACC6"/>
      </right>
      <top style="hair">
        <color rgb="FF4BACC6"/>
      </top>
      <bottom style="hair">
        <color rgb="FF4BACC6"/>
      </bottom>
      <diagonal/>
    </border>
    <border>
      <left style="hair">
        <color rgb="FF4BACC6"/>
      </left>
      <right style="thin">
        <color rgb="FF4BACC6"/>
      </right>
      <top style="hair">
        <color rgb="FF4BACC6"/>
      </top>
      <bottom style="hair">
        <color rgb="FF4BACC6"/>
      </bottom>
      <diagonal/>
    </border>
    <border>
      <left style="thin">
        <color rgb="FF4BACC6"/>
      </left>
      <right style="hair">
        <color rgb="FF4BACC6"/>
      </right>
      <top style="hair">
        <color rgb="FF4BACC6"/>
      </top>
      <bottom style="thin">
        <color rgb="FF4BACC6"/>
      </bottom>
      <diagonal/>
    </border>
    <border>
      <left style="hair">
        <color rgb="FF4BACC6"/>
      </left>
      <right style="hair">
        <color rgb="FF4BACC6"/>
      </right>
      <top style="hair">
        <color rgb="FF4BACC6"/>
      </top>
      <bottom style="thin">
        <color rgb="FF4BACC6"/>
      </bottom>
      <diagonal/>
    </border>
    <border>
      <left style="hair">
        <color rgb="FF4BACC6"/>
      </left>
      <right style="thin">
        <color rgb="FF4BACC6"/>
      </right>
      <top style="hair">
        <color rgb="FF4BACC6"/>
      </top>
      <bottom style="thin">
        <color rgb="FF4BACC6"/>
      </bottom>
      <diagonal/>
    </border>
    <border>
      <left style="thin">
        <color rgb="FF4BACC6"/>
      </left>
      <right/>
      <top style="thin">
        <color rgb="FF4BACC6"/>
      </top>
      <bottom/>
      <diagonal/>
    </border>
    <border>
      <left/>
      <right/>
      <top style="thin">
        <color rgb="FF4BACC6"/>
      </top>
      <bottom/>
      <diagonal/>
    </border>
    <border>
      <left style="hair">
        <color indexed="64"/>
      </left>
      <right style="hair">
        <color indexed="64"/>
      </right>
      <top style="thin">
        <color rgb="FF4BACC6"/>
      </top>
      <bottom style="hair">
        <color indexed="64"/>
      </bottom>
      <diagonal/>
    </border>
    <border>
      <left/>
      <right style="thin">
        <color rgb="FF4BACC6"/>
      </right>
      <top style="thin">
        <color rgb="FF4BACC6"/>
      </top>
      <bottom/>
      <diagonal/>
    </border>
    <border>
      <left style="thin">
        <color rgb="FF4BACC6"/>
      </left>
      <right/>
      <top/>
      <bottom/>
      <diagonal/>
    </border>
    <border>
      <left/>
      <right style="thin">
        <color rgb="FF4BACC6"/>
      </right>
      <top/>
      <bottom/>
      <diagonal/>
    </border>
    <border>
      <left style="thin">
        <color rgb="FF4BACC6"/>
      </left>
      <right/>
      <top/>
      <bottom style="thin">
        <color rgb="FF4BACC6"/>
      </bottom>
      <diagonal/>
    </border>
    <border>
      <left/>
      <right/>
      <top/>
      <bottom style="thin">
        <color rgb="FF4BACC6"/>
      </bottom>
      <diagonal/>
    </border>
    <border>
      <left/>
      <right style="thin">
        <color rgb="FF4BACC6"/>
      </right>
      <top/>
      <bottom style="thin">
        <color rgb="FF4BACC6"/>
      </bottom>
      <diagonal/>
    </border>
    <border>
      <left style="hair">
        <color rgb="FF4BACC6"/>
      </left>
      <right style="hair">
        <color indexed="64"/>
      </right>
      <top style="thin">
        <color rgb="FF4BACC6"/>
      </top>
      <bottom style="hair">
        <color indexed="64"/>
      </bottom>
      <diagonal/>
    </border>
    <border>
      <left style="hair">
        <color indexed="64"/>
      </left>
      <right style="hair">
        <color rgb="FF4BACC6"/>
      </right>
      <top style="thin">
        <color rgb="FF4BACC6"/>
      </top>
      <bottom style="hair">
        <color indexed="64"/>
      </bottom>
      <diagonal/>
    </border>
    <border>
      <left style="hair">
        <color rgb="FF4BACC6"/>
      </left>
      <right style="hair">
        <color indexed="64"/>
      </right>
      <top style="hair">
        <color indexed="64"/>
      </top>
      <bottom style="thin">
        <color rgb="FF4BACC6"/>
      </bottom>
      <diagonal/>
    </border>
    <border>
      <left style="hair">
        <color indexed="64"/>
      </left>
      <right style="hair">
        <color indexed="64"/>
      </right>
      <top style="hair">
        <color indexed="64"/>
      </top>
      <bottom style="thin">
        <color rgb="FF4BACC6"/>
      </bottom>
      <diagonal/>
    </border>
    <border>
      <left style="hair">
        <color indexed="64"/>
      </left>
      <right style="hair">
        <color rgb="FF4BACC6"/>
      </right>
      <top style="hair">
        <color indexed="64"/>
      </top>
      <bottom style="thin">
        <color rgb="FF4BACC6"/>
      </bottom>
      <diagonal/>
    </border>
    <border>
      <left style="thin">
        <color rgb="FF4BACC6"/>
      </left>
      <right/>
      <top style="hair">
        <color rgb="FF4BACC6"/>
      </top>
      <bottom/>
      <diagonal/>
    </border>
    <border>
      <left/>
      <right/>
      <top style="hair">
        <color rgb="FF4BACC6"/>
      </top>
      <bottom/>
      <diagonal/>
    </border>
    <border>
      <left style="hair">
        <color rgb="FF4BACC6"/>
      </left>
      <right/>
      <top style="thin">
        <color rgb="FF4BACC6"/>
      </top>
      <bottom/>
      <diagonal/>
    </border>
    <border>
      <left style="hair">
        <color rgb="FF4BACC6"/>
      </left>
      <right/>
      <top/>
      <bottom/>
      <diagonal/>
    </border>
    <border>
      <left style="hair">
        <color rgb="FF4BACC6"/>
      </left>
      <right/>
      <top/>
      <bottom style="thin">
        <color rgb="FF4BACC6"/>
      </bottom>
      <diagonal/>
    </border>
    <border>
      <left style="hair">
        <color rgb="FF4BACC6"/>
      </left>
      <right/>
      <top/>
      <bottom style="hair">
        <color rgb="FF4BACC6"/>
      </bottom>
      <diagonal/>
    </border>
    <border>
      <left/>
      <right/>
      <top/>
      <bottom style="hair">
        <color rgb="FF4BACC6"/>
      </bottom>
      <diagonal/>
    </border>
    <border>
      <left/>
      <right style="thin">
        <color rgb="FF4BACC6"/>
      </right>
      <top/>
      <bottom style="hair">
        <color rgb="FF4BACC6"/>
      </bottom>
      <diagonal/>
    </border>
    <border>
      <left style="thin">
        <color rgb="FF4BACC6"/>
      </left>
      <right style="hair">
        <color theme="1"/>
      </right>
      <top style="thin">
        <color rgb="FF4BACC6"/>
      </top>
      <bottom style="hair">
        <color theme="1"/>
      </bottom>
      <diagonal/>
    </border>
    <border>
      <left style="hair">
        <color theme="1"/>
      </left>
      <right style="hair">
        <color theme="1"/>
      </right>
      <top style="thin">
        <color rgb="FF4BACC6"/>
      </top>
      <bottom style="hair">
        <color theme="1"/>
      </bottom>
      <diagonal/>
    </border>
    <border>
      <left style="thin">
        <color rgb="FF4BACC6"/>
      </left>
      <right style="hair">
        <color theme="1"/>
      </right>
      <top style="hair">
        <color theme="1"/>
      </top>
      <bottom style="hair">
        <color theme="1"/>
      </bottom>
      <diagonal/>
    </border>
    <border>
      <left style="thin">
        <color rgb="FF4BACC6"/>
      </left>
      <right style="hair">
        <color theme="1"/>
      </right>
      <top style="hair">
        <color theme="1"/>
      </top>
      <bottom style="thin">
        <color rgb="FF4BACC6"/>
      </bottom>
      <diagonal/>
    </border>
    <border>
      <left style="hair">
        <color theme="1"/>
      </left>
      <right style="hair">
        <color theme="1"/>
      </right>
      <top style="hair">
        <color theme="1"/>
      </top>
      <bottom style="thin">
        <color rgb="FF4BACC6"/>
      </bottom>
      <diagonal/>
    </border>
    <border>
      <left style="thin">
        <color rgb="FF4BACC6"/>
      </left>
      <right style="hair">
        <color indexed="64"/>
      </right>
      <top style="thin">
        <color rgb="FF4BACC6"/>
      </top>
      <bottom style="hair">
        <color rgb="FF4BACC6"/>
      </bottom>
      <diagonal/>
    </border>
    <border>
      <left style="hair">
        <color indexed="64"/>
      </left>
      <right style="hair">
        <color indexed="64"/>
      </right>
      <top style="thin">
        <color rgb="FF4BACC6"/>
      </top>
      <bottom style="hair">
        <color rgb="FF4BACC6"/>
      </bottom>
      <diagonal/>
    </border>
    <border>
      <left style="thin">
        <color rgb="FF4BACC6"/>
      </left>
      <right style="hair">
        <color indexed="64"/>
      </right>
      <top style="hair">
        <color rgb="FF4BACC6"/>
      </top>
      <bottom style="hair">
        <color rgb="FF4BACC6"/>
      </bottom>
      <diagonal/>
    </border>
    <border>
      <left style="hair">
        <color indexed="64"/>
      </left>
      <right style="hair">
        <color indexed="64"/>
      </right>
      <top style="hair">
        <color rgb="FF4BACC6"/>
      </top>
      <bottom style="hair">
        <color rgb="FF4BACC6"/>
      </bottom>
      <diagonal/>
    </border>
    <border>
      <left style="thin">
        <color rgb="FF4BACC6"/>
      </left>
      <right style="hair">
        <color indexed="64"/>
      </right>
      <top style="hair">
        <color rgb="FF4BACC6"/>
      </top>
      <bottom style="thin">
        <color rgb="FF4BACC6"/>
      </bottom>
      <diagonal/>
    </border>
    <border>
      <left style="hair">
        <color indexed="64"/>
      </left>
      <right style="hair">
        <color indexed="64"/>
      </right>
      <top style="hair">
        <color rgb="FF4BACC6"/>
      </top>
      <bottom style="thin">
        <color rgb="FF4BACC6"/>
      </bottom>
      <diagonal/>
    </border>
    <border>
      <left style="hair">
        <color indexed="64"/>
      </left>
      <right/>
      <top style="thin">
        <color rgb="FF4BACC6"/>
      </top>
      <bottom style="hair">
        <color rgb="FF4BACC6"/>
      </bottom>
      <diagonal/>
    </border>
    <border>
      <left style="hair">
        <color indexed="64"/>
      </left>
      <right/>
      <top style="hair">
        <color rgb="FF4BACC6"/>
      </top>
      <bottom style="hair">
        <color rgb="FF4BACC6"/>
      </bottom>
      <diagonal/>
    </border>
    <border>
      <left style="hair">
        <color indexed="64"/>
      </left>
      <right/>
      <top style="hair">
        <color rgb="FF4BACC6"/>
      </top>
      <bottom style="thin">
        <color rgb="FF4BACC6"/>
      </bottom>
      <diagonal/>
    </border>
    <border>
      <left style="hair">
        <color rgb="FF4BACC6"/>
      </left>
      <right style="hair">
        <color indexed="64"/>
      </right>
      <top style="thin">
        <color rgb="FF4BACC6"/>
      </top>
      <bottom style="hair">
        <color rgb="FF4BACC6"/>
      </bottom>
      <diagonal/>
    </border>
    <border>
      <left style="hair">
        <color indexed="64"/>
      </left>
      <right style="thin">
        <color rgb="FF4BACC6"/>
      </right>
      <top style="thin">
        <color rgb="FF4BACC6"/>
      </top>
      <bottom style="hair">
        <color rgb="FF4BACC6"/>
      </bottom>
      <diagonal/>
    </border>
    <border>
      <left style="hair">
        <color rgb="FF4BACC6"/>
      </left>
      <right style="hair">
        <color indexed="64"/>
      </right>
      <top style="hair">
        <color rgb="FF4BACC6"/>
      </top>
      <bottom style="hair">
        <color rgb="FF4BACC6"/>
      </bottom>
      <diagonal/>
    </border>
    <border>
      <left style="hair">
        <color indexed="64"/>
      </left>
      <right style="thin">
        <color rgb="FF4BACC6"/>
      </right>
      <top style="hair">
        <color rgb="FF4BACC6"/>
      </top>
      <bottom style="hair">
        <color rgb="FF4BACC6"/>
      </bottom>
      <diagonal/>
    </border>
    <border>
      <left style="hair">
        <color rgb="FF4BACC6"/>
      </left>
      <right style="hair">
        <color indexed="64"/>
      </right>
      <top style="hair">
        <color rgb="FF4BACC6"/>
      </top>
      <bottom style="thin">
        <color rgb="FF4BACC6"/>
      </bottom>
      <diagonal/>
    </border>
    <border>
      <left style="hair">
        <color indexed="64"/>
      </left>
      <right style="thin">
        <color rgb="FF4BACC6"/>
      </right>
      <top style="hair">
        <color rgb="FF4BACC6"/>
      </top>
      <bottom style="thin">
        <color rgb="FF4BACC6"/>
      </bottom>
      <diagonal/>
    </border>
    <border>
      <left style="hair">
        <color theme="1"/>
      </left>
      <right style="hair">
        <color rgb="FF4BACC6"/>
      </right>
      <top style="thin">
        <color rgb="FF4BACC6"/>
      </top>
      <bottom style="hair">
        <color theme="1"/>
      </bottom>
      <diagonal/>
    </border>
    <border>
      <left style="hair">
        <color theme="1"/>
      </left>
      <right style="hair">
        <color rgb="FF4BACC6"/>
      </right>
      <top style="hair">
        <color theme="1"/>
      </top>
      <bottom style="hair">
        <color theme="1"/>
      </bottom>
      <diagonal/>
    </border>
    <border>
      <left style="hair">
        <color theme="1"/>
      </left>
      <right style="hair">
        <color rgb="FF4BACC6"/>
      </right>
      <top style="hair">
        <color theme="1"/>
      </top>
      <bottom style="thin">
        <color rgb="FF4BACC6"/>
      </bottom>
      <diagonal/>
    </border>
    <border>
      <left style="thin">
        <color theme="1"/>
      </left>
      <right/>
      <top/>
      <bottom style="thin">
        <color theme="1"/>
      </bottom>
      <diagonal/>
    </border>
    <border>
      <left style="thin">
        <color theme="1"/>
      </left>
      <right/>
      <top/>
      <bottom/>
      <diagonal/>
    </border>
    <border>
      <left/>
      <right/>
      <top/>
      <bottom style="thin">
        <color theme="1"/>
      </bottom>
      <diagonal/>
    </border>
    <border>
      <left style="thin">
        <color theme="8"/>
      </left>
      <right style="thin">
        <color theme="8"/>
      </right>
      <top/>
      <bottom/>
      <diagonal/>
    </border>
    <border>
      <left style="thin">
        <color theme="8"/>
      </left>
      <right style="thin">
        <color theme="8"/>
      </right>
      <top/>
      <bottom style="thin">
        <color theme="8"/>
      </bottom>
      <diagonal/>
    </border>
    <border>
      <left style="thin">
        <color theme="8"/>
      </left>
      <right/>
      <top style="hair">
        <color theme="8"/>
      </top>
      <bottom/>
      <diagonal/>
    </border>
    <border>
      <left/>
      <right/>
      <top style="hair">
        <color theme="8"/>
      </top>
      <bottom/>
      <diagonal/>
    </border>
    <border>
      <left/>
      <right style="thin">
        <color theme="8"/>
      </right>
      <top style="hair">
        <color theme="8"/>
      </top>
      <bottom/>
      <diagonal/>
    </border>
    <border>
      <left style="thin">
        <color theme="8"/>
      </left>
      <right/>
      <top/>
      <bottom style="hair">
        <color theme="8"/>
      </bottom>
      <diagonal/>
    </border>
    <border>
      <left/>
      <right/>
      <top/>
      <bottom style="hair">
        <color theme="8"/>
      </bottom>
      <diagonal/>
    </border>
    <border>
      <left/>
      <right style="thin">
        <color theme="8"/>
      </right>
      <top/>
      <bottom style="hair">
        <color theme="8"/>
      </bottom>
      <diagonal/>
    </border>
    <border>
      <left style="thin">
        <color rgb="FF4BACC6"/>
      </left>
      <right/>
      <top style="thin">
        <color rgb="FF4BACC6"/>
      </top>
      <bottom style="hair">
        <color rgb="FF4BACC6"/>
      </bottom>
      <diagonal/>
    </border>
    <border>
      <left/>
      <right/>
      <top style="thin">
        <color rgb="FF4BACC6"/>
      </top>
      <bottom style="hair">
        <color rgb="FF4BACC6"/>
      </bottom>
      <diagonal/>
    </border>
    <border>
      <left/>
      <right style="thin">
        <color rgb="FF4BACC6"/>
      </right>
      <top style="thin">
        <color rgb="FF4BACC6"/>
      </top>
      <bottom style="hair">
        <color rgb="FF4BACC6"/>
      </bottom>
      <diagonal/>
    </border>
    <border>
      <left style="thin">
        <color rgb="FF4BACC6"/>
      </left>
      <right/>
      <top style="hair">
        <color rgb="FF4BACC6"/>
      </top>
      <bottom style="hair">
        <color rgb="FF4BACC6"/>
      </bottom>
      <diagonal/>
    </border>
    <border>
      <left/>
      <right/>
      <top style="hair">
        <color rgb="FF4BACC6"/>
      </top>
      <bottom style="hair">
        <color rgb="FF4BACC6"/>
      </bottom>
      <diagonal/>
    </border>
    <border>
      <left/>
      <right style="thin">
        <color rgb="FF4BACC6"/>
      </right>
      <top style="hair">
        <color rgb="FF4BACC6"/>
      </top>
      <bottom style="hair">
        <color rgb="FF4BACC6"/>
      </bottom>
      <diagonal/>
    </border>
    <border>
      <left style="thin">
        <color rgb="FF4BACC6"/>
      </left>
      <right/>
      <top style="hair">
        <color rgb="FF4BACC6"/>
      </top>
      <bottom style="thin">
        <color rgb="FF4BACC6"/>
      </bottom>
      <diagonal/>
    </border>
    <border>
      <left/>
      <right/>
      <top style="hair">
        <color rgb="FF4BACC6"/>
      </top>
      <bottom style="thin">
        <color rgb="FF4BACC6"/>
      </bottom>
      <diagonal/>
    </border>
    <border>
      <left/>
      <right style="thin">
        <color rgb="FF4BACC6"/>
      </right>
      <top style="hair">
        <color rgb="FF4BACC6"/>
      </top>
      <bottom style="thin">
        <color rgb="FF4BACC6"/>
      </bottom>
      <diagonal/>
    </border>
    <border>
      <left style="thin">
        <color rgb="FF4BACC6"/>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8"/>
      </left>
      <right/>
      <top style="thin">
        <color rgb="FF4BACC6"/>
      </top>
      <bottom/>
      <diagonal/>
    </border>
    <border>
      <left/>
      <right style="thin">
        <color theme="8"/>
      </right>
      <top style="thin">
        <color rgb="FF4BACC6"/>
      </top>
      <bottom/>
      <diagonal/>
    </border>
    <border>
      <left style="thin">
        <color theme="8"/>
      </left>
      <right style="thin">
        <color theme="8"/>
      </right>
      <top style="thin">
        <color rgb="FF4BACC6"/>
      </top>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medium">
        <color indexed="64"/>
      </left>
      <right style="medium">
        <color indexed="64"/>
      </right>
      <top style="medium">
        <color indexed="64"/>
      </top>
      <bottom style="medium">
        <color indexed="64"/>
      </bottom>
      <diagonal/>
    </border>
    <border>
      <left/>
      <right style="hair">
        <color theme="8"/>
      </right>
      <top/>
      <bottom style="hair">
        <color theme="8"/>
      </bottom>
      <diagonal/>
    </border>
    <border>
      <left/>
      <right style="hair">
        <color theme="8"/>
      </right>
      <top style="hair">
        <color theme="8"/>
      </top>
      <bottom/>
      <diagonal/>
    </border>
    <border>
      <left style="hair">
        <color theme="8"/>
      </left>
      <right/>
      <top style="hair">
        <color theme="8"/>
      </top>
      <bottom/>
      <diagonal/>
    </border>
    <border>
      <left style="hair">
        <color theme="8"/>
      </left>
      <right/>
      <top/>
      <bottom style="hair">
        <color theme="8"/>
      </bottom>
      <diagonal/>
    </border>
    <border>
      <left/>
      <right style="thin">
        <color rgb="FF4BACC6"/>
      </right>
      <top style="hair">
        <color rgb="FF4BACC6"/>
      </top>
      <bottom/>
      <diagonal/>
    </border>
    <border>
      <left/>
      <right style="hair">
        <color rgb="FF4BACC6"/>
      </right>
      <top style="thin">
        <color rgb="FF4BACC6"/>
      </top>
      <bottom/>
      <diagonal/>
    </border>
    <border>
      <left/>
      <right style="hair">
        <color rgb="FF4BACC6"/>
      </right>
      <top/>
      <bottom/>
      <diagonal/>
    </border>
    <border>
      <left style="thin">
        <color rgb="FF4BACC6"/>
      </left>
      <right/>
      <top/>
      <bottom style="hair">
        <color rgb="FF4BACC6"/>
      </bottom>
      <diagonal/>
    </border>
    <border>
      <left/>
      <right style="hair">
        <color rgb="FF4BACC6"/>
      </right>
      <top/>
      <bottom style="hair">
        <color rgb="FF4BACC6"/>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rgb="FF4BACC6"/>
      </left>
      <right/>
      <top style="hair">
        <color rgb="FF4BACC6"/>
      </top>
      <bottom/>
      <diagonal/>
    </border>
    <border>
      <left/>
      <right style="hair">
        <color rgb="FF4BACC6"/>
      </right>
      <top style="hair">
        <color rgb="FF4BACC6"/>
      </top>
      <bottom/>
      <diagonal/>
    </border>
    <border>
      <left/>
      <right style="hair">
        <color rgb="FF4BACC6"/>
      </right>
      <top/>
      <bottom style="thin">
        <color rgb="FF4BACC6"/>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medium">
        <color indexed="64"/>
      </top>
      <bottom style="thin">
        <color auto="1"/>
      </bottom>
      <diagonal/>
    </border>
    <border>
      <left style="double">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thin">
        <color auto="1"/>
      </bottom>
      <diagonal/>
    </border>
    <border>
      <left style="double">
        <color auto="1"/>
      </left>
      <right style="thin">
        <color auto="1"/>
      </right>
      <top/>
      <bottom style="thin">
        <color auto="1"/>
      </bottom>
      <diagonal/>
    </border>
    <border>
      <left style="thin">
        <color auto="1"/>
      </left>
      <right/>
      <top style="thin">
        <color auto="1"/>
      </top>
      <bottom style="medium">
        <color indexed="64"/>
      </bottom>
      <diagonal/>
    </border>
    <border>
      <left style="double">
        <color auto="1"/>
      </left>
      <right style="thin">
        <color auto="1"/>
      </right>
      <top style="thin">
        <color auto="1"/>
      </top>
      <bottom style="medium">
        <color indexed="64"/>
      </bottom>
      <diagonal/>
    </border>
    <border>
      <left style="medium">
        <color indexed="64"/>
      </left>
      <right style="thin">
        <color auto="1"/>
      </right>
      <top/>
      <bottom/>
      <diagonal/>
    </border>
    <border>
      <left style="thin">
        <color auto="1"/>
      </left>
      <right style="thin">
        <color auto="1"/>
      </right>
      <top/>
      <bottom/>
      <diagonal/>
    </border>
    <border>
      <left style="double">
        <color auto="1"/>
      </left>
      <right style="thin">
        <color auto="1"/>
      </right>
      <top/>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double">
        <color auto="1"/>
      </left>
      <right style="thin">
        <color auto="1"/>
      </right>
      <top style="medium">
        <color indexed="64"/>
      </top>
      <bottom style="medium">
        <color indexed="64"/>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right style="double">
        <color auto="1"/>
      </right>
      <top style="thin">
        <color auto="1"/>
      </top>
      <bottom style="thin">
        <color auto="1"/>
      </bottom>
      <diagonal/>
    </border>
    <border>
      <left style="double">
        <color auto="1"/>
      </left>
      <right/>
      <top style="thin">
        <color auto="1"/>
      </top>
      <bottom style="double">
        <color auto="1"/>
      </bottom>
      <diagonal/>
    </border>
    <border>
      <left style="double">
        <color auto="1"/>
      </left>
      <right/>
      <top style="thin">
        <color auto="1"/>
      </top>
      <bottom style="thin">
        <color auto="1"/>
      </bottom>
      <diagonal/>
    </border>
    <border>
      <left/>
      <right style="medium">
        <color indexed="64"/>
      </right>
      <top style="thin">
        <color auto="1"/>
      </top>
      <bottom style="double">
        <color auto="1"/>
      </bottom>
      <diagonal/>
    </border>
    <border>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right style="thin">
        <color auto="1"/>
      </right>
      <top style="double">
        <color auto="1"/>
      </top>
      <bottom style="thin">
        <color auto="1"/>
      </bottom>
      <diagonal/>
    </border>
    <border>
      <left style="medium">
        <color indexed="64"/>
      </left>
      <right/>
      <top style="double">
        <color auto="1"/>
      </top>
      <bottom style="thin">
        <color auto="1"/>
      </bottom>
      <diagonal/>
    </border>
    <border>
      <left/>
      <right/>
      <top style="double">
        <color auto="1"/>
      </top>
      <bottom style="thin">
        <color auto="1"/>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dashed">
        <color auto="1"/>
      </left>
      <right/>
      <top style="dashed">
        <color auto="1"/>
      </top>
      <bottom style="thin">
        <color indexed="64"/>
      </bottom>
      <diagonal/>
    </border>
    <border>
      <left/>
      <right/>
      <top style="dashed">
        <color auto="1"/>
      </top>
      <bottom style="thin">
        <color auto="1"/>
      </bottom>
      <diagonal/>
    </border>
    <border>
      <left/>
      <right style="thin">
        <color indexed="64"/>
      </right>
      <top style="dashed">
        <color auto="1"/>
      </top>
      <bottom style="thin">
        <color auto="1"/>
      </bottom>
      <diagonal/>
    </border>
    <border>
      <left style="thick">
        <color indexed="64"/>
      </left>
      <right style="thick">
        <color indexed="64"/>
      </right>
      <top style="thin">
        <color indexed="64"/>
      </top>
      <bottom style="hair">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auto="1"/>
      </left>
      <right/>
      <top/>
      <bottom/>
      <diagonal/>
    </border>
    <border>
      <left style="thick">
        <color indexed="64"/>
      </left>
      <right style="thick">
        <color indexed="64"/>
      </right>
      <top style="hair">
        <color auto="1"/>
      </top>
      <bottom style="hair">
        <color auto="1"/>
      </bottom>
      <diagonal/>
    </border>
    <border>
      <left/>
      <right style="thin">
        <color auto="1"/>
      </right>
      <top style="hair">
        <color auto="1"/>
      </top>
      <bottom style="hair">
        <color auto="1"/>
      </bottom>
      <diagonal/>
    </border>
    <border>
      <left style="thick">
        <color indexed="64"/>
      </left>
      <right style="thick">
        <color indexed="64"/>
      </right>
      <top/>
      <bottom style="hair">
        <color auto="1"/>
      </bottom>
      <diagonal/>
    </border>
    <border>
      <left style="thin">
        <color auto="1"/>
      </left>
      <right/>
      <top style="hair">
        <color auto="1"/>
      </top>
      <bottom style="hair">
        <color auto="1"/>
      </bottom>
      <diagonal/>
    </border>
    <border>
      <left style="thick">
        <color indexed="64"/>
      </left>
      <right style="thick">
        <color indexed="64"/>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ck">
        <color indexed="64"/>
      </left>
      <right style="thick">
        <color indexed="64"/>
      </right>
      <top style="hair">
        <color auto="1"/>
      </top>
      <bottom style="thick">
        <color indexed="64"/>
      </bottom>
      <diagonal/>
    </border>
    <border>
      <left style="thin">
        <color indexed="64"/>
      </left>
      <right style="thin">
        <color auto="1"/>
      </right>
      <top style="hair">
        <color auto="1"/>
      </top>
      <bottom style="thin">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thick">
        <color indexed="64"/>
      </bottom>
      <diagonal/>
    </border>
    <border>
      <left/>
      <right/>
      <top style="dashed">
        <color auto="1"/>
      </top>
      <bottom/>
      <diagonal/>
    </border>
    <border>
      <left style="thick">
        <color indexed="64"/>
      </left>
      <right style="thick">
        <color indexed="64"/>
      </right>
      <top style="hair">
        <color auto="1"/>
      </top>
      <bottom/>
      <diagonal/>
    </border>
    <border>
      <left/>
      <right style="thin">
        <color auto="1"/>
      </right>
      <top style="thin">
        <color auto="1"/>
      </top>
      <bottom style="dash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dashed">
        <color auto="1"/>
      </right>
      <top style="thin">
        <color auto="1"/>
      </top>
      <bottom style="dotted">
        <color auto="1"/>
      </bottom>
      <diagonal/>
    </border>
    <border>
      <left style="dashed">
        <color auto="1"/>
      </left>
      <right/>
      <top style="thin">
        <color indexed="64"/>
      </top>
      <bottom style="hair">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s>
  <cellStyleXfs count="8">
    <xf numFmtId="0" fontId="0" fillId="0" borderId="0">
      <alignment vertical="center"/>
    </xf>
    <xf numFmtId="38" fontId="31" fillId="0" borderId="0" applyFont="0" applyFill="0" applyBorder="0" applyAlignment="0" applyProtection="0">
      <alignment vertical="center"/>
    </xf>
    <xf numFmtId="0" fontId="7" fillId="0" borderId="0">
      <alignment vertical="center"/>
    </xf>
    <xf numFmtId="0" fontId="35" fillId="0" borderId="0">
      <alignment vertical="center"/>
    </xf>
    <xf numFmtId="0" fontId="6" fillId="0" borderId="0">
      <alignment vertical="center"/>
    </xf>
    <xf numFmtId="0" fontId="5" fillId="0" borderId="0">
      <alignment vertical="center"/>
    </xf>
    <xf numFmtId="0" fontId="4" fillId="0" borderId="0">
      <alignment vertical="center"/>
    </xf>
    <xf numFmtId="0" fontId="94" fillId="0" borderId="0" applyNumberFormat="0" applyFill="0" applyBorder="0" applyAlignment="0" applyProtection="0">
      <alignment vertical="center"/>
    </xf>
  </cellStyleXfs>
  <cellXfs count="1735">
    <xf numFmtId="0" fontId="0" fillId="0" borderId="0" xfId="0">
      <alignment vertical="center"/>
    </xf>
    <xf numFmtId="0" fontId="8" fillId="0" borderId="0" xfId="0" applyFont="1">
      <alignment vertical="center"/>
    </xf>
    <xf numFmtId="0" fontId="12" fillId="0" borderId="0" xfId="0" applyFont="1" applyBorder="1">
      <alignment vertical="center"/>
    </xf>
    <xf numFmtId="0" fontId="14" fillId="0" borderId="0" xfId="0" applyFont="1" applyBorder="1">
      <alignment vertical="center"/>
    </xf>
    <xf numFmtId="0" fontId="8" fillId="0" borderId="0" xfId="0" applyFont="1" applyBorder="1" applyAlignment="1">
      <alignment vertical="center"/>
    </xf>
    <xf numFmtId="0" fontId="14" fillId="0" borderId="0" xfId="0" applyFont="1" applyBorder="1" applyAlignment="1">
      <alignment horizontal="left" vertical="center"/>
    </xf>
    <xf numFmtId="0" fontId="8" fillId="0" borderId="0" xfId="0" applyFont="1" applyBorder="1" applyAlignment="1">
      <alignment vertical="center" textRotation="255"/>
    </xf>
    <xf numFmtId="0" fontId="8" fillId="0" borderId="0" xfId="0" applyFont="1" applyBorder="1" applyAlignment="1">
      <alignment vertical="center" justifyLastLine="1"/>
    </xf>
    <xf numFmtId="0" fontId="8" fillId="0" borderId="0" xfId="0" applyFont="1" applyBorder="1" applyAlignment="1">
      <alignment vertical="center" wrapText="1"/>
    </xf>
    <xf numFmtId="0" fontId="18" fillId="0" borderId="70" xfId="0" applyFont="1" applyBorder="1" applyAlignment="1">
      <alignment horizontal="left" vertical="top"/>
    </xf>
    <xf numFmtId="0" fontId="18" fillId="0" borderId="71" xfId="0" applyFont="1" applyBorder="1" applyAlignment="1">
      <alignment horizontal="left" vertical="top"/>
    </xf>
    <xf numFmtId="0" fontId="8" fillId="0" borderId="0" xfId="0" applyFont="1" applyBorder="1">
      <alignment vertical="center"/>
    </xf>
    <xf numFmtId="0" fontId="18" fillId="0" borderId="0" xfId="0" applyFont="1" applyBorder="1" applyAlignment="1">
      <alignment horizontal="left" vertical="top"/>
    </xf>
    <xf numFmtId="0" fontId="8" fillId="0" borderId="126" xfId="0" applyFont="1" applyBorder="1" applyAlignment="1">
      <alignment vertical="center" textRotation="255"/>
    </xf>
    <xf numFmtId="0" fontId="8" fillId="0" borderId="111" xfId="0" applyFont="1" applyBorder="1" applyAlignment="1">
      <alignment vertical="center" textRotation="255"/>
    </xf>
    <xf numFmtId="0" fontId="8" fillId="0" borderId="113" xfId="0" applyFont="1" applyBorder="1" applyAlignment="1">
      <alignment vertical="center" textRotation="255"/>
    </xf>
    <xf numFmtId="0" fontId="8" fillId="0" borderId="127" xfId="0" applyFont="1" applyBorder="1" applyAlignment="1">
      <alignment vertical="center" textRotation="255"/>
    </xf>
    <xf numFmtId="0" fontId="8" fillId="0" borderId="115" xfId="0" applyFont="1" applyBorder="1" applyAlignment="1">
      <alignment vertical="center" textRotation="255"/>
    </xf>
    <xf numFmtId="0" fontId="8" fillId="0" borderId="128" xfId="0" applyFont="1" applyBorder="1" applyAlignment="1">
      <alignment vertical="center" textRotation="255"/>
    </xf>
    <xf numFmtId="0" fontId="8" fillId="0" borderId="117" xfId="0" applyFont="1" applyBorder="1" applyAlignment="1">
      <alignment vertical="center" textRotation="255"/>
    </xf>
    <xf numFmtId="0" fontId="8" fillId="0" borderId="118" xfId="0" applyFont="1" applyBorder="1" applyAlignment="1">
      <alignment vertical="center" textRotation="255"/>
    </xf>
    <xf numFmtId="0" fontId="8" fillId="0" borderId="129" xfId="0" applyFont="1" applyBorder="1" applyAlignment="1">
      <alignment vertical="center" textRotation="255"/>
    </xf>
    <xf numFmtId="0" fontId="8" fillId="0" borderId="130" xfId="0" applyFont="1" applyBorder="1" applyAlignment="1">
      <alignment vertical="center" textRotation="255"/>
    </xf>
    <xf numFmtId="0" fontId="8" fillId="0" borderId="131" xfId="0" applyFont="1" applyBorder="1" applyAlignment="1">
      <alignment vertical="center" textRotation="255"/>
    </xf>
    <xf numFmtId="0" fontId="8" fillId="0" borderId="0" xfId="0" applyFont="1" applyAlignment="1">
      <alignment vertical="center"/>
    </xf>
    <xf numFmtId="0" fontId="8" fillId="0" borderId="45" xfId="0" applyFont="1" applyBorder="1" applyAlignment="1">
      <alignment vertical="center"/>
    </xf>
    <xf numFmtId="0" fontId="19" fillId="0" borderId="0" xfId="0" applyFont="1" applyBorder="1" applyAlignment="1">
      <alignment vertical="top" wrapText="1"/>
    </xf>
    <xf numFmtId="0" fontId="11" fillId="0" borderId="0" xfId="0" applyFont="1" applyBorder="1" applyAlignment="1">
      <alignment vertical="center" wrapText="1"/>
    </xf>
    <xf numFmtId="0" fontId="16" fillId="0" borderId="0" xfId="0" applyFont="1" applyBorder="1">
      <alignment vertical="center"/>
    </xf>
    <xf numFmtId="0" fontId="16" fillId="0" borderId="114" xfId="0" applyFont="1" applyBorder="1" applyAlignment="1">
      <alignment vertical="top" wrapText="1"/>
    </xf>
    <xf numFmtId="0" fontId="13" fillId="0" borderId="47" xfId="0" applyFont="1" applyBorder="1" applyAlignment="1">
      <alignment vertical="top" wrapText="1"/>
    </xf>
    <xf numFmtId="0" fontId="16" fillId="0" borderId="70" xfId="0" applyFont="1" applyBorder="1" applyAlignment="1">
      <alignment vertical="top" wrapText="1"/>
    </xf>
    <xf numFmtId="0" fontId="16" fillId="0" borderId="72" xfId="0" applyFont="1" applyBorder="1" applyAlignment="1">
      <alignment vertical="top" wrapText="1"/>
    </xf>
    <xf numFmtId="0" fontId="8" fillId="0" borderId="114" xfId="0" applyFont="1" applyBorder="1">
      <alignment vertical="center"/>
    </xf>
    <xf numFmtId="0" fontId="18" fillId="0" borderId="114" xfId="0" applyFont="1" applyBorder="1" applyAlignment="1">
      <alignment horizontal="left" vertical="top"/>
    </xf>
    <xf numFmtId="0" fontId="18" fillId="0" borderId="115" xfId="0" applyFont="1" applyBorder="1" applyAlignment="1">
      <alignment horizontal="left" vertical="top"/>
    </xf>
    <xf numFmtId="0" fontId="8" fillId="0" borderId="116" xfId="0" applyFont="1" applyBorder="1">
      <alignment vertical="center"/>
    </xf>
    <xf numFmtId="0" fontId="8" fillId="0" borderId="0" xfId="0" applyFont="1" applyFill="1" applyBorder="1" applyAlignment="1">
      <alignment vertical="center"/>
    </xf>
    <xf numFmtId="0" fontId="8" fillId="0" borderId="0" xfId="0" applyFont="1" applyBorder="1" applyAlignment="1">
      <alignment horizontal="left" vertical="top"/>
    </xf>
    <xf numFmtId="0" fontId="8" fillId="0" borderId="0" xfId="0" applyFont="1" applyBorder="1" applyAlignment="1">
      <alignment vertical="top" wrapText="1"/>
    </xf>
    <xf numFmtId="0" fontId="8" fillId="0" borderId="0" xfId="0" applyFont="1" applyBorder="1" applyAlignment="1">
      <alignment vertical="top"/>
    </xf>
    <xf numFmtId="0" fontId="8" fillId="0" borderId="0" xfId="0" applyFont="1" applyBorder="1" applyAlignment="1">
      <alignment horizontal="center" vertical="center"/>
    </xf>
    <xf numFmtId="0" fontId="0" fillId="0" borderId="0" xfId="0" applyBorder="1" applyAlignment="1">
      <alignment vertical="center"/>
    </xf>
    <xf numFmtId="0" fontId="8" fillId="0" borderId="0" xfId="0" applyFont="1" applyBorder="1" applyAlignment="1">
      <alignment horizontal="left" vertical="center"/>
    </xf>
    <xf numFmtId="0" fontId="24" fillId="0" borderId="0" xfId="0" applyFont="1">
      <alignment vertical="center"/>
    </xf>
    <xf numFmtId="0" fontId="24" fillId="0" borderId="0" xfId="0" quotePrefix="1" applyFont="1" applyAlignment="1">
      <alignment horizontal="right" vertical="center"/>
    </xf>
    <xf numFmtId="0" fontId="26" fillId="0" borderId="0" xfId="0" applyFont="1">
      <alignment vertical="center"/>
    </xf>
    <xf numFmtId="0" fontId="24" fillId="0" borderId="0" xfId="0" applyFont="1" applyAlignment="1">
      <alignment horizontal="right" vertical="center"/>
    </xf>
    <xf numFmtId="177" fontId="10" fillId="0" borderId="127" xfId="0" applyNumberFormat="1" applyFont="1" applyBorder="1" applyAlignment="1">
      <alignment vertical="center" textRotation="255" wrapText="1"/>
    </xf>
    <xf numFmtId="0" fontId="24" fillId="0" borderId="0" xfId="0" applyFont="1" applyFill="1">
      <alignment vertical="center"/>
    </xf>
    <xf numFmtId="49" fontId="24" fillId="0" borderId="0" xfId="0" applyNumberFormat="1" applyFont="1" applyFill="1" applyBorder="1" applyAlignment="1">
      <alignment horizontal="left" vertical="center"/>
    </xf>
    <xf numFmtId="0" fontId="8" fillId="0" borderId="111" xfId="0" applyFont="1" applyBorder="1" applyAlignment="1">
      <alignment vertical="center"/>
    </xf>
    <xf numFmtId="0" fontId="8" fillId="0" borderId="117" xfId="0" applyFont="1" applyBorder="1" applyAlignment="1">
      <alignment vertical="center"/>
    </xf>
    <xf numFmtId="0" fontId="23" fillId="0" borderId="111" xfId="0" applyFont="1" applyBorder="1" applyAlignment="1">
      <alignment vertical="center" textRotation="255" shrinkToFit="1"/>
    </xf>
    <xf numFmtId="0" fontId="23" fillId="0" borderId="130" xfId="0" applyFont="1" applyBorder="1" applyAlignment="1">
      <alignment vertical="center" textRotation="255" shrinkToFit="1"/>
    </xf>
    <xf numFmtId="0" fontId="23" fillId="0" borderId="0" xfId="0" applyFont="1" applyBorder="1" applyAlignment="1">
      <alignment vertical="center" textRotation="255" shrinkToFit="1"/>
    </xf>
    <xf numFmtId="0" fontId="23" fillId="0" borderId="117" xfId="0" applyFont="1" applyBorder="1" applyAlignment="1">
      <alignment vertical="center" textRotation="255" shrinkToFit="1"/>
    </xf>
    <xf numFmtId="0" fontId="8" fillId="0" borderId="0" xfId="0" applyFont="1" applyBorder="1" applyAlignment="1">
      <alignment vertical="center" shrinkToFit="1"/>
    </xf>
    <xf numFmtId="0" fontId="24" fillId="0" borderId="0" xfId="0" applyFont="1" applyFill="1" applyBorder="1">
      <alignment vertical="center"/>
    </xf>
    <xf numFmtId="0" fontId="12" fillId="0" borderId="0" xfId="0" applyFont="1" applyBorder="1" applyAlignment="1">
      <alignment vertical="center" shrinkToFit="1"/>
    </xf>
    <xf numFmtId="0" fontId="24" fillId="0" borderId="0" xfId="0" applyFont="1" applyBorder="1">
      <alignment vertical="center"/>
    </xf>
    <xf numFmtId="0" fontId="24" fillId="0" borderId="201" xfId="0" applyFont="1" applyBorder="1">
      <alignment vertical="center"/>
    </xf>
    <xf numFmtId="0" fontId="8" fillId="0" borderId="68" xfId="0" applyFont="1" applyFill="1" applyBorder="1" applyAlignment="1">
      <alignment vertical="top"/>
    </xf>
    <xf numFmtId="0" fontId="8" fillId="0" borderId="69" xfId="0" applyFont="1" applyFill="1" applyBorder="1" applyAlignment="1">
      <alignment vertical="top"/>
    </xf>
    <xf numFmtId="0" fontId="8" fillId="0" borderId="0" xfId="0" applyFont="1" applyFill="1" applyBorder="1" applyAlignment="1">
      <alignment vertical="top"/>
    </xf>
    <xf numFmtId="0" fontId="8" fillId="0" borderId="71" xfId="0" applyFont="1" applyFill="1" applyBorder="1" applyAlignment="1">
      <alignment vertical="top"/>
    </xf>
    <xf numFmtId="0" fontId="8" fillId="0" borderId="70" xfId="0" applyFont="1" applyFill="1" applyBorder="1" applyAlignment="1">
      <alignment vertical="top"/>
    </xf>
    <xf numFmtId="0" fontId="8" fillId="0" borderId="72" xfId="0" applyFont="1" applyFill="1" applyBorder="1" applyAlignment="1">
      <alignment vertical="top"/>
    </xf>
    <xf numFmtId="0" fontId="8" fillId="0" borderId="73" xfId="0" applyFont="1" applyFill="1" applyBorder="1" applyAlignment="1">
      <alignment vertical="top"/>
    </xf>
    <xf numFmtId="0" fontId="8" fillId="0" borderId="74" xfId="0" applyFont="1" applyFill="1" applyBorder="1" applyAlignment="1">
      <alignment vertical="top"/>
    </xf>
    <xf numFmtId="0" fontId="24" fillId="0" borderId="0" xfId="0" applyFont="1" applyFill="1" applyBorder="1" applyAlignment="1">
      <alignment horizontal="left" vertical="center"/>
    </xf>
    <xf numFmtId="176" fontId="24" fillId="0" borderId="0" xfId="0" applyNumberFormat="1" applyFont="1" applyFill="1" applyBorder="1" applyAlignment="1">
      <alignment horizontal="left" vertical="center"/>
    </xf>
    <xf numFmtId="0" fontId="8" fillId="0" borderId="46" xfId="0" applyFont="1" applyFill="1" applyBorder="1" applyAlignment="1">
      <alignment vertical="top" wrapText="1"/>
    </xf>
    <xf numFmtId="0" fontId="8" fillId="0" borderId="47" xfId="0" applyFont="1" applyFill="1" applyBorder="1" applyAlignment="1">
      <alignment vertical="top" wrapText="1"/>
    </xf>
    <xf numFmtId="0" fontId="8" fillId="0" borderId="0" xfId="0" applyFont="1" applyFill="1" applyBorder="1" applyAlignment="1">
      <alignment vertical="top" wrapText="1"/>
    </xf>
    <xf numFmtId="0" fontId="8" fillId="0" borderId="97" xfId="0" applyFont="1" applyFill="1" applyBorder="1" applyAlignment="1">
      <alignment vertical="top" wrapText="1"/>
    </xf>
    <xf numFmtId="0" fontId="8" fillId="0" borderId="48" xfId="0" applyFont="1" applyFill="1" applyBorder="1" applyAlignment="1">
      <alignment vertical="top" wrapText="1"/>
    </xf>
    <xf numFmtId="0" fontId="8" fillId="0" borderId="49" xfId="0" applyFont="1" applyFill="1" applyBorder="1" applyAlignment="1">
      <alignment vertical="top" wrapText="1"/>
    </xf>
    <xf numFmtId="0" fontId="8" fillId="0" borderId="50" xfId="0" applyFont="1" applyFill="1" applyBorder="1" applyAlignment="1">
      <alignment vertical="top" wrapText="1"/>
    </xf>
    <xf numFmtId="0" fontId="26" fillId="0" borderId="196" xfId="0" applyFont="1" applyBorder="1">
      <alignment vertical="center"/>
    </xf>
    <xf numFmtId="0" fontId="24" fillId="0" borderId="195" xfId="0" applyFont="1" applyBorder="1">
      <alignment vertical="center"/>
    </xf>
    <xf numFmtId="0" fontId="24" fillId="0" borderId="195" xfId="0" applyFont="1" applyBorder="1" applyAlignment="1">
      <alignment horizontal="right" vertical="center"/>
    </xf>
    <xf numFmtId="0" fontId="24" fillId="0" borderId="197" xfId="0" applyFont="1" applyBorder="1">
      <alignment vertical="center"/>
    </xf>
    <xf numFmtId="0" fontId="24" fillId="0" borderId="198" xfId="0" applyFont="1" applyBorder="1">
      <alignment vertical="center"/>
    </xf>
    <xf numFmtId="0" fontId="24" fillId="0" borderId="0" xfId="0" quotePrefix="1" applyFont="1" applyBorder="1" applyAlignment="1">
      <alignment horizontal="left" vertical="center"/>
    </xf>
    <xf numFmtId="0" fontId="25" fillId="0" borderId="0" xfId="0" applyFont="1" applyBorder="1">
      <alignment vertical="center"/>
    </xf>
    <xf numFmtId="0" fontId="24" fillId="0" borderId="0" xfId="0" applyFont="1" applyBorder="1" applyAlignment="1">
      <alignment horizontal="right" vertical="center"/>
    </xf>
    <xf numFmtId="0" fontId="24" fillId="0" borderId="199" xfId="0" applyFont="1" applyBorder="1">
      <alignment vertical="center"/>
    </xf>
    <xf numFmtId="176" fontId="24" fillId="0" borderId="0" xfId="0" applyNumberFormat="1" applyFont="1" applyBorder="1" applyAlignment="1">
      <alignment horizontal="left" vertical="center"/>
    </xf>
    <xf numFmtId="0" fontId="24" fillId="0" borderId="0" xfId="0" applyFont="1" applyBorder="1" applyAlignment="1">
      <alignment horizontal="left" vertical="center"/>
    </xf>
    <xf numFmtId="0" fontId="24" fillId="0" borderId="198" xfId="0" quotePrefix="1" applyFont="1" applyBorder="1" applyAlignment="1">
      <alignment horizontal="right" vertical="center"/>
    </xf>
    <xf numFmtId="0" fontId="24" fillId="0" borderId="198" xfId="0" applyFont="1" applyFill="1" applyBorder="1">
      <alignment vertical="center"/>
    </xf>
    <xf numFmtId="0" fontId="24" fillId="0" borderId="0" xfId="0" applyFont="1" applyFill="1" applyBorder="1" applyAlignment="1">
      <alignment horizontal="right" vertical="center"/>
    </xf>
    <xf numFmtId="0" fontId="24" fillId="0" borderId="199" xfId="0" applyFont="1" applyFill="1" applyBorder="1">
      <alignment vertical="center"/>
    </xf>
    <xf numFmtId="0" fontId="24" fillId="0" borderId="200" xfId="0" applyFont="1" applyBorder="1">
      <alignment vertical="center"/>
    </xf>
    <xf numFmtId="0" fontId="24" fillId="0" borderId="201" xfId="0" applyFont="1" applyBorder="1" applyAlignment="1">
      <alignment horizontal="right" vertical="center"/>
    </xf>
    <xf numFmtId="0" fontId="24" fillId="0" borderId="202" xfId="0" applyFont="1" applyBorder="1">
      <alignment vertical="center"/>
    </xf>
    <xf numFmtId="49" fontId="24" fillId="0" borderId="0" xfId="0" applyNumberFormat="1" applyFont="1" applyFill="1" applyBorder="1" applyAlignment="1">
      <alignment horizontal="center" vertical="center"/>
    </xf>
    <xf numFmtId="0" fontId="24" fillId="0" borderId="196" xfId="0" applyFont="1" applyBorder="1">
      <alignment vertical="center"/>
    </xf>
    <xf numFmtId="0" fontId="24" fillId="0" borderId="0" xfId="0" quotePrefix="1" applyFont="1" applyBorder="1">
      <alignment vertical="center"/>
    </xf>
    <xf numFmtId="0" fontId="24" fillId="0" borderId="0" xfId="0" applyFont="1" applyFill="1" applyBorder="1" applyAlignment="1">
      <alignment horizontal="center" vertical="center"/>
    </xf>
    <xf numFmtId="0" fontId="34" fillId="0" borderId="0" xfId="0" applyFont="1" applyBorder="1" applyAlignment="1">
      <alignment vertical="top"/>
    </xf>
    <xf numFmtId="0" fontId="24" fillId="0" borderId="215" xfId="0" applyFont="1" applyBorder="1">
      <alignment vertical="center"/>
    </xf>
    <xf numFmtId="0" fontId="24" fillId="0" borderId="49" xfId="0" applyFont="1" applyBorder="1">
      <alignment vertical="center"/>
    </xf>
    <xf numFmtId="0" fontId="24" fillId="0" borderId="49" xfId="0" applyFont="1" applyBorder="1" applyAlignment="1">
      <alignment horizontal="right" vertical="center"/>
    </xf>
    <xf numFmtId="0" fontId="24" fillId="0" borderId="216" xfId="0" applyFont="1" applyBorder="1">
      <alignment vertical="center"/>
    </xf>
    <xf numFmtId="0" fontId="24" fillId="0" borderId="215" xfId="0" quotePrefix="1" applyFont="1" applyBorder="1" applyAlignment="1">
      <alignment horizontal="right" vertical="center"/>
    </xf>
    <xf numFmtId="0" fontId="24" fillId="0" borderId="0" xfId="0" applyFont="1" applyFill="1" applyBorder="1" applyAlignment="1">
      <alignment vertical="center"/>
    </xf>
    <xf numFmtId="0" fontId="24" fillId="0" borderId="0" xfId="0" applyFont="1" applyAlignment="1">
      <alignment horizontal="left" vertical="center"/>
    </xf>
    <xf numFmtId="0" fontId="24" fillId="0" borderId="0" xfId="0" applyFont="1" applyFill="1" applyAlignment="1">
      <alignment horizontal="left" vertical="center"/>
    </xf>
    <xf numFmtId="0" fontId="24" fillId="0" borderId="201" xfId="0" applyFont="1" applyBorder="1" applyAlignment="1">
      <alignment horizontal="center" vertical="center"/>
    </xf>
    <xf numFmtId="0" fontId="24" fillId="0" borderId="0" xfId="0" applyFont="1" applyBorder="1" applyAlignment="1">
      <alignment horizontal="center" vertical="center"/>
    </xf>
    <xf numFmtId="0" fontId="37" fillId="0" borderId="0" xfId="3" applyFont="1" applyFill="1" applyBorder="1" applyAlignment="1">
      <alignment vertical="center"/>
    </xf>
    <xf numFmtId="0" fontId="37" fillId="0" borderId="0" xfId="3" applyFont="1" applyFill="1" applyBorder="1" applyAlignment="1">
      <alignment horizontal="left" vertical="center"/>
    </xf>
    <xf numFmtId="0" fontId="37" fillId="0" borderId="0" xfId="3" applyFont="1" applyFill="1" applyBorder="1" applyAlignment="1">
      <alignment horizontal="center" vertical="center"/>
    </xf>
    <xf numFmtId="0" fontId="37" fillId="0" borderId="0" xfId="3" applyFont="1" applyFill="1">
      <alignment vertical="center"/>
    </xf>
    <xf numFmtId="0" fontId="37" fillId="0" borderId="0" xfId="3" applyFont="1" applyFill="1" applyBorder="1" applyAlignment="1">
      <alignment vertical="top"/>
    </xf>
    <xf numFmtId="0" fontId="41" fillId="0" borderId="0" xfId="3" applyFont="1" applyFill="1" applyBorder="1" applyAlignment="1">
      <alignment vertical="center"/>
    </xf>
    <xf numFmtId="0" fontId="41" fillId="0" borderId="0" xfId="3" applyFont="1" applyFill="1" applyBorder="1" applyAlignment="1">
      <alignment horizontal="center" vertical="center"/>
    </xf>
    <xf numFmtId="0" fontId="41" fillId="0" borderId="0" xfId="3" applyFont="1" applyFill="1">
      <alignment vertical="center"/>
    </xf>
    <xf numFmtId="0" fontId="41" fillId="0" borderId="0" xfId="3" applyFont="1" applyFill="1" applyBorder="1" applyAlignment="1">
      <alignment vertical="top"/>
    </xf>
    <xf numFmtId="0" fontId="41" fillId="0" borderId="0" xfId="3" applyFont="1" applyFill="1" applyAlignment="1">
      <alignment vertical="center"/>
    </xf>
    <xf numFmtId="0" fontId="41" fillId="0" borderId="0" xfId="3" applyFont="1" applyFill="1" applyBorder="1" applyAlignment="1">
      <alignment vertical="center" wrapText="1"/>
    </xf>
    <xf numFmtId="0" fontId="41" fillId="0" borderId="0" xfId="3" applyFont="1" applyFill="1" applyBorder="1">
      <alignment vertical="center"/>
    </xf>
    <xf numFmtId="0" fontId="41" fillId="0" borderId="0" xfId="3" quotePrefix="1" applyFont="1" applyFill="1" applyBorder="1" applyAlignment="1">
      <alignment vertical="center"/>
    </xf>
    <xf numFmtId="0" fontId="46" fillId="0" borderId="0" xfId="3" applyFont="1" applyFill="1" applyBorder="1" applyAlignment="1">
      <alignment vertical="center"/>
    </xf>
    <xf numFmtId="0" fontId="37" fillId="0" borderId="0" xfId="3" quotePrefix="1" applyFont="1" applyFill="1" applyBorder="1" applyAlignment="1">
      <alignment vertical="center"/>
    </xf>
    <xf numFmtId="0" fontId="37" fillId="0" borderId="0" xfId="3" applyFont="1" applyFill="1" applyAlignment="1">
      <alignment vertical="center"/>
    </xf>
    <xf numFmtId="0" fontId="24" fillId="0" borderId="0" xfId="0" applyFont="1" applyBorder="1" applyAlignment="1">
      <alignment vertical="center"/>
    </xf>
    <xf numFmtId="0" fontId="24" fillId="0" borderId="0" xfId="0" applyFont="1" applyBorder="1" applyAlignment="1">
      <alignment vertical="center" shrinkToFit="1"/>
    </xf>
    <xf numFmtId="176" fontId="24" fillId="0" borderId="0" xfId="0" applyNumberFormat="1" applyFont="1" applyBorder="1" applyAlignment="1">
      <alignment vertical="center"/>
    </xf>
    <xf numFmtId="0" fontId="30" fillId="0" borderId="0" xfId="5" applyFont="1" applyBorder="1">
      <alignment vertical="center"/>
    </xf>
    <xf numFmtId="0" fontId="30" fillId="0" borderId="0" xfId="5" applyFont="1">
      <alignment vertical="center"/>
    </xf>
    <xf numFmtId="0" fontId="30" fillId="0" borderId="0" xfId="5" applyFont="1" applyBorder="1" applyAlignment="1">
      <alignment vertical="center"/>
    </xf>
    <xf numFmtId="0" fontId="24" fillId="0" borderId="223" xfId="0" applyFont="1" applyBorder="1">
      <alignment vertical="center"/>
    </xf>
    <xf numFmtId="0" fontId="50" fillId="0" borderId="0" xfId="0" applyFont="1">
      <alignment vertical="center"/>
    </xf>
    <xf numFmtId="0" fontId="51" fillId="0" borderId="0" xfId="5" applyFont="1" applyBorder="1">
      <alignment vertical="center"/>
    </xf>
    <xf numFmtId="0" fontId="51" fillId="0" borderId="0" xfId="5" applyFont="1">
      <alignment vertical="center"/>
    </xf>
    <xf numFmtId="0" fontId="24" fillId="0" borderId="0" xfId="0" quotePrefix="1" applyFont="1" applyBorder="1" applyAlignment="1">
      <alignment horizontal="left" vertical="center"/>
    </xf>
    <xf numFmtId="0" fontId="24" fillId="0" borderId="198" xfId="0" applyFont="1" applyBorder="1" applyAlignment="1">
      <alignment vertical="center" shrinkToFit="1"/>
    </xf>
    <xf numFmtId="0" fontId="24" fillId="0" borderId="0" xfId="0" applyFont="1" applyBorder="1" applyAlignment="1">
      <alignment horizontal="left" vertical="center"/>
    </xf>
    <xf numFmtId="0" fontId="24" fillId="0" borderId="0" xfId="0" applyFont="1" applyFill="1" applyBorder="1" applyAlignment="1">
      <alignment horizontal="center" vertical="center"/>
    </xf>
    <xf numFmtId="0" fontId="39" fillId="0" borderId="45" xfId="3" applyFont="1" applyFill="1" applyBorder="1" applyAlignment="1">
      <alignment vertical="center"/>
    </xf>
    <xf numFmtId="0" fontId="39" fillId="0" borderId="223" xfId="3" applyFont="1" applyFill="1" applyBorder="1" applyAlignment="1">
      <alignment vertical="center"/>
    </xf>
    <xf numFmtId="0" fontId="39" fillId="0" borderId="47" xfId="3" applyFont="1" applyFill="1" applyBorder="1" applyAlignment="1">
      <alignment vertical="center"/>
    </xf>
    <xf numFmtId="0" fontId="39" fillId="0" borderId="0" xfId="3" applyFont="1" applyFill="1" applyBorder="1" applyAlignment="1">
      <alignment vertical="center"/>
    </xf>
    <xf numFmtId="0" fontId="39" fillId="0" borderId="199" xfId="3" applyFont="1" applyFill="1" applyBorder="1" applyAlignment="1">
      <alignment vertical="center"/>
    </xf>
    <xf numFmtId="0" fontId="39" fillId="0" borderId="48" xfId="3" applyFont="1" applyFill="1" applyBorder="1" applyAlignment="1">
      <alignment vertical="center"/>
    </xf>
    <xf numFmtId="0" fontId="39" fillId="0" borderId="49" xfId="3" applyFont="1" applyFill="1" applyBorder="1" applyAlignment="1">
      <alignment vertical="center"/>
    </xf>
    <xf numFmtId="0" fontId="39" fillId="0" borderId="216" xfId="3" applyFont="1" applyFill="1" applyBorder="1" applyAlignment="1">
      <alignment vertical="center"/>
    </xf>
    <xf numFmtId="0" fontId="8" fillId="0" borderId="90" xfId="0" applyFont="1" applyBorder="1" applyAlignment="1">
      <alignment vertical="center"/>
    </xf>
    <xf numFmtId="0" fontId="23" fillId="0" borderId="68" xfId="0" applyFont="1" applyBorder="1" applyAlignment="1">
      <alignment vertical="center" shrinkToFit="1"/>
    </xf>
    <xf numFmtId="0" fontId="8" fillId="0" borderId="68" xfId="0" applyFont="1" applyBorder="1" applyAlignment="1">
      <alignment vertical="center"/>
    </xf>
    <xf numFmtId="0" fontId="8" fillId="0" borderId="69" xfId="0" applyFont="1" applyBorder="1" applyAlignment="1">
      <alignment vertical="center"/>
    </xf>
    <xf numFmtId="0" fontId="8" fillId="0" borderId="91" xfId="0" applyFont="1" applyBorder="1" applyAlignment="1">
      <alignment vertical="center"/>
    </xf>
    <xf numFmtId="177" fontId="23" fillId="0" borderId="0" xfId="0" applyNumberFormat="1" applyFont="1" applyBorder="1" applyAlignment="1">
      <alignment vertical="center" textRotation="255" shrinkToFit="1"/>
    </xf>
    <xf numFmtId="0" fontId="8" fillId="0" borderId="71" xfId="0" applyFont="1" applyBorder="1" applyAlignment="1">
      <alignment vertical="center"/>
    </xf>
    <xf numFmtId="0" fontId="8" fillId="0" borderId="92" xfId="0" applyFont="1" applyBorder="1" applyAlignment="1">
      <alignment vertical="center"/>
    </xf>
    <xf numFmtId="0" fontId="23" fillId="0" borderId="73" xfId="0" applyFont="1" applyBorder="1" applyAlignment="1">
      <alignment vertical="center" shrinkToFit="1"/>
    </xf>
    <xf numFmtId="0" fontId="8" fillId="0" borderId="73" xfId="0" applyFont="1" applyBorder="1" applyAlignment="1">
      <alignment vertical="center"/>
    </xf>
    <xf numFmtId="0" fontId="8" fillId="0" borderId="74" xfId="0" applyFont="1" applyBorder="1" applyAlignment="1">
      <alignment vertical="center"/>
    </xf>
    <xf numFmtId="0" fontId="24" fillId="0" borderId="0" xfId="0" quotePrefix="1" applyFont="1" applyBorder="1" applyAlignment="1">
      <alignment vertical="center"/>
    </xf>
    <xf numFmtId="0" fontId="26" fillId="0" borderId="0" xfId="0" applyFont="1" applyBorder="1">
      <alignment vertical="center"/>
    </xf>
    <xf numFmtId="0" fontId="26" fillId="0" borderId="0" xfId="0" applyFont="1" applyBorder="1" applyAlignment="1">
      <alignment vertical="center"/>
    </xf>
    <xf numFmtId="0" fontId="24" fillId="0" borderId="0" xfId="0" applyFont="1" applyAlignment="1">
      <alignment horizontal="center" vertical="center"/>
    </xf>
    <xf numFmtId="0" fontId="62" fillId="0" borderId="0" xfId="0" applyFont="1" applyBorder="1">
      <alignment vertical="center"/>
    </xf>
    <xf numFmtId="0" fontId="25" fillId="0" borderId="0" xfId="0" applyFont="1">
      <alignment vertical="center"/>
    </xf>
    <xf numFmtId="0" fontId="8" fillId="0" borderId="0" xfId="0" applyFont="1" applyFill="1">
      <alignment vertical="center"/>
    </xf>
    <xf numFmtId="0" fontId="8" fillId="0" borderId="0" xfId="0" applyFont="1" applyFill="1" applyBorder="1" applyAlignment="1">
      <alignment vertical="center" wrapText="1"/>
    </xf>
    <xf numFmtId="0" fontId="8" fillId="0" borderId="0" xfId="0" applyFont="1" applyFill="1" applyBorder="1">
      <alignment vertical="center"/>
    </xf>
    <xf numFmtId="0" fontId="24" fillId="0" borderId="0" xfId="0" applyFont="1" applyBorder="1" applyAlignment="1">
      <alignment horizontal="center" vertical="center"/>
    </xf>
    <xf numFmtId="0" fontId="63" fillId="7" borderId="284" xfId="6" applyFont="1" applyFill="1" applyBorder="1" applyAlignment="1" applyProtection="1">
      <alignment horizontal="center" vertical="center"/>
      <protection locked="0"/>
    </xf>
    <xf numFmtId="0" fontId="63" fillId="7" borderId="288" xfId="6" applyFont="1" applyFill="1" applyBorder="1" applyAlignment="1" applyProtection="1">
      <alignment horizontal="center" vertical="center"/>
      <protection locked="0"/>
    </xf>
    <xf numFmtId="0" fontId="63" fillId="7" borderId="290" xfId="6" applyFont="1" applyFill="1" applyBorder="1" applyAlignment="1" applyProtection="1">
      <alignment horizontal="center" vertical="center"/>
      <protection locked="0"/>
    </xf>
    <xf numFmtId="0" fontId="63" fillId="7" borderId="292" xfId="6" applyFont="1" applyFill="1" applyBorder="1" applyAlignment="1" applyProtection="1">
      <alignment horizontal="center" vertical="center"/>
      <protection locked="0"/>
    </xf>
    <xf numFmtId="0" fontId="63" fillId="0" borderId="100" xfId="6" applyFont="1" applyBorder="1" applyAlignment="1" applyProtection="1">
      <alignment horizontal="center" vertical="center"/>
      <protection locked="0"/>
    </xf>
    <xf numFmtId="0" fontId="59" fillId="7" borderId="6" xfId="6" applyFont="1" applyFill="1" applyBorder="1" applyAlignment="1" applyProtection="1">
      <alignment horizontal="center" vertical="center"/>
      <protection locked="0"/>
    </xf>
    <xf numFmtId="0" fontId="63" fillId="0" borderId="289" xfId="6" applyFont="1" applyBorder="1" applyAlignment="1" applyProtection="1">
      <alignment horizontal="center" vertical="center"/>
      <protection locked="0"/>
    </xf>
    <xf numFmtId="0" fontId="59" fillId="7" borderId="266" xfId="6" applyFont="1" applyFill="1" applyBorder="1" applyAlignment="1" applyProtection="1">
      <alignment horizontal="center" vertical="center"/>
      <protection locked="0"/>
    </xf>
    <xf numFmtId="0" fontId="63" fillId="7" borderId="296" xfId="6" applyFont="1" applyFill="1" applyBorder="1" applyAlignment="1" applyProtection="1">
      <alignment horizontal="center" vertical="center"/>
      <protection locked="0"/>
    </xf>
    <xf numFmtId="0" fontId="63" fillId="0" borderId="293" xfId="6" applyFont="1" applyBorder="1" applyAlignment="1" applyProtection="1">
      <alignment horizontal="center" vertical="center"/>
      <protection locked="0"/>
    </xf>
    <xf numFmtId="0" fontId="69" fillId="7" borderId="295" xfId="6" applyFont="1" applyFill="1" applyBorder="1" applyAlignment="1" applyProtection="1">
      <alignment horizontal="center" vertical="center"/>
      <protection locked="0"/>
    </xf>
    <xf numFmtId="177" fontId="23" fillId="0" borderId="0" xfId="0" applyNumberFormat="1" applyFont="1" applyBorder="1" applyAlignment="1" applyProtection="1">
      <alignment vertical="center" textRotation="255" shrinkToFit="1"/>
      <protection hidden="1"/>
    </xf>
    <xf numFmtId="0" fontId="59" fillId="7" borderId="0" xfId="6" applyFont="1" applyFill="1" applyBorder="1" applyAlignment="1" applyProtection="1">
      <alignment horizontal="center" vertical="center"/>
      <protection locked="0"/>
    </xf>
    <xf numFmtId="0" fontId="80" fillId="0" borderId="0" xfId="0" applyFont="1">
      <alignment vertical="center"/>
    </xf>
    <xf numFmtId="0" fontId="69" fillId="7" borderId="35" xfId="6" applyFont="1" applyFill="1" applyBorder="1" applyAlignment="1" applyProtection="1">
      <alignment horizontal="center" vertical="center"/>
      <protection locked="0"/>
    </xf>
    <xf numFmtId="0" fontId="63" fillId="7" borderId="313" xfId="6" applyFont="1" applyFill="1" applyBorder="1" applyAlignment="1" applyProtection="1">
      <alignment horizontal="center" vertical="center"/>
      <protection locked="0"/>
    </xf>
    <xf numFmtId="0" fontId="63" fillId="0" borderId="101" xfId="6" applyFont="1" applyBorder="1" applyAlignment="1" applyProtection="1">
      <alignment horizontal="center" vertical="center"/>
      <protection locked="0"/>
    </xf>
    <xf numFmtId="0" fontId="24" fillId="0" borderId="0" xfId="0" applyFont="1" applyBorder="1" applyAlignment="1">
      <alignment horizontal="center" vertical="center"/>
    </xf>
    <xf numFmtId="0" fontId="24" fillId="0" borderId="195" xfId="0" applyFont="1" applyBorder="1" applyAlignment="1">
      <alignment horizontal="center" vertical="center"/>
    </xf>
    <xf numFmtId="0" fontId="24" fillId="0" borderId="201" xfId="0" applyFont="1" applyBorder="1" applyAlignment="1">
      <alignment horizontal="center" vertical="center"/>
    </xf>
    <xf numFmtId="0" fontId="69" fillId="0" borderId="315" xfId="6" applyFont="1" applyBorder="1" applyProtection="1">
      <alignment vertical="center"/>
    </xf>
    <xf numFmtId="0" fontId="69" fillId="0" borderId="316" xfId="6" applyFont="1" applyBorder="1" applyProtection="1">
      <alignment vertical="center"/>
    </xf>
    <xf numFmtId="0" fontId="69" fillId="0" borderId="317" xfId="6" applyFont="1" applyBorder="1" applyProtection="1">
      <alignment vertical="center"/>
    </xf>
    <xf numFmtId="0" fontId="72" fillId="0" borderId="318" xfId="6" applyFont="1" applyBorder="1" applyProtection="1">
      <alignment vertical="center"/>
    </xf>
    <xf numFmtId="0" fontId="69" fillId="0" borderId="41" xfId="6" applyFont="1" applyBorder="1" applyProtection="1">
      <alignment vertical="center"/>
    </xf>
    <xf numFmtId="0" fontId="63" fillId="0" borderId="42" xfId="6" applyFont="1" applyBorder="1" applyAlignment="1" applyProtection="1">
      <alignment horizontal="center" vertical="center"/>
    </xf>
    <xf numFmtId="0" fontId="4" fillId="0" borderId="0" xfId="6" applyProtection="1">
      <alignment vertical="center"/>
    </xf>
    <xf numFmtId="0" fontId="69" fillId="0" borderId="53" xfId="6" applyFont="1" applyBorder="1" applyProtection="1">
      <alignment vertical="center"/>
    </xf>
    <xf numFmtId="0" fontId="69" fillId="0" borderId="6" xfId="6" applyFont="1" applyBorder="1" applyProtection="1">
      <alignment vertical="center"/>
    </xf>
    <xf numFmtId="0" fontId="72" fillId="0" borderId="6" xfId="6" applyFont="1" applyBorder="1" applyProtection="1">
      <alignment vertical="center"/>
    </xf>
    <xf numFmtId="0" fontId="63" fillId="0" borderId="289" xfId="6" applyFont="1" applyBorder="1" applyAlignment="1" applyProtection="1">
      <alignment horizontal="center" vertical="center"/>
    </xf>
    <xf numFmtId="0" fontId="63" fillId="0" borderId="100" xfId="6" applyFont="1" applyBorder="1" applyAlignment="1" applyProtection="1">
      <alignment horizontal="center" vertical="center"/>
    </xf>
    <xf numFmtId="0" fontId="72" fillId="0" borderId="291" xfId="6" applyFont="1" applyBorder="1" applyProtection="1">
      <alignment vertical="center"/>
    </xf>
    <xf numFmtId="0" fontId="69" fillId="0" borderId="266" xfId="6" applyFont="1" applyBorder="1" applyProtection="1">
      <alignment vertical="center"/>
    </xf>
    <xf numFmtId="0" fontId="71" fillId="0" borderId="289" xfId="6" applyFont="1" applyBorder="1" applyAlignment="1" applyProtection="1">
      <alignment vertical="center" textRotation="255" shrinkToFit="1"/>
    </xf>
    <xf numFmtId="0" fontId="64" fillId="0" borderId="0" xfId="6" applyFont="1" applyAlignment="1" applyProtection="1">
      <alignment horizontal="right" vertical="center"/>
    </xf>
    <xf numFmtId="0" fontId="64" fillId="0" borderId="44" xfId="6" applyFont="1" applyBorder="1" applyProtection="1">
      <alignment vertical="center"/>
    </xf>
    <xf numFmtId="0" fontId="4" fillId="0" borderId="45" xfId="6" applyBorder="1" applyProtection="1">
      <alignment vertical="center"/>
    </xf>
    <xf numFmtId="0" fontId="4" fillId="0" borderId="0" xfId="6" applyFill="1" applyProtection="1">
      <alignment vertical="center"/>
    </xf>
    <xf numFmtId="0" fontId="4" fillId="0" borderId="273" xfId="6" applyFill="1" applyBorder="1" applyProtection="1">
      <alignment vertical="center"/>
    </xf>
    <xf numFmtId="0" fontId="4" fillId="0" borderId="47" xfId="6" applyBorder="1" applyProtection="1">
      <alignment vertical="center"/>
    </xf>
    <xf numFmtId="0" fontId="4" fillId="0" borderId="0" xfId="6" applyBorder="1" applyProtection="1">
      <alignment vertical="center"/>
    </xf>
    <xf numFmtId="0" fontId="4" fillId="0" borderId="275" xfId="6" applyFill="1" applyBorder="1" applyProtection="1">
      <alignment vertical="center"/>
    </xf>
    <xf numFmtId="0" fontId="64" fillId="0" borderId="47" xfId="6" applyFont="1" applyBorder="1" applyProtection="1">
      <alignment vertical="center"/>
    </xf>
    <xf numFmtId="0" fontId="4" fillId="0" borderId="0" xfId="6" applyFill="1" applyBorder="1" applyProtection="1">
      <alignment vertical="center"/>
    </xf>
    <xf numFmtId="0" fontId="4" fillId="0" borderId="278" xfId="6" applyFill="1" applyBorder="1" applyProtection="1">
      <alignment vertical="center"/>
    </xf>
    <xf numFmtId="0" fontId="70" fillId="0" borderId="0" xfId="6" applyFont="1" applyBorder="1" applyAlignment="1" applyProtection="1">
      <alignment horizontal="center" vertical="center"/>
    </xf>
    <xf numFmtId="0" fontId="66" fillId="0" borderId="0" xfId="6" applyFont="1" applyFill="1" applyBorder="1" applyAlignment="1" applyProtection="1">
      <alignment horizontal="center" vertical="center"/>
    </xf>
    <xf numFmtId="0" fontId="69" fillId="0" borderId="49" xfId="6" applyFont="1" applyFill="1" applyBorder="1" applyProtection="1">
      <alignment vertical="center"/>
    </xf>
    <xf numFmtId="0" fontId="4" fillId="0" borderId="49" xfId="6" applyBorder="1" applyProtection="1">
      <alignment vertical="center"/>
    </xf>
    <xf numFmtId="0" fontId="69" fillId="0" borderId="0" xfId="6" applyFont="1" applyFill="1" applyProtection="1">
      <alignment vertical="center"/>
    </xf>
    <xf numFmtId="0" fontId="4" fillId="0" borderId="46" xfId="6" applyBorder="1" applyAlignment="1" applyProtection="1">
      <alignment vertical="center" textRotation="255"/>
    </xf>
    <xf numFmtId="0" fontId="71" fillId="0" borderId="281" xfId="6" applyFont="1" applyBorder="1" applyProtection="1">
      <alignment vertical="center"/>
    </xf>
    <xf numFmtId="0" fontId="4" fillId="0" borderId="282" xfId="6" applyBorder="1" applyProtection="1">
      <alignment vertical="center"/>
    </xf>
    <xf numFmtId="0" fontId="4" fillId="0" borderId="283" xfId="6" applyBorder="1" applyAlignment="1" applyProtection="1">
      <alignment vertical="center" textRotation="255"/>
    </xf>
    <xf numFmtId="0" fontId="69" fillId="0" borderId="285" xfId="6" applyFont="1" applyBorder="1" applyProtection="1">
      <alignment vertical="center"/>
    </xf>
    <xf numFmtId="0" fontId="69" fillId="0" borderId="286" xfId="6" applyFont="1" applyBorder="1" applyProtection="1">
      <alignment vertical="center"/>
    </xf>
    <xf numFmtId="0" fontId="69" fillId="0" borderId="45" xfId="6" applyFont="1" applyBorder="1" applyProtection="1">
      <alignment vertical="center"/>
    </xf>
    <xf numFmtId="0" fontId="72" fillId="0" borderId="287" xfId="6" applyFont="1" applyBorder="1" applyProtection="1">
      <alignment vertical="center"/>
    </xf>
    <xf numFmtId="0" fontId="71" fillId="8" borderId="289" xfId="6" applyFont="1" applyFill="1" applyBorder="1" applyAlignment="1" applyProtection="1">
      <alignment vertical="center" textRotation="255" shrinkToFit="1"/>
    </xf>
    <xf numFmtId="0" fontId="72" fillId="0" borderId="0" xfId="6" applyFont="1" applyBorder="1" applyProtection="1">
      <alignment vertical="center"/>
    </xf>
    <xf numFmtId="0" fontId="69" fillId="0" borderId="312" xfId="6" applyFont="1" applyBorder="1" applyProtection="1">
      <alignment vertical="center"/>
    </xf>
    <xf numFmtId="0" fontId="69" fillId="0" borderId="35" xfId="6" applyFont="1" applyBorder="1" applyProtection="1">
      <alignment vertical="center"/>
    </xf>
    <xf numFmtId="0" fontId="71" fillId="8" borderId="293" xfId="6" applyFont="1" applyFill="1" applyBorder="1" applyAlignment="1" applyProtection="1">
      <alignment vertical="center" textRotation="255" shrinkToFit="1"/>
    </xf>
    <xf numFmtId="0" fontId="59" fillId="0" borderId="53" xfId="6" applyFont="1" applyBorder="1" applyProtection="1">
      <alignment vertical="center"/>
    </xf>
    <xf numFmtId="0" fontId="59" fillId="0" borderId="6" xfId="6" applyFont="1" applyBorder="1" applyProtection="1">
      <alignment vertical="center"/>
    </xf>
    <xf numFmtId="0" fontId="59" fillId="0" borderId="0" xfId="6" applyFont="1" applyBorder="1" applyProtection="1">
      <alignment vertical="center"/>
    </xf>
    <xf numFmtId="0" fontId="59" fillId="0" borderId="0" xfId="6" applyFont="1" applyFill="1" applyBorder="1" applyAlignment="1" applyProtection="1">
      <alignment horizontal="center" vertical="center"/>
    </xf>
    <xf numFmtId="0" fontId="59" fillId="0" borderId="99" xfId="6" applyFont="1" applyBorder="1" applyProtection="1">
      <alignment vertical="center"/>
    </xf>
    <xf numFmtId="0" fontId="59" fillId="0" borderId="35" xfId="6" applyFont="1" applyBorder="1" applyProtection="1">
      <alignment vertical="center"/>
    </xf>
    <xf numFmtId="0" fontId="72" fillId="0" borderId="297" xfId="6" applyFont="1" applyBorder="1" applyProtection="1">
      <alignment vertical="center"/>
    </xf>
    <xf numFmtId="0" fontId="59" fillId="0" borderId="297" xfId="6" applyFont="1" applyBorder="1" applyProtection="1">
      <alignment vertical="center"/>
    </xf>
    <xf numFmtId="0" fontId="59" fillId="0" borderId="294" xfId="6" applyFont="1" applyBorder="1" applyProtection="1">
      <alignment vertical="center"/>
    </xf>
    <xf numFmtId="0" fontId="59" fillId="0" borderId="295" xfId="6" applyFont="1" applyBorder="1" applyProtection="1">
      <alignment vertical="center"/>
    </xf>
    <xf numFmtId="0" fontId="63" fillId="0" borderId="293" xfId="6" applyFont="1" applyBorder="1" applyAlignment="1" applyProtection="1">
      <alignment horizontal="center" vertical="center"/>
    </xf>
    <xf numFmtId="0" fontId="59" fillId="0" borderId="0" xfId="6" applyFont="1" applyFill="1" applyBorder="1" applyProtection="1">
      <alignment vertical="center"/>
    </xf>
    <xf numFmtId="0" fontId="69" fillId="0" borderId="0" xfId="6" applyFont="1" applyFill="1" applyBorder="1" applyAlignment="1" applyProtection="1">
      <alignment horizontal="center" vertical="center"/>
    </xf>
    <xf numFmtId="0" fontId="59" fillId="0" borderId="0" xfId="6" applyFont="1" applyFill="1" applyBorder="1" applyAlignment="1" applyProtection="1">
      <alignment horizontal="center" vertical="center" shrinkToFit="1"/>
    </xf>
    <xf numFmtId="0" fontId="63" fillId="0" borderId="0" xfId="6" applyFont="1" applyFill="1" applyBorder="1" applyAlignment="1" applyProtection="1">
      <alignment horizontal="center" vertical="center"/>
    </xf>
    <xf numFmtId="0" fontId="59" fillId="0" borderId="0" xfId="6" applyFont="1" applyBorder="1" applyAlignment="1" applyProtection="1">
      <alignment horizontal="center" vertical="center" shrinkToFit="1"/>
    </xf>
    <xf numFmtId="0" fontId="63" fillId="0" borderId="0" xfId="6" applyFont="1" applyBorder="1" applyAlignment="1" applyProtection="1">
      <alignment horizontal="center" vertical="center"/>
    </xf>
    <xf numFmtId="0" fontId="4" fillId="0" borderId="314" xfId="6" applyBorder="1" applyAlignment="1" applyProtection="1">
      <alignment vertical="center" textRotation="255"/>
    </xf>
    <xf numFmtId="0" fontId="4" fillId="0" borderId="97" xfId="6" applyBorder="1" applyAlignment="1" applyProtection="1">
      <alignment vertical="center" textRotation="255"/>
    </xf>
    <xf numFmtId="0" fontId="59" fillId="0" borderId="291" xfId="6" applyFont="1" applyBorder="1" applyProtection="1">
      <alignment vertical="center"/>
    </xf>
    <xf numFmtId="0" fontId="59" fillId="0" borderId="266" xfId="6" applyFont="1" applyBorder="1" applyProtection="1">
      <alignment vertical="center"/>
    </xf>
    <xf numFmtId="0" fontId="4" fillId="0" borderId="45" xfId="6" applyFill="1" applyBorder="1" applyProtection="1">
      <alignment vertical="center"/>
    </xf>
    <xf numFmtId="0" fontId="66" fillId="0" borderId="0" xfId="6" applyFont="1" applyFill="1" applyProtection="1">
      <alignment vertical="center"/>
    </xf>
    <xf numFmtId="0" fontId="33" fillId="0" borderId="0" xfId="6" applyFont="1" applyFill="1" applyBorder="1" applyAlignment="1" applyProtection="1">
      <alignment horizontal="center" vertical="center"/>
    </xf>
    <xf numFmtId="0" fontId="0" fillId="0" borderId="0" xfId="0" applyFill="1" applyProtection="1">
      <alignment vertical="center"/>
    </xf>
    <xf numFmtId="0" fontId="66" fillId="0" borderId="0" xfId="0" applyFont="1" applyFill="1" applyAlignment="1" applyProtection="1">
      <alignment horizontal="left" vertical="center"/>
    </xf>
    <xf numFmtId="0" fontId="73" fillId="0" borderId="0" xfId="0" applyFont="1" applyFill="1" applyBorder="1" applyAlignment="1" applyProtection="1">
      <alignment shrinkToFit="1"/>
    </xf>
    <xf numFmtId="0" fontId="74" fillId="0" borderId="0" xfId="0" applyFont="1" applyFill="1" applyBorder="1" applyAlignment="1" applyProtection="1">
      <alignment horizontal="left" vertical="center"/>
    </xf>
    <xf numFmtId="0" fontId="66" fillId="0" borderId="0" xfId="0" applyFont="1" applyFill="1" applyAlignment="1" applyProtection="1">
      <alignment horizontal="left" vertical="center" shrinkToFit="1"/>
    </xf>
    <xf numFmtId="0" fontId="75" fillId="0" borderId="0" xfId="0" applyFont="1" applyFill="1" applyProtection="1">
      <alignment vertical="center"/>
    </xf>
    <xf numFmtId="0" fontId="71" fillId="0" borderId="0" xfId="6" applyFont="1" applyFill="1" applyProtection="1">
      <alignment vertical="center"/>
    </xf>
    <xf numFmtId="0" fontId="65" fillId="0" borderId="0" xfId="6" applyFont="1" applyProtection="1">
      <alignment vertical="center"/>
    </xf>
    <xf numFmtId="0" fontId="77" fillId="0" borderId="0" xfId="6" applyFont="1" applyFill="1" applyProtection="1">
      <alignment vertical="center"/>
    </xf>
    <xf numFmtId="0" fontId="76" fillId="0" borderId="0" xfId="6" applyFont="1" applyFill="1" applyProtection="1">
      <alignment vertical="center"/>
    </xf>
    <xf numFmtId="0" fontId="65" fillId="0" borderId="0" xfId="6" applyFont="1" applyFill="1" applyProtection="1">
      <alignment vertical="center"/>
    </xf>
    <xf numFmtId="0" fontId="63" fillId="0" borderId="42" xfId="6" applyFont="1" applyBorder="1" applyAlignment="1" applyProtection="1">
      <alignment horizontal="center" vertical="center"/>
      <protection locked="0"/>
    </xf>
    <xf numFmtId="0" fontId="80" fillId="0" borderId="0" xfId="0" applyFont="1" applyBorder="1" applyAlignment="1">
      <alignment horizontal="center" vertical="center"/>
    </xf>
    <xf numFmtId="0" fontId="80" fillId="0" borderId="199" xfId="0" applyFont="1" applyBorder="1" applyAlignment="1">
      <alignment horizontal="center" vertical="center"/>
    </xf>
    <xf numFmtId="0" fontId="53" fillId="0" borderId="0" xfId="0" applyFont="1" applyAlignment="1">
      <alignment horizontal="right" vertical="center"/>
    </xf>
    <xf numFmtId="0" fontId="24" fillId="0" borderId="199" xfId="0" applyFont="1" applyBorder="1" applyAlignment="1">
      <alignment vertical="center" shrinkToFit="1"/>
    </xf>
    <xf numFmtId="0" fontId="24" fillId="0" borderId="185" xfId="0" applyFont="1" applyBorder="1">
      <alignment vertical="center"/>
    </xf>
    <xf numFmtId="0" fontId="24" fillId="0" borderId="185" xfId="0" applyFont="1" applyBorder="1" applyAlignment="1">
      <alignment horizontal="center" vertical="center"/>
    </xf>
    <xf numFmtId="0" fontId="24" fillId="0" borderId="323" xfId="0" applyFont="1" applyBorder="1" applyAlignment="1">
      <alignment horizontal="center" vertical="center"/>
    </xf>
    <xf numFmtId="0" fontId="24" fillId="0" borderId="324" xfId="0" applyFont="1" applyBorder="1" applyAlignment="1">
      <alignment horizontal="center" vertical="center"/>
    </xf>
    <xf numFmtId="0" fontId="24" fillId="0" borderId="325" xfId="0" applyFont="1" applyBorder="1" applyAlignment="1">
      <alignment horizontal="center" vertical="center"/>
    </xf>
    <xf numFmtId="181" fontId="24" fillId="0" borderId="261" xfId="1" applyNumberFormat="1" applyFont="1" applyFill="1" applyBorder="1" applyAlignment="1" applyProtection="1">
      <alignment vertical="center" shrinkToFit="1"/>
      <protection locked="0"/>
    </xf>
    <xf numFmtId="181" fontId="24" fillId="0" borderId="242" xfId="1" applyNumberFormat="1" applyFont="1" applyFill="1" applyBorder="1" applyAlignment="1" applyProtection="1">
      <alignment vertical="center" shrinkToFit="1"/>
      <protection locked="0"/>
    </xf>
    <xf numFmtId="181" fontId="24" fillId="0" borderId="239" xfId="1" applyNumberFormat="1" applyFont="1" applyFill="1" applyBorder="1" applyAlignment="1" applyProtection="1">
      <alignment vertical="center" shrinkToFit="1"/>
      <protection locked="0"/>
    </xf>
    <xf numFmtId="0" fontId="24" fillId="0" borderId="0" xfId="0" applyFont="1" applyFill="1" applyBorder="1" applyAlignment="1">
      <alignment horizontal="center" vertical="center"/>
    </xf>
    <xf numFmtId="0" fontId="18" fillId="0" borderId="114" xfId="0" applyFont="1" applyBorder="1" applyAlignment="1" applyProtection="1">
      <alignment horizontal="left" vertical="top"/>
      <protection hidden="1"/>
    </xf>
    <xf numFmtId="0" fontId="58" fillId="0" borderId="0" xfId="0" applyFont="1" applyBorder="1" applyAlignment="1" applyProtection="1">
      <alignment vertical="center"/>
      <protection hidden="1"/>
    </xf>
    <xf numFmtId="0" fontId="8" fillId="0" borderId="47" xfId="0" applyFont="1" applyBorder="1">
      <alignment vertical="center"/>
    </xf>
    <xf numFmtId="0" fontId="23" fillId="0" borderId="47" xfId="0" applyFont="1" applyBorder="1" applyAlignment="1">
      <alignment vertical="top"/>
    </xf>
    <xf numFmtId="14" fontId="10" fillId="0" borderId="97" xfId="0" applyNumberFormat="1" applyFont="1" applyBorder="1" applyAlignment="1">
      <alignment vertical="top" wrapText="1"/>
    </xf>
    <xf numFmtId="0" fontId="50" fillId="0" borderId="0" xfId="5" applyFont="1" applyBorder="1">
      <alignment vertical="center"/>
    </xf>
    <xf numFmtId="184" fontId="50" fillId="0" borderId="0" xfId="5" applyNumberFormat="1" applyFont="1" applyBorder="1" applyAlignment="1" applyProtection="1">
      <alignment horizontal="right" vertical="center"/>
      <protection hidden="1"/>
    </xf>
    <xf numFmtId="0" fontId="50" fillId="0" borderId="0" xfId="5" applyFont="1" applyBorder="1" applyAlignment="1">
      <alignment horizontal="right" vertical="center"/>
    </xf>
    <xf numFmtId="0" fontId="50" fillId="0" borderId="0" xfId="5" applyFont="1" applyBorder="1" applyAlignment="1">
      <alignment vertical="center"/>
    </xf>
    <xf numFmtId="0" fontId="50" fillId="0" borderId="0" xfId="5" applyFont="1">
      <alignment vertical="center"/>
    </xf>
    <xf numFmtId="0" fontId="50" fillId="0" borderId="0" xfId="5" applyFont="1" applyBorder="1" applyProtection="1">
      <alignment vertical="center"/>
      <protection hidden="1"/>
    </xf>
    <xf numFmtId="0" fontId="50" fillId="0" borderId="0" xfId="5" applyFont="1" applyBorder="1" applyAlignment="1" applyProtection="1">
      <alignment horizontal="center" vertical="center" shrinkToFit="1"/>
      <protection hidden="1"/>
    </xf>
    <xf numFmtId="38" fontId="50" fillId="0" borderId="0" xfId="1" applyFont="1" applyBorder="1" applyAlignment="1">
      <alignment horizontal="right" vertical="center"/>
    </xf>
    <xf numFmtId="0" fontId="80" fillId="0" borderId="199" xfId="0" applyFont="1" applyBorder="1" applyAlignment="1" applyProtection="1">
      <alignment horizontal="center" vertical="center"/>
      <protection hidden="1"/>
    </xf>
    <xf numFmtId="0" fontId="92" fillId="0" borderId="0" xfId="0" applyFont="1">
      <alignment vertical="center"/>
    </xf>
    <xf numFmtId="0" fontId="80" fillId="0" borderId="0" xfId="0" applyFont="1" applyBorder="1" applyAlignment="1" applyProtection="1">
      <alignment horizontal="center" vertical="center"/>
      <protection hidden="1"/>
    </xf>
    <xf numFmtId="0" fontId="80" fillId="0" borderId="199" xfId="0" applyFont="1" applyBorder="1" applyAlignment="1" applyProtection="1">
      <alignment horizontal="center" vertical="center"/>
      <protection hidden="1"/>
    </xf>
    <xf numFmtId="0" fontId="80" fillId="0" borderId="0" xfId="0" applyFont="1" applyBorder="1">
      <alignment vertical="center"/>
    </xf>
    <xf numFmtId="0" fontId="24" fillId="0" borderId="0" xfId="0" applyFont="1" applyBorder="1" applyAlignment="1">
      <alignment horizontal="center" vertical="center"/>
    </xf>
    <xf numFmtId="184" fontId="50" fillId="0" borderId="0" xfId="5" applyNumberFormat="1" applyFont="1" applyBorder="1" applyAlignment="1" applyProtection="1">
      <alignment horizontal="right" vertical="center"/>
      <protection hidden="1"/>
    </xf>
    <xf numFmtId="0" fontId="92" fillId="0" borderId="0" xfId="0" applyFont="1" applyBorder="1">
      <alignment vertical="center"/>
    </xf>
    <xf numFmtId="0" fontId="50" fillId="0" borderId="0" xfId="5" applyFont="1" applyBorder="1" applyAlignment="1">
      <alignment vertical="center" shrinkToFit="1"/>
    </xf>
    <xf numFmtId="184" fontId="50" fillId="0" borderId="0" xfId="5" applyNumberFormat="1" applyFont="1" applyBorder="1" applyAlignment="1" applyProtection="1">
      <alignment vertical="center" shrinkToFit="1"/>
      <protection hidden="1"/>
    </xf>
    <xf numFmtId="0" fontId="94" fillId="0" borderId="0" xfId="7" applyBorder="1">
      <alignment vertical="center"/>
    </xf>
    <xf numFmtId="0" fontId="41" fillId="0" borderId="0" xfId="3" applyFont="1" applyFill="1" applyBorder="1" applyAlignment="1">
      <alignment vertical="center" shrinkToFit="1"/>
    </xf>
    <xf numFmtId="0" fontId="41" fillId="0" borderId="0" xfId="3" applyFont="1" applyFill="1" applyBorder="1" applyAlignment="1">
      <alignment wrapText="1"/>
    </xf>
    <xf numFmtId="0" fontId="42" fillId="0" borderId="0" xfId="3" applyFont="1" applyFill="1" applyBorder="1" applyAlignment="1" applyProtection="1">
      <alignment vertical="center" wrapText="1"/>
      <protection hidden="1"/>
    </xf>
    <xf numFmtId="0" fontId="37" fillId="0" borderId="195" xfId="3" applyFont="1" applyFill="1" applyBorder="1" applyAlignment="1">
      <alignment vertical="center" shrinkToFit="1"/>
    </xf>
    <xf numFmtId="0" fontId="41" fillId="0" borderId="195" xfId="3" applyFont="1" applyFill="1" applyBorder="1" applyAlignment="1">
      <alignment vertical="center" shrinkToFit="1"/>
    </xf>
    <xf numFmtId="0" fontId="37" fillId="0" borderId="195" xfId="3" applyFont="1" applyFill="1" applyBorder="1" applyAlignment="1">
      <alignment wrapText="1"/>
    </xf>
    <xf numFmtId="0" fontId="41" fillId="0" borderId="195" xfId="3" applyFont="1" applyFill="1" applyBorder="1" applyAlignment="1">
      <alignment wrapText="1"/>
    </xf>
    <xf numFmtId="0" fontId="24" fillId="0" borderId="0" xfId="0" applyFont="1" applyBorder="1" applyAlignment="1">
      <alignment horizontal="center" vertical="center"/>
    </xf>
    <xf numFmtId="0" fontId="34" fillId="0" borderId="0" xfId="0" applyFont="1" applyFill="1" applyBorder="1" applyAlignment="1">
      <alignment horizontal="center" vertical="top"/>
    </xf>
    <xf numFmtId="0" fontId="24" fillId="0" borderId="199" xfId="0" applyFont="1" applyBorder="1" applyAlignment="1">
      <alignment vertical="center"/>
    </xf>
    <xf numFmtId="0" fontId="34" fillId="0" borderId="0" xfId="0" applyFont="1" applyFill="1" applyBorder="1" applyAlignment="1">
      <alignment vertical="top"/>
    </xf>
    <xf numFmtId="0" fontId="92" fillId="0" borderId="0" xfId="0" applyFont="1" applyBorder="1" applyAlignment="1">
      <alignment horizontal="right" vertical="center"/>
    </xf>
    <xf numFmtId="38" fontId="92" fillId="0" borderId="0" xfId="1" applyFont="1" applyBorder="1" applyAlignment="1">
      <alignment vertical="center"/>
    </xf>
    <xf numFmtId="38" fontId="92" fillId="0" borderId="0" xfId="1" applyFont="1" applyBorder="1" applyAlignment="1">
      <alignment horizontal="right" vertical="center"/>
    </xf>
    <xf numFmtId="0" fontId="58" fillId="0" borderId="0" xfId="0" applyFont="1" applyBorder="1" applyAlignment="1" applyProtection="1">
      <alignment vertical="center"/>
      <protection locked="0"/>
    </xf>
    <xf numFmtId="0" fontId="19" fillId="0" borderId="0" xfId="0" applyFont="1" applyBorder="1" applyAlignment="1">
      <alignment vertical="top"/>
    </xf>
    <xf numFmtId="0" fontId="24" fillId="4" borderId="231" xfId="0" applyFont="1" applyFill="1" applyBorder="1" applyAlignment="1" applyProtection="1">
      <alignment horizontal="center" vertical="center" shrinkToFit="1"/>
      <protection locked="0"/>
    </xf>
    <xf numFmtId="0" fontId="24" fillId="4" borderId="232" xfId="0" applyFont="1" applyFill="1" applyBorder="1" applyAlignment="1" applyProtection="1">
      <alignment horizontal="center" vertical="center" shrinkToFit="1"/>
      <protection locked="0"/>
    </xf>
    <xf numFmtId="0" fontId="24" fillId="4" borderId="233" xfId="0" applyFont="1" applyFill="1" applyBorder="1" applyAlignment="1" applyProtection="1">
      <alignment horizontal="center" vertical="center" shrinkToFit="1"/>
      <protection locked="0"/>
    </xf>
    <xf numFmtId="49" fontId="24" fillId="0" borderId="203" xfId="0" applyNumberFormat="1" applyFont="1" applyFill="1" applyBorder="1" applyAlignment="1">
      <alignment horizontal="center" vertical="center"/>
    </xf>
    <xf numFmtId="49" fontId="24" fillId="0" borderId="204" xfId="0" applyNumberFormat="1" applyFont="1" applyFill="1" applyBorder="1" applyAlignment="1">
      <alignment horizontal="center" vertical="center"/>
    </xf>
    <xf numFmtId="49" fontId="24" fillId="4" borderId="203" xfId="0" applyNumberFormat="1" applyFont="1" applyFill="1" applyBorder="1" applyAlignment="1" applyProtection="1">
      <alignment horizontal="center" vertical="center"/>
      <protection locked="0"/>
    </xf>
    <xf numFmtId="49" fontId="24" fillId="4" borderId="204" xfId="0" applyNumberFormat="1" applyFont="1" applyFill="1" applyBorder="1" applyAlignment="1" applyProtection="1">
      <alignment horizontal="center" vertical="center"/>
      <protection locked="0"/>
    </xf>
    <xf numFmtId="0" fontId="24" fillId="0" borderId="203" xfId="0" applyFont="1" applyBorder="1" applyAlignment="1">
      <alignment horizontal="right" vertical="center"/>
    </xf>
    <xf numFmtId="0" fontId="24" fillId="0" borderId="204" xfId="0" applyFont="1" applyBorder="1" applyAlignment="1">
      <alignment horizontal="right" vertical="center"/>
    </xf>
    <xf numFmtId="0" fontId="80" fillId="0" borderId="0" xfId="0" applyFont="1" applyFill="1" applyBorder="1" applyAlignment="1" applyProtection="1">
      <alignment horizontal="center" vertical="center" shrinkToFit="1"/>
      <protection hidden="1"/>
    </xf>
    <xf numFmtId="0" fontId="24" fillId="0" borderId="196" xfId="0" applyFont="1" applyFill="1" applyBorder="1" applyAlignment="1" applyProtection="1">
      <alignment horizontal="center" vertical="center"/>
      <protection locked="0"/>
    </xf>
    <xf numFmtId="0" fontId="24" fillId="0" borderId="197" xfId="0" applyFont="1" applyFill="1" applyBorder="1" applyAlignment="1" applyProtection="1">
      <alignment horizontal="center" vertical="center"/>
      <protection locked="0"/>
    </xf>
    <xf numFmtId="0" fontId="24" fillId="0" borderId="200" xfId="0" applyFont="1" applyFill="1" applyBorder="1" applyAlignment="1" applyProtection="1">
      <alignment horizontal="center" vertical="center"/>
      <protection locked="0"/>
    </xf>
    <xf numFmtId="0" fontId="24" fillId="0" borderId="202" xfId="0" applyFont="1" applyFill="1" applyBorder="1" applyAlignment="1" applyProtection="1">
      <alignment horizontal="center" vertical="center"/>
      <protection locked="0"/>
    </xf>
    <xf numFmtId="0" fontId="53" fillId="0" borderId="0" xfId="0" applyFont="1" applyFill="1" applyBorder="1" applyAlignment="1">
      <alignment horizontal="left" vertical="top" wrapText="1"/>
    </xf>
    <xf numFmtId="0" fontId="53" fillId="0" borderId="199" xfId="0" applyFont="1" applyFill="1" applyBorder="1" applyAlignment="1">
      <alignment horizontal="left" vertical="top" wrapText="1"/>
    </xf>
    <xf numFmtId="0" fontId="24" fillId="0" borderId="203" xfId="0" applyFont="1" applyFill="1" applyBorder="1" applyAlignment="1" applyProtection="1">
      <alignment horizontal="center" vertical="center"/>
      <protection locked="0"/>
    </xf>
    <xf numFmtId="0" fontId="24" fillId="0" borderId="204" xfId="0" applyFont="1" applyFill="1" applyBorder="1" applyAlignment="1" applyProtection="1">
      <alignment horizontal="center" vertical="center"/>
      <protection locked="0"/>
    </xf>
    <xf numFmtId="0" fontId="53" fillId="0" borderId="0" xfId="0" applyFont="1" applyFill="1" applyBorder="1" applyAlignment="1">
      <alignment horizontal="left" vertical="top" shrinkToFit="1"/>
    </xf>
    <xf numFmtId="0" fontId="53" fillId="0" borderId="199" xfId="0" applyFont="1" applyFill="1" applyBorder="1" applyAlignment="1">
      <alignment horizontal="left" vertical="top" shrinkToFit="1"/>
    </xf>
    <xf numFmtId="0" fontId="24" fillId="0" borderId="0" xfId="0" applyFont="1" applyFill="1" applyBorder="1" applyAlignment="1">
      <alignment horizontal="center" vertical="center"/>
    </xf>
    <xf numFmtId="176" fontId="89" fillId="0" borderId="203" xfId="0" applyNumberFormat="1" applyFont="1" applyBorder="1" applyAlignment="1" applyProtection="1">
      <alignment horizontal="center" vertical="center" shrinkToFit="1"/>
      <protection locked="0"/>
    </xf>
    <xf numFmtId="176" fontId="89" fillId="0" borderId="214" xfId="0" applyNumberFormat="1" applyFont="1" applyBorder="1" applyAlignment="1" applyProtection="1">
      <alignment horizontal="center" vertical="center" shrinkToFit="1"/>
      <protection locked="0"/>
    </xf>
    <xf numFmtId="176" fontId="89" fillId="0" borderId="204" xfId="0" applyNumberFormat="1" applyFont="1" applyBorder="1" applyAlignment="1" applyProtection="1">
      <alignment horizontal="center" vertical="center" shrinkToFit="1"/>
      <protection locked="0"/>
    </xf>
    <xf numFmtId="0" fontId="24" fillId="0" borderId="0" xfId="0" applyFont="1" applyFill="1" applyBorder="1" applyAlignment="1">
      <alignment horizontal="center" vertical="top" shrinkToFit="1"/>
    </xf>
    <xf numFmtId="56" fontId="24" fillId="0" borderId="203" xfId="0" applyNumberFormat="1" applyFont="1" applyFill="1" applyBorder="1" applyAlignment="1" applyProtection="1">
      <alignment horizontal="left" vertical="center"/>
      <protection locked="0"/>
    </xf>
    <xf numFmtId="0" fontId="24" fillId="0" borderId="214" xfId="0" applyFont="1" applyFill="1" applyBorder="1" applyAlignment="1" applyProtection="1">
      <alignment horizontal="left" vertical="center"/>
      <protection locked="0"/>
    </xf>
    <xf numFmtId="0" fontId="24" fillId="0" borderId="204" xfId="0" applyFont="1" applyFill="1" applyBorder="1" applyAlignment="1" applyProtection="1">
      <alignment horizontal="left" vertical="center"/>
      <protection locked="0"/>
    </xf>
    <xf numFmtId="0" fontId="24" fillId="4" borderId="222" xfId="0" applyFont="1" applyFill="1" applyBorder="1" applyAlignment="1" applyProtection="1">
      <alignment horizontal="center" vertical="center" shrinkToFit="1"/>
      <protection locked="0"/>
    </xf>
    <xf numFmtId="0" fontId="24" fillId="4" borderId="66" xfId="0" applyFont="1" applyFill="1" applyBorder="1" applyAlignment="1" applyProtection="1">
      <alignment horizontal="center" vertical="center" shrinkToFit="1"/>
      <protection locked="0"/>
    </xf>
    <xf numFmtId="0" fontId="24" fillId="4" borderId="230" xfId="0" applyFont="1" applyFill="1" applyBorder="1" applyAlignment="1" applyProtection="1">
      <alignment horizontal="center" vertical="center" shrinkToFit="1"/>
      <protection locked="0"/>
    </xf>
    <xf numFmtId="0" fontId="53" fillId="6" borderId="261" xfId="5" applyFont="1" applyFill="1" applyBorder="1" applyAlignment="1" applyProtection="1">
      <alignment horizontal="center" vertical="center"/>
      <protection locked="0"/>
    </xf>
    <xf numFmtId="0" fontId="53" fillId="6" borderId="250" xfId="5" applyFont="1" applyFill="1" applyBorder="1" applyAlignment="1" applyProtection="1">
      <alignment horizontal="center" vertical="center"/>
      <protection locked="0"/>
    </xf>
    <xf numFmtId="0" fontId="24" fillId="0" borderId="203" xfId="0" applyFont="1" applyBorder="1" applyAlignment="1">
      <alignment horizontal="center" vertical="center"/>
    </xf>
    <xf numFmtId="0" fontId="24" fillId="0" borderId="214" xfId="0" applyFont="1" applyBorder="1" applyAlignment="1">
      <alignment horizontal="center" vertical="center"/>
    </xf>
    <xf numFmtId="0" fontId="24" fillId="0" borderId="204" xfId="0" applyFont="1" applyBorder="1" applyAlignment="1">
      <alignment horizontal="center" vertical="center"/>
    </xf>
    <xf numFmtId="0" fontId="24" fillId="4" borderId="66" xfId="0" applyFont="1" applyFill="1" applyBorder="1" applyAlignment="1" applyProtection="1">
      <alignment horizontal="center" vertical="center"/>
      <protection locked="0"/>
    </xf>
    <xf numFmtId="0" fontId="24" fillId="4" borderId="230" xfId="0" applyFont="1" applyFill="1" applyBorder="1" applyAlignment="1" applyProtection="1">
      <alignment horizontal="center" vertical="center"/>
      <protection locked="0"/>
    </xf>
    <xf numFmtId="187" fontId="53" fillId="0" borderId="225" xfId="5" applyNumberFormat="1" applyFont="1" applyFill="1" applyBorder="1" applyAlignment="1">
      <alignment horizontal="center" vertical="center"/>
    </xf>
    <xf numFmtId="187" fontId="53" fillId="0" borderId="195" xfId="5" applyNumberFormat="1" applyFont="1" applyFill="1" applyBorder="1" applyAlignment="1">
      <alignment horizontal="center" vertical="center"/>
    </xf>
    <xf numFmtId="186" fontId="53" fillId="0" borderId="195" xfId="5" applyNumberFormat="1" applyFont="1" applyFill="1" applyBorder="1" applyAlignment="1">
      <alignment horizontal="center" vertical="center"/>
    </xf>
    <xf numFmtId="186" fontId="53" fillId="0" borderId="197" xfId="5" applyNumberFormat="1" applyFont="1" applyFill="1" applyBorder="1" applyAlignment="1">
      <alignment horizontal="center" vertical="center"/>
    </xf>
    <xf numFmtId="0" fontId="53" fillId="0" borderId="246" xfId="5" applyFont="1" applyFill="1" applyBorder="1" applyAlignment="1">
      <alignment horizontal="center" vertical="center"/>
    </xf>
    <xf numFmtId="0" fontId="53" fillId="0" borderId="247" xfId="5" applyFont="1" applyFill="1" applyBorder="1" applyAlignment="1">
      <alignment horizontal="center" vertical="center"/>
    </xf>
    <xf numFmtId="185" fontId="53" fillId="0" borderId="247" xfId="5" applyNumberFormat="1" applyFont="1" applyFill="1" applyBorder="1" applyAlignment="1">
      <alignment horizontal="center" vertical="center"/>
    </xf>
    <xf numFmtId="185" fontId="53" fillId="0" borderId="47" xfId="5" applyNumberFormat="1" applyFont="1" applyFill="1" applyBorder="1" applyAlignment="1">
      <alignment horizontal="center" vertical="center"/>
    </xf>
    <xf numFmtId="185" fontId="53" fillId="0" borderId="248" xfId="5" applyNumberFormat="1" applyFont="1" applyFill="1" applyBorder="1" applyAlignment="1">
      <alignment horizontal="center" vertical="center"/>
    </xf>
    <xf numFmtId="185" fontId="53" fillId="0" borderId="225" xfId="5" applyNumberFormat="1" applyFont="1" applyFill="1" applyBorder="1" applyAlignment="1">
      <alignment horizontal="center" vertical="center"/>
    </xf>
    <xf numFmtId="185" fontId="53" fillId="0" borderId="195" xfId="5" applyNumberFormat="1" applyFont="1" applyFill="1" applyBorder="1" applyAlignment="1">
      <alignment horizontal="center" vertical="center"/>
    </xf>
    <xf numFmtId="185" fontId="53" fillId="0" borderId="260" xfId="5" applyNumberFormat="1" applyFont="1" applyFill="1" applyBorder="1" applyAlignment="1">
      <alignment horizontal="center" vertical="center"/>
    </xf>
    <xf numFmtId="0" fontId="53" fillId="0" borderId="225" xfId="5" applyFont="1" applyFill="1" applyBorder="1" applyAlignment="1">
      <alignment horizontal="right" vertical="center"/>
    </xf>
    <xf numFmtId="0" fontId="53" fillId="0" borderId="195" xfId="5" applyFont="1" applyFill="1" applyBorder="1" applyAlignment="1">
      <alignment horizontal="right" vertical="center"/>
    </xf>
    <xf numFmtId="0" fontId="53" fillId="0" borderId="195" xfId="5" applyFont="1" applyFill="1" applyBorder="1" applyAlignment="1">
      <alignment horizontal="center" vertical="center"/>
    </xf>
    <xf numFmtId="0" fontId="53" fillId="0" borderId="260" xfId="5" applyFont="1" applyFill="1" applyBorder="1" applyAlignment="1">
      <alignment horizontal="center" vertical="center"/>
    </xf>
    <xf numFmtId="0" fontId="24" fillId="6" borderId="203" xfId="0" applyFont="1" applyFill="1" applyBorder="1" applyAlignment="1" applyProtection="1">
      <alignment horizontal="center" vertical="center" shrinkToFit="1"/>
      <protection locked="0"/>
    </xf>
    <xf numFmtId="0" fontId="24" fillId="6" borderId="214" xfId="0" applyFont="1" applyFill="1" applyBorder="1" applyAlignment="1" applyProtection="1">
      <alignment horizontal="center" vertical="center" shrinkToFit="1"/>
      <protection locked="0"/>
    </xf>
    <xf numFmtId="0" fontId="24" fillId="6" borderId="204" xfId="0" applyFont="1" applyFill="1" applyBorder="1" applyAlignment="1" applyProtection="1">
      <alignment horizontal="center" vertical="center" shrinkToFit="1"/>
      <protection locked="0"/>
    </xf>
    <xf numFmtId="0" fontId="24" fillId="0" borderId="203" xfId="0" applyFont="1" applyFill="1" applyBorder="1" applyAlignment="1">
      <alignment horizontal="center" vertical="center"/>
    </xf>
    <xf numFmtId="0" fontId="24" fillId="0" borderId="214" xfId="0" applyFont="1" applyFill="1" applyBorder="1" applyAlignment="1">
      <alignment horizontal="center" vertical="center"/>
    </xf>
    <xf numFmtId="0" fontId="24" fillId="0" borderId="204" xfId="0" applyFont="1" applyFill="1" applyBorder="1" applyAlignment="1">
      <alignment horizontal="center" vertical="center"/>
    </xf>
    <xf numFmtId="49" fontId="24" fillId="6" borderId="203" xfId="0" applyNumberFormat="1" applyFont="1" applyFill="1" applyBorder="1" applyAlignment="1" applyProtection="1">
      <alignment horizontal="center" vertical="center" shrinkToFit="1"/>
      <protection locked="0"/>
    </xf>
    <xf numFmtId="49" fontId="24" fillId="6" borderId="214" xfId="0" applyNumberFormat="1" applyFont="1" applyFill="1" applyBorder="1" applyAlignment="1" applyProtection="1">
      <alignment horizontal="center" vertical="center" shrinkToFit="1"/>
      <protection locked="0"/>
    </xf>
    <xf numFmtId="49" fontId="24" fillId="6" borderId="204" xfId="0" applyNumberFormat="1" applyFont="1" applyFill="1" applyBorder="1" applyAlignment="1" applyProtection="1">
      <alignment horizontal="center" vertical="center" shrinkToFit="1"/>
      <protection locked="0"/>
    </xf>
    <xf numFmtId="0" fontId="24" fillId="4" borderId="232" xfId="0" applyFont="1" applyFill="1" applyBorder="1" applyAlignment="1" applyProtection="1">
      <alignment horizontal="center" vertical="center"/>
      <protection locked="0"/>
    </xf>
    <xf numFmtId="0" fontId="24" fillId="4" borderId="233" xfId="0" applyFont="1" applyFill="1" applyBorder="1" applyAlignment="1" applyProtection="1">
      <alignment horizontal="center" vertical="center"/>
      <protection locked="0"/>
    </xf>
    <xf numFmtId="0" fontId="53" fillId="0" borderId="208" xfId="5" applyFont="1" applyBorder="1" applyAlignment="1">
      <alignment horizontal="center" vertical="center" wrapText="1"/>
    </xf>
    <xf numFmtId="0" fontId="53" fillId="0" borderId="209" xfId="5" applyFont="1" applyBorder="1" applyAlignment="1">
      <alignment horizontal="center" vertical="center"/>
    </xf>
    <xf numFmtId="0" fontId="53" fillId="0" borderId="211" xfId="5" applyFont="1" applyBorder="1" applyAlignment="1">
      <alignment horizontal="center" vertical="center"/>
    </xf>
    <xf numFmtId="0" fontId="53" fillId="0" borderId="212" xfId="5" applyFont="1" applyBorder="1" applyAlignment="1">
      <alignment horizontal="center" vertical="center"/>
    </xf>
    <xf numFmtId="0" fontId="53" fillId="0" borderId="209" xfId="5" applyFont="1" applyBorder="1" applyAlignment="1">
      <alignment horizontal="center" vertical="center" wrapText="1"/>
    </xf>
    <xf numFmtId="0" fontId="53" fillId="0" borderId="237" xfId="5" applyFont="1" applyBorder="1" applyAlignment="1">
      <alignment horizontal="center" vertical="center"/>
    </xf>
    <xf numFmtId="0" fontId="53" fillId="0" borderId="244" xfId="5" applyFont="1" applyBorder="1" applyAlignment="1">
      <alignment horizontal="center" vertical="center"/>
    </xf>
    <xf numFmtId="185" fontId="53" fillId="6" borderId="250" xfId="5" applyNumberFormat="1" applyFont="1" applyFill="1" applyBorder="1" applyAlignment="1" applyProtection="1">
      <alignment horizontal="center" vertical="center"/>
      <protection locked="0"/>
    </xf>
    <xf numFmtId="185" fontId="53" fillId="6" borderId="251" xfId="5" applyNumberFormat="1" applyFont="1" applyFill="1" applyBorder="1" applyAlignment="1" applyProtection="1">
      <alignment horizontal="center" vertical="center"/>
      <protection locked="0"/>
    </xf>
    <xf numFmtId="185" fontId="53" fillId="6" borderId="252" xfId="5" applyNumberFormat="1" applyFont="1" applyFill="1" applyBorder="1" applyAlignment="1" applyProtection="1">
      <alignment horizontal="center" vertical="center"/>
      <protection locked="0"/>
    </xf>
    <xf numFmtId="185" fontId="53" fillId="6" borderId="214" xfId="5" applyNumberFormat="1" applyFont="1" applyFill="1" applyBorder="1" applyAlignment="1" applyProtection="1">
      <alignment horizontal="center" vertical="center"/>
      <protection locked="0"/>
    </xf>
    <xf numFmtId="185" fontId="53" fillId="6" borderId="249" xfId="5" applyNumberFormat="1" applyFont="1" applyFill="1" applyBorder="1" applyAlignment="1" applyProtection="1">
      <alignment horizontal="center" vertical="center"/>
      <protection locked="0"/>
    </xf>
    <xf numFmtId="0" fontId="53" fillId="0" borderId="245" xfId="5" applyFont="1" applyBorder="1" applyAlignment="1">
      <alignment horizontal="center" vertical="center"/>
    </xf>
    <xf numFmtId="176" fontId="24" fillId="0" borderId="203" xfId="0" applyNumberFormat="1" applyFont="1" applyFill="1" applyBorder="1" applyAlignment="1">
      <alignment horizontal="center" vertical="center"/>
    </xf>
    <xf numFmtId="176" fontId="24" fillId="0" borderId="214" xfId="0" applyNumberFormat="1" applyFont="1" applyFill="1" applyBorder="1" applyAlignment="1">
      <alignment horizontal="center" vertical="center"/>
    </xf>
    <xf numFmtId="176" fontId="24" fillId="0" borderId="204" xfId="0" applyNumberFormat="1" applyFont="1" applyFill="1" applyBorder="1" applyAlignment="1">
      <alignment horizontal="center" vertical="center"/>
    </xf>
    <xf numFmtId="185" fontId="53" fillId="6" borderId="247" xfId="5" applyNumberFormat="1" applyFont="1" applyFill="1" applyBorder="1" applyAlignment="1" applyProtection="1">
      <alignment horizontal="center" vertical="center"/>
      <protection locked="0"/>
    </xf>
    <xf numFmtId="185" fontId="53" fillId="6" borderId="47" xfId="5" applyNumberFormat="1" applyFont="1" applyFill="1" applyBorder="1" applyAlignment="1" applyProtection="1">
      <alignment horizontal="center" vertical="center"/>
      <protection locked="0"/>
    </xf>
    <xf numFmtId="185" fontId="53" fillId="6" borderId="248" xfId="5" applyNumberFormat="1" applyFont="1" applyFill="1" applyBorder="1" applyAlignment="1" applyProtection="1">
      <alignment horizontal="center" vertical="center"/>
      <protection locked="0"/>
    </xf>
    <xf numFmtId="185" fontId="53" fillId="6" borderId="0" xfId="5" applyNumberFormat="1" applyFont="1" applyFill="1" applyBorder="1" applyAlignment="1" applyProtection="1">
      <alignment horizontal="center" vertical="center"/>
      <protection locked="0"/>
    </xf>
    <xf numFmtId="185" fontId="53" fillId="6" borderId="97" xfId="5" applyNumberFormat="1" applyFont="1" applyFill="1" applyBorder="1" applyAlignment="1" applyProtection="1">
      <alignment horizontal="center" vertical="center"/>
      <protection locked="0"/>
    </xf>
    <xf numFmtId="0" fontId="53" fillId="6" borderId="246" xfId="5" applyFont="1" applyFill="1" applyBorder="1" applyAlignment="1" applyProtection="1">
      <alignment horizontal="center" vertical="center"/>
      <protection locked="0"/>
    </xf>
    <xf numFmtId="0" fontId="53" fillId="6" borderId="247" xfId="5" applyFont="1" applyFill="1" applyBorder="1" applyAlignment="1" applyProtection="1">
      <alignment horizontal="center" vertical="center"/>
      <protection locked="0"/>
    </xf>
    <xf numFmtId="49" fontId="53" fillId="6" borderId="251" xfId="5" applyNumberFormat="1" applyFont="1" applyFill="1" applyBorder="1" applyAlignment="1" applyProtection="1">
      <alignment horizontal="right" vertical="center"/>
      <protection locked="0"/>
    </xf>
    <xf numFmtId="49" fontId="53" fillId="6" borderId="214" xfId="5" applyNumberFormat="1" applyFont="1" applyFill="1" applyBorder="1" applyAlignment="1" applyProtection="1">
      <alignment horizontal="right" vertical="center"/>
      <protection locked="0"/>
    </xf>
    <xf numFmtId="0" fontId="53" fillId="0" borderId="214" xfId="5" applyFont="1" applyFill="1" applyBorder="1" applyAlignment="1">
      <alignment horizontal="center" vertical="center"/>
    </xf>
    <xf numFmtId="0" fontId="53" fillId="0" borderId="249" xfId="5" applyFont="1" applyFill="1" applyBorder="1" applyAlignment="1">
      <alignment horizontal="center" vertical="center"/>
    </xf>
    <xf numFmtId="49" fontId="53" fillId="6" borderId="47" xfId="5" applyNumberFormat="1" applyFont="1" applyFill="1" applyBorder="1" applyAlignment="1" applyProtection="1">
      <alignment horizontal="right" vertical="center"/>
      <protection locked="0"/>
    </xf>
    <xf numFmtId="49" fontId="53" fillId="6" borderId="0" xfId="5" applyNumberFormat="1" applyFont="1" applyFill="1" applyBorder="1" applyAlignment="1" applyProtection="1">
      <alignment horizontal="right" vertical="center"/>
      <protection locked="0"/>
    </xf>
    <xf numFmtId="0" fontId="53" fillId="0" borderId="0" xfId="5" applyFont="1" applyFill="1" applyBorder="1" applyAlignment="1">
      <alignment horizontal="center" vertical="center"/>
    </xf>
    <xf numFmtId="0" fontId="53" fillId="0" borderId="97" xfId="5" applyFont="1" applyFill="1" applyBorder="1" applyAlignment="1">
      <alignment horizontal="center" vertical="center"/>
    </xf>
    <xf numFmtId="0" fontId="24" fillId="5" borderId="203" xfId="0" applyFont="1" applyFill="1" applyBorder="1" applyAlignment="1" applyProtection="1">
      <alignment horizontal="center" vertical="center" shrinkToFit="1"/>
      <protection locked="0"/>
    </xf>
    <xf numFmtId="0" fontId="24" fillId="5" borderId="214" xfId="0" applyFont="1" applyFill="1" applyBorder="1" applyAlignment="1" applyProtection="1">
      <alignment horizontal="center" vertical="center" shrinkToFit="1"/>
      <protection locked="0"/>
    </xf>
    <xf numFmtId="0" fontId="24" fillId="5" borderId="204" xfId="0" applyFont="1" applyFill="1" applyBorder="1" applyAlignment="1" applyProtection="1">
      <alignment horizontal="center" vertical="center" shrinkToFit="1"/>
      <protection locked="0"/>
    </xf>
    <xf numFmtId="0" fontId="24" fillId="5" borderId="203" xfId="0" applyFont="1" applyFill="1" applyBorder="1" applyAlignment="1" applyProtection="1">
      <alignment horizontal="center" vertical="center"/>
      <protection locked="0"/>
    </xf>
    <xf numFmtId="0" fontId="24" fillId="5" borderId="214" xfId="0" applyFont="1" applyFill="1" applyBorder="1" applyAlignment="1" applyProtection="1">
      <alignment horizontal="center" vertical="center"/>
      <protection locked="0"/>
    </xf>
    <xf numFmtId="0" fontId="24" fillId="5" borderId="204" xfId="0" applyFont="1" applyFill="1" applyBorder="1" applyAlignment="1" applyProtection="1">
      <alignment horizontal="center" vertical="center"/>
      <protection locked="0"/>
    </xf>
    <xf numFmtId="57" fontId="24" fillId="5" borderId="203" xfId="0" applyNumberFormat="1" applyFont="1" applyFill="1" applyBorder="1" applyAlignment="1" applyProtection="1">
      <alignment horizontal="center" vertical="center" shrinkToFit="1"/>
      <protection locked="0"/>
    </xf>
    <xf numFmtId="57" fontId="24" fillId="5" borderId="214" xfId="0" applyNumberFormat="1" applyFont="1" applyFill="1" applyBorder="1" applyAlignment="1" applyProtection="1">
      <alignment horizontal="center" vertical="center" shrinkToFit="1"/>
      <protection locked="0"/>
    </xf>
    <xf numFmtId="57" fontId="24" fillId="5" borderId="204" xfId="0" applyNumberFormat="1" applyFont="1" applyFill="1" applyBorder="1" applyAlignment="1" applyProtection="1">
      <alignment horizontal="center" vertical="center" shrinkToFit="1"/>
      <protection locked="0"/>
    </xf>
    <xf numFmtId="176" fontId="24" fillId="5" borderId="203" xfId="0" applyNumberFormat="1" applyFont="1" applyFill="1" applyBorder="1" applyAlignment="1" applyProtection="1">
      <alignment horizontal="center" vertical="center"/>
      <protection locked="0"/>
    </xf>
    <xf numFmtId="176" fontId="24" fillId="5" borderId="214" xfId="0" applyNumberFormat="1" applyFont="1" applyFill="1" applyBorder="1" applyAlignment="1" applyProtection="1">
      <alignment horizontal="center" vertical="center"/>
      <protection locked="0"/>
    </xf>
    <xf numFmtId="176" fontId="24" fillId="5" borderId="204" xfId="0" applyNumberFormat="1" applyFont="1" applyFill="1" applyBorder="1" applyAlignment="1" applyProtection="1">
      <alignment horizontal="center" vertical="center"/>
      <protection locked="0"/>
    </xf>
    <xf numFmtId="0" fontId="24" fillId="0" borderId="0" xfId="0" applyFont="1" applyBorder="1" applyAlignment="1">
      <alignment horizontal="center" vertical="center"/>
    </xf>
    <xf numFmtId="0" fontId="24" fillId="4" borderId="219" xfId="0" applyFont="1" applyFill="1" applyBorder="1" applyAlignment="1" applyProtection="1">
      <alignment horizontal="center" vertical="center" shrinkToFit="1"/>
      <protection locked="0"/>
    </xf>
    <xf numFmtId="0" fontId="24" fillId="4" borderId="220" xfId="0" applyFont="1" applyFill="1" applyBorder="1" applyAlignment="1" applyProtection="1">
      <alignment horizontal="center" vertical="center" shrinkToFit="1"/>
      <protection locked="0"/>
    </xf>
    <xf numFmtId="0" fontId="24" fillId="4" borderId="229" xfId="0" applyFont="1" applyFill="1" applyBorder="1" applyAlignment="1" applyProtection="1">
      <alignment horizontal="center" vertical="center" shrinkToFit="1"/>
      <protection locked="0"/>
    </xf>
    <xf numFmtId="183" fontId="24" fillId="0" borderId="203" xfId="0" applyNumberFormat="1" applyFont="1" applyFill="1" applyBorder="1" applyAlignment="1">
      <alignment horizontal="center" vertical="center"/>
    </xf>
    <xf numFmtId="183" fontId="24" fillId="0" borderId="214" xfId="0" applyNumberFormat="1" applyFont="1" applyFill="1" applyBorder="1" applyAlignment="1">
      <alignment horizontal="center" vertical="center"/>
    </xf>
    <xf numFmtId="183" fontId="24" fillId="0" borderId="204" xfId="0" applyNumberFormat="1" applyFont="1" applyFill="1" applyBorder="1" applyAlignment="1">
      <alignment horizontal="center" vertical="center"/>
    </xf>
    <xf numFmtId="182" fontId="24" fillId="0" borderId="196" xfId="0" applyNumberFormat="1" applyFont="1" applyFill="1" applyBorder="1" applyAlignment="1">
      <alignment vertical="center"/>
    </xf>
    <xf numFmtId="182" fontId="24" fillId="0" borderId="197" xfId="0" applyNumberFormat="1" applyFont="1" applyFill="1" applyBorder="1" applyAlignment="1">
      <alignment vertical="center"/>
    </xf>
    <xf numFmtId="49" fontId="24" fillId="0" borderId="196" xfId="0" applyNumberFormat="1" applyFont="1" applyFill="1" applyBorder="1" applyAlignment="1">
      <alignment horizontal="center" vertical="center"/>
    </xf>
    <xf numFmtId="49" fontId="24" fillId="0" borderId="197" xfId="0" applyNumberFormat="1" applyFont="1" applyFill="1" applyBorder="1" applyAlignment="1">
      <alignment horizontal="center" vertical="center"/>
    </xf>
    <xf numFmtId="183" fontId="24" fillId="4" borderId="203" xfId="0" applyNumberFormat="1" applyFont="1" applyFill="1" applyBorder="1" applyAlignment="1" applyProtection="1">
      <alignment horizontal="center" vertical="center"/>
      <protection locked="0"/>
    </xf>
    <xf numFmtId="183" fontId="24" fillId="4" borderId="214" xfId="0" applyNumberFormat="1" applyFont="1" applyFill="1" applyBorder="1" applyAlignment="1" applyProtection="1">
      <alignment horizontal="center" vertical="center"/>
      <protection locked="0"/>
    </xf>
    <xf numFmtId="183" fontId="24" fillId="4" borderId="204" xfId="0" applyNumberFormat="1" applyFont="1" applyFill="1" applyBorder="1" applyAlignment="1" applyProtection="1">
      <alignment horizontal="center" vertical="center"/>
      <protection locked="0"/>
    </xf>
    <xf numFmtId="182" fontId="24" fillId="4" borderId="196" xfId="0" applyNumberFormat="1" applyFont="1" applyFill="1" applyBorder="1" applyAlignment="1" applyProtection="1">
      <alignment vertical="center"/>
      <protection locked="0"/>
    </xf>
    <xf numFmtId="182" fontId="24" fillId="4" borderId="197" xfId="0" applyNumberFormat="1" applyFont="1" applyFill="1" applyBorder="1" applyAlignment="1" applyProtection="1">
      <alignment vertical="center"/>
      <protection locked="0"/>
    </xf>
    <xf numFmtId="0" fontId="24" fillId="4" borderId="203" xfId="0" applyFont="1" applyFill="1" applyBorder="1" applyAlignment="1" applyProtection="1">
      <alignment horizontal="center" vertical="center" shrinkToFit="1"/>
      <protection locked="0"/>
    </xf>
    <xf numFmtId="0" fontId="24" fillId="4" borderId="214" xfId="0" applyFont="1" applyFill="1" applyBorder="1" applyAlignment="1" applyProtection="1">
      <alignment horizontal="center" vertical="center" shrinkToFit="1"/>
      <protection locked="0"/>
    </xf>
    <xf numFmtId="0" fontId="24" fillId="4" borderId="204" xfId="0" applyFont="1" applyFill="1" applyBorder="1" applyAlignment="1" applyProtection="1">
      <alignment horizontal="center" vertical="center" shrinkToFit="1"/>
      <protection locked="0"/>
    </xf>
    <xf numFmtId="49" fontId="24" fillId="4" borderId="196" xfId="0" applyNumberFormat="1" applyFont="1" applyFill="1" applyBorder="1" applyAlignment="1" applyProtection="1">
      <alignment horizontal="center" vertical="center"/>
      <protection locked="0"/>
    </xf>
    <xf numFmtId="49" fontId="24" fillId="4" borderId="197" xfId="0" applyNumberFormat="1" applyFont="1" applyFill="1" applyBorder="1" applyAlignment="1" applyProtection="1">
      <alignment horizontal="center" vertical="center"/>
      <protection locked="0"/>
    </xf>
    <xf numFmtId="177" fontId="24" fillId="4" borderId="203" xfId="0" applyNumberFormat="1" applyFont="1" applyFill="1" applyBorder="1" applyAlignment="1" applyProtection="1">
      <alignment horizontal="center" vertical="center"/>
      <protection locked="0"/>
    </xf>
    <xf numFmtId="177" fontId="24" fillId="4" borderId="204" xfId="0" applyNumberFormat="1" applyFont="1" applyFill="1" applyBorder="1" applyAlignment="1" applyProtection="1">
      <alignment horizontal="center" vertical="center"/>
      <protection locked="0"/>
    </xf>
    <xf numFmtId="0" fontId="53" fillId="0" borderId="0" xfId="0" applyFont="1" applyFill="1" applyBorder="1" applyAlignment="1">
      <alignment horizontal="right" vertical="center" shrinkToFit="1"/>
    </xf>
    <xf numFmtId="0" fontId="53" fillId="0" borderId="199" xfId="0" applyFont="1" applyFill="1" applyBorder="1" applyAlignment="1">
      <alignment horizontal="right" vertical="center" shrinkToFit="1"/>
    </xf>
    <xf numFmtId="0" fontId="25" fillId="0" borderId="0" xfId="0" applyFont="1" applyFill="1" applyBorder="1" applyAlignment="1">
      <alignment horizontal="center" vertical="center" shrinkToFit="1"/>
    </xf>
    <xf numFmtId="0" fontId="24" fillId="0" borderId="0" xfId="0" applyFont="1" applyBorder="1" applyAlignment="1">
      <alignment horizontal="center" vertical="center" shrinkToFit="1"/>
    </xf>
    <xf numFmtId="0" fontId="24" fillId="2" borderId="196" xfId="0" applyFont="1" applyFill="1" applyBorder="1" applyAlignment="1" applyProtection="1">
      <alignment horizontal="left" vertical="top" wrapText="1"/>
      <protection locked="0"/>
    </xf>
    <xf numFmtId="0" fontId="24" fillId="2" borderId="195" xfId="0" applyFont="1" applyFill="1" applyBorder="1" applyAlignment="1" applyProtection="1">
      <alignment horizontal="left" vertical="top" wrapText="1"/>
      <protection locked="0"/>
    </xf>
    <xf numFmtId="0" fontId="24" fillId="2" borderId="197" xfId="0" applyFont="1" applyFill="1" applyBorder="1" applyAlignment="1" applyProtection="1">
      <alignment horizontal="left" vertical="top" wrapText="1"/>
      <protection locked="0"/>
    </xf>
    <xf numFmtId="0" fontId="24" fillId="2" borderId="198" xfId="0" applyFont="1" applyFill="1" applyBorder="1" applyAlignment="1" applyProtection="1">
      <alignment horizontal="left" vertical="top" wrapText="1"/>
      <protection locked="0"/>
    </xf>
    <xf numFmtId="0" fontId="24" fillId="2" borderId="0" xfId="0" applyFont="1" applyFill="1" applyBorder="1" applyAlignment="1" applyProtection="1">
      <alignment horizontal="left" vertical="top" wrapText="1"/>
      <protection locked="0"/>
    </xf>
    <xf numFmtId="0" fontId="24" fillId="2" borderId="199" xfId="0" applyFont="1" applyFill="1" applyBorder="1" applyAlignment="1" applyProtection="1">
      <alignment horizontal="left" vertical="top" wrapText="1"/>
      <protection locked="0"/>
    </xf>
    <xf numFmtId="0" fontId="24" fillId="2" borderId="200" xfId="0" applyFont="1" applyFill="1" applyBorder="1" applyAlignment="1" applyProtection="1">
      <alignment horizontal="left" vertical="top" wrapText="1"/>
      <protection locked="0"/>
    </xf>
    <xf numFmtId="0" fontId="24" fillId="2" borderId="201" xfId="0" applyFont="1" applyFill="1" applyBorder="1" applyAlignment="1" applyProtection="1">
      <alignment horizontal="left" vertical="top" wrapText="1"/>
      <protection locked="0"/>
    </xf>
    <xf numFmtId="0" fontId="24" fillId="2" borderId="202" xfId="0" applyFont="1" applyFill="1" applyBorder="1" applyAlignment="1" applyProtection="1">
      <alignment horizontal="left" vertical="top" wrapText="1"/>
      <protection locked="0"/>
    </xf>
    <xf numFmtId="0" fontId="24" fillId="0" borderId="196" xfId="0" applyFont="1" applyBorder="1" applyAlignment="1">
      <alignment horizontal="left" vertical="top"/>
    </xf>
    <xf numFmtId="0" fontId="24" fillId="0" borderId="195" xfId="0" applyFont="1" applyBorder="1" applyAlignment="1">
      <alignment horizontal="left" vertical="top"/>
    </xf>
    <xf numFmtId="0" fontId="24" fillId="0" borderId="197" xfId="0" applyFont="1" applyBorder="1" applyAlignment="1">
      <alignment horizontal="left" vertical="top"/>
    </xf>
    <xf numFmtId="0" fontId="24" fillId="0" borderId="198" xfId="0" applyFont="1" applyBorder="1" applyAlignment="1">
      <alignment horizontal="left" vertical="top"/>
    </xf>
    <xf numFmtId="0" fontId="24" fillId="0" borderId="0" xfId="0" applyFont="1" applyBorder="1" applyAlignment="1">
      <alignment horizontal="left" vertical="top"/>
    </xf>
    <xf numFmtId="0" fontId="24" fillId="0" borderId="199" xfId="0" applyFont="1" applyBorder="1" applyAlignment="1">
      <alignment horizontal="left" vertical="top"/>
    </xf>
    <xf numFmtId="0" fontId="24" fillId="0" borderId="200" xfId="0" applyFont="1" applyBorder="1" applyAlignment="1">
      <alignment horizontal="left" vertical="top"/>
    </xf>
    <xf numFmtId="0" fontId="24" fillId="0" borderId="201" xfId="0" applyFont="1" applyBorder="1" applyAlignment="1">
      <alignment horizontal="left" vertical="top"/>
    </xf>
    <xf numFmtId="0" fontId="24" fillId="0" borderId="202" xfId="0" applyFont="1" applyBorder="1" applyAlignment="1">
      <alignment horizontal="left" vertical="top"/>
    </xf>
    <xf numFmtId="0" fontId="24" fillId="0" borderId="196" xfId="0" applyFont="1" applyBorder="1" applyAlignment="1">
      <alignment horizontal="center" vertical="center"/>
    </xf>
    <xf numFmtId="0" fontId="24" fillId="0" borderId="197" xfId="0" applyFont="1" applyBorder="1" applyAlignment="1">
      <alignment horizontal="center" vertical="center"/>
    </xf>
    <xf numFmtId="0" fontId="24" fillId="0" borderId="198" xfId="0" applyFont="1" applyBorder="1" applyAlignment="1">
      <alignment horizontal="center" vertical="center"/>
    </xf>
    <xf numFmtId="0" fontId="24" fillId="0" borderId="199" xfId="0" applyFont="1" applyBorder="1" applyAlignment="1">
      <alignment horizontal="center" vertical="center"/>
    </xf>
    <xf numFmtId="0" fontId="24" fillId="0" borderId="200" xfId="0" applyFont="1" applyBorder="1" applyAlignment="1">
      <alignment horizontal="center" vertical="center"/>
    </xf>
    <xf numFmtId="0" fontId="24" fillId="0" borderId="202" xfId="0" applyFont="1" applyBorder="1" applyAlignment="1">
      <alignment horizontal="center" vertical="center"/>
    </xf>
    <xf numFmtId="0" fontId="27" fillId="0" borderId="203" xfId="0" applyFont="1" applyFill="1" applyBorder="1" applyAlignment="1">
      <alignment horizontal="center" vertical="center"/>
    </xf>
    <xf numFmtId="0" fontId="27" fillId="0" borderId="214" xfId="0" applyFont="1" applyFill="1" applyBorder="1" applyAlignment="1">
      <alignment horizontal="center" vertical="center"/>
    </xf>
    <xf numFmtId="0" fontId="27" fillId="0" borderId="204" xfId="0" applyFont="1" applyFill="1" applyBorder="1" applyAlignment="1">
      <alignment horizontal="center" vertical="center"/>
    </xf>
    <xf numFmtId="0" fontId="27" fillId="2" borderId="203" xfId="0" applyFont="1" applyFill="1" applyBorder="1" applyAlignment="1" applyProtection="1">
      <alignment horizontal="center" vertical="center"/>
      <protection locked="0"/>
    </xf>
    <xf numFmtId="0" fontId="27" fillId="2" borderId="214" xfId="0" applyFont="1" applyFill="1" applyBorder="1" applyAlignment="1" applyProtection="1">
      <alignment horizontal="center" vertical="center"/>
      <protection locked="0"/>
    </xf>
    <xf numFmtId="0" fontId="27" fillId="2" borderId="204" xfId="0" applyFont="1" applyFill="1" applyBorder="1" applyAlignment="1" applyProtection="1">
      <alignment horizontal="center" vertical="center"/>
      <protection locked="0"/>
    </xf>
    <xf numFmtId="0" fontId="79" fillId="2" borderId="203" xfId="0" applyFont="1" applyFill="1" applyBorder="1" applyAlignment="1" applyProtection="1">
      <alignment horizontal="center" vertical="center"/>
      <protection locked="0"/>
    </xf>
    <xf numFmtId="0" fontId="79" fillId="2" borderId="214" xfId="0" applyFont="1" applyFill="1" applyBorder="1" applyAlignment="1" applyProtection="1">
      <alignment horizontal="center" vertical="center"/>
      <protection locked="0"/>
    </xf>
    <xf numFmtId="0" fontId="79" fillId="2" borderId="204" xfId="0" applyFont="1" applyFill="1" applyBorder="1" applyAlignment="1" applyProtection="1">
      <alignment horizontal="center" vertical="center"/>
      <protection locked="0"/>
    </xf>
    <xf numFmtId="0" fontId="80" fillId="0" borderId="0" xfId="0" applyFont="1" applyBorder="1" applyAlignment="1" applyProtection="1">
      <alignment horizontal="center" vertical="center"/>
      <protection hidden="1"/>
    </xf>
    <xf numFmtId="0" fontId="80" fillId="0" borderId="199" xfId="0" applyFont="1" applyBorder="1" applyAlignment="1" applyProtection="1">
      <alignment horizontal="center" vertical="center"/>
      <protection hidden="1"/>
    </xf>
    <xf numFmtId="0" fontId="24" fillId="2" borderId="203" xfId="0" applyFont="1" applyFill="1" applyBorder="1" applyAlignment="1" applyProtection="1">
      <alignment horizontal="center" vertical="center" shrinkToFit="1"/>
      <protection locked="0"/>
    </xf>
    <xf numFmtId="0" fontId="24" fillId="2" borderId="214" xfId="0" applyFont="1" applyFill="1" applyBorder="1" applyAlignment="1" applyProtection="1">
      <alignment horizontal="center" vertical="center" shrinkToFit="1"/>
      <protection locked="0"/>
    </xf>
    <xf numFmtId="0" fontId="24" fillId="2" borderId="204" xfId="0" applyFont="1" applyFill="1" applyBorder="1" applyAlignment="1" applyProtection="1">
      <alignment horizontal="center" vertical="center" shrinkToFit="1"/>
      <protection locked="0"/>
    </xf>
    <xf numFmtId="0" fontId="24" fillId="0" borderId="195" xfId="0" applyFont="1" applyBorder="1" applyAlignment="1">
      <alignment horizontal="center" vertical="center"/>
    </xf>
    <xf numFmtId="0" fontId="24" fillId="2" borderId="196" xfId="0" applyFont="1" applyFill="1" applyBorder="1" applyAlignment="1" applyProtection="1">
      <alignment horizontal="left" vertical="top" wrapText="1" shrinkToFit="1"/>
      <protection locked="0"/>
    </xf>
    <xf numFmtId="0" fontId="24" fillId="2" borderId="195" xfId="0" applyFont="1" applyFill="1" applyBorder="1" applyAlignment="1" applyProtection="1">
      <alignment horizontal="left" vertical="top" wrapText="1" shrinkToFit="1"/>
      <protection locked="0"/>
    </xf>
    <xf numFmtId="0" fontId="24" fillId="2" borderId="197" xfId="0" applyFont="1" applyFill="1" applyBorder="1" applyAlignment="1" applyProtection="1">
      <alignment horizontal="left" vertical="top" wrapText="1" shrinkToFit="1"/>
      <protection locked="0"/>
    </xf>
    <xf numFmtId="0" fontId="24" fillId="2" borderId="198" xfId="0" applyFont="1" applyFill="1" applyBorder="1" applyAlignment="1" applyProtection="1">
      <alignment horizontal="left" vertical="top" wrapText="1" shrinkToFit="1"/>
      <protection locked="0"/>
    </xf>
    <xf numFmtId="0" fontId="24" fillId="2" borderId="0" xfId="0" applyFont="1" applyFill="1" applyBorder="1" applyAlignment="1" applyProtection="1">
      <alignment horizontal="left" vertical="top" wrapText="1" shrinkToFit="1"/>
      <protection locked="0"/>
    </xf>
    <xf numFmtId="0" fontId="24" fillId="2" borderId="199" xfId="0" applyFont="1" applyFill="1" applyBorder="1" applyAlignment="1" applyProtection="1">
      <alignment horizontal="left" vertical="top" wrapText="1" shrinkToFit="1"/>
      <protection locked="0"/>
    </xf>
    <xf numFmtId="0" fontId="24" fillId="2" borderId="200" xfId="0" applyFont="1" applyFill="1" applyBorder="1" applyAlignment="1" applyProtection="1">
      <alignment horizontal="left" vertical="top" wrapText="1" shrinkToFit="1"/>
      <protection locked="0"/>
    </xf>
    <xf numFmtId="0" fontId="24" fillId="2" borderId="201" xfId="0" applyFont="1" applyFill="1" applyBorder="1" applyAlignment="1" applyProtection="1">
      <alignment horizontal="left" vertical="top" wrapText="1" shrinkToFit="1"/>
      <protection locked="0"/>
    </xf>
    <xf numFmtId="0" fontId="24" fillId="2" borderId="202" xfId="0" applyFont="1" applyFill="1" applyBorder="1" applyAlignment="1" applyProtection="1">
      <alignment horizontal="left" vertical="top" wrapText="1" shrinkToFit="1"/>
      <protection locked="0"/>
    </xf>
    <xf numFmtId="0" fontId="24" fillId="0" borderId="201" xfId="0" applyFont="1" applyBorder="1" applyAlignment="1">
      <alignment horizontal="center" vertical="center"/>
    </xf>
    <xf numFmtId="0" fontId="24" fillId="2" borderId="200" xfId="0" applyFont="1" applyFill="1" applyBorder="1" applyAlignment="1" applyProtection="1">
      <alignment horizontal="center" vertical="center" shrinkToFit="1"/>
      <protection locked="0"/>
    </xf>
    <xf numFmtId="0" fontId="24" fillId="2" borderId="201" xfId="0" applyFont="1" applyFill="1" applyBorder="1" applyAlignment="1" applyProtection="1">
      <alignment horizontal="center" vertical="center" shrinkToFit="1"/>
      <protection locked="0"/>
    </xf>
    <xf numFmtId="0" fontId="24" fillId="2" borderId="202" xfId="0" applyFont="1" applyFill="1" applyBorder="1" applyAlignment="1" applyProtection="1">
      <alignment horizontal="center" vertical="center" shrinkToFit="1"/>
      <protection locked="0"/>
    </xf>
    <xf numFmtId="181" fontId="24" fillId="0" borderId="251" xfId="0" applyNumberFormat="1" applyFont="1" applyBorder="1" applyAlignment="1">
      <alignment horizontal="center" vertical="center"/>
    </xf>
    <xf numFmtId="181" fontId="24" fillId="0" borderId="249" xfId="0" applyNumberFormat="1" applyFont="1" applyBorder="1" applyAlignment="1">
      <alignment horizontal="center" vertical="center"/>
    </xf>
    <xf numFmtId="181" fontId="24" fillId="4" borderId="48" xfId="1" applyNumberFormat="1" applyFont="1" applyFill="1" applyBorder="1" applyAlignment="1" applyProtection="1">
      <alignment horizontal="center" vertical="center"/>
      <protection locked="0"/>
    </xf>
    <xf numFmtId="181" fontId="24" fillId="4" borderId="50" xfId="1" applyNumberFormat="1" applyFont="1" applyFill="1" applyBorder="1" applyAlignment="1" applyProtection="1">
      <alignment horizontal="center" vertical="center"/>
      <protection locked="0"/>
    </xf>
    <xf numFmtId="181" fontId="24" fillId="4" borderId="98" xfId="1" applyNumberFormat="1" applyFont="1" applyFill="1" applyBorder="1" applyAlignment="1" applyProtection="1">
      <alignment horizontal="center" vertical="center"/>
      <protection locked="0"/>
    </xf>
    <xf numFmtId="181" fontId="24" fillId="4" borderId="64" xfId="1" applyNumberFormat="1" applyFont="1" applyFill="1" applyBorder="1" applyAlignment="1" applyProtection="1">
      <alignment horizontal="center" vertical="center"/>
      <protection locked="0"/>
    </xf>
    <xf numFmtId="181" fontId="24" fillId="4" borderId="244" xfId="1" applyNumberFormat="1" applyFont="1" applyFill="1" applyBorder="1" applyAlignment="1" applyProtection="1">
      <alignment horizontal="center" vertical="center"/>
      <protection locked="0"/>
    </xf>
    <xf numFmtId="181" fontId="24" fillId="4" borderId="322" xfId="1" applyNumberFormat="1" applyFont="1" applyFill="1" applyBorder="1" applyAlignment="1" applyProtection="1">
      <alignment horizontal="center" vertical="center"/>
      <protection locked="0"/>
    </xf>
    <xf numFmtId="49" fontId="24" fillId="2" borderId="196" xfId="0" applyNumberFormat="1" applyFont="1" applyFill="1" applyBorder="1" applyAlignment="1" applyProtection="1">
      <alignment horizontal="center" vertical="center"/>
      <protection locked="0"/>
    </xf>
    <xf numFmtId="49" fontId="24" fillId="2" borderId="195" xfId="0" applyNumberFormat="1" applyFont="1" applyFill="1" applyBorder="1" applyAlignment="1" applyProtection="1">
      <alignment horizontal="center" vertical="center"/>
      <protection locked="0"/>
    </xf>
    <xf numFmtId="49" fontId="24" fillId="2" borderId="197" xfId="0" applyNumberFormat="1" applyFont="1" applyFill="1" applyBorder="1" applyAlignment="1" applyProtection="1">
      <alignment horizontal="center" vertical="center"/>
      <protection locked="0"/>
    </xf>
    <xf numFmtId="0" fontId="24" fillId="2" borderId="198"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shrinkToFit="1"/>
      <protection locked="0"/>
    </xf>
    <xf numFmtId="0" fontId="24" fillId="2" borderId="199" xfId="0" applyFont="1" applyFill="1" applyBorder="1" applyAlignment="1" applyProtection="1">
      <alignment horizontal="center" vertical="center" shrinkToFit="1"/>
      <protection locked="0"/>
    </xf>
    <xf numFmtId="0" fontId="24" fillId="0" borderId="200" xfId="0" applyFont="1" applyBorder="1" applyAlignment="1">
      <alignment horizontal="right" vertical="center"/>
    </xf>
    <xf numFmtId="0" fontId="24" fillId="0" borderId="202" xfId="0" applyFont="1" applyBorder="1" applyAlignment="1">
      <alignment horizontal="right" vertical="center"/>
    </xf>
    <xf numFmtId="0" fontId="53" fillId="0" borderId="238" xfId="5" applyFont="1" applyBorder="1" applyAlignment="1">
      <alignment horizontal="center" vertical="center"/>
    </xf>
    <xf numFmtId="0" fontId="53" fillId="0" borderId="210" xfId="5" applyFont="1" applyBorder="1" applyAlignment="1">
      <alignment horizontal="center" vertical="center"/>
    </xf>
    <xf numFmtId="0" fontId="24" fillId="0" borderId="0" xfId="0" applyFont="1" applyBorder="1" applyAlignment="1">
      <alignment horizontal="left" vertical="center" shrinkToFit="1"/>
    </xf>
    <xf numFmtId="49" fontId="24" fillId="4" borderId="214" xfId="0" applyNumberFormat="1" applyFont="1" applyFill="1" applyBorder="1" applyAlignment="1" applyProtection="1">
      <alignment horizontal="center" vertical="center"/>
      <protection locked="0"/>
    </xf>
    <xf numFmtId="49" fontId="24" fillId="4" borderId="200" xfId="0" applyNumberFormat="1" applyFont="1" applyFill="1" applyBorder="1" applyAlignment="1" applyProtection="1">
      <alignment horizontal="center" vertical="center"/>
      <protection locked="0"/>
    </xf>
    <xf numFmtId="49" fontId="24" fillId="4" borderId="202" xfId="0" applyNumberFormat="1" applyFont="1" applyFill="1" applyBorder="1" applyAlignment="1" applyProtection="1">
      <alignment horizontal="center" vertical="center"/>
      <protection locked="0"/>
    </xf>
    <xf numFmtId="49" fontId="24" fillId="0" borderId="214" xfId="0" applyNumberFormat="1" applyFont="1" applyFill="1" applyBorder="1" applyAlignment="1">
      <alignment horizontal="center" vertical="center"/>
    </xf>
    <xf numFmtId="49" fontId="24" fillId="0" borderId="200" xfId="0" applyNumberFormat="1" applyFont="1" applyFill="1" applyBorder="1" applyAlignment="1">
      <alignment horizontal="center" vertical="center"/>
    </xf>
    <xf numFmtId="49" fontId="24" fillId="0" borderId="202" xfId="0" applyNumberFormat="1" applyFont="1" applyFill="1" applyBorder="1" applyAlignment="1">
      <alignment horizontal="center" vertical="center"/>
    </xf>
    <xf numFmtId="0" fontId="24" fillId="4" borderId="220" xfId="0" applyFont="1" applyFill="1" applyBorder="1" applyAlignment="1" applyProtection="1">
      <alignment horizontal="center" vertical="center"/>
      <protection locked="0"/>
    </xf>
    <xf numFmtId="0" fontId="24" fillId="4" borderId="229" xfId="0" applyFont="1" applyFill="1" applyBorder="1" applyAlignment="1" applyProtection="1">
      <alignment horizontal="center" vertical="center"/>
      <protection locked="0"/>
    </xf>
    <xf numFmtId="0" fontId="24" fillId="0" borderId="199" xfId="0" applyFont="1" applyBorder="1" applyAlignment="1">
      <alignment horizontal="left" vertical="center" shrinkToFit="1"/>
    </xf>
    <xf numFmtId="186" fontId="53" fillId="0" borderId="214" xfId="5" applyNumberFormat="1" applyFont="1" applyFill="1" applyBorder="1" applyAlignment="1">
      <alignment horizontal="center" vertical="center"/>
    </xf>
    <xf numFmtId="186" fontId="53" fillId="0" borderId="204" xfId="5" applyNumberFormat="1" applyFont="1" applyFill="1" applyBorder="1" applyAlignment="1">
      <alignment horizontal="center" vertical="center"/>
    </xf>
    <xf numFmtId="186" fontId="53" fillId="0" borderId="0" xfId="5" applyNumberFormat="1" applyFont="1" applyFill="1" applyBorder="1" applyAlignment="1">
      <alignment horizontal="center" vertical="center"/>
    </xf>
    <xf numFmtId="186" fontId="53" fillId="0" borderId="199" xfId="5" applyNumberFormat="1" applyFont="1" applyFill="1" applyBorder="1" applyAlignment="1">
      <alignment horizontal="center" vertical="center"/>
    </xf>
    <xf numFmtId="0" fontId="53" fillId="0" borderId="213" xfId="5" applyFont="1" applyBorder="1" applyAlignment="1">
      <alignment horizontal="center" vertical="center"/>
    </xf>
    <xf numFmtId="181" fontId="53" fillId="0" borderId="251" xfId="5" applyNumberFormat="1" applyFont="1" applyFill="1" applyBorder="1" applyAlignment="1">
      <alignment horizontal="center" vertical="center"/>
    </xf>
    <xf numFmtId="181" fontId="53" fillId="0" borderId="214" xfId="5" applyNumberFormat="1" applyFont="1" applyFill="1" applyBorder="1" applyAlignment="1">
      <alignment horizontal="center" vertical="center"/>
    </xf>
    <xf numFmtId="181" fontId="53" fillId="0" borderId="47" xfId="5" applyNumberFormat="1" applyFont="1" applyFill="1" applyBorder="1" applyAlignment="1">
      <alignment horizontal="center" vertical="center"/>
    </xf>
    <xf numFmtId="181" fontId="53" fillId="0" borderId="0" xfId="5" applyNumberFormat="1" applyFont="1" applyFill="1" applyBorder="1" applyAlignment="1">
      <alignment horizontal="center" vertical="center"/>
    </xf>
    <xf numFmtId="0" fontId="24" fillId="0" borderId="261" xfId="0" applyFont="1" applyBorder="1" applyAlignment="1">
      <alignment horizontal="center" vertical="center"/>
    </xf>
    <xf numFmtId="0" fontId="24" fillId="0" borderId="250" xfId="0" applyFont="1" applyBorder="1" applyAlignment="1">
      <alignment horizontal="center" vertical="center"/>
    </xf>
    <xf numFmtId="0" fontId="24" fillId="0" borderId="321" xfId="0" applyFont="1" applyBorder="1" applyAlignment="1">
      <alignment horizontal="center" vertical="center"/>
    </xf>
    <xf numFmtId="0" fontId="24" fillId="0" borderId="234" xfId="0" applyFont="1" applyBorder="1" applyAlignment="1">
      <alignment horizontal="center" vertical="center"/>
    </xf>
    <xf numFmtId="0" fontId="24" fillId="0" borderId="320" xfId="0" applyFont="1" applyBorder="1" applyAlignment="1">
      <alignment horizontal="center" vertical="center"/>
    </xf>
    <xf numFmtId="0" fontId="24" fillId="0" borderId="59" xfId="0" applyFont="1" applyBorder="1" applyAlignment="1">
      <alignment horizontal="center" vertical="center"/>
    </xf>
    <xf numFmtId="0" fontId="24" fillId="0" borderId="319" xfId="0" applyFont="1" applyBorder="1" applyAlignment="1">
      <alignment horizontal="center" vertical="center"/>
    </xf>
    <xf numFmtId="0" fontId="24" fillId="0" borderId="212" xfId="0" applyFont="1" applyBorder="1" applyAlignment="1">
      <alignment horizontal="center" vertical="center"/>
    </xf>
    <xf numFmtId="0" fontId="24" fillId="0" borderId="213" xfId="0" applyFont="1" applyBorder="1" applyAlignment="1">
      <alignment horizontal="center" vertical="center"/>
    </xf>
    <xf numFmtId="0" fontId="24" fillId="4" borderId="203" xfId="0" applyFont="1" applyFill="1" applyBorder="1" applyAlignment="1" applyProtection="1">
      <alignment horizontal="center" vertical="center"/>
      <protection locked="0"/>
    </xf>
    <xf numFmtId="0" fontId="24" fillId="4" borderId="214" xfId="0" applyFont="1" applyFill="1" applyBorder="1" applyAlignment="1" applyProtection="1">
      <alignment horizontal="center" vertical="center"/>
      <protection locked="0"/>
    </xf>
    <xf numFmtId="0" fontId="24" fillId="4" borderId="204" xfId="0" applyFont="1" applyFill="1" applyBorder="1" applyAlignment="1" applyProtection="1">
      <alignment horizontal="center" vertical="center"/>
      <protection locked="0"/>
    </xf>
    <xf numFmtId="0" fontId="24" fillId="0" borderId="203" xfId="0" applyFont="1" applyFill="1" applyBorder="1" applyAlignment="1" applyProtection="1">
      <alignment horizontal="center" vertical="center" shrinkToFit="1"/>
      <protection locked="0"/>
    </xf>
    <xf numFmtId="0" fontId="24" fillId="0" borderId="214" xfId="0" applyFont="1" applyFill="1" applyBorder="1" applyAlignment="1" applyProtection="1">
      <alignment horizontal="center" vertical="center" shrinkToFit="1"/>
      <protection locked="0"/>
    </xf>
    <xf numFmtId="0" fontId="24" fillId="0" borderId="204" xfId="0" applyFont="1" applyFill="1" applyBorder="1" applyAlignment="1" applyProtection="1">
      <alignment horizontal="center" vertical="center" shrinkToFit="1"/>
      <protection locked="0"/>
    </xf>
    <xf numFmtId="176" fontId="24" fillId="2" borderId="203" xfId="0" applyNumberFormat="1" applyFont="1" applyFill="1" applyBorder="1" applyAlignment="1" applyProtection="1">
      <alignment horizontal="center" vertical="center"/>
      <protection locked="0"/>
    </xf>
    <xf numFmtId="176" fontId="24" fillId="2" borderId="214" xfId="0" applyNumberFormat="1" applyFont="1" applyFill="1" applyBorder="1" applyAlignment="1" applyProtection="1">
      <alignment horizontal="center" vertical="center"/>
      <protection locked="0"/>
    </xf>
    <xf numFmtId="176" fontId="24" fillId="2" borderId="204" xfId="0" applyNumberFormat="1" applyFont="1" applyFill="1" applyBorder="1" applyAlignment="1" applyProtection="1">
      <alignment horizontal="center" vertical="center"/>
      <protection locked="0"/>
    </xf>
    <xf numFmtId="176" fontId="24" fillId="0" borderId="203" xfId="0" applyNumberFormat="1" applyFont="1" applyBorder="1" applyAlignment="1">
      <alignment horizontal="center" vertical="center"/>
    </xf>
    <xf numFmtId="176" fontId="24" fillId="0" borderId="214" xfId="0" applyNumberFormat="1" applyFont="1" applyBorder="1" applyAlignment="1">
      <alignment horizontal="center" vertical="center"/>
    </xf>
    <xf numFmtId="176" fontId="24" fillId="0" borderId="204" xfId="0" applyNumberFormat="1" applyFont="1" applyBorder="1" applyAlignment="1">
      <alignment horizontal="center" vertical="center"/>
    </xf>
    <xf numFmtId="49" fontId="24" fillId="2" borderId="203" xfId="0" applyNumberFormat="1" applyFont="1" applyFill="1" applyBorder="1" applyAlignment="1" applyProtection="1">
      <alignment horizontal="center" vertical="center"/>
      <protection locked="0"/>
    </xf>
    <xf numFmtId="49" fontId="24" fillId="2" borderId="204" xfId="0" applyNumberFormat="1" applyFont="1" applyFill="1" applyBorder="1" applyAlignment="1" applyProtection="1">
      <alignment horizontal="center" vertical="center"/>
      <protection locked="0"/>
    </xf>
    <xf numFmtId="0" fontId="24" fillId="2" borderId="203" xfId="0" applyFont="1" applyFill="1" applyBorder="1" applyAlignment="1" applyProtection="1">
      <alignment horizontal="center" vertical="center"/>
      <protection locked="0"/>
    </xf>
    <xf numFmtId="0" fontId="24" fillId="2" borderId="204" xfId="0" applyFont="1" applyFill="1" applyBorder="1" applyAlignment="1" applyProtection="1">
      <alignment horizontal="center" vertical="center"/>
      <protection locked="0"/>
    </xf>
    <xf numFmtId="0" fontId="24" fillId="0" borderId="0" xfId="0" applyFont="1" applyFill="1" applyBorder="1" applyAlignment="1">
      <alignment horizontal="center" vertical="center" shrinkToFit="1"/>
    </xf>
    <xf numFmtId="0" fontId="24" fillId="0" borderId="199" xfId="0" applyFont="1" applyFill="1" applyBorder="1" applyAlignment="1">
      <alignment horizontal="center" vertical="center" shrinkToFit="1"/>
    </xf>
    <xf numFmtId="0" fontId="24" fillId="0" borderId="0" xfId="0" applyFont="1" applyBorder="1" applyAlignment="1">
      <alignment horizontal="left" vertical="top" wrapText="1"/>
    </xf>
    <xf numFmtId="0" fontId="79" fillId="5" borderId="203" xfId="0" applyFont="1" applyFill="1" applyBorder="1" applyAlignment="1" applyProtection="1">
      <alignment horizontal="center" vertical="center"/>
      <protection locked="0"/>
    </xf>
    <xf numFmtId="0" fontId="79" fillId="5" borderId="214" xfId="0" applyFont="1" applyFill="1" applyBorder="1" applyAlignment="1" applyProtection="1">
      <alignment horizontal="center" vertical="center"/>
      <protection locked="0"/>
    </xf>
    <xf numFmtId="0" fontId="79" fillId="5" borderId="204" xfId="0" applyFont="1" applyFill="1" applyBorder="1" applyAlignment="1" applyProtection="1">
      <alignment horizontal="center" vertical="center"/>
      <protection locked="0"/>
    </xf>
    <xf numFmtId="0" fontId="80" fillId="0" borderId="0" xfId="0" applyFont="1" applyBorder="1" applyAlignment="1">
      <alignment horizontal="center" vertical="center"/>
    </xf>
    <xf numFmtId="0" fontId="80" fillId="0" borderId="199" xfId="0" applyFont="1" applyBorder="1" applyAlignment="1">
      <alignment horizontal="center" vertical="center"/>
    </xf>
    <xf numFmtId="0" fontId="84" fillId="0" borderId="0" xfId="0" applyFont="1" applyBorder="1" applyAlignment="1" applyProtection="1">
      <alignment horizontal="center" vertical="center" shrinkToFit="1"/>
      <protection hidden="1"/>
    </xf>
    <xf numFmtId="0" fontId="84" fillId="0" borderId="199" xfId="0" applyFont="1" applyBorder="1" applyAlignment="1" applyProtection="1">
      <alignment horizontal="center" vertical="center" shrinkToFit="1"/>
      <protection hidden="1"/>
    </xf>
    <xf numFmtId="0" fontId="24" fillId="2" borderId="196" xfId="0" applyFont="1" applyFill="1" applyBorder="1" applyAlignment="1" applyProtection="1">
      <alignment horizontal="center" vertical="center"/>
      <protection locked="0"/>
    </xf>
    <xf numFmtId="0" fontId="24" fillId="2" borderId="195" xfId="0" applyFont="1" applyFill="1" applyBorder="1" applyAlignment="1" applyProtection="1">
      <alignment horizontal="center" vertical="center"/>
      <protection locked="0"/>
    </xf>
    <xf numFmtId="0" fontId="24" fillId="2" borderId="197" xfId="0" applyFont="1" applyFill="1" applyBorder="1" applyAlignment="1" applyProtection="1">
      <alignment horizontal="center" vertical="center"/>
      <protection locked="0"/>
    </xf>
    <xf numFmtId="0" fontId="24" fillId="2" borderId="198"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199" xfId="0" applyFont="1" applyFill="1" applyBorder="1" applyAlignment="1" applyProtection="1">
      <alignment horizontal="center" vertical="center"/>
      <protection locked="0"/>
    </xf>
    <xf numFmtId="0" fontId="24" fillId="2" borderId="200" xfId="0" applyFont="1" applyFill="1" applyBorder="1" applyAlignment="1" applyProtection="1">
      <alignment horizontal="center" vertical="center"/>
      <protection locked="0"/>
    </xf>
    <xf numFmtId="0" fontId="24" fillId="2" borderId="201" xfId="0" applyFont="1" applyFill="1" applyBorder="1" applyAlignment="1" applyProtection="1">
      <alignment horizontal="center" vertical="center"/>
      <protection locked="0"/>
    </xf>
    <xf numFmtId="0" fontId="24" fillId="2" borderId="202" xfId="0" applyFont="1" applyFill="1" applyBorder="1" applyAlignment="1" applyProtection="1">
      <alignment horizontal="center" vertical="center"/>
      <protection locked="0"/>
    </xf>
    <xf numFmtId="0" fontId="24" fillId="0" borderId="201" xfId="0" applyFont="1" applyFill="1" applyBorder="1" applyAlignment="1">
      <alignment horizontal="center" vertical="center"/>
    </xf>
    <xf numFmtId="0" fontId="24" fillId="0" borderId="0" xfId="0" applyFont="1" applyAlignment="1">
      <alignment horizontal="center" vertical="center"/>
    </xf>
    <xf numFmtId="0" fontId="24" fillId="9" borderId="203" xfId="0" applyFont="1" applyFill="1" applyBorder="1" applyAlignment="1" applyProtection="1">
      <alignment horizontal="center" vertical="center"/>
      <protection locked="0"/>
    </xf>
    <xf numFmtId="0" fontId="24" fillId="9" borderId="204" xfId="0" applyFont="1" applyFill="1" applyBorder="1" applyAlignment="1" applyProtection="1">
      <alignment horizontal="center" vertical="center"/>
      <protection locked="0"/>
    </xf>
    <xf numFmtId="0" fontId="24" fillId="9" borderId="214" xfId="0" applyFont="1" applyFill="1" applyBorder="1" applyAlignment="1" applyProtection="1">
      <alignment horizontal="center" vertical="center"/>
      <protection locked="0"/>
    </xf>
    <xf numFmtId="49" fontId="24" fillId="9" borderId="203" xfId="0" applyNumberFormat="1" applyFont="1" applyFill="1" applyBorder="1" applyAlignment="1" applyProtection="1">
      <alignment horizontal="center" vertical="center"/>
      <protection locked="0"/>
    </xf>
    <xf numFmtId="49" fontId="24" fillId="9" borderId="214" xfId="0" applyNumberFormat="1" applyFont="1" applyFill="1" applyBorder="1" applyAlignment="1" applyProtection="1">
      <alignment horizontal="center" vertical="center"/>
      <protection locked="0"/>
    </xf>
    <xf numFmtId="49" fontId="24" fillId="9" borderId="204" xfId="0" applyNumberFormat="1" applyFont="1" applyFill="1" applyBorder="1" applyAlignment="1" applyProtection="1">
      <alignment horizontal="center" vertical="center"/>
      <protection locked="0"/>
    </xf>
    <xf numFmtId="0" fontId="24" fillId="0" borderId="214" xfId="0" applyFont="1" applyBorder="1" applyAlignment="1">
      <alignment horizontal="right" vertical="center"/>
    </xf>
    <xf numFmtId="0" fontId="59" fillId="0" borderId="295" xfId="6" applyFont="1" applyBorder="1" applyAlignment="1" applyProtection="1">
      <alignment horizontal="center" vertical="center" shrinkToFit="1"/>
    </xf>
    <xf numFmtId="0" fontId="59" fillId="7" borderId="295" xfId="6" applyFont="1" applyFill="1" applyBorder="1" applyAlignment="1" applyProtection="1">
      <alignment horizontal="center" vertical="center" shrinkToFit="1"/>
      <protection locked="0"/>
    </xf>
    <xf numFmtId="0" fontId="72" fillId="0" borderId="291" xfId="6" applyFont="1" applyBorder="1" applyAlignment="1" applyProtection="1">
      <alignment horizontal="left" vertical="center"/>
    </xf>
    <xf numFmtId="0" fontId="72" fillId="0" borderId="266" xfId="6" applyFont="1" applyBorder="1" applyAlignment="1" applyProtection="1">
      <alignment horizontal="left" vertical="center"/>
    </xf>
    <xf numFmtId="0" fontId="69" fillId="7" borderId="266" xfId="6" applyFont="1" applyFill="1" applyBorder="1" applyAlignment="1" applyProtection="1">
      <alignment horizontal="center" vertical="center" shrinkToFit="1"/>
      <protection locked="0"/>
    </xf>
    <xf numFmtId="0" fontId="4" fillId="0" borderId="44" xfId="6" applyBorder="1" applyAlignment="1" applyProtection="1">
      <alignment horizontal="center" vertical="center"/>
    </xf>
    <xf numFmtId="0" fontId="4" fillId="0" borderId="45" xfId="6" applyBorder="1" applyAlignment="1" applyProtection="1">
      <alignment horizontal="center" vertical="center"/>
    </xf>
    <xf numFmtId="0" fontId="4" fillId="0" borderId="48" xfId="6" applyBorder="1" applyAlignment="1" applyProtection="1">
      <alignment horizontal="center" vertical="center"/>
    </xf>
    <xf numFmtId="0" fontId="4" fillId="0" borderId="49" xfId="6" applyBorder="1" applyAlignment="1" applyProtection="1">
      <alignment horizontal="center" vertical="center"/>
    </xf>
    <xf numFmtId="0" fontId="72" fillId="0" borderId="53" xfId="6" applyFont="1" applyBorder="1" applyAlignment="1" applyProtection="1">
      <alignment horizontal="left" vertical="center" wrapText="1"/>
    </xf>
    <xf numFmtId="0" fontId="72" fillId="0" borderId="6" xfId="6" applyFont="1" applyBorder="1" applyAlignment="1" applyProtection="1">
      <alignment horizontal="left" vertical="center" wrapText="1"/>
    </xf>
    <xf numFmtId="0" fontId="63" fillId="0" borderId="0" xfId="6" applyFont="1" applyAlignment="1" applyProtection="1">
      <alignment horizontal="center" vertical="center" wrapText="1"/>
    </xf>
    <xf numFmtId="0" fontId="33" fillId="0" borderId="0" xfId="6" applyFont="1" applyAlignment="1" applyProtection="1">
      <alignment horizontal="center" vertical="center"/>
    </xf>
    <xf numFmtId="189" fontId="4" fillId="0" borderId="45" xfId="6" applyNumberFormat="1" applyBorder="1" applyAlignment="1" applyProtection="1">
      <alignment horizontal="center" vertical="center"/>
      <protection hidden="1"/>
    </xf>
    <xf numFmtId="189" fontId="4" fillId="0" borderId="46" xfId="6" applyNumberFormat="1" applyBorder="1" applyAlignment="1" applyProtection="1">
      <alignment horizontal="center" vertical="center"/>
      <protection hidden="1"/>
    </xf>
    <xf numFmtId="189" fontId="4" fillId="0" borderId="49" xfId="6" applyNumberFormat="1" applyBorder="1" applyAlignment="1" applyProtection="1">
      <alignment horizontal="center" vertical="center"/>
      <protection hidden="1"/>
    </xf>
    <xf numFmtId="189" fontId="4" fillId="0" borderId="50" xfId="6" applyNumberFormat="1" applyBorder="1" applyAlignment="1" applyProtection="1">
      <alignment horizontal="center" vertical="center"/>
      <protection hidden="1"/>
    </xf>
    <xf numFmtId="0" fontId="65" fillId="0" borderId="271" xfId="6" applyFont="1" applyFill="1" applyBorder="1" applyAlignment="1" applyProtection="1">
      <alignment horizontal="left" vertical="center"/>
    </xf>
    <xf numFmtId="0" fontId="66" fillId="0" borderId="272" xfId="6" applyFont="1" applyFill="1" applyBorder="1" applyAlignment="1" applyProtection="1">
      <alignment horizontal="left" vertical="center"/>
    </xf>
    <xf numFmtId="0" fontId="66" fillId="0" borderId="274" xfId="6" applyFont="1" applyFill="1" applyBorder="1" applyAlignment="1" applyProtection="1">
      <alignment horizontal="left" vertical="center"/>
    </xf>
    <xf numFmtId="0" fontId="66" fillId="0" borderId="0" xfId="6" applyFont="1" applyFill="1" applyBorder="1" applyAlignment="1" applyProtection="1">
      <alignment horizontal="left" vertical="center"/>
    </xf>
    <xf numFmtId="0" fontId="4" fillId="0" borderId="272" xfId="6" applyFill="1" applyBorder="1" applyAlignment="1" applyProtection="1">
      <alignment horizontal="center" vertical="center" shrinkToFit="1"/>
      <protection hidden="1"/>
    </xf>
    <xf numFmtId="0" fontId="4" fillId="0" borderId="0" xfId="6" applyFill="1" applyBorder="1" applyAlignment="1" applyProtection="1">
      <alignment horizontal="center" vertical="center" shrinkToFit="1"/>
      <protection hidden="1"/>
    </xf>
    <xf numFmtId="0" fontId="67" fillId="0" borderId="272" xfId="6" applyFont="1" applyFill="1" applyBorder="1" applyAlignment="1" applyProtection="1">
      <alignment horizontal="center" vertical="center"/>
    </xf>
    <xf numFmtId="0" fontId="67" fillId="0" borderId="0" xfId="6" applyFont="1" applyFill="1" applyBorder="1" applyAlignment="1" applyProtection="1">
      <alignment horizontal="center" vertical="center"/>
    </xf>
    <xf numFmtId="0" fontId="4" fillId="0" borderId="45" xfId="6" applyBorder="1" applyAlignment="1" applyProtection="1">
      <alignment horizontal="center" vertical="center"/>
      <protection hidden="1"/>
    </xf>
    <xf numFmtId="0" fontId="4" fillId="0" borderId="46" xfId="6" applyBorder="1" applyAlignment="1" applyProtection="1">
      <alignment horizontal="center" vertical="center"/>
      <protection hidden="1"/>
    </xf>
    <xf numFmtId="0" fontId="4" fillId="0" borderId="49" xfId="6" applyBorder="1" applyAlignment="1" applyProtection="1">
      <alignment horizontal="center" vertical="center"/>
      <protection hidden="1"/>
    </xf>
    <xf numFmtId="0" fontId="4" fillId="0" borderId="50" xfId="6" applyBorder="1" applyAlignment="1" applyProtection="1">
      <alignment horizontal="center" vertical="center"/>
      <protection hidden="1"/>
    </xf>
    <xf numFmtId="0" fontId="2" fillId="7" borderId="0" xfId="6" applyFont="1" applyFill="1" applyBorder="1" applyAlignment="1" applyProtection="1">
      <alignment horizontal="center" vertical="center" shrinkToFit="1"/>
      <protection locked="0"/>
    </xf>
    <xf numFmtId="0" fontId="4" fillId="7" borderId="0" xfId="6" applyFill="1" applyBorder="1" applyAlignment="1" applyProtection="1">
      <alignment horizontal="center" vertical="center" shrinkToFit="1"/>
      <protection locked="0"/>
    </xf>
    <xf numFmtId="0" fontId="69" fillId="0" borderId="0" xfId="6" applyFont="1" applyFill="1" applyBorder="1" applyAlignment="1" applyProtection="1">
      <alignment horizontal="right" vertical="center"/>
    </xf>
    <xf numFmtId="0" fontId="59" fillId="0" borderId="0" xfId="6" applyFont="1" applyFill="1" applyBorder="1" applyAlignment="1" applyProtection="1">
      <alignment horizontal="right" vertical="center"/>
    </xf>
    <xf numFmtId="0" fontId="64" fillId="0" borderId="44" xfId="6" applyFont="1" applyBorder="1" applyAlignment="1" applyProtection="1">
      <alignment horizontal="center" vertical="center"/>
    </xf>
    <xf numFmtId="0" fontId="64" fillId="0" borderId="45" xfId="6" applyFont="1" applyBorder="1" applyAlignment="1" applyProtection="1">
      <alignment horizontal="center" vertical="center"/>
    </xf>
    <xf numFmtId="0" fontId="64" fillId="0" borderId="46" xfId="6" applyFont="1" applyBorder="1" applyAlignment="1" applyProtection="1">
      <alignment horizontal="center" vertical="center"/>
    </xf>
    <xf numFmtId="0" fontId="64" fillId="0" borderId="0" xfId="6" applyFont="1" applyFill="1" applyBorder="1" applyAlignment="1" applyProtection="1">
      <alignment horizontal="right" vertical="center" shrinkToFit="1"/>
    </xf>
    <xf numFmtId="0" fontId="70" fillId="7" borderId="0" xfId="6" applyFont="1" applyFill="1" applyBorder="1" applyAlignment="1" applyProtection="1">
      <alignment horizontal="center" vertical="center" shrinkToFit="1"/>
      <protection locked="0"/>
    </xf>
    <xf numFmtId="0" fontId="4" fillId="0" borderId="279" xfId="6" applyFill="1" applyBorder="1" applyAlignment="1" applyProtection="1">
      <alignment horizontal="center" vertical="center" textRotation="255"/>
    </xf>
    <xf numFmtId="0" fontId="4" fillId="0" borderId="280" xfId="6" applyFill="1" applyBorder="1" applyAlignment="1" applyProtection="1">
      <alignment horizontal="center" vertical="center" textRotation="255"/>
    </xf>
    <xf numFmtId="0" fontId="4" fillId="0" borderId="46" xfId="6" applyBorder="1" applyAlignment="1" applyProtection="1">
      <alignment horizontal="center" vertical="center" textRotation="255"/>
    </xf>
    <xf numFmtId="0" fontId="4" fillId="0" borderId="50" xfId="6" applyBorder="1" applyAlignment="1" applyProtection="1">
      <alignment horizontal="center" vertical="center" textRotation="255"/>
    </xf>
    <xf numFmtId="0" fontId="70" fillId="0" borderId="301" xfId="6" applyFont="1" applyFill="1" applyBorder="1" applyAlignment="1" applyProtection="1">
      <alignment horizontal="center" vertical="center" shrinkToFit="1"/>
    </xf>
    <xf numFmtId="0" fontId="70" fillId="0" borderId="299" xfId="6" applyFont="1" applyFill="1" applyBorder="1" applyAlignment="1" applyProtection="1">
      <alignment horizontal="center" vertical="center" shrinkToFit="1"/>
    </xf>
    <xf numFmtId="0" fontId="70" fillId="0" borderId="300" xfId="6" applyFont="1" applyFill="1" applyBorder="1" applyAlignment="1" applyProtection="1">
      <alignment horizontal="center" vertical="center" shrinkToFit="1"/>
    </xf>
    <xf numFmtId="0" fontId="70" fillId="0" borderId="48" xfId="6" applyFont="1" applyBorder="1" applyAlignment="1" applyProtection="1">
      <alignment horizontal="center" vertical="center"/>
    </xf>
    <xf numFmtId="0" fontId="70" fillId="0" borderId="49" xfId="6" applyFont="1" applyBorder="1" applyAlignment="1" applyProtection="1">
      <alignment horizontal="center" vertical="center"/>
    </xf>
    <xf numFmtId="0" fontId="70" fillId="0" borderId="50" xfId="6" applyFont="1" applyBorder="1" applyAlignment="1" applyProtection="1">
      <alignment horizontal="center" vertical="center"/>
    </xf>
    <xf numFmtId="0" fontId="66" fillId="0" borderId="276" xfId="6" applyFont="1" applyFill="1" applyBorder="1" applyAlignment="1" applyProtection="1">
      <alignment horizontal="left" vertical="center"/>
    </xf>
    <xf numFmtId="0" fontId="66" fillId="0" borderId="277" xfId="6" applyFont="1" applyFill="1" applyBorder="1" applyAlignment="1" applyProtection="1">
      <alignment horizontal="left" vertical="center"/>
    </xf>
    <xf numFmtId="0" fontId="71" fillId="7" borderId="98" xfId="6" applyFont="1" applyFill="1" applyBorder="1" applyAlignment="1" applyProtection="1">
      <alignment horizontal="left" vertical="center" shrinkToFit="1"/>
      <protection locked="0"/>
    </xf>
    <xf numFmtId="0" fontId="71" fillId="7" borderId="66" xfId="6" applyFont="1" applyFill="1" applyBorder="1" applyAlignment="1" applyProtection="1">
      <alignment horizontal="left" vertical="center" shrinkToFit="1"/>
      <protection locked="0"/>
    </xf>
    <xf numFmtId="0" fontId="71" fillId="7" borderId="304" xfId="6" applyFont="1" applyFill="1" applyBorder="1" applyAlignment="1" applyProtection="1">
      <alignment horizontal="left" vertical="center" shrinkToFit="1"/>
      <protection locked="0"/>
    </xf>
    <xf numFmtId="0" fontId="31" fillId="7" borderId="303" xfId="6" applyFont="1" applyFill="1" applyBorder="1" applyAlignment="1" applyProtection="1">
      <alignment horizontal="center" vertical="center" shrinkToFit="1"/>
      <protection locked="0"/>
    </xf>
    <xf numFmtId="0" fontId="31" fillId="7" borderId="66" xfId="6" applyFont="1" applyFill="1" applyBorder="1" applyAlignment="1" applyProtection="1">
      <alignment horizontal="center" vertical="center" shrinkToFit="1"/>
      <protection locked="0"/>
    </xf>
    <xf numFmtId="0" fontId="31" fillId="7" borderId="64" xfId="6" applyFont="1" applyFill="1" applyBorder="1" applyAlignment="1" applyProtection="1">
      <alignment horizontal="center" vertical="center" shrinkToFit="1"/>
      <protection locked="0"/>
    </xf>
    <xf numFmtId="0" fontId="31" fillId="7" borderId="98" xfId="6" applyFont="1" applyFill="1" applyBorder="1" applyAlignment="1" applyProtection="1">
      <alignment horizontal="center" vertical="center" shrinkToFit="1"/>
      <protection locked="0"/>
    </xf>
    <xf numFmtId="0" fontId="71" fillId="7" borderId="98" xfId="6" applyFont="1" applyFill="1" applyBorder="1" applyAlignment="1" applyProtection="1">
      <alignment horizontal="center" vertical="center"/>
      <protection locked="0"/>
    </xf>
    <xf numFmtId="0" fontId="71" fillId="7" borderId="66" xfId="6" applyFont="1" applyFill="1" applyBorder="1" applyAlignment="1" applyProtection="1">
      <alignment horizontal="center" vertical="center"/>
      <protection locked="0"/>
    </xf>
    <xf numFmtId="0" fontId="71" fillId="7" borderId="64" xfId="6" applyFont="1" applyFill="1" applyBorder="1" applyAlignment="1" applyProtection="1">
      <alignment horizontal="center" vertical="center"/>
      <protection locked="0"/>
    </xf>
    <xf numFmtId="0" fontId="31" fillId="0" borderId="301" xfId="6" applyFont="1" applyFill="1" applyBorder="1" applyAlignment="1" applyProtection="1">
      <alignment horizontal="center" vertical="center"/>
    </xf>
    <xf numFmtId="0" fontId="31" fillId="0" borderId="299" xfId="6" applyFont="1" applyFill="1" applyBorder="1" applyAlignment="1" applyProtection="1">
      <alignment horizontal="center" vertical="center"/>
    </xf>
    <xf numFmtId="0" fontId="31" fillId="0" borderId="302" xfId="6" applyFont="1" applyFill="1" applyBorder="1" applyAlignment="1" applyProtection="1">
      <alignment horizontal="center" vertical="center"/>
    </xf>
    <xf numFmtId="0" fontId="66" fillId="0" borderId="0" xfId="0" applyFont="1" applyFill="1" applyAlignment="1" applyProtection="1">
      <alignment horizontal="left" vertical="center" shrinkToFit="1"/>
    </xf>
    <xf numFmtId="0" fontId="59" fillId="0" borderId="0" xfId="6" applyFont="1" applyFill="1" applyAlignment="1" applyProtection="1">
      <alignment horizontal="left" vertical="center" shrinkToFit="1"/>
    </xf>
    <xf numFmtId="0" fontId="31" fillId="0" borderId="298" xfId="6" applyFont="1" applyFill="1" applyBorder="1" applyAlignment="1" applyProtection="1">
      <alignment horizontal="center" vertical="center"/>
    </xf>
    <xf numFmtId="0" fontId="31" fillId="0" borderId="300" xfId="6" applyFont="1" applyFill="1" applyBorder="1" applyAlignment="1" applyProtection="1">
      <alignment horizontal="center" vertical="center"/>
    </xf>
    <xf numFmtId="0" fontId="71" fillId="7" borderId="308" xfId="6" applyFont="1" applyFill="1" applyBorder="1" applyAlignment="1" applyProtection="1">
      <alignment horizontal="left" vertical="center" shrinkToFit="1"/>
      <protection locked="0"/>
    </xf>
    <xf numFmtId="0" fontId="71" fillId="7" borderId="306" xfId="6" applyFont="1" applyFill="1" applyBorder="1" applyAlignment="1" applyProtection="1">
      <alignment horizontal="left" vertical="center" shrinkToFit="1"/>
      <protection locked="0"/>
    </xf>
    <xf numFmtId="0" fontId="71" fillId="7" borderId="309" xfId="6" applyFont="1" applyFill="1" applyBorder="1" applyAlignment="1" applyProtection="1">
      <alignment horizontal="left" vertical="center" shrinkToFit="1"/>
      <protection locked="0"/>
    </xf>
    <xf numFmtId="0" fontId="4" fillId="0" borderId="277" xfId="6" applyFill="1" applyBorder="1" applyAlignment="1" applyProtection="1">
      <alignment horizontal="center" vertical="center" shrinkToFit="1"/>
      <protection hidden="1"/>
    </xf>
    <xf numFmtId="0" fontId="31" fillId="7" borderId="310" xfId="6" applyFont="1" applyFill="1" applyBorder="1" applyAlignment="1" applyProtection="1">
      <alignment horizontal="center" vertical="center" shrinkToFit="1"/>
      <protection locked="0"/>
    </xf>
    <xf numFmtId="0" fontId="71" fillId="7" borderId="308" xfId="6" applyFont="1" applyFill="1" applyBorder="1" applyAlignment="1" applyProtection="1">
      <alignment horizontal="center" vertical="center"/>
      <protection locked="0"/>
    </xf>
    <xf numFmtId="0" fontId="71" fillId="7" borderId="306" xfId="6" applyFont="1" applyFill="1" applyBorder="1" applyAlignment="1" applyProtection="1">
      <alignment horizontal="center" vertical="center"/>
      <protection locked="0"/>
    </xf>
    <xf numFmtId="0" fontId="71" fillId="7" borderId="307" xfId="6" applyFont="1" applyFill="1" applyBorder="1" applyAlignment="1" applyProtection="1">
      <alignment horizontal="center" vertical="center"/>
      <protection locked="0"/>
    </xf>
    <xf numFmtId="0" fontId="0" fillId="7" borderId="98" xfId="6" applyFont="1" applyFill="1" applyBorder="1" applyAlignment="1" applyProtection="1">
      <alignment horizontal="center" vertical="center" shrinkToFit="1"/>
      <protection locked="0"/>
    </xf>
    <xf numFmtId="0" fontId="31" fillId="7" borderId="305" xfId="6" applyFont="1" applyFill="1" applyBorder="1" applyAlignment="1" applyProtection="1">
      <alignment horizontal="center" vertical="center" shrinkToFit="1"/>
      <protection locked="0"/>
    </xf>
    <xf numFmtId="0" fontId="31" fillId="7" borderId="306" xfId="6" applyFont="1" applyFill="1" applyBorder="1" applyAlignment="1" applyProtection="1">
      <alignment horizontal="center" vertical="center" shrinkToFit="1"/>
      <protection locked="0"/>
    </xf>
    <xf numFmtId="0" fontId="31" fillId="7" borderId="311" xfId="6" applyFont="1" applyFill="1" applyBorder="1" applyAlignment="1" applyProtection="1">
      <alignment horizontal="center" vertical="center" shrinkToFit="1"/>
      <protection locked="0"/>
    </xf>
    <xf numFmtId="0" fontId="31" fillId="7" borderId="308" xfId="6" applyFont="1" applyFill="1" applyBorder="1" applyAlignment="1" applyProtection="1">
      <alignment horizontal="center" vertical="center" shrinkToFit="1"/>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70" xfId="0" applyFont="1" applyBorder="1" applyAlignment="1">
      <alignment horizontal="center" vertical="center"/>
    </xf>
    <xf numFmtId="0" fontId="16" fillId="0" borderId="0"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0" xfId="0" applyFont="1" applyBorder="1" applyAlignment="1">
      <alignment horizontal="center" vertical="center" shrinkToFit="1"/>
    </xf>
    <xf numFmtId="176" fontId="28" fillId="0" borderId="9" xfId="0" applyNumberFormat="1" applyFont="1" applyBorder="1" applyAlignment="1" applyProtection="1">
      <alignment horizontal="center" vertical="center"/>
      <protection hidden="1"/>
    </xf>
    <xf numFmtId="176" fontId="28" fillId="0" borderId="45" xfId="0" applyNumberFormat="1" applyFont="1" applyBorder="1" applyAlignment="1" applyProtection="1">
      <alignment horizontal="center" vertical="center"/>
      <protection hidden="1"/>
    </xf>
    <xf numFmtId="176" fontId="28" fillId="0" borderId="46" xfId="0" applyNumberFormat="1" applyFont="1" applyBorder="1" applyAlignment="1" applyProtection="1">
      <alignment horizontal="center" vertical="center"/>
      <protection hidden="1"/>
    </xf>
    <xf numFmtId="176" fontId="28" fillId="0" borderId="37" xfId="0" applyNumberFormat="1" applyFont="1" applyBorder="1" applyAlignment="1" applyProtection="1">
      <alignment horizontal="center" vertical="center"/>
      <protection hidden="1"/>
    </xf>
    <xf numFmtId="176" fontId="28" fillId="0" borderId="0" xfId="0" applyNumberFormat="1" applyFont="1" applyBorder="1" applyAlignment="1" applyProtection="1">
      <alignment horizontal="center" vertical="center"/>
      <protection hidden="1"/>
    </xf>
    <xf numFmtId="176" fontId="28" fillId="0" borderId="97" xfId="0" applyNumberFormat="1" applyFont="1" applyBorder="1" applyAlignment="1" applyProtection="1">
      <alignment horizontal="center" vertical="center"/>
      <protection hidden="1"/>
    </xf>
    <xf numFmtId="176" fontId="28" fillId="0" borderId="96" xfId="0" applyNumberFormat="1" applyFont="1" applyBorder="1" applyAlignment="1" applyProtection="1">
      <alignment horizontal="center" vertical="center"/>
      <protection hidden="1"/>
    </xf>
    <xf numFmtId="176" fontId="28" fillId="0" borderId="49" xfId="0" applyNumberFormat="1" applyFont="1" applyBorder="1" applyAlignment="1" applyProtection="1">
      <alignment horizontal="center" vertical="center"/>
      <protection hidden="1"/>
    </xf>
    <xf numFmtId="176" fontId="28" fillId="0" borderId="50" xfId="0" applyNumberFormat="1" applyFont="1" applyBorder="1" applyAlignment="1" applyProtection="1">
      <alignment horizontal="center" vertical="center"/>
      <protection hidden="1"/>
    </xf>
    <xf numFmtId="0" fontId="8" fillId="0" borderId="46" xfId="0" applyFont="1" applyBorder="1" applyAlignment="1">
      <alignment horizontal="center" vertical="center" shrinkToFit="1"/>
    </xf>
    <xf numFmtId="0" fontId="8" fillId="0" borderId="89" xfId="0" applyFont="1" applyBorder="1" applyAlignment="1">
      <alignment horizontal="center" vertical="center" shrinkToFit="1"/>
    </xf>
    <xf numFmtId="0" fontId="8" fillId="0" borderId="84" xfId="0" applyFont="1" applyBorder="1" applyAlignment="1">
      <alignment horizontal="center" vertical="center" shrinkToFit="1"/>
    </xf>
    <xf numFmtId="0" fontId="8" fillId="0" borderId="73"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16"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65" xfId="0" applyFont="1" applyBorder="1" applyAlignment="1">
      <alignment horizontal="center" vertical="center"/>
    </xf>
    <xf numFmtId="0" fontId="8" fillId="0" borderId="29" xfId="0" applyFont="1" applyBorder="1" applyAlignment="1">
      <alignment horizontal="center" vertical="center"/>
    </xf>
    <xf numFmtId="0" fontId="8" fillId="0" borderId="86" xfId="0" applyFont="1" applyBorder="1" applyAlignment="1">
      <alignment horizontal="center" vertical="center"/>
    </xf>
    <xf numFmtId="0" fontId="8" fillId="0" borderId="33" xfId="0" applyFont="1" applyBorder="1" applyAlignment="1">
      <alignment horizontal="center" vertical="center"/>
    </xf>
    <xf numFmtId="2" fontId="28" fillId="0" borderId="0" xfId="0" applyNumberFormat="1" applyFont="1" applyBorder="1" applyAlignment="1" applyProtection="1">
      <alignment horizontal="center" vertical="center" wrapText="1"/>
      <protection hidden="1"/>
    </xf>
    <xf numFmtId="2" fontId="28" fillId="0" borderId="97" xfId="0" applyNumberFormat="1" applyFont="1" applyBorder="1" applyAlignment="1" applyProtection="1">
      <alignment horizontal="center" vertical="center" wrapText="1"/>
      <protection hidden="1"/>
    </xf>
    <xf numFmtId="0" fontId="8" fillId="0" borderId="47" xfId="0" applyFont="1" applyBorder="1" applyAlignment="1">
      <alignment horizontal="center" vertical="center" justifyLastLine="1"/>
    </xf>
    <xf numFmtId="0" fontId="8" fillId="0" borderId="0" xfId="0" applyFont="1" applyBorder="1" applyAlignment="1">
      <alignment horizontal="center" vertical="center" justifyLastLine="1"/>
    </xf>
    <xf numFmtId="2" fontId="10" fillId="0" borderId="48" xfId="0" applyNumberFormat="1" applyFont="1" applyBorder="1" applyAlignment="1" applyProtection="1">
      <alignment horizontal="left" vertical="center"/>
      <protection hidden="1"/>
    </xf>
    <xf numFmtId="2" fontId="10" fillId="0" borderId="49" xfId="0" applyNumberFormat="1" applyFont="1" applyBorder="1" applyAlignment="1" applyProtection="1">
      <alignment horizontal="left" vertical="center"/>
      <protection hidden="1"/>
    </xf>
    <xf numFmtId="2" fontId="10" fillId="0" borderId="50" xfId="0" applyNumberFormat="1" applyFont="1" applyBorder="1" applyAlignment="1" applyProtection="1">
      <alignment horizontal="left" vertical="center"/>
      <protection hidden="1"/>
    </xf>
    <xf numFmtId="0" fontId="16" fillId="0" borderId="59" xfId="0" applyFont="1" applyBorder="1" applyAlignment="1">
      <alignment horizontal="center" vertical="center" shrinkToFit="1"/>
    </xf>
    <xf numFmtId="0" fontId="16" fillId="0" borderId="60" xfId="0" applyFont="1" applyBorder="1" applyAlignment="1">
      <alignment horizontal="center" vertical="center" shrinkToFit="1"/>
    </xf>
    <xf numFmtId="0" fontId="28" fillId="0" borderId="21" xfId="0" applyFont="1" applyBorder="1" applyAlignment="1" applyProtection="1">
      <alignment horizontal="left" vertical="center" shrinkToFit="1"/>
      <protection hidden="1"/>
    </xf>
    <xf numFmtId="0" fontId="28" fillId="0" borderId="66" xfId="0" applyFont="1" applyBorder="1" applyAlignment="1" applyProtection="1">
      <alignment horizontal="left" vertical="center" shrinkToFit="1"/>
      <protection hidden="1"/>
    </xf>
    <xf numFmtId="0" fontId="28" fillId="0" borderId="64" xfId="0" applyFont="1" applyBorder="1" applyAlignment="1" applyProtection="1">
      <alignment horizontal="left" vertical="center" shrinkToFit="1"/>
      <protection hidden="1"/>
    </xf>
    <xf numFmtId="0" fontId="28" fillId="0" borderId="28" xfId="0" applyFont="1" applyBorder="1" applyAlignment="1" applyProtection="1">
      <alignment horizontal="left" vertical="center" shrinkToFit="1"/>
      <protection hidden="1"/>
    </xf>
    <xf numFmtId="0" fontId="28" fillId="0" borderId="41" xfId="0" applyFont="1" applyBorder="1" applyAlignment="1" applyProtection="1">
      <alignment horizontal="left" vertical="center" shrinkToFit="1"/>
      <protection hidden="1"/>
    </xf>
    <xf numFmtId="0" fontId="28" fillId="0" borderId="42" xfId="0" applyFont="1" applyBorder="1" applyAlignment="1" applyProtection="1">
      <alignment horizontal="left" vertical="center" shrinkToFit="1"/>
      <protection hidden="1"/>
    </xf>
    <xf numFmtId="0" fontId="16" fillId="0" borderId="67"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0" xfId="0" applyFont="1" applyBorder="1" applyAlignment="1">
      <alignment horizontal="center" vertical="top"/>
    </xf>
    <xf numFmtId="0" fontId="16" fillId="0" borderId="0" xfId="0" applyFont="1" applyBorder="1" applyAlignment="1">
      <alignment horizontal="center" vertical="top"/>
    </xf>
    <xf numFmtId="0" fontId="16" fillId="0" borderId="71" xfId="0" applyFont="1" applyBorder="1" applyAlignment="1">
      <alignment horizontal="center" vertical="top"/>
    </xf>
    <xf numFmtId="0" fontId="16" fillId="0" borderId="178" xfId="0" applyFont="1" applyBorder="1" applyAlignment="1">
      <alignment horizontal="left" vertical="center" wrapText="1"/>
    </xf>
    <xf numFmtId="0" fontId="16" fillId="0" borderId="111" xfId="0" applyFont="1" applyBorder="1" applyAlignment="1">
      <alignment horizontal="left" vertical="center" wrapText="1"/>
    </xf>
    <xf numFmtId="0" fontId="16" fillId="0" borderId="113" xfId="0" applyFont="1" applyBorder="1" applyAlignment="1">
      <alignment horizontal="left" vertical="center" wrapText="1"/>
    </xf>
    <xf numFmtId="0" fontId="16" fillId="0" borderId="70" xfId="0" applyFont="1" applyBorder="1" applyAlignment="1">
      <alignment horizontal="left" vertical="center" wrapText="1"/>
    </xf>
    <xf numFmtId="0" fontId="16" fillId="0" borderId="0" xfId="0" applyFont="1" applyBorder="1" applyAlignment="1">
      <alignment horizontal="left" vertical="center" wrapText="1"/>
    </xf>
    <xf numFmtId="0" fontId="16" fillId="0" borderId="115" xfId="0" applyFont="1" applyBorder="1" applyAlignment="1">
      <alignment horizontal="left" vertical="center" wrapText="1"/>
    </xf>
    <xf numFmtId="0" fontId="16" fillId="0" borderId="180" xfId="0" applyFont="1" applyFill="1" applyBorder="1" applyAlignment="1">
      <alignment horizontal="center" vertical="center" wrapText="1"/>
    </xf>
    <xf numFmtId="0" fontId="16" fillId="0" borderId="158" xfId="0" applyFont="1" applyFill="1" applyBorder="1" applyAlignment="1">
      <alignment horizontal="center" vertical="center" wrapText="1"/>
    </xf>
    <xf numFmtId="0" fontId="16" fillId="0" borderId="159" xfId="0" applyFont="1" applyFill="1" applyBorder="1" applyAlignment="1">
      <alignment horizontal="center" vertical="center" wrapText="1"/>
    </xf>
    <xf numFmtId="0" fontId="16" fillId="0" borderId="0" xfId="0" applyFont="1" applyFill="1" applyBorder="1" applyAlignment="1">
      <alignment vertical="top" wrapText="1"/>
    </xf>
    <xf numFmtId="0" fontId="16" fillId="0" borderId="71" xfId="0" applyFont="1" applyFill="1" applyBorder="1" applyAlignment="1">
      <alignment vertical="top" wrapText="1"/>
    </xf>
    <xf numFmtId="0" fontId="16" fillId="0" borderId="73" xfId="0" applyFont="1" applyFill="1" applyBorder="1" applyAlignment="1">
      <alignment vertical="top" wrapText="1"/>
    </xf>
    <xf numFmtId="0" fontId="16" fillId="0" borderId="74" xfId="0" applyFont="1" applyFill="1" applyBorder="1" applyAlignment="1">
      <alignment vertical="top" wrapText="1"/>
    </xf>
    <xf numFmtId="0" fontId="85" fillId="0" borderId="47" xfId="0" applyFont="1" applyBorder="1" applyAlignment="1" applyProtection="1">
      <alignment horizontal="left" vertical="center" shrinkToFit="1"/>
      <protection hidden="1"/>
    </xf>
    <xf numFmtId="0" fontId="85" fillId="0" borderId="0" xfId="0" applyFont="1" applyBorder="1" applyAlignment="1" applyProtection="1">
      <alignment horizontal="left" vertical="center" shrinkToFit="1"/>
      <protection hidden="1"/>
    </xf>
    <xf numFmtId="0" fontId="85" fillId="0" borderId="97" xfId="0" applyFont="1" applyBorder="1" applyAlignment="1" applyProtection="1">
      <alignment horizontal="left" vertical="center" shrinkToFit="1"/>
      <protection hidden="1"/>
    </xf>
    <xf numFmtId="0" fontId="85" fillId="0" borderId="48" xfId="0" applyFont="1" applyBorder="1" applyAlignment="1" applyProtection="1">
      <alignment horizontal="left" vertical="center" shrinkToFit="1"/>
      <protection hidden="1"/>
    </xf>
    <xf numFmtId="0" fontId="85" fillId="0" borderId="49" xfId="0" applyFont="1" applyBorder="1" applyAlignment="1" applyProtection="1">
      <alignment horizontal="left" vertical="center" shrinkToFit="1"/>
      <protection hidden="1"/>
    </xf>
    <xf numFmtId="0" fontId="85" fillId="0" borderId="50" xfId="0" applyFont="1" applyBorder="1" applyAlignment="1" applyProtection="1">
      <alignment horizontal="left" vertical="center" shrinkToFit="1"/>
      <protection hidden="1"/>
    </xf>
    <xf numFmtId="0" fontId="16" fillId="0" borderId="115" xfId="0" applyFont="1" applyFill="1" applyBorder="1" applyAlignment="1">
      <alignment vertical="top" wrapText="1"/>
    </xf>
    <xf numFmtId="0" fontId="16" fillId="0" borderId="117" xfId="0" applyFont="1" applyFill="1" applyBorder="1" applyAlignment="1">
      <alignment vertical="top" wrapText="1"/>
    </xf>
    <xf numFmtId="0" fontId="16" fillId="0" borderId="118" xfId="0" applyFont="1" applyFill="1" applyBorder="1" applyAlignment="1">
      <alignment vertical="top" wrapText="1"/>
    </xf>
    <xf numFmtId="0" fontId="16" fillId="0" borderId="1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0" xfId="0" applyFont="1" applyBorder="1" applyAlignment="1">
      <alignment horizontal="center" vertical="center" shrinkToFit="1"/>
    </xf>
    <xf numFmtId="2" fontId="28" fillId="0" borderId="7" xfId="0" applyNumberFormat="1" applyFont="1" applyBorder="1" applyAlignment="1" applyProtection="1">
      <alignment horizontal="center" vertical="center" wrapText="1"/>
      <protection hidden="1"/>
    </xf>
    <xf numFmtId="2" fontId="28" fillId="0" borderId="7" xfId="0" applyNumberFormat="1" applyFont="1" applyBorder="1" applyAlignment="1" applyProtection="1">
      <alignment horizontal="center" vertical="center"/>
      <protection hidden="1"/>
    </xf>
    <xf numFmtId="2" fontId="28" fillId="0" borderId="8" xfId="0" applyNumberFormat="1" applyFont="1" applyBorder="1" applyAlignment="1" applyProtection="1">
      <alignment horizontal="center" vertical="center"/>
      <protection hidden="1"/>
    </xf>
    <xf numFmtId="2" fontId="28" fillId="0" borderId="0" xfId="0" applyNumberFormat="1" applyFont="1" applyBorder="1" applyAlignment="1" applyProtection="1">
      <alignment horizontal="center" vertical="center"/>
      <protection hidden="1"/>
    </xf>
    <xf numFmtId="2" fontId="28" fillId="0" borderId="3" xfId="0" applyNumberFormat="1" applyFont="1" applyBorder="1" applyAlignment="1" applyProtection="1">
      <alignment horizontal="center" vertical="center"/>
      <protection hidden="1"/>
    </xf>
    <xf numFmtId="0" fontId="8" fillId="0" borderId="181" xfId="0" applyFont="1" applyFill="1" applyBorder="1" applyAlignment="1">
      <alignment horizontal="left" vertical="center" wrapText="1"/>
    </xf>
    <xf numFmtId="0" fontId="8" fillId="0" borderId="88" xfId="0" applyFont="1" applyFill="1" applyBorder="1" applyAlignment="1">
      <alignment horizontal="left" vertical="center" wrapText="1"/>
    </xf>
    <xf numFmtId="0" fontId="8" fillId="0" borderId="182" xfId="0" applyFont="1" applyFill="1" applyBorder="1" applyAlignment="1">
      <alignment horizontal="left" vertical="center" wrapText="1"/>
    </xf>
    <xf numFmtId="0" fontId="8" fillId="0" borderId="15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83" xfId="0" applyFont="1" applyFill="1" applyBorder="1" applyAlignment="1">
      <alignment horizontal="left" vertical="center" wrapText="1"/>
    </xf>
    <xf numFmtId="0" fontId="8" fillId="0" borderId="155" xfId="0" applyFont="1" applyFill="1" applyBorder="1" applyAlignment="1">
      <alignment horizontal="left" vertical="center" wrapText="1"/>
    </xf>
    <xf numFmtId="0" fontId="8" fillId="0" borderId="157" xfId="0" applyFont="1" applyFill="1" applyBorder="1" applyAlignment="1">
      <alignment horizontal="left" vertical="center" wrapText="1"/>
    </xf>
    <xf numFmtId="0" fontId="8" fillId="0" borderId="184" xfId="0" applyFont="1" applyFill="1" applyBorder="1" applyAlignment="1">
      <alignment horizontal="left" vertical="center" wrapText="1"/>
    </xf>
    <xf numFmtId="0" fontId="8" fillId="0" borderId="86" xfId="0" applyFont="1" applyBorder="1" applyAlignment="1">
      <alignment horizontal="distributed" vertical="center"/>
    </xf>
    <xf numFmtId="0" fontId="8" fillId="0" borderId="33" xfId="0" applyFont="1" applyBorder="1" applyAlignment="1">
      <alignment horizontal="distributed" vertical="center"/>
    </xf>
    <xf numFmtId="0" fontId="8" fillId="0" borderId="87" xfId="0" applyFont="1" applyBorder="1" applyAlignment="1">
      <alignment horizontal="distributed" vertical="center"/>
    </xf>
    <xf numFmtId="0" fontId="8" fillId="0" borderId="38" xfId="0" applyFont="1" applyBorder="1" applyAlignment="1">
      <alignment horizontal="distributed" vertical="center"/>
    </xf>
    <xf numFmtId="0" fontId="8" fillId="0" borderId="44" xfId="0" applyFont="1" applyBorder="1" applyAlignment="1">
      <alignment horizontal="left" vertical="top"/>
    </xf>
    <xf numFmtId="0" fontId="8" fillId="0" borderId="45" xfId="0" applyFont="1" applyBorder="1" applyAlignment="1">
      <alignment horizontal="left" vertical="top"/>
    </xf>
    <xf numFmtId="0" fontId="8" fillId="0" borderId="46" xfId="0" applyFont="1" applyBorder="1" applyAlignment="1">
      <alignment horizontal="left" vertical="top"/>
    </xf>
    <xf numFmtId="0" fontId="8" fillId="0" borderId="47" xfId="0" applyFont="1" applyBorder="1" applyAlignment="1">
      <alignment horizontal="left" vertical="top"/>
    </xf>
    <xf numFmtId="0" fontId="8" fillId="0" borderId="0" xfId="0" applyFont="1" applyBorder="1" applyAlignment="1">
      <alignment horizontal="left" vertical="top"/>
    </xf>
    <xf numFmtId="0" fontId="8" fillId="0" borderId="97" xfId="0" applyFont="1" applyBorder="1" applyAlignment="1">
      <alignment horizontal="left" vertical="top"/>
    </xf>
    <xf numFmtId="0" fontId="81" fillId="0" borderId="47" xfId="0" applyFont="1" applyBorder="1" applyAlignment="1" applyProtection="1">
      <alignment horizontal="center" vertical="center"/>
      <protection hidden="1"/>
    </xf>
    <xf numFmtId="0" fontId="81" fillId="0" borderId="0" xfId="0" applyFont="1" applyBorder="1" applyAlignment="1" applyProtection="1">
      <alignment horizontal="center" vertical="center"/>
      <protection hidden="1"/>
    </xf>
    <xf numFmtId="0" fontId="81" fillId="0" borderId="97" xfId="0" applyFont="1" applyBorder="1" applyAlignment="1" applyProtection="1">
      <alignment horizontal="center" vertical="center"/>
      <protection hidden="1"/>
    </xf>
    <xf numFmtId="0" fontId="81" fillId="0" borderId="48" xfId="0" applyFont="1" applyBorder="1" applyAlignment="1" applyProtection="1">
      <alignment horizontal="center" vertical="center"/>
      <protection hidden="1"/>
    </xf>
    <xf numFmtId="0" fontId="81" fillId="0" borderId="49" xfId="0" applyFont="1" applyBorder="1" applyAlignment="1" applyProtection="1">
      <alignment horizontal="center" vertical="center"/>
      <protection hidden="1"/>
    </xf>
    <xf numFmtId="0" fontId="81" fillId="0" borderId="50" xfId="0" applyFont="1" applyBorder="1" applyAlignment="1" applyProtection="1">
      <alignment horizontal="center" vertical="center"/>
      <protection hidden="1"/>
    </xf>
    <xf numFmtId="0" fontId="8" fillId="0" borderId="110" xfId="0" applyFont="1" applyBorder="1" applyAlignment="1">
      <alignment horizontal="center" vertical="center" textRotation="255"/>
    </xf>
    <xf numFmtId="0" fontId="8" fillId="0" borderId="111" xfId="0" applyFont="1" applyBorder="1" applyAlignment="1">
      <alignment horizontal="center" vertical="center" textRotation="255"/>
    </xf>
    <xf numFmtId="0" fontId="8" fillId="0" borderId="191" xfId="0" applyFont="1" applyBorder="1" applyAlignment="1">
      <alignment horizontal="center" vertical="center" textRotation="255"/>
    </xf>
    <xf numFmtId="0" fontId="8" fillId="0" borderId="114"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92" xfId="0" applyFont="1" applyBorder="1" applyAlignment="1">
      <alignment horizontal="center" vertical="center" textRotation="255"/>
    </xf>
    <xf numFmtId="0" fontId="8" fillId="0" borderId="193" xfId="0" applyFont="1" applyBorder="1" applyAlignment="1">
      <alignment horizontal="center" vertical="center" textRotation="255"/>
    </xf>
    <xf numFmtId="0" fontId="8" fillId="0" borderId="130" xfId="0" applyFont="1" applyBorder="1" applyAlignment="1">
      <alignment horizontal="center" vertical="center" textRotation="255"/>
    </xf>
    <xf numFmtId="0" fontId="8" fillId="0" borderId="194" xfId="0" applyFont="1" applyBorder="1" applyAlignment="1">
      <alignment horizontal="center" vertical="center" textRotation="255"/>
    </xf>
    <xf numFmtId="0" fontId="19" fillId="0" borderId="44" xfId="0" applyFont="1" applyBorder="1" applyAlignment="1">
      <alignment horizontal="left" vertical="top"/>
    </xf>
    <xf numFmtId="0" fontId="19" fillId="0" borderId="45" xfId="0" applyFont="1" applyBorder="1" applyAlignment="1">
      <alignment horizontal="left" vertical="top"/>
    </xf>
    <xf numFmtId="0" fontId="19" fillId="0" borderId="46" xfId="0" applyFont="1" applyBorder="1" applyAlignment="1">
      <alignment horizontal="left" vertical="top"/>
    </xf>
    <xf numFmtId="0" fontId="19" fillId="0" borderId="47" xfId="0" applyFont="1" applyBorder="1" applyAlignment="1">
      <alignment horizontal="left" vertical="top"/>
    </xf>
    <xf numFmtId="0" fontId="19" fillId="0" borderId="0" xfId="0" applyFont="1" applyBorder="1" applyAlignment="1">
      <alignment horizontal="left" vertical="top"/>
    </xf>
    <xf numFmtId="0" fontId="19" fillId="0" borderId="97" xfId="0" applyFont="1" applyBorder="1" applyAlignment="1">
      <alignment horizontal="left" vertical="top"/>
    </xf>
    <xf numFmtId="0" fontId="30" fillId="0" borderId="158" xfId="0" applyFont="1" applyFill="1" applyBorder="1" applyAlignment="1" applyProtection="1">
      <alignment horizontal="center" vertical="center" wrapText="1"/>
      <protection hidden="1"/>
    </xf>
    <xf numFmtId="0" fontId="30" fillId="0" borderId="159" xfId="0" applyFont="1" applyFill="1" applyBorder="1" applyAlignment="1" applyProtection="1">
      <alignment horizontal="center" vertical="center" wrapText="1"/>
      <protection hidden="1"/>
    </xf>
    <xf numFmtId="0" fontId="16" fillId="0" borderId="110" xfId="0" applyFont="1" applyBorder="1" applyAlignment="1">
      <alignment horizontal="left" vertical="center" wrapText="1"/>
    </xf>
    <xf numFmtId="0" fontId="16" fillId="0" borderId="179" xfId="0" applyFont="1" applyBorder="1" applyAlignment="1">
      <alignment horizontal="left" vertical="center" wrapText="1"/>
    </xf>
    <xf numFmtId="0" fontId="16" fillId="0" borderId="114" xfId="0" applyFont="1" applyBorder="1" applyAlignment="1">
      <alignment horizontal="left" vertical="center" wrapText="1"/>
    </xf>
    <xf numFmtId="0" fontId="16" fillId="0" borderId="71" xfId="0" applyFont="1" applyBorder="1" applyAlignment="1">
      <alignment horizontal="left" vertical="center" wrapText="1"/>
    </xf>
    <xf numFmtId="0" fontId="86" fillId="0" borderId="47" xfId="0" applyNumberFormat="1" applyFont="1" applyBorder="1" applyAlignment="1" applyProtection="1">
      <alignment horizontal="center" vertical="center" shrinkToFit="1"/>
      <protection hidden="1"/>
    </xf>
    <xf numFmtId="0" fontId="86" fillId="0" borderId="0" xfId="0" applyNumberFormat="1" applyFont="1" applyBorder="1" applyAlignment="1" applyProtection="1">
      <alignment horizontal="center" vertical="center" shrinkToFit="1"/>
      <protection hidden="1"/>
    </xf>
    <xf numFmtId="0" fontId="86" fillId="0" borderId="97" xfId="0" applyNumberFormat="1" applyFont="1" applyBorder="1" applyAlignment="1" applyProtection="1">
      <alignment horizontal="center" vertical="center" shrinkToFit="1"/>
      <protection hidden="1"/>
    </xf>
    <xf numFmtId="0" fontId="86" fillId="0" borderId="48" xfId="0" applyNumberFormat="1" applyFont="1" applyBorder="1" applyAlignment="1" applyProtection="1">
      <alignment horizontal="center" vertical="center" shrinkToFit="1"/>
      <protection hidden="1"/>
    </xf>
    <xf numFmtId="0" fontId="86" fillId="0" borderId="49" xfId="0" applyNumberFormat="1" applyFont="1" applyBorder="1" applyAlignment="1" applyProtection="1">
      <alignment horizontal="center" vertical="center" shrinkToFit="1"/>
      <protection hidden="1"/>
    </xf>
    <xf numFmtId="0" fontId="86" fillId="0" borderId="50" xfId="0" applyNumberFormat="1" applyFont="1" applyBorder="1" applyAlignment="1" applyProtection="1">
      <alignment horizontal="center" vertical="center" shrinkToFit="1"/>
      <protection hidden="1"/>
    </xf>
    <xf numFmtId="0" fontId="32" fillId="0" borderId="146" xfId="0" applyFont="1" applyBorder="1" applyAlignment="1" applyProtection="1">
      <alignment horizontal="center" vertical="center" shrinkToFit="1"/>
      <protection hidden="1"/>
    </xf>
    <xf numFmtId="0" fontId="32" fillId="0" borderId="138" xfId="0" applyFont="1" applyBorder="1" applyAlignment="1" applyProtection="1">
      <alignment horizontal="center" vertical="center" shrinkToFit="1"/>
      <protection hidden="1"/>
    </xf>
    <xf numFmtId="0" fontId="32" fillId="0" borderId="147" xfId="0" applyFont="1" applyBorder="1" applyAlignment="1" applyProtection="1">
      <alignment horizontal="center" vertical="center" shrinkToFit="1"/>
      <protection hidden="1"/>
    </xf>
    <xf numFmtId="0" fontId="32" fillId="0" borderId="148" xfId="0" applyFont="1" applyBorder="1" applyAlignment="1" applyProtection="1">
      <alignment horizontal="center" vertical="center" shrinkToFit="1"/>
      <protection hidden="1"/>
    </xf>
    <xf numFmtId="0" fontId="32" fillId="0" borderId="140" xfId="0" applyFont="1" applyBorder="1" applyAlignment="1" applyProtection="1">
      <alignment horizontal="center" vertical="center" shrinkToFit="1"/>
      <protection hidden="1"/>
    </xf>
    <xf numFmtId="0" fontId="32" fillId="0" borderId="149" xfId="0" applyFont="1" applyBorder="1" applyAlignment="1" applyProtection="1">
      <alignment horizontal="center" vertical="center" shrinkToFit="1"/>
      <protection hidden="1"/>
    </xf>
    <xf numFmtId="0" fontId="33" fillId="0" borderId="47" xfId="0" applyNumberFormat="1" applyFont="1" applyBorder="1" applyAlignment="1" applyProtection="1">
      <alignment horizontal="center" vertical="center" shrinkToFit="1"/>
      <protection hidden="1"/>
    </xf>
    <xf numFmtId="0" fontId="33" fillId="0" borderId="0" xfId="0" applyNumberFormat="1" applyFont="1" applyBorder="1" applyAlignment="1" applyProtection="1">
      <alignment horizontal="center" vertical="center" shrinkToFit="1"/>
      <protection hidden="1"/>
    </xf>
    <xf numFmtId="0" fontId="33" fillId="0" borderId="97" xfId="0" applyNumberFormat="1" applyFont="1" applyBorder="1" applyAlignment="1" applyProtection="1">
      <alignment horizontal="center" vertical="center" shrinkToFit="1"/>
      <protection hidden="1"/>
    </xf>
    <xf numFmtId="0" fontId="33" fillId="0" borderId="48" xfId="0" applyNumberFormat="1" applyFont="1" applyBorder="1" applyAlignment="1" applyProtection="1">
      <alignment horizontal="center" vertical="center" shrinkToFit="1"/>
      <protection hidden="1"/>
    </xf>
    <xf numFmtId="0" fontId="33" fillId="0" borderId="49" xfId="0" applyNumberFormat="1" applyFont="1" applyBorder="1" applyAlignment="1" applyProtection="1">
      <alignment horizontal="center" vertical="center" shrinkToFit="1"/>
      <protection hidden="1"/>
    </xf>
    <xf numFmtId="0" fontId="33" fillId="0" borderId="50" xfId="0" applyNumberFormat="1" applyFont="1" applyBorder="1" applyAlignment="1" applyProtection="1">
      <alignment horizontal="center" vertical="center" shrinkToFit="1"/>
      <protection hidden="1"/>
    </xf>
    <xf numFmtId="0" fontId="11" fillId="0" borderId="0" xfId="0" applyNumberFormat="1" applyFont="1" applyBorder="1" applyAlignment="1" applyProtection="1">
      <alignment horizontal="left" vertical="top" shrinkToFit="1"/>
      <protection hidden="1"/>
    </xf>
    <xf numFmtId="0" fontId="11" fillId="0" borderId="115" xfId="0" applyNumberFormat="1" applyFont="1" applyBorder="1" applyAlignment="1" applyProtection="1">
      <alignment horizontal="left" vertical="top" shrinkToFit="1"/>
      <protection hidden="1"/>
    </xf>
    <xf numFmtId="0" fontId="10" fillId="0" borderId="91" xfId="0" applyFont="1" applyBorder="1" applyAlignment="1" applyProtection="1">
      <alignment horizontal="center" shrinkToFit="1"/>
      <protection hidden="1"/>
    </xf>
    <xf numFmtId="0" fontId="10" fillId="0" borderId="0" xfId="0" applyFont="1" applyBorder="1" applyAlignment="1" applyProtection="1">
      <alignment horizontal="center" shrinkToFit="1"/>
      <protection hidden="1"/>
    </xf>
    <xf numFmtId="0" fontId="10" fillId="0" borderId="71" xfId="0" applyFont="1" applyBorder="1" applyAlignment="1" applyProtection="1">
      <alignment horizontal="center" shrinkToFit="1"/>
      <protection hidden="1"/>
    </xf>
    <xf numFmtId="181" fontId="8" fillId="0" borderId="68" xfId="0" applyNumberFormat="1" applyFont="1" applyBorder="1" applyAlignment="1">
      <alignment horizontal="center" vertical="center"/>
    </xf>
    <xf numFmtId="181" fontId="8" fillId="0" borderId="0" xfId="0" applyNumberFormat="1" applyFont="1" applyAlignment="1">
      <alignment horizontal="center" vertical="center"/>
    </xf>
    <xf numFmtId="181" fontId="8" fillId="0" borderId="73" xfId="0" applyNumberFormat="1" applyFont="1" applyBorder="1" applyAlignment="1">
      <alignment horizontal="center" vertical="center"/>
    </xf>
    <xf numFmtId="0" fontId="8" fillId="0" borderId="115" xfId="0" applyFont="1" applyBorder="1" applyAlignment="1">
      <alignment horizontal="center" vertical="center"/>
    </xf>
    <xf numFmtId="0" fontId="8" fillId="0" borderId="97" xfId="0" applyFont="1" applyBorder="1" applyAlignment="1">
      <alignment horizontal="center" vertical="center" shrinkToFit="1"/>
    </xf>
    <xf numFmtId="0" fontId="8" fillId="0" borderId="85" xfId="0" applyFont="1" applyBorder="1" applyAlignment="1">
      <alignment horizontal="center" vertical="center" shrinkToFit="1"/>
    </xf>
    <xf numFmtId="0" fontId="8" fillId="0" borderId="91" xfId="0" applyFont="1" applyBorder="1" applyAlignment="1" applyProtection="1">
      <alignment horizontal="center" vertical="top" wrapText="1"/>
      <protection hidden="1"/>
    </xf>
    <xf numFmtId="0" fontId="8" fillId="0" borderId="0" xfId="0" applyFont="1" applyBorder="1" applyAlignment="1" applyProtection="1">
      <alignment horizontal="center" vertical="top" wrapText="1"/>
      <protection hidden="1"/>
    </xf>
    <xf numFmtId="0" fontId="8" fillId="0" borderId="71" xfId="0" applyFont="1" applyBorder="1" applyAlignment="1" applyProtection="1">
      <alignment horizontal="center" vertical="top" wrapText="1"/>
      <protection hidden="1"/>
    </xf>
    <xf numFmtId="0" fontId="8" fillId="0" borderId="189" xfId="0" applyFont="1" applyBorder="1" applyAlignment="1" applyProtection="1">
      <alignment horizontal="center" vertical="top" wrapText="1"/>
      <protection hidden="1"/>
    </xf>
    <xf numFmtId="0" fontId="8" fillId="0" borderId="164" xfId="0" applyFont="1" applyBorder="1" applyAlignment="1" applyProtection="1">
      <alignment horizontal="center" vertical="top" wrapText="1"/>
      <protection hidden="1"/>
    </xf>
    <xf numFmtId="0" fontId="8" fillId="0" borderId="165" xfId="0" applyFont="1" applyBorder="1" applyAlignment="1" applyProtection="1">
      <alignment horizontal="center" vertical="top" wrapText="1"/>
      <protection hidden="1"/>
    </xf>
    <xf numFmtId="0" fontId="8" fillId="0" borderId="67" xfId="0" applyFont="1" applyFill="1" applyBorder="1" applyAlignment="1">
      <alignment vertical="center"/>
    </xf>
    <xf numFmtId="0" fontId="8" fillId="0" borderId="68" xfId="0" applyFont="1" applyFill="1" applyBorder="1" applyAlignment="1">
      <alignment vertical="center"/>
    </xf>
    <xf numFmtId="0" fontId="8" fillId="0" borderId="70" xfId="0" applyFont="1" applyFill="1" applyBorder="1" applyAlignment="1">
      <alignment vertical="center"/>
    </xf>
    <xf numFmtId="0" fontId="8" fillId="0" borderId="0" xfId="0" applyFont="1" applyFill="1" applyBorder="1" applyAlignment="1">
      <alignment vertical="center"/>
    </xf>
    <xf numFmtId="0" fontId="19" fillId="0" borderId="68" xfId="0" applyNumberFormat="1" applyFont="1" applyFill="1" applyBorder="1" applyAlignment="1">
      <alignment horizontal="center" vertical="center" shrinkToFit="1"/>
    </xf>
    <xf numFmtId="0" fontId="19" fillId="0" borderId="0" xfId="0" applyNumberFormat="1" applyFont="1" applyFill="1" applyBorder="1" applyAlignment="1">
      <alignment horizontal="center" vertical="center" shrinkToFit="1"/>
    </xf>
    <xf numFmtId="0" fontId="8" fillId="0" borderId="139" xfId="0" applyFont="1" applyBorder="1" applyAlignment="1">
      <alignment horizontal="center" vertical="center"/>
    </xf>
    <xf numFmtId="0" fontId="8" fillId="0" borderId="140" xfId="0" applyFont="1" applyBorder="1" applyAlignment="1">
      <alignment horizontal="center" vertical="center"/>
    </xf>
    <xf numFmtId="0" fontId="8" fillId="0" borderId="144" xfId="0" applyFont="1" applyBorder="1" applyAlignment="1">
      <alignment horizontal="center" vertical="center"/>
    </xf>
    <xf numFmtId="0" fontId="8" fillId="0" borderId="141" xfId="0" applyFont="1" applyBorder="1" applyAlignment="1">
      <alignment horizontal="center" vertical="center"/>
    </xf>
    <xf numFmtId="0" fontId="8" fillId="0" borderId="142" xfId="0" applyFont="1" applyBorder="1" applyAlignment="1">
      <alignment horizontal="center" vertical="center"/>
    </xf>
    <xf numFmtId="0" fontId="8" fillId="0" borderId="145" xfId="0" applyFont="1" applyBorder="1" applyAlignment="1">
      <alignment horizontal="center" vertical="center"/>
    </xf>
    <xf numFmtId="0" fontId="28" fillId="0" borderId="33" xfId="0" applyFont="1" applyBorder="1" applyAlignment="1" applyProtection="1">
      <alignment horizontal="left" vertical="center" shrinkToFit="1"/>
      <protection hidden="1"/>
    </xf>
    <xf numFmtId="0" fontId="28" fillId="0" borderId="39" xfId="0" applyFont="1" applyBorder="1" applyAlignment="1" applyProtection="1">
      <alignment horizontal="left" vertical="center" shrinkToFit="1"/>
      <protection hidden="1"/>
    </xf>
    <xf numFmtId="0" fontId="28" fillId="0" borderId="38" xfId="0" applyFont="1" applyBorder="1" applyAlignment="1" applyProtection="1">
      <alignment horizontal="left" vertical="center" shrinkToFit="1"/>
      <protection hidden="1"/>
    </xf>
    <xf numFmtId="0" fontId="28" fillId="0" borderId="43" xfId="0" applyFont="1" applyBorder="1" applyAlignment="1" applyProtection="1">
      <alignment horizontal="left" vertical="center" shrinkToFit="1"/>
      <protection hidden="1"/>
    </xf>
    <xf numFmtId="0" fontId="8" fillId="0" borderId="87" xfId="0" applyFont="1" applyBorder="1" applyAlignment="1">
      <alignment horizontal="center" vertical="center"/>
    </xf>
    <xf numFmtId="0" fontId="8" fillId="0" borderId="38" xfId="0" applyFont="1" applyBorder="1" applyAlignment="1">
      <alignment horizontal="center" vertical="center"/>
    </xf>
    <xf numFmtId="0" fontId="11" fillId="0" borderId="0" xfId="0" applyNumberFormat="1" applyFont="1" applyBorder="1" applyAlignment="1">
      <alignment horizontal="left" vertical="top" shrinkToFit="1"/>
    </xf>
    <xf numFmtId="0" fontId="11" fillId="0" borderId="117" xfId="0" applyNumberFormat="1" applyFont="1" applyBorder="1" applyAlignment="1">
      <alignment horizontal="left" vertical="top" shrinkToFit="1"/>
    </xf>
    <xf numFmtId="0" fontId="19" fillId="0" borderId="68" xfId="0" applyFont="1" applyFill="1" applyBorder="1" applyAlignment="1">
      <alignment horizontal="center" vertical="center"/>
    </xf>
    <xf numFmtId="0" fontId="19" fillId="0" borderId="0" xfId="0" applyFont="1" applyFill="1" applyBorder="1" applyAlignment="1">
      <alignment horizontal="center" vertical="center"/>
    </xf>
    <xf numFmtId="0" fontId="8" fillId="0" borderId="160" xfId="0" applyFont="1" applyBorder="1" applyAlignment="1">
      <alignment horizontal="center" vertical="top" wrapText="1"/>
    </xf>
    <xf numFmtId="0" fontId="8" fillId="0" borderId="161" xfId="0" applyFont="1" applyBorder="1" applyAlignment="1">
      <alignment horizontal="center" vertical="top" wrapText="1"/>
    </xf>
    <xf numFmtId="0" fontId="8" fillId="0" borderId="70" xfId="0" applyFont="1" applyBorder="1" applyAlignment="1">
      <alignment horizontal="center" vertical="top" wrapText="1"/>
    </xf>
    <xf numFmtId="0" fontId="8" fillId="0" borderId="0" xfId="0" applyFont="1" applyBorder="1" applyAlignment="1">
      <alignment horizontal="center" vertical="top" wrapText="1"/>
    </xf>
    <xf numFmtId="0" fontId="8" fillId="0" borderId="163" xfId="0" applyFont="1" applyBorder="1" applyAlignment="1">
      <alignment horizontal="center" vertical="top" wrapText="1"/>
    </xf>
    <xf numFmtId="0" fontId="8" fillId="0" borderId="164" xfId="0" applyFont="1" applyBorder="1" applyAlignment="1">
      <alignment horizontal="center" vertical="top" wrapText="1"/>
    </xf>
    <xf numFmtId="0" fontId="16" fillId="0" borderId="93" xfId="0" applyFont="1" applyBorder="1" applyAlignment="1">
      <alignment horizontal="center" vertical="center"/>
    </xf>
    <xf numFmtId="0" fontId="16" fillId="0" borderId="94" xfId="0" applyFont="1" applyBorder="1" applyAlignment="1">
      <alignment horizontal="center" vertical="center"/>
    </xf>
    <xf numFmtId="0" fontId="16" fillId="0" borderId="95" xfId="0" applyFont="1" applyBorder="1" applyAlignment="1">
      <alignment horizontal="center" vertical="center"/>
    </xf>
    <xf numFmtId="0" fontId="8" fillId="0" borderId="98" xfId="0" applyFont="1" applyBorder="1" applyAlignment="1">
      <alignment horizontal="distributed" vertical="center"/>
    </xf>
    <xf numFmtId="0" fontId="8" fillId="0" borderId="66" xfId="0" applyFont="1" applyBorder="1" applyAlignment="1">
      <alignment horizontal="distributed" vertical="center"/>
    </xf>
    <xf numFmtId="0" fontId="8" fillId="0" borderId="40" xfId="0" applyFont="1" applyBorder="1" applyAlignment="1">
      <alignment horizontal="distributed" vertical="center"/>
    </xf>
    <xf numFmtId="0" fontId="8" fillId="0" borderId="41" xfId="0" applyFont="1" applyBorder="1" applyAlignment="1">
      <alignment horizontal="distributed" vertical="center"/>
    </xf>
    <xf numFmtId="0" fontId="58" fillId="0" borderId="0" xfId="0" applyFont="1" applyBorder="1" applyAlignment="1" applyProtection="1">
      <alignment horizontal="center" vertical="center"/>
      <protection locked="0"/>
    </xf>
    <xf numFmtId="0" fontId="16" fillId="0" borderId="69" xfId="0" applyFont="1" applyBorder="1" applyAlignment="1">
      <alignment horizontal="center" vertical="center"/>
    </xf>
    <xf numFmtId="0" fontId="16" fillId="0" borderId="71" xfId="0" applyFont="1" applyBorder="1" applyAlignment="1">
      <alignment horizontal="center" vertical="center"/>
    </xf>
    <xf numFmtId="0" fontId="16" fillId="0" borderId="74" xfId="0" applyFont="1" applyBorder="1" applyAlignment="1">
      <alignment horizontal="center" vertical="center"/>
    </xf>
    <xf numFmtId="0" fontId="16" fillId="0" borderId="90" xfId="0" applyFont="1" applyBorder="1" applyAlignment="1">
      <alignment horizontal="center" vertical="center"/>
    </xf>
    <xf numFmtId="0" fontId="16" fillId="0" borderId="91" xfId="0" applyFont="1" applyBorder="1" applyAlignment="1">
      <alignment horizontal="center" vertical="center"/>
    </xf>
    <xf numFmtId="0" fontId="16" fillId="0" borderId="92" xfId="0" applyFont="1" applyBorder="1" applyAlignment="1">
      <alignment horizontal="center" vertical="center"/>
    </xf>
    <xf numFmtId="2" fontId="8" fillId="0" borderId="68" xfId="0" applyNumberFormat="1" applyFont="1" applyBorder="1" applyAlignment="1">
      <alignment horizontal="center" vertical="center"/>
    </xf>
    <xf numFmtId="2" fontId="8" fillId="0" borderId="0" xfId="0" applyNumberFormat="1" applyFont="1" applyBorder="1" applyAlignment="1">
      <alignment horizontal="center" vertical="center"/>
    </xf>
    <xf numFmtId="2" fontId="8" fillId="0" borderId="73" xfId="0" applyNumberFormat="1"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52"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4" xfId="0" applyFont="1" applyBorder="1" applyAlignment="1">
      <alignment horizontal="center" vertical="center"/>
    </xf>
    <xf numFmtId="176" fontId="28" fillId="0" borderId="56" xfId="0" applyNumberFormat="1" applyFont="1" applyBorder="1" applyAlignment="1" applyProtection="1">
      <alignment horizontal="center" vertical="center"/>
      <protection hidden="1"/>
    </xf>
    <xf numFmtId="176" fontId="59" fillId="0" borderId="56" xfId="0" applyNumberFormat="1" applyFont="1" applyBorder="1" applyAlignment="1" applyProtection="1">
      <alignment horizontal="center" vertical="center"/>
      <protection hidden="1"/>
    </xf>
    <xf numFmtId="176" fontId="59" fillId="0" borderId="57" xfId="0" applyNumberFormat="1" applyFont="1" applyBorder="1" applyAlignment="1" applyProtection="1">
      <alignment horizontal="center" vertical="center"/>
      <protection hidden="1"/>
    </xf>
    <xf numFmtId="176" fontId="59" fillId="0" borderId="11" xfId="0" applyNumberFormat="1" applyFont="1" applyBorder="1" applyAlignment="1" applyProtection="1">
      <alignment horizontal="center" vertical="center"/>
      <protection hidden="1"/>
    </xf>
    <xf numFmtId="176" fontId="59" fillId="0" borderId="61" xfId="0" applyNumberFormat="1" applyFont="1" applyBorder="1" applyAlignment="1" applyProtection="1">
      <alignment horizontal="center" vertical="center"/>
      <protection hidden="1"/>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4" xfId="0" applyFont="1" applyBorder="1" applyAlignment="1">
      <alignment horizontal="center" vertical="center"/>
    </xf>
    <xf numFmtId="0" fontId="0" fillId="0" borderId="45" xfId="0" applyBorder="1" applyAlignment="1">
      <alignment horizontal="center" vertical="center"/>
    </xf>
    <xf numFmtId="0" fontId="0" fillId="0" borderId="55" xfId="0" applyBorder="1" applyAlignment="1">
      <alignment horizontal="center" vertical="center"/>
    </xf>
    <xf numFmtId="0" fontId="0" fillId="0" borderId="47"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8" fillId="0" borderId="44" xfId="0" applyFont="1" applyBorder="1" applyAlignment="1">
      <alignment horizontal="center" vertical="center" wrapText="1"/>
    </xf>
    <xf numFmtId="0" fontId="62" fillId="0" borderId="0" xfId="0" applyFont="1" applyBorder="1" applyAlignment="1" applyProtection="1">
      <alignment horizontal="center" vertical="center"/>
      <protection hidden="1"/>
    </xf>
    <xf numFmtId="0" fontId="62" fillId="0" borderId="0" xfId="0" applyFont="1" applyBorder="1" applyAlignment="1" applyProtection="1">
      <alignment horizontal="left" vertical="center"/>
      <protection hidden="1"/>
    </xf>
    <xf numFmtId="0" fontId="8" fillId="0" borderId="67" xfId="0" applyFont="1" applyBorder="1" applyAlignment="1">
      <alignment horizontal="left" vertical="top"/>
    </xf>
    <xf numFmtId="0" fontId="8" fillId="0" borderId="68" xfId="0" applyFont="1" applyBorder="1" applyAlignment="1">
      <alignment horizontal="left" vertical="top"/>
    </xf>
    <xf numFmtId="0" fontId="8" fillId="0" borderId="69" xfId="0" applyFont="1" applyBorder="1" applyAlignment="1">
      <alignment horizontal="left" vertical="top"/>
    </xf>
    <xf numFmtId="0" fontId="8" fillId="0" borderId="70" xfId="0" applyFont="1" applyBorder="1" applyAlignment="1">
      <alignment horizontal="left" vertical="top"/>
    </xf>
    <xf numFmtId="0" fontId="8" fillId="0" borderId="71" xfId="0" applyFont="1" applyBorder="1" applyAlignment="1">
      <alignment horizontal="left" vertical="top"/>
    </xf>
    <xf numFmtId="0" fontId="8" fillId="0" borderId="104" xfId="0" applyFont="1" applyBorder="1" applyAlignment="1">
      <alignment horizontal="center" vertical="center" textRotation="255"/>
    </xf>
    <xf numFmtId="0" fontId="8" fillId="0" borderId="105" xfId="0" applyFont="1" applyBorder="1" applyAlignment="1">
      <alignment horizontal="center" vertical="center" textRotation="255"/>
    </xf>
    <xf numFmtId="0" fontId="8" fillId="0" borderId="107" xfId="0" applyFont="1" applyBorder="1" applyAlignment="1">
      <alignment horizontal="center" vertical="center" textRotation="255"/>
    </xf>
    <xf numFmtId="0" fontId="8" fillId="0" borderId="108" xfId="0" applyFont="1" applyBorder="1" applyAlignment="1">
      <alignment horizontal="center" vertical="center" textRotation="255"/>
    </xf>
    <xf numFmtId="0" fontId="29" fillId="0" borderId="188" xfId="0" applyFont="1" applyBorder="1" applyAlignment="1" applyProtection="1">
      <alignment horizontal="center" vertical="center" shrinkToFit="1"/>
      <protection hidden="1"/>
    </xf>
    <xf numFmtId="0" fontId="29" fillId="0" borderId="161" xfId="0" applyFont="1" applyBorder="1" applyAlignment="1" applyProtection="1">
      <alignment horizontal="center" vertical="center" shrinkToFit="1"/>
      <protection hidden="1"/>
    </xf>
    <xf numFmtId="0" fontId="29" fillId="0" borderId="162" xfId="0" applyFont="1" applyBorder="1" applyAlignment="1" applyProtection="1">
      <alignment horizontal="center" vertical="center" shrinkToFit="1"/>
      <protection hidden="1"/>
    </xf>
    <xf numFmtId="0" fontId="29" fillId="0" borderId="91" xfId="0" applyFont="1" applyBorder="1" applyAlignment="1" applyProtection="1">
      <alignment horizontal="center" vertical="center" shrinkToFit="1"/>
      <protection hidden="1"/>
    </xf>
    <xf numFmtId="0" fontId="29" fillId="0" borderId="0" xfId="0" applyFont="1" applyBorder="1" applyAlignment="1" applyProtection="1">
      <alignment horizontal="center" vertical="center" shrinkToFit="1"/>
      <protection hidden="1"/>
    </xf>
    <xf numFmtId="0" fontId="29" fillId="0" borderId="71" xfId="0" applyFont="1" applyBorder="1" applyAlignment="1" applyProtection="1">
      <alignment horizontal="center" vertical="center" shrinkToFit="1"/>
      <protection hidden="1"/>
    </xf>
    <xf numFmtId="0" fontId="16" fillId="0" borderId="37" xfId="0" applyFont="1" applyBorder="1" applyAlignment="1">
      <alignment horizontal="center" vertical="center"/>
    </xf>
    <xf numFmtId="0" fontId="16" fillId="0" borderId="12" xfId="0" applyFont="1" applyBorder="1" applyAlignment="1">
      <alignment horizontal="center" vertical="center"/>
    </xf>
    <xf numFmtId="0" fontId="16" fillId="0" borderId="10" xfId="0" applyFont="1" applyBorder="1" applyAlignment="1">
      <alignment horizontal="center" vertical="center"/>
    </xf>
    <xf numFmtId="0" fontId="16" fillId="0" borderId="6" xfId="0" applyFont="1" applyBorder="1" applyAlignment="1">
      <alignment horizontal="center" vertical="center"/>
    </xf>
    <xf numFmtId="0" fontId="16" fillId="0" borderId="13" xfId="0" applyFont="1" applyBorder="1" applyAlignment="1">
      <alignment horizontal="center" vertical="center"/>
    </xf>
    <xf numFmtId="0" fontId="16" fillId="0" borderId="33" xfId="0" applyFont="1" applyBorder="1" applyAlignment="1">
      <alignment horizontal="center" vertical="center"/>
    </xf>
    <xf numFmtId="0" fontId="16" fillId="0" borderId="39" xfId="0" applyFont="1" applyBorder="1" applyAlignment="1">
      <alignment horizontal="center" vertical="center"/>
    </xf>
    <xf numFmtId="0" fontId="22" fillId="0" borderId="35" xfId="0" applyNumberFormat="1" applyFont="1" applyBorder="1" applyAlignment="1" applyProtection="1">
      <alignment horizontal="right" vertical="center"/>
      <protection hidden="1"/>
    </xf>
    <xf numFmtId="0" fontId="22" fillId="0" borderId="0" xfId="0" applyNumberFormat="1" applyFont="1" applyBorder="1" applyAlignment="1" applyProtection="1">
      <alignment horizontal="right" vertical="center"/>
      <protection hidden="1"/>
    </xf>
    <xf numFmtId="0" fontId="22" fillId="0" borderId="49" xfId="0" applyNumberFormat="1" applyFont="1" applyBorder="1" applyAlignment="1" applyProtection="1">
      <alignment horizontal="right" vertical="center"/>
      <protection hidden="1"/>
    </xf>
    <xf numFmtId="0" fontId="78" fillId="0" borderId="35" xfId="0" applyFont="1" applyBorder="1" applyAlignment="1" applyProtection="1">
      <alignment horizontal="left" vertical="center"/>
      <protection hidden="1"/>
    </xf>
    <xf numFmtId="0" fontId="78" fillId="0" borderId="0" xfId="0" applyFont="1" applyBorder="1" applyAlignment="1" applyProtection="1">
      <alignment horizontal="left" vertical="center"/>
      <protection hidden="1"/>
    </xf>
    <xf numFmtId="0" fontId="78" fillId="0" borderId="49" xfId="0" applyFont="1" applyBorder="1" applyAlignment="1" applyProtection="1">
      <alignment horizontal="left" vertical="center"/>
      <protection hidden="1"/>
    </xf>
    <xf numFmtId="0" fontId="78" fillId="0" borderId="35" xfId="0" applyFont="1" applyBorder="1" applyAlignment="1">
      <alignment horizontal="left" vertical="center"/>
    </xf>
    <xf numFmtId="0" fontId="78" fillId="0" borderId="101" xfId="0" applyFont="1" applyBorder="1" applyAlignment="1">
      <alignment horizontal="left" vertical="center"/>
    </xf>
    <xf numFmtId="0" fontId="78" fillId="0" borderId="0" xfId="0" applyFont="1" applyBorder="1" applyAlignment="1">
      <alignment horizontal="left" vertical="center"/>
    </xf>
    <xf numFmtId="0" fontId="78" fillId="0" borderId="97" xfId="0" applyFont="1" applyBorder="1" applyAlignment="1">
      <alignment horizontal="left" vertical="center"/>
    </xf>
    <xf numFmtId="0" fontId="78" fillId="0" borderId="49" xfId="0" applyFont="1" applyBorder="1" applyAlignment="1">
      <alignment horizontal="left" vertical="center"/>
    </xf>
    <xf numFmtId="0" fontId="78" fillId="0" borderId="50" xfId="0" applyFont="1" applyBorder="1" applyAlignment="1">
      <alignment horizontal="left" vertical="center"/>
    </xf>
    <xf numFmtId="0" fontId="78" fillId="0" borderId="99" xfId="0" applyFont="1" applyBorder="1" applyAlignment="1">
      <alignment horizontal="center" vertical="center"/>
    </xf>
    <xf numFmtId="0" fontId="78" fillId="0" borderId="35" xfId="0" applyFont="1" applyBorder="1" applyAlignment="1">
      <alignment horizontal="center" vertical="center"/>
    </xf>
    <xf numFmtId="0" fontId="78" fillId="0" borderId="47" xfId="0" applyFont="1" applyBorder="1" applyAlignment="1">
      <alignment horizontal="center" vertical="center"/>
    </xf>
    <xf numFmtId="0" fontId="78" fillId="0" borderId="0" xfId="0" applyFont="1" applyBorder="1" applyAlignment="1">
      <alignment horizontal="center" vertical="center"/>
    </xf>
    <xf numFmtId="0" fontId="78" fillId="0" borderId="48" xfId="0" applyFont="1" applyBorder="1" applyAlignment="1">
      <alignment horizontal="center" vertical="center"/>
    </xf>
    <xf numFmtId="0" fontId="78" fillId="0" borderId="49" xfId="0" applyFont="1" applyBorder="1" applyAlignment="1">
      <alignment horizontal="center" vertical="center"/>
    </xf>
    <xf numFmtId="0" fontId="15" fillId="0" borderId="0" xfId="0" applyFont="1" applyBorder="1" applyAlignment="1">
      <alignment horizontal="center" vertical="center"/>
    </xf>
    <xf numFmtId="0" fontId="8" fillId="0" borderId="116" xfId="0" applyFont="1" applyBorder="1" applyAlignment="1">
      <alignment horizontal="center" vertical="center"/>
    </xf>
    <xf numFmtId="0" fontId="8" fillId="0" borderId="117" xfId="0" applyFont="1" applyBorder="1" applyAlignment="1">
      <alignment horizontal="center" vertical="center"/>
    </xf>
    <xf numFmtId="0" fontId="8" fillId="0" borderId="114" xfId="0" applyFont="1" applyBorder="1" applyAlignment="1" applyProtection="1">
      <alignment horizontal="center" vertical="center"/>
    </xf>
    <xf numFmtId="0" fontId="8" fillId="0" borderId="0" xfId="0" applyFont="1" applyBorder="1" applyAlignment="1" applyProtection="1">
      <alignment horizontal="center" vertical="center"/>
    </xf>
    <xf numFmtId="0" fontId="60" fillId="0" borderId="37" xfId="0" applyFont="1" applyFill="1" applyBorder="1" applyAlignment="1" applyProtection="1">
      <alignment horizontal="center" vertical="center" shrinkToFit="1"/>
      <protection hidden="1"/>
    </xf>
    <xf numFmtId="0" fontId="60" fillId="0" borderId="0" xfId="0" applyFont="1" applyFill="1" applyBorder="1" applyAlignment="1" applyProtection="1">
      <alignment horizontal="center" vertical="center" shrinkToFit="1"/>
      <protection hidden="1"/>
    </xf>
    <xf numFmtId="0" fontId="60" fillId="0" borderId="97" xfId="0" applyFont="1" applyFill="1" applyBorder="1" applyAlignment="1" applyProtection="1">
      <alignment horizontal="center" vertical="center" shrinkToFit="1"/>
      <protection hidden="1"/>
    </xf>
    <xf numFmtId="0" fontId="8" fillId="0" borderId="0" xfId="0" applyFont="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187" xfId="0" applyFont="1" applyBorder="1" applyAlignment="1">
      <alignment horizontal="center" vertical="top" wrapText="1"/>
    </xf>
    <xf numFmtId="0" fontId="8" fillId="0" borderId="94" xfId="0" applyFont="1" applyBorder="1" applyAlignment="1">
      <alignment horizontal="center" vertical="top" wrapText="1"/>
    </xf>
    <xf numFmtId="0" fontId="8" fillId="0" borderId="186" xfId="0" applyFont="1" applyBorder="1" applyAlignment="1">
      <alignment horizontal="center" vertical="top" wrapText="1"/>
    </xf>
    <xf numFmtId="0" fontId="78" fillId="0" borderId="53" xfId="0" applyFont="1" applyBorder="1" applyAlignment="1">
      <alignment horizontal="center" vertical="center"/>
    </xf>
    <xf numFmtId="0" fontId="78" fillId="0" borderId="6" xfId="0" applyFont="1" applyBorder="1" applyAlignment="1">
      <alignment horizontal="center" vertical="center"/>
    </xf>
    <xf numFmtId="179" fontId="78" fillId="0" borderId="35" xfId="0" applyNumberFormat="1" applyFont="1" applyBorder="1" applyAlignment="1" applyProtection="1">
      <alignment horizontal="center" vertical="center"/>
      <protection hidden="1"/>
    </xf>
    <xf numFmtId="179" fontId="78" fillId="0" borderId="0" xfId="0" applyNumberFormat="1" applyFont="1" applyBorder="1" applyAlignment="1" applyProtection="1">
      <alignment horizontal="center" vertical="center"/>
      <protection hidden="1"/>
    </xf>
    <xf numFmtId="179" fontId="78" fillId="0" borderId="6" xfId="0" applyNumberFormat="1" applyFont="1" applyBorder="1" applyAlignment="1" applyProtection="1">
      <alignment horizontal="center" vertical="center"/>
      <protection hidden="1"/>
    </xf>
    <xf numFmtId="0" fontId="78" fillId="0" borderId="6" xfId="0" applyFont="1" applyBorder="1" applyAlignment="1">
      <alignment horizontal="left" vertical="center"/>
    </xf>
    <xf numFmtId="0" fontId="78" fillId="0" borderId="100" xfId="0" applyFont="1" applyBorder="1" applyAlignment="1">
      <alignment horizontal="left" vertical="center"/>
    </xf>
    <xf numFmtId="0" fontId="62" fillId="0" borderId="0" xfId="0" applyFont="1" applyBorder="1" applyAlignment="1" applyProtection="1">
      <alignment horizontal="right" vertical="center"/>
      <protection hidden="1"/>
    </xf>
    <xf numFmtId="0" fontId="62" fillId="0" borderId="0" xfId="0" applyFont="1" applyBorder="1" applyAlignment="1" applyProtection="1">
      <alignment horizontal="left" vertical="center" shrinkToFit="1"/>
      <protection hidden="1"/>
    </xf>
    <xf numFmtId="0" fontId="20" fillId="0" borderId="0" xfId="0" applyFont="1" applyBorder="1" applyAlignment="1">
      <alignment horizontal="center" vertical="center"/>
    </xf>
    <xf numFmtId="0" fontId="8" fillId="0" borderId="67" xfId="0" applyFont="1" applyBorder="1" applyAlignment="1">
      <alignment horizontal="center" vertical="center" textRotation="255" shrinkToFit="1"/>
    </xf>
    <xf numFmtId="0" fontId="8" fillId="0" borderId="68" xfId="0" applyFont="1" applyBorder="1" applyAlignment="1">
      <alignment horizontal="center" vertical="center" textRotation="255" shrinkToFit="1"/>
    </xf>
    <xf numFmtId="0" fontId="8" fillId="0" borderId="93" xfId="0" applyFont="1" applyBorder="1" applyAlignment="1">
      <alignment horizontal="center" vertical="center" textRotation="255" shrinkToFit="1"/>
    </xf>
    <xf numFmtId="0" fontId="8" fillId="0" borderId="70" xfId="0" applyFont="1" applyBorder="1" applyAlignment="1">
      <alignment horizontal="center" vertical="center" textRotation="255" shrinkToFit="1"/>
    </xf>
    <xf numFmtId="0" fontId="8" fillId="0" borderId="0" xfId="0" applyFont="1" applyBorder="1" applyAlignment="1">
      <alignment horizontal="center" vertical="center" textRotation="255" shrinkToFit="1"/>
    </xf>
    <xf numFmtId="0" fontId="8" fillId="0" borderId="94" xfId="0" applyFont="1" applyBorder="1" applyAlignment="1">
      <alignment horizontal="center" vertical="center" textRotation="255" shrinkToFit="1"/>
    </xf>
    <xf numFmtId="0" fontId="8" fillId="0" borderId="72" xfId="0" applyFont="1" applyBorder="1" applyAlignment="1">
      <alignment horizontal="center" vertical="center" textRotation="255" shrinkToFit="1"/>
    </xf>
    <xf numFmtId="0" fontId="8" fillId="0" borderId="73" xfId="0" applyFont="1" applyBorder="1" applyAlignment="1">
      <alignment horizontal="center" vertical="center" textRotation="255" shrinkToFit="1"/>
    </xf>
    <xf numFmtId="0" fontId="8" fillId="0" borderId="95" xfId="0" applyFont="1" applyBorder="1" applyAlignment="1">
      <alignment horizontal="center" vertical="center" textRotation="255" shrinkToFit="1"/>
    </xf>
    <xf numFmtId="0" fontId="32" fillId="0" borderId="150" xfId="0" applyFont="1" applyBorder="1" applyAlignment="1" applyProtection="1">
      <alignment horizontal="center" vertical="center" shrinkToFit="1"/>
      <protection hidden="1"/>
    </xf>
    <xf numFmtId="0" fontId="32" fillId="0" borderId="142" xfId="0" applyFont="1" applyBorder="1" applyAlignment="1" applyProtection="1">
      <alignment horizontal="center" vertical="center" shrinkToFit="1"/>
      <protection hidden="1"/>
    </xf>
    <xf numFmtId="0" fontId="32" fillId="0" borderId="151" xfId="0" applyFont="1" applyBorder="1" applyAlignment="1" applyProtection="1">
      <alignment horizontal="center" vertical="center" shrinkToFit="1"/>
      <protection hidden="1"/>
    </xf>
    <xf numFmtId="0" fontId="16" fillId="0" borderId="9" xfId="0" applyFont="1" applyBorder="1" applyAlignment="1">
      <alignment horizontal="center" vertical="center"/>
    </xf>
    <xf numFmtId="0" fontId="16" fillId="0" borderId="45" xfId="0" applyFont="1" applyBorder="1" applyAlignment="1">
      <alignment horizontal="center" vertical="center"/>
    </xf>
    <xf numFmtId="0" fontId="16" fillId="0" borderId="52" xfId="0" applyFont="1" applyBorder="1" applyAlignment="1">
      <alignment horizontal="center" vertical="center"/>
    </xf>
    <xf numFmtId="0" fontId="8" fillId="0" borderId="132" xfId="0" applyFont="1" applyBorder="1" applyAlignment="1">
      <alignment horizontal="center" vertical="center" textRotation="255" shrinkToFit="1"/>
    </xf>
    <xf numFmtId="0" fontId="8" fillId="0" borderId="133" xfId="0" applyFont="1" applyBorder="1" applyAlignment="1">
      <alignment horizontal="center" vertical="center" textRotation="255" shrinkToFit="1"/>
    </xf>
    <xf numFmtId="0" fontId="8" fillId="0" borderId="152" xfId="0" applyFont="1" applyBorder="1" applyAlignment="1">
      <alignment horizontal="center" vertical="center" textRotation="255" shrinkToFit="1"/>
    </xf>
    <xf numFmtId="0" fontId="8" fillId="0" borderId="134" xfId="0" applyFont="1" applyBorder="1" applyAlignment="1">
      <alignment horizontal="center" vertical="center" textRotation="255" shrinkToFit="1"/>
    </xf>
    <xf numFmtId="0" fontId="8" fillId="0" borderId="31" xfId="0" applyFont="1" applyBorder="1" applyAlignment="1">
      <alignment horizontal="center" vertical="center" textRotation="255" shrinkToFit="1"/>
    </xf>
    <xf numFmtId="0" fontId="8" fillId="0" borderId="153" xfId="0" applyFont="1" applyBorder="1" applyAlignment="1">
      <alignment horizontal="center" vertical="center" textRotation="255" shrinkToFit="1"/>
    </xf>
    <xf numFmtId="0" fontId="8" fillId="0" borderId="135" xfId="0" applyFont="1" applyBorder="1" applyAlignment="1">
      <alignment horizontal="center" vertical="center" textRotation="255" shrinkToFit="1"/>
    </xf>
    <xf numFmtId="0" fontId="8" fillId="0" borderId="136" xfId="0" applyFont="1" applyBorder="1" applyAlignment="1">
      <alignment horizontal="center" vertical="center" textRotation="255" shrinkToFit="1"/>
    </xf>
    <xf numFmtId="0" fontId="8" fillId="0" borderId="154" xfId="0" applyFont="1" applyBorder="1" applyAlignment="1">
      <alignment horizontal="center" vertical="center" textRotation="255" shrinkToFit="1"/>
    </xf>
    <xf numFmtId="0" fontId="8" fillId="0" borderId="137" xfId="0" applyFont="1" applyBorder="1" applyAlignment="1">
      <alignment horizontal="center" vertical="center"/>
    </xf>
    <xf numFmtId="0" fontId="8" fillId="0" borderId="138" xfId="0" applyFont="1" applyBorder="1" applyAlignment="1">
      <alignment horizontal="center" vertical="center"/>
    </xf>
    <xf numFmtId="0" fontId="8" fillId="0" borderId="143" xfId="0" applyFont="1" applyBorder="1" applyAlignment="1">
      <alignment horizontal="center" vertical="center"/>
    </xf>
    <xf numFmtId="0" fontId="16" fillId="0" borderId="46" xfId="0" applyFont="1" applyBorder="1" applyAlignment="1">
      <alignment horizontal="center" vertical="center"/>
    </xf>
    <xf numFmtId="0" fontId="16" fillId="0" borderId="100" xfId="0" applyFont="1" applyBorder="1" applyAlignment="1">
      <alignment horizontal="center" vertical="center"/>
    </xf>
    <xf numFmtId="0" fontId="29" fillId="0" borderId="70" xfId="0" applyFont="1" applyBorder="1" applyAlignment="1" applyProtection="1">
      <alignment horizontal="center" vertical="center" shrinkToFit="1"/>
      <protection hidden="1"/>
    </xf>
    <xf numFmtId="0" fontId="29" fillId="0" borderId="163" xfId="0" applyFont="1" applyBorder="1" applyAlignment="1" applyProtection="1">
      <alignment horizontal="center" vertical="center" shrinkToFit="1"/>
      <protection hidden="1"/>
    </xf>
    <xf numFmtId="0" fontId="29" fillId="0" borderId="164" xfId="0" applyFont="1" applyBorder="1" applyAlignment="1" applyProtection="1">
      <alignment horizontal="center" vertical="center" shrinkToFit="1"/>
      <protection hidden="1"/>
    </xf>
    <xf numFmtId="0" fontId="29" fillId="0" borderId="165" xfId="0" applyFont="1" applyBorder="1" applyAlignment="1" applyProtection="1">
      <alignment horizontal="center" vertical="center" shrinkToFit="1"/>
      <protection hidden="1"/>
    </xf>
    <xf numFmtId="0" fontId="16" fillId="0" borderId="44" xfId="0" applyFont="1" applyBorder="1" applyAlignment="1">
      <alignment horizontal="center" vertical="center"/>
    </xf>
    <xf numFmtId="0" fontId="16" fillId="0" borderId="53" xfId="0" applyFont="1" applyBorder="1" applyAlignment="1">
      <alignment horizontal="center" vertical="center"/>
    </xf>
    <xf numFmtId="0" fontId="16" fillId="0" borderId="4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79" xfId="0" applyFont="1" applyBorder="1" applyAlignment="1" applyProtection="1">
      <alignment horizontal="center" vertical="center" shrinkToFit="1"/>
      <protection hidden="1"/>
    </xf>
    <xf numFmtId="0" fontId="8" fillId="0" borderId="82" xfId="0" applyFont="1" applyBorder="1" applyAlignment="1" applyProtection="1">
      <alignment horizontal="center" vertical="center" shrinkToFit="1"/>
      <protection hidden="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95" xfId="0" applyFont="1" applyBorder="1" applyAlignment="1">
      <alignment horizontal="center" vertical="center" wrapText="1"/>
    </xf>
    <xf numFmtId="176" fontId="28" fillId="0" borderId="90" xfId="0" applyNumberFormat="1" applyFont="1" applyBorder="1" applyAlignment="1" applyProtection="1">
      <alignment horizontal="center" vertical="center"/>
      <protection hidden="1"/>
    </xf>
    <xf numFmtId="176" fontId="28" fillId="0" borderId="68" xfId="0" applyNumberFormat="1" applyFont="1" applyBorder="1" applyAlignment="1" applyProtection="1">
      <alignment horizontal="center" vertical="center"/>
      <protection hidden="1"/>
    </xf>
    <xf numFmtId="176" fontId="28" fillId="0" borderId="69" xfId="0" applyNumberFormat="1" applyFont="1" applyBorder="1" applyAlignment="1" applyProtection="1">
      <alignment horizontal="center" vertical="center"/>
      <protection hidden="1"/>
    </xf>
    <xf numFmtId="176" fontId="28" fillId="0" borderId="91" xfId="0" applyNumberFormat="1" applyFont="1" applyBorder="1" applyAlignment="1" applyProtection="1">
      <alignment horizontal="center" vertical="center"/>
      <protection hidden="1"/>
    </xf>
    <xf numFmtId="176" fontId="28" fillId="0" borderId="71" xfId="0" applyNumberFormat="1" applyFont="1" applyBorder="1" applyAlignment="1" applyProtection="1">
      <alignment horizontal="center" vertical="center"/>
      <protection hidden="1"/>
    </xf>
    <xf numFmtId="176" fontId="28" fillId="0" borderId="92" xfId="0" applyNumberFormat="1" applyFont="1" applyBorder="1" applyAlignment="1" applyProtection="1">
      <alignment horizontal="center" vertical="center"/>
      <protection hidden="1"/>
    </xf>
    <xf numFmtId="176" fontId="28" fillId="0" borderId="73" xfId="0" applyNumberFormat="1" applyFont="1" applyBorder="1" applyAlignment="1" applyProtection="1">
      <alignment horizontal="center" vertical="center"/>
      <protection hidden="1"/>
    </xf>
    <xf numFmtId="176" fontId="28" fillId="0" borderId="74" xfId="0" applyNumberFormat="1" applyFont="1" applyBorder="1" applyAlignment="1" applyProtection="1">
      <alignment horizontal="center" vertical="center"/>
      <protection hidden="1"/>
    </xf>
    <xf numFmtId="0" fontId="8" fillId="0" borderId="166" xfId="0" applyFont="1" applyBorder="1" applyAlignment="1">
      <alignment horizontal="center" vertical="center"/>
    </xf>
    <xf numFmtId="0" fontId="8" fillId="0" borderId="167" xfId="0" applyFont="1" applyBorder="1" applyAlignment="1">
      <alignment horizontal="center" vertical="center"/>
    </xf>
    <xf numFmtId="0" fontId="8" fillId="0" borderId="168" xfId="0" applyFont="1" applyBorder="1" applyAlignment="1">
      <alignment horizontal="center" vertical="center"/>
    </xf>
    <xf numFmtId="0" fontId="8" fillId="0" borderId="169" xfId="0" applyFont="1" applyBorder="1" applyAlignment="1">
      <alignment horizontal="center" vertical="center"/>
    </xf>
    <xf numFmtId="0" fontId="8" fillId="0" borderId="170" xfId="0" applyFont="1" applyBorder="1" applyAlignment="1">
      <alignment horizontal="center" vertical="center"/>
    </xf>
    <xf numFmtId="0" fontId="8" fillId="0" borderId="171" xfId="0" applyFont="1" applyBorder="1" applyAlignment="1">
      <alignment horizontal="center" vertical="center"/>
    </xf>
    <xf numFmtId="0" fontId="8" fillId="0" borderId="169" xfId="0" applyFont="1" applyBorder="1" applyAlignment="1">
      <alignment horizontal="center" vertical="center" wrapText="1"/>
    </xf>
    <xf numFmtId="0" fontId="8" fillId="0" borderId="170" xfId="0" applyFont="1" applyBorder="1" applyAlignment="1">
      <alignment horizontal="center" vertical="center" wrapText="1"/>
    </xf>
    <xf numFmtId="0" fontId="8" fillId="0" borderId="172" xfId="0" applyFont="1" applyBorder="1" applyAlignment="1">
      <alignment horizontal="center" vertical="center" wrapText="1"/>
    </xf>
    <xf numFmtId="0" fontId="8" fillId="0" borderId="173" xfId="0" applyFont="1" applyBorder="1" applyAlignment="1">
      <alignment horizontal="center" vertical="center" wrapText="1"/>
    </xf>
    <xf numFmtId="0" fontId="60" fillId="0" borderId="99" xfId="0" applyFont="1" applyFill="1" applyBorder="1" applyAlignment="1" applyProtection="1">
      <alignment horizontal="center" vertical="center" shrinkToFit="1"/>
      <protection hidden="1"/>
    </xf>
    <xf numFmtId="0" fontId="60" fillId="0" borderId="35" xfId="0" applyFont="1" applyFill="1" applyBorder="1" applyAlignment="1" applyProtection="1">
      <alignment horizontal="center" vertical="center" shrinkToFit="1"/>
      <protection hidden="1"/>
    </xf>
    <xf numFmtId="0" fontId="60" fillId="0" borderId="36" xfId="0" applyFont="1" applyFill="1" applyBorder="1" applyAlignment="1" applyProtection="1">
      <alignment horizontal="center" vertical="center" shrinkToFit="1"/>
      <protection hidden="1"/>
    </xf>
    <xf numFmtId="0" fontId="60" fillId="0" borderId="47" xfId="0" applyFont="1" applyFill="1" applyBorder="1" applyAlignment="1" applyProtection="1">
      <alignment horizontal="center" vertical="center" shrinkToFit="1"/>
      <protection hidden="1"/>
    </xf>
    <xf numFmtId="0" fontId="60" fillId="0" borderId="12" xfId="0" applyFont="1" applyFill="1" applyBorder="1" applyAlignment="1" applyProtection="1">
      <alignment horizontal="center" vertical="center" shrinkToFit="1"/>
      <protection hidden="1"/>
    </xf>
    <xf numFmtId="0" fontId="60" fillId="0" borderId="34" xfId="0" applyFont="1" applyFill="1" applyBorder="1" applyAlignment="1" applyProtection="1">
      <alignment horizontal="center" vertical="center" shrinkToFit="1"/>
      <protection hidden="1"/>
    </xf>
    <xf numFmtId="0" fontId="11" fillId="0" borderId="2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86" xfId="0" applyFont="1" applyFill="1" applyBorder="1" applyAlignment="1">
      <alignment horizontal="center" vertical="center"/>
    </xf>
    <xf numFmtId="0" fontId="11" fillId="0" borderId="33" xfId="0" applyFont="1" applyFill="1" applyBorder="1" applyAlignment="1">
      <alignment horizontal="center" vertical="center"/>
    </xf>
    <xf numFmtId="176" fontId="28" fillId="0" borderId="170" xfId="0" applyNumberFormat="1" applyFont="1" applyBorder="1" applyAlignment="1" applyProtection="1">
      <alignment horizontal="center" vertical="center"/>
      <protection hidden="1"/>
    </xf>
    <xf numFmtId="176" fontId="28" fillId="0" borderId="171" xfId="0" applyNumberFormat="1" applyFont="1" applyBorder="1" applyAlignment="1" applyProtection="1">
      <alignment horizontal="center" vertical="center"/>
      <protection hidden="1"/>
    </xf>
    <xf numFmtId="176" fontId="28" fillId="0" borderId="173" xfId="0" applyNumberFormat="1" applyFont="1" applyBorder="1" applyAlignment="1" applyProtection="1">
      <alignment horizontal="center" vertical="center"/>
      <protection hidden="1"/>
    </xf>
    <xf numFmtId="176" fontId="28" fillId="0" borderId="174" xfId="0" applyNumberFormat="1"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181" fontId="8" fillId="0" borderId="0" xfId="1" applyNumberFormat="1" applyFont="1" applyBorder="1" applyAlignment="1" applyProtection="1">
      <alignment horizontal="center" vertical="center" shrinkToFit="1"/>
      <protection hidden="1"/>
    </xf>
    <xf numFmtId="0" fontId="8" fillId="0" borderId="70" xfId="0" applyFont="1" applyBorder="1" applyAlignment="1" applyProtection="1">
      <alignment horizontal="left" vertical="center"/>
      <protection hidden="1"/>
    </xf>
    <xf numFmtId="0" fontId="8" fillId="0" borderId="0" xfId="0" applyFont="1" applyBorder="1" applyAlignment="1" applyProtection="1">
      <alignment horizontal="left" vertical="center"/>
      <protection hidden="1"/>
    </xf>
    <xf numFmtId="0" fontId="0" fillId="0" borderId="37" xfId="0" applyFill="1" applyBorder="1" applyAlignment="1" applyProtection="1">
      <alignment horizontal="center" vertical="center" shrinkToFit="1"/>
      <protection hidden="1"/>
    </xf>
    <xf numFmtId="0" fontId="0" fillId="0" borderId="0" xfId="0" applyFill="1" applyBorder="1" applyAlignment="1" applyProtection="1">
      <alignment horizontal="center" vertical="center" shrinkToFit="1"/>
      <protection hidden="1"/>
    </xf>
    <xf numFmtId="0" fontId="0" fillId="0" borderId="97" xfId="0" applyFill="1" applyBorder="1" applyAlignment="1" applyProtection="1">
      <alignment horizontal="center" vertical="center" shrinkToFit="1"/>
      <protection hidden="1"/>
    </xf>
    <xf numFmtId="0" fontId="0" fillId="0" borderId="96" xfId="0" applyFill="1" applyBorder="1" applyAlignment="1" applyProtection="1">
      <alignment horizontal="center" vertical="center" shrinkToFit="1"/>
      <protection hidden="1"/>
    </xf>
    <xf numFmtId="0" fontId="0" fillId="0" borderId="49" xfId="0" applyFill="1" applyBorder="1" applyAlignment="1" applyProtection="1">
      <alignment horizontal="center" vertical="center" shrinkToFit="1"/>
      <protection hidden="1"/>
    </xf>
    <xf numFmtId="0" fontId="0" fillId="0" borderId="50" xfId="0" applyFill="1" applyBorder="1" applyAlignment="1" applyProtection="1">
      <alignment horizontal="center" vertical="center" shrinkToFit="1"/>
      <protection hidden="1"/>
    </xf>
    <xf numFmtId="0" fontId="8" fillId="0" borderId="73" xfId="0" applyFont="1" applyBorder="1" applyAlignment="1" applyProtection="1">
      <alignment horizontal="center" vertical="center"/>
      <protection hidden="1"/>
    </xf>
    <xf numFmtId="0" fontId="8" fillId="0" borderId="72" xfId="0" applyFont="1" applyBorder="1" applyAlignment="1" applyProtection="1">
      <alignment horizontal="left" vertical="center"/>
      <protection hidden="1"/>
    </xf>
    <xf numFmtId="0" fontId="8" fillId="0" borderId="73" xfId="0" applyFont="1" applyBorder="1" applyAlignment="1" applyProtection="1">
      <alignment horizontal="left" vertical="center"/>
      <protection hidden="1"/>
    </xf>
    <xf numFmtId="181" fontId="8" fillId="0" borderId="73" xfId="1" applyNumberFormat="1" applyFont="1" applyBorder="1" applyAlignment="1" applyProtection="1">
      <alignment horizontal="center" vertical="center" shrinkToFit="1"/>
      <protection hidden="1"/>
    </xf>
    <xf numFmtId="0" fontId="19" fillId="0" borderId="44" xfId="0" applyFont="1" applyBorder="1" applyAlignment="1">
      <alignment horizontal="center" vertical="center" textRotation="255"/>
    </xf>
    <xf numFmtId="0" fontId="19" fillId="0" borderId="45" xfId="0" applyFont="1" applyBorder="1" applyAlignment="1">
      <alignment horizontal="center" vertical="center" textRotation="255"/>
    </xf>
    <xf numFmtId="0" fontId="19" fillId="0" borderId="47"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53" xfId="0" applyFont="1" applyBorder="1" applyAlignment="1">
      <alignment horizontal="center" vertical="center" textRotation="255"/>
    </xf>
    <xf numFmtId="0" fontId="19" fillId="0" borderId="6" xfId="0" applyFont="1" applyBorder="1" applyAlignment="1">
      <alignment horizontal="center" vertical="center" textRotation="255"/>
    </xf>
    <xf numFmtId="0" fontId="8" fillId="0" borderId="0" xfId="0" applyFont="1" applyFill="1" applyBorder="1" applyAlignment="1" applyProtection="1">
      <alignment horizontal="center" vertical="center"/>
      <protection locked="0"/>
    </xf>
    <xf numFmtId="0" fontId="8" fillId="0" borderId="119" xfId="0" applyFont="1" applyBorder="1" applyAlignment="1">
      <alignment horizontal="center" vertical="center"/>
    </xf>
    <xf numFmtId="0" fontId="8" fillId="0" borderId="112"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8" fillId="0" borderId="122" xfId="0" applyFont="1" applyBorder="1" applyAlignment="1">
      <alignment horizontal="center" vertical="center"/>
    </xf>
    <xf numFmtId="0" fontId="8" fillId="0" borderId="123" xfId="0" applyFont="1" applyBorder="1" applyAlignment="1">
      <alignment horizontal="center" vertical="center"/>
    </xf>
    <xf numFmtId="0" fontId="8" fillId="0" borderId="113" xfId="0" applyFont="1" applyBorder="1" applyAlignment="1">
      <alignment horizontal="center" vertical="center"/>
    </xf>
    <xf numFmtId="0" fontId="60" fillId="0" borderId="101" xfId="0" applyFont="1" applyFill="1" applyBorder="1" applyAlignment="1" applyProtection="1">
      <alignment horizontal="center" vertical="center" shrinkToFit="1"/>
      <protection hidden="1"/>
    </xf>
    <xf numFmtId="0" fontId="28" fillId="0" borderId="0" xfId="0" applyFont="1" applyBorder="1" applyAlignment="1" applyProtection="1">
      <alignment horizontal="center" vertical="center" shrinkToFit="1"/>
      <protection hidden="1"/>
    </xf>
    <xf numFmtId="0" fontId="28" fillId="0" borderId="71" xfId="0" applyFont="1" applyBorder="1" applyAlignment="1" applyProtection="1">
      <alignment horizontal="center" vertical="center" shrinkToFit="1"/>
      <protection hidden="1"/>
    </xf>
    <xf numFmtId="0" fontId="28" fillId="0" borderId="164" xfId="0" applyFont="1" applyBorder="1" applyAlignment="1" applyProtection="1">
      <alignment horizontal="center" vertical="center" shrinkToFit="1"/>
      <protection hidden="1"/>
    </xf>
    <xf numFmtId="0" fontId="28" fillId="0" borderId="165" xfId="0" applyFont="1" applyBorder="1" applyAlignment="1" applyProtection="1">
      <alignment horizontal="center" vertical="center" shrinkToFit="1"/>
      <protection hidden="1"/>
    </xf>
    <xf numFmtId="0" fontId="28" fillId="0" borderId="51" xfId="0" applyFont="1" applyBorder="1" applyAlignment="1" applyProtection="1">
      <alignment horizontal="center" vertical="center"/>
      <protection hidden="1"/>
    </xf>
    <xf numFmtId="0" fontId="59" fillId="0" borderId="45" xfId="0" applyFont="1" applyBorder="1" applyAlignment="1" applyProtection="1">
      <alignment horizontal="center" vertical="center"/>
      <protection hidden="1"/>
    </xf>
    <xf numFmtId="0" fontId="59" fillId="0" borderId="46" xfId="0" applyFont="1" applyBorder="1" applyAlignment="1" applyProtection="1">
      <alignment horizontal="center" vertical="center"/>
      <protection hidden="1"/>
    </xf>
    <xf numFmtId="0" fontId="59" fillId="0" borderId="30" xfId="0" applyFont="1" applyBorder="1" applyAlignment="1" applyProtection="1">
      <alignment horizontal="center" vertical="center"/>
      <protection hidden="1"/>
    </xf>
    <xf numFmtId="0" fontId="59" fillId="0" borderId="0" xfId="0" applyFont="1" applyBorder="1" applyAlignment="1" applyProtection="1">
      <alignment horizontal="center" vertical="center"/>
      <protection hidden="1"/>
    </xf>
    <xf numFmtId="0" fontId="59" fillId="0" borderId="97" xfId="0" applyFont="1" applyBorder="1" applyAlignment="1" applyProtection="1">
      <alignment horizontal="center" vertical="center"/>
      <protection hidden="1"/>
    </xf>
    <xf numFmtId="0" fontId="0" fillId="0" borderId="12" xfId="0" applyFill="1" applyBorder="1" applyAlignment="1" applyProtection="1">
      <alignment horizontal="center" vertical="center" shrinkToFit="1"/>
      <protection hidden="1"/>
    </xf>
    <xf numFmtId="0" fontId="0" fillId="0" borderId="54" xfId="0" applyFill="1" applyBorder="1" applyAlignment="1" applyProtection="1">
      <alignment horizontal="center" vertical="center" shrinkToFit="1"/>
      <protection hidden="1"/>
    </xf>
    <xf numFmtId="0" fontId="0" fillId="0" borderId="47" xfId="0" applyFill="1" applyBorder="1" applyAlignment="1" applyProtection="1">
      <alignment horizontal="center" vertical="center" shrinkToFit="1"/>
      <protection hidden="1"/>
    </xf>
    <xf numFmtId="0" fontId="0" fillId="0" borderId="48" xfId="0" applyFill="1" applyBorder="1" applyAlignment="1" applyProtection="1">
      <alignment horizontal="center" vertical="center" shrinkToFit="1"/>
      <protection hidden="1"/>
    </xf>
    <xf numFmtId="176" fontId="28" fillId="0" borderId="125" xfId="0" applyNumberFormat="1" applyFont="1" applyBorder="1" applyAlignment="1" applyProtection="1">
      <alignment horizontal="center" vertical="center"/>
      <protection hidden="1"/>
    </xf>
    <xf numFmtId="176" fontId="28" fillId="0" borderId="190" xfId="0" applyNumberFormat="1" applyFont="1" applyBorder="1" applyAlignment="1" applyProtection="1">
      <alignment horizontal="center" vertical="center"/>
      <protection hidden="1"/>
    </xf>
    <xf numFmtId="176" fontId="28" fillId="0" borderId="115" xfId="0" applyNumberFormat="1" applyFont="1" applyBorder="1" applyAlignment="1" applyProtection="1">
      <alignment horizontal="center" vertical="center"/>
      <protection hidden="1"/>
    </xf>
    <xf numFmtId="176" fontId="28" fillId="0" borderId="130" xfId="0" applyNumberFormat="1" applyFont="1" applyBorder="1" applyAlignment="1" applyProtection="1">
      <alignment horizontal="center" vertical="center"/>
      <protection hidden="1"/>
    </xf>
    <xf numFmtId="176" fontId="28" fillId="0" borderId="131" xfId="0" applyNumberFormat="1" applyFont="1" applyBorder="1" applyAlignment="1" applyProtection="1">
      <alignment horizontal="center" vertical="center"/>
      <protection hidden="1"/>
    </xf>
    <xf numFmtId="178" fontId="37" fillId="0" borderId="35" xfId="1" applyNumberFormat="1" applyFont="1" applyBorder="1" applyAlignment="1" applyProtection="1">
      <alignment horizontal="right" vertical="center"/>
      <protection hidden="1"/>
    </xf>
    <xf numFmtId="178" fontId="37" fillId="0" borderId="101" xfId="1" applyNumberFormat="1" applyFont="1" applyBorder="1" applyAlignment="1" applyProtection="1">
      <alignment horizontal="right" vertical="center"/>
      <protection hidden="1"/>
    </xf>
    <xf numFmtId="178" fontId="37" fillId="0" borderId="0" xfId="1" applyNumberFormat="1" applyFont="1" applyBorder="1" applyAlignment="1" applyProtection="1">
      <alignment horizontal="right" vertical="center"/>
      <protection hidden="1"/>
    </xf>
    <xf numFmtId="178" fontId="37" fillId="0" borderId="97" xfId="1" applyNumberFormat="1" applyFont="1" applyBorder="1" applyAlignment="1" applyProtection="1">
      <alignment horizontal="right" vertical="center"/>
      <protection hidden="1"/>
    </xf>
    <xf numFmtId="178" fontId="37" fillId="0" borderId="6" xfId="1" applyNumberFormat="1" applyFont="1" applyBorder="1" applyAlignment="1" applyProtection="1">
      <alignment horizontal="right" vertical="center"/>
      <protection hidden="1"/>
    </xf>
    <xf numFmtId="178" fontId="37" fillId="0" borderId="100" xfId="1" applyNumberFormat="1" applyFont="1" applyBorder="1" applyAlignment="1" applyProtection="1">
      <alignment horizontal="right" vertical="center"/>
      <protection hidden="1"/>
    </xf>
    <xf numFmtId="0" fontId="8" fillId="0" borderId="125" xfId="0" applyFont="1" applyBorder="1" applyAlignment="1">
      <alignment horizontal="center" vertical="center"/>
    </xf>
    <xf numFmtId="0" fontId="8" fillId="0" borderId="130" xfId="0" applyFont="1" applyBorder="1" applyAlignment="1">
      <alignment horizontal="center" vertical="center"/>
    </xf>
    <xf numFmtId="179" fontId="8" fillId="0" borderId="125" xfId="0" applyNumberFormat="1" applyFont="1" applyBorder="1" applyAlignment="1" applyProtection="1">
      <alignment horizontal="center" vertical="center"/>
      <protection hidden="1"/>
    </xf>
    <xf numFmtId="179" fontId="8" fillId="0" borderId="206" xfId="0" applyNumberFormat="1" applyFont="1" applyBorder="1" applyAlignment="1" applyProtection="1">
      <alignment horizontal="center" vertical="center"/>
      <protection hidden="1"/>
    </xf>
    <xf numFmtId="179" fontId="8" fillId="0" borderId="130" xfId="0" applyNumberFormat="1" applyFont="1" applyBorder="1" applyAlignment="1" applyProtection="1">
      <alignment horizontal="center" vertical="center"/>
      <protection hidden="1"/>
    </xf>
    <xf numFmtId="179" fontId="8" fillId="0" borderId="194" xfId="0" applyNumberFormat="1" applyFont="1" applyBorder="1" applyAlignment="1" applyProtection="1">
      <alignment horizontal="center" vertical="center"/>
      <protection hidden="1"/>
    </xf>
    <xf numFmtId="179" fontId="8" fillId="0" borderId="205" xfId="0" applyNumberFormat="1" applyFont="1" applyBorder="1" applyAlignment="1" applyProtection="1">
      <alignment horizontal="center" vertical="center"/>
      <protection hidden="1"/>
    </xf>
    <xf numFmtId="179" fontId="8" fillId="0" borderId="190" xfId="0" applyNumberFormat="1" applyFont="1" applyBorder="1" applyAlignment="1" applyProtection="1">
      <alignment horizontal="center" vertical="center"/>
      <protection hidden="1"/>
    </xf>
    <xf numFmtId="179" fontId="8" fillId="0" borderId="129" xfId="0" applyNumberFormat="1" applyFont="1" applyBorder="1" applyAlignment="1" applyProtection="1">
      <alignment horizontal="center" vertical="center"/>
      <protection hidden="1"/>
    </xf>
    <xf numFmtId="179" fontId="8" fillId="0" borderId="131" xfId="0" applyNumberFormat="1" applyFont="1" applyBorder="1" applyAlignment="1" applyProtection="1">
      <alignment horizontal="center" vertical="center"/>
      <protection hidden="1"/>
    </xf>
    <xf numFmtId="179" fontId="8" fillId="0" borderId="117" xfId="0" applyNumberFormat="1" applyFont="1" applyBorder="1" applyAlignment="1" applyProtection="1">
      <alignment horizontal="center" vertical="center"/>
      <protection hidden="1"/>
    </xf>
    <xf numFmtId="179" fontId="8" fillId="0" borderId="207" xfId="0" applyNumberFormat="1" applyFont="1" applyBorder="1" applyAlignment="1" applyProtection="1">
      <alignment horizontal="center" vertical="center"/>
      <protection hidden="1"/>
    </xf>
    <xf numFmtId="0" fontId="8" fillId="0" borderId="175" xfId="0" applyFont="1" applyBorder="1" applyAlignment="1">
      <alignment horizontal="center" vertical="center"/>
    </xf>
    <xf numFmtId="0" fontId="8" fillId="0" borderId="176" xfId="0" applyFont="1" applyBorder="1" applyAlignment="1">
      <alignment horizontal="center" vertical="center"/>
    </xf>
    <xf numFmtId="0" fontId="8" fillId="0" borderId="177" xfId="0" applyFont="1" applyBorder="1" applyAlignment="1">
      <alignment horizontal="center" vertical="center"/>
    </xf>
    <xf numFmtId="179" fontId="8" fillId="0" borderId="128" xfId="0" applyNumberFormat="1" applyFont="1" applyBorder="1" applyAlignment="1" applyProtection="1">
      <alignment horizontal="center" vertical="center"/>
      <protection hidden="1"/>
    </xf>
    <xf numFmtId="179" fontId="8" fillId="0" borderId="118" xfId="0" applyNumberFormat="1" applyFont="1" applyBorder="1" applyAlignment="1" applyProtection="1">
      <alignment horizontal="center" vertical="center"/>
      <protection hidden="1"/>
    </xf>
    <xf numFmtId="176" fontId="28" fillId="0" borderId="175" xfId="0" applyNumberFormat="1" applyFont="1" applyBorder="1" applyAlignment="1" applyProtection="1">
      <alignment horizontal="center" vertical="center"/>
      <protection hidden="1"/>
    </xf>
    <xf numFmtId="176" fontId="28" fillId="0" borderId="176" xfId="0" applyNumberFormat="1" applyFont="1" applyBorder="1" applyAlignment="1" applyProtection="1">
      <alignment horizontal="center" vertical="center"/>
      <protection hidden="1"/>
    </xf>
    <xf numFmtId="176" fontId="28" fillId="0" borderId="177" xfId="0" applyNumberFormat="1" applyFont="1" applyBorder="1" applyAlignment="1" applyProtection="1">
      <alignment horizontal="center" vertical="center"/>
      <protection hidden="1"/>
    </xf>
    <xf numFmtId="179" fontId="8" fillId="0" borderId="102" xfId="0" applyNumberFormat="1" applyFont="1" applyBorder="1" applyAlignment="1" applyProtection="1">
      <alignment horizontal="center" vertical="center"/>
      <protection hidden="1"/>
    </xf>
    <xf numFmtId="179" fontId="8" fillId="0" borderId="103" xfId="0" applyNumberFormat="1" applyFont="1" applyBorder="1" applyAlignment="1" applyProtection="1">
      <alignment horizontal="center" vertical="center"/>
      <protection hidden="1"/>
    </xf>
    <xf numFmtId="179" fontId="8" fillId="0" borderId="105" xfId="0" applyNumberFormat="1" applyFont="1" applyBorder="1" applyAlignment="1" applyProtection="1">
      <alignment horizontal="center" vertical="center"/>
      <protection hidden="1"/>
    </xf>
    <xf numFmtId="179" fontId="8" fillId="0" borderId="106" xfId="0" applyNumberFormat="1" applyFont="1" applyBorder="1" applyAlignment="1" applyProtection="1">
      <alignment horizontal="center" vertical="center"/>
      <protection hidden="1"/>
    </xf>
    <xf numFmtId="179" fontId="8" fillId="0" borderId="126" xfId="0" applyNumberFormat="1" applyFont="1" applyBorder="1" applyAlignment="1" applyProtection="1">
      <alignment horizontal="center" vertical="center"/>
      <protection hidden="1"/>
    </xf>
    <xf numFmtId="179" fontId="8" fillId="0" borderId="111" xfId="0" applyNumberFormat="1" applyFont="1" applyBorder="1" applyAlignment="1" applyProtection="1">
      <alignment horizontal="center" vertical="center"/>
      <protection hidden="1"/>
    </xf>
    <xf numFmtId="0" fontId="8" fillId="0" borderId="0" xfId="0" applyFont="1" applyBorder="1" applyAlignment="1">
      <alignment horizontal="left" vertical="center"/>
    </xf>
    <xf numFmtId="0" fontId="8" fillId="0" borderId="71" xfId="0" applyFont="1" applyBorder="1" applyAlignment="1">
      <alignment horizontal="left" vertical="center"/>
    </xf>
    <xf numFmtId="0" fontId="8" fillId="0" borderId="73" xfId="0" applyFont="1" applyBorder="1" applyAlignment="1">
      <alignment horizontal="left" vertical="center"/>
    </xf>
    <xf numFmtId="0" fontId="8" fillId="0" borderId="74" xfId="0" applyFont="1" applyBorder="1" applyAlignment="1">
      <alignment horizontal="left" vertical="center"/>
    </xf>
    <xf numFmtId="178" fontId="8" fillId="0" borderId="37" xfId="1" applyNumberFormat="1" applyFont="1" applyFill="1" applyBorder="1" applyAlignment="1" applyProtection="1">
      <alignment horizontal="center" vertical="center"/>
      <protection hidden="1"/>
    </xf>
    <xf numFmtId="178" fontId="8" fillId="0" borderId="0" xfId="1" applyNumberFormat="1" applyFont="1" applyFill="1" applyBorder="1" applyAlignment="1" applyProtection="1">
      <alignment horizontal="center" vertical="center"/>
      <protection hidden="1"/>
    </xf>
    <xf numFmtId="178" fontId="8" fillId="0" borderId="97" xfId="1" applyNumberFormat="1" applyFont="1" applyFill="1" applyBorder="1" applyAlignment="1" applyProtection="1">
      <alignment horizontal="center" vertical="center"/>
      <protection hidden="1"/>
    </xf>
    <xf numFmtId="178" fontId="8" fillId="0" borderId="96" xfId="1" applyNumberFormat="1" applyFont="1" applyFill="1" applyBorder="1" applyAlignment="1" applyProtection="1">
      <alignment horizontal="center" vertical="center"/>
      <protection hidden="1"/>
    </xf>
    <xf numFmtId="178" fontId="8" fillId="0" borderId="49" xfId="1" applyNumberFormat="1" applyFont="1" applyFill="1" applyBorder="1" applyAlignment="1" applyProtection="1">
      <alignment horizontal="center" vertical="center"/>
      <protection hidden="1"/>
    </xf>
    <xf numFmtId="178" fontId="8" fillId="0" borderId="50" xfId="1" applyNumberFormat="1" applyFont="1" applyFill="1" applyBorder="1" applyAlignment="1" applyProtection="1">
      <alignment horizontal="center" vertical="center"/>
      <protection hidden="1"/>
    </xf>
    <xf numFmtId="0" fontId="91" fillId="0" borderId="34" xfId="0" applyFont="1" applyBorder="1" applyAlignment="1">
      <alignment horizontal="center" vertical="center" wrapText="1" shrinkToFit="1"/>
    </xf>
    <xf numFmtId="0" fontId="91" fillId="0" borderId="35" xfId="0" applyFont="1" applyBorder="1" applyAlignment="1">
      <alignment horizontal="center" vertical="center" shrinkToFit="1"/>
    </xf>
    <xf numFmtId="0" fontId="91" fillId="0" borderId="36" xfId="0" applyFont="1" applyBorder="1" applyAlignment="1">
      <alignment horizontal="center" vertical="center" shrinkToFit="1"/>
    </xf>
    <xf numFmtId="0" fontId="91" fillId="0" borderId="37" xfId="0" applyFont="1" applyBorder="1" applyAlignment="1">
      <alignment horizontal="center" vertical="center" shrinkToFit="1"/>
    </xf>
    <xf numFmtId="0" fontId="91" fillId="0" borderId="0" xfId="0" applyFont="1" applyBorder="1" applyAlignment="1">
      <alignment horizontal="center" vertical="center" shrinkToFit="1"/>
    </xf>
    <xf numFmtId="0" fontId="91" fillId="0" borderId="12" xfId="0" applyFont="1" applyBorder="1" applyAlignment="1">
      <alignment horizontal="center" vertical="center" shrinkToFit="1"/>
    </xf>
    <xf numFmtId="0" fontId="91" fillId="0" borderId="10" xfId="0" applyFont="1" applyBorder="1" applyAlignment="1">
      <alignment horizontal="center" vertical="center" shrinkToFit="1"/>
    </xf>
    <xf numFmtId="0" fontId="91" fillId="0" borderId="6" xfId="0" applyFont="1" applyBorder="1" applyAlignment="1">
      <alignment horizontal="center" vertical="center" shrinkToFit="1"/>
    </xf>
    <xf numFmtId="0" fontId="91" fillId="0" borderId="13" xfId="0" applyFont="1" applyBorder="1" applyAlignment="1">
      <alignment horizontal="center" vertical="center" shrinkToFit="1"/>
    </xf>
    <xf numFmtId="179" fontId="8" fillId="0" borderId="191" xfId="0" applyNumberFormat="1" applyFont="1" applyBorder="1" applyAlignment="1" applyProtection="1">
      <alignment horizontal="center" vertical="center"/>
      <protection hidden="1"/>
    </xf>
    <xf numFmtId="0" fontId="8" fillId="0" borderId="105" xfId="0" applyFont="1" applyBorder="1" applyAlignment="1" applyProtection="1">
      <alignment horizontal="center" vertical="center" shrinkToFit="1"/>
      <protection hidden="1"/>
    </xf>
    <xf numFmtId="0" fontId="8" fillId="0" borderId="106" xfId="0" applyFont="1" applyBorder="1" applyAlignment="1" applyProtection="1">
      <alignment horizontal="center" vertical="center" shrinkToFit="1"/>
      <protection hidden="1"/>
    </xf>
    <xf numFmtId="0" fontId="8" fillId="0" borderId="108" xfId="0" applyFont="1" applyBorder="1" applyAlignment="1" applyProtection="1">
      <alignment horizontal="center" vertical="center" shrinkToFit="1"/>
      <protection hidden="1"/>
    </xf>
    <xf numFmtId="0" fontId="8" fillId="0" borderId="109" xfId="0" applyFont="1" applyBorder="1" applyAlignment="1" applyProtection="1">
      <alignment horizontal="center" vertical="center" shrinkToFit="1"/>
      <protection hidden="1"/>
    </xf>
    <xf numFmtId="0" fontId="8" fillId="0" borderId="124" xfId="0" applyFont="1" applyBorder="1" applyAlignment="1">
      <alignment horizontal="center" vertical="center"/>
    </xf>
    <xf numFmtId="178" fontId="37" fillId="0" borderId="45" xfId="1" applyNumberFormat="1" applyFont="1" applyBorder="1" applyAlignment="1" applyProtection="1">
      <alignment horizontal="right" vertical="center"/>
      <protection hidden="1"/>
    </xf>
    <xf numFmtId="178" fontId="37" fillId="0" borderId="46" xfId="1" applyNumberFormat="1" applyFont="1" applyBorder="1" applyAlignment="1" applyProtection="1">
      <alignment horizontal="right" vertical="center"/>
      <protection hidden="1"/>
    </xf>
    <xf numFmtId="179" fontId="83" fillId="0" borderId="79" xfId="0" applyNumberFormat="1" applyFont="1" applyBorder="1" applyAlignment="1" applyProtection="1">
      <alignment horizontal="center" vertical="center" shrinkToFit="1"/>
      <protection hidden="1"/>
    </xf>
    <xf numFmtId="0" fontId="8" fillId="0" borderId="115" xfId="0" applyFont="1" applyBorder="1" applyAlignment="1" applyProtection="1">
      <alignment horizontal="left" vertical="center"/>
      <protection hidden="1"/>
    </xf>
    <xf numFmtId="0" fontId="19" fillId="0" borderId="99"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3" xfId="0" applyFont="1" applyBorder="1" applyAlignment="1">
      <alignment horizontal="center" vertical="center" wrapText="1"/>
    </xf>
    <xf numFmtId="179" fontId="83" fillId="0" borderId="80" xfId="0" applyNumberFormat="1" applyFont="1" applyBorder="1" applyAlignment="1" applyProtection="1">
      <alignment horizontal="center" vertical="center" shrinkToFit="1"/>
      <protection hidden="1"/>
    </xf>
    <xf numFmtId="0" fontId="82" fillId="0" borderId="79" xfId="0" applyFont="1" applyBorder="1" applyAlignment="1" applyProtection="1">
      <alignment horizontal="center" vertical="center" shrinkToFit="1"/>
      <protection hidden="1"/>
    </xf>
    <xf numFmtId="0" fontId="8" fillId="0" borderId="76" xfId="0" applyFont="1" applyBorder="1" applyAlignment="1">
      <alignment horizontal="center" vertical="center"/>
    </xf>
    <xf numFmtId="0" fontId="19" fillId="0" borderId="76" xfId="0" applyFont="1" applyBorder="1" applyAlignment="1">
      <alignment horizontal="center" vertical="center"/>
    </xf>
    <xf numFmtId="0" fontId="0" fillId="0" borderId="76" xfId="0" applyBorder="1" applyAlignment="1">
      <alignment vertical="center"/>
    </xf>
    <xf numFmtId="0" fontId="0" fillId="0" borderId="79" xfId="0" applyBorder="1" applyAlignment="1">
      <alignment vertical="center"/>
    </xf>
    <xf numFmtId="0" fontId="82" fillId="0" borderId="160" xfId="0" applyFont="1" applyBorder="1" applyAlignment="1" applyProtection="1">
      <alignment horizontal="center" vertical="center" shrinkToFit="1"/>
      <protection hidden="1"/>
    </xf>
    <xf numFmtId="0" fontId="82" fillId="0" borderId="161" xfId="0" applyFont="1" applyBorder="1" applyAlignment="1" applyProtection="1">
      <alignment horizontal="center" vertical="center" shrinkToFit="1"/>
      <protection hidden="1"/>
    </xf>
    <xf numFmtId="0" fontId="82" fillId="0" borderId="187" xfId="0" applyFont="1" applyBorder="1" applyAlignment="1" applyProtection="1">
      <alignment horizontal="center" vertical="center" shrinkToFit="1"/>
      <protection hidden="1"/>
    </xf>
    <xf numFmtId="0" fontId="82" fillId="0" borderId="163" xfId="0" applyFont="1" applyBorder="1" applyAlignment="1" applyProtection="1">
      <alignment horizontal="center" vertical="center" shrinkToFit="1"/>
      <protection hidden="1"/>
    </xf>
    <xf numFmtId="0" fontId="82" fillId="0" borderId="164" xfId="0" applyFont="1" applyBorder="1" applyAlignment="1" applyProtection="1">
      <alignment horizontal="center" vertical="center" shrinkToFit="1"/>
      <protection hidden="1"/>
    </xf>
    <xf numFmtId="0" fontId="82" fillId="0" borderId="186" xfId="0" applyFont="1" applyBorder="1" applyAlignment="1" applyProtection="1">
      <alignment horizontal="center" vertical="center" shrinkToFit="1"/>
      <protection hidden="1"/>
    </xf>
    <xf numFmtId="0" fontId="8" fillId="0" borderId="75" xfId="0" applyFont="1" applyBorder="1" applyAlignment="1">
      <alignment horizontal="center" vertical="center"/>
    </xf>
    <xf numFmtId="0" fontId="0" fillId="0" borderId="78" xfId="0" applyBorder="1" applyAlignment="1">
      <alignment vertical="center"/>
    </xf>
    <xf numFmtId="178" fontId="8" fillId="0" borderId="9" xfId="1" applyNumberFormat="1" applyFont="1" applyFill="1" applyBorder="1" applyAlignment="1" applyProtection="1">
      <alignment horizontal="center" vertical="center"/>
      <protection hidden="1"/>
    </xf>
    <xf numFmtId="178" fontId="8" fillId="0" borderId="45" xfId="1" applyNumberFormat="1" applyFont="1" applyFill="1" applyBorder="1" applyAlignment="1" applyProtection="1">
      <alignment horizontal="center" vertical="center"/>
      <protection hidden="1"/>
    </xf>
    <xf numFmtId="178" fontId="8" fillId="0" borderId="46" xfId="1" applyNumberFormat="1" applyFont="1" applyFill="1" applyBorder="1" applyAlignment="1" applyProtection="1">
      <alignment horizontal="center" vertical="center"/>
      <protection hidden="1"/>
    </xf>
    <xf numFmtId="0" fontId="28" fillId="0" borderId="45" xfId="0" applyFont="1" applyFill="1" applyBorder="1" applyAlignment="1" applyProtection="1">
      <alignment horizontal="center" vertical="center" shrinkToFit="1"/>
      <protection hidden="1"/>
    </xf>
    <xf numFmtId="0" fontId="28" fillId="0" borderId="49" xfId="0" applyFont="1" applyFill="1" applyBorder="1" applyAlignment="1" applyProtection="1">
      <alignment horizontal="center" vertical="center" shrinkToFit="1"/>
      <protection hidden="1"/>
    </xf>
    <xf numFmtId="179" fontId="83" fillId="0" borderId="82" xfId="0" applyNumberFormat="1" applyFont="1" applyBorder="1" applyAlignment="1" applyProtection="1">
      <alignment horizontal="center" vertical="center" shrinkToFit="1"/>
      <protection hidden="1"/>
    </xf>
    <xf numFmtId="179" fontId="83" fillId="0" borderId="83" xfId="0" applyNumberFormat="1" applyFont="1" applyBorder="1" applyAlignment="1" applyProtection="1">
      <alignment horizontal="center" vertical="center" shrinkToFit="1"/>
      <protection hidden="1"/>
    </xf>
    <xf numFmtId="0" fontId="8" fillId="0" borderId="44" xfId="0" applyFont="1" applyFill="1" applyBorder="1" applyAlignment="1">
      <alignment horizontal="center" vertical="center" wrapText="1" shrinkToFit="1"/>
    </xf>
    <xf numFmtId="0" fontId="8" fillId="0" borderId="45" xfId="0" applyFont="1" applyFill="1" applyBorder="1" applyAlignment="1">
      <alignment horizontal="center" vertical="center" wrapText="1" shrinkToFit="1"/>
    </xf>
    <xf numFmtId="0" fontId="8" fillId="0" borderId="47"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48" xfId="0" applyFont="1" applyFill="1" applyBorder="1" applyAlignment="1">
      <alignment horizontal="center" vertical="center" wrapText="1" shrinkToFit="1"/>
    </xf>
    <xf numFmtId="0" fontId="8" fillId="0" borderId="49" xfId="0" applyFont="1" applyFill="1" applyBorder="1" applyAlignment="1">
      <alignment horizontal="center" vertical="center" wrapText="1" shrinkToFit="1"/>
    </xf>
    <xf numFmtId="0" fontId="22" fillId="0" borderId="67" xfId="0" applyFont="1" applyBorder="1" applyAlignment="1">
      <alignment horizontal="center" vertical="top"/>
    </xf>
    <xf numFmtId="0" fontId="22" fillId="0" borderId="68" xfId="0" applyFont="1" applyBorder="1" applyAlignment="1">
      <alignment horizontal="center" vertical="top"/>
    </xf>
    <xf numFmtId="0" fontId="22" fillId="0" borderId="69" xfId="0" applyFont="1" applyBorder="1" applyAlignment="1">
      <alignment horizontal="center" vertical="top"/>
    </xf>
    <xf numFmtId="0" fontId="22" fillId="0" borderId="72" xfId="0" applyFont="1" applyBorder="1" applyAlignment="1">
      <alignment horizontal="center" vertical="top"/>
    </xf>
    <xf numFmtId="0" fontId="22" fillId="0" borderId="73" xfId="0" applyFont="1" applyBorder="1" applyAlignment="1">
      <alignment horizontal="center" vertical="top"/>
    </xf>
    <xf numFmtId="0" fontId="22" fillId="0" borderId="74" xfId="0" applyFont="1" applyBorder="1" applyAlignment="1">
      <alignment horizontal="center" vertical="top"/>
    </xf>
    <xf numFmtId="0" fontId="16" fillId="0" borderId="76" xfId="0" applyFont="1" applyBorder="1" applyAlignment="1">
      <alignment horizontal="center" vertical="center"/>
    </xf>
    <xf numFmtId="0" fontId="16" fillId="0" borderId="79" xfId="0" applyFont="1" applyBorder="1" applyAlignment="1">
      <alignment horizontal="center" vertical="center"/>
    </xf>
    <xf numFmtId="0" fontId="8" fillId="0" borderId="77" xfId="0" applyFont="1" applyBorder="1" applyAlignment="1">
      <alignment horizontal="center" vertical="center"/>
    </xf>
    <xf numFmtId="0" fontId="8" fillId="0" borderId="80" xfId="0" applyFont="1" applyBorder="1" applyAlignment="1">
      <alignment horizontal="center" vertical="center"/>
    </xf>
    <xf numFmtId="178" fontId="28" fillId="0" borderId="0" xfId="1" applyNumberFormat="1" applyFont="1" applyBorder="1" applyAlignment="1" applyProtection="1">
      <alignment horizontal="right" vertical="center"/>
      <protection hidden="1"/>
    </xf>
    <xf numFmtId="178" fontId="28" fillId="0" borderId="97" xfId="1" applyNumberFormat="1" applyFont="1" applyBorder="1" applyAlignment="1" applyProtection="1">
      <alignment horizontal="right" vertical="center"/>
      <protection hidden="1"/>
    </xf>
    <xf numFmtId="178" fontId="28" fillId="0" borderId="49" xfId="1" applyNumberFormat="1" applyFont="1" applyBorder="1" applyAlignment="1" applyProtection="1">
      <alignment horizontal="right" vertical="center"/>
      <protection hidden="1"/>
    </xf>
    <xf numFmtId="178" fontId="28" fillId="0" borderId="50" xfId="1" applyNumberFormat="1" applyFont="1" applyBorder="1" applyAlignment="1" applyProtection="1">
      <alignment horizontal="right" vertical="center"/>
      <protection hidden="1"/>
    </xf>
    <xf numFmtId="0" fontId="19" fillId="0" borderId="0" xfId="0" applyFont="1" applyBorder="1" applyAlignment="1" applyProtection="1">
      <alignment horizontal="left" vertical="center" wrapText="1" shrinkToFit="1"/>
      <protection hidden="1"/>
    </xf>
    <xf numFmtId="0" fontId="19" fillId="0" borderId="115" xfId="0" applyFont="1" applyBorder="1" applyAlignment="1" applyProtection="1">
      <alignment horizontal="left" vertical="center" wrapText="1" shrinkToFit="1"/>
      <protection hidden="1"/>
    </xf>
    <xf numFmtId="0" fontId="82" fillId="0" borderId="78" xfId="0" applyFont="1" applyBorder="1" applyAlignment="1" applyProtection="1">
      <alignment horizontal="center" vertical="center" shrinkToFit="1"/>
      <protection hidden="1"/>
    </xf>
    <xf numFmtId="0" fontId="8" fillId="0" borderId="44"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0" borderId="47"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17" xfId="0" applyFont="1" applyBorder="1">
      <alignment vertical="center"/>
    </xf>
    <xf numFmtId="0" fontId="8" fillId="0" borderId="21" xfId="0" applyFont="1" applyBorder="1">
      <alignment vertical="center"/>
    </xf>
    <xf numFmtId="2" fontId="28" fillId="0" borderId="0" xfId="1" applyNumberFormat="1" applyFont="1" applyFill="1" applyBorder="1" applyAlignment="1" applyProtection="1">
      <alignment horizontal="center" vertical="center" shrinkToFit="1"/>
      <protection hidden="1"/>
    </xf>
    <xf numFmtId="0" fontId="8" fillId="0" borderId="9"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00" xfId="0" applyFont="1" applyBorder="1" applyAlignment="1" applyProtection="1">
      <alignment horizontal="center" vertical="center"/>
      <protection locked="0"/>
    </xf>
    <xf numFmtId="0" fontId="23" fillId="0" borderId="110" xfId="0" applyFont="1" applyBorder="1" applyAlignment="1">
      <alignment horizontal="center" vertical="center" wrapText="1"/>
    </xf>
    <xf numFmtId="0" fontId="23" fillId="0" borderId="111" xfId="0" applyFont="1" applyBorder="1" applyAlignment="1">
      <alignment horizontal="center" vertical="center" wrapText="1"/>
    </xf>
    <xf numFmtId="0" fontId="23" fillId="0" borderId="114" xfId="0" applyFont="1" applyBorder="1" applyAlignment="1">
      <alignment horizontal="center" vertical="center" wrapText="1"/>
    </xf>
    <xf numFmtId="0" fontId="23" fillId="0" borderId="0" xfId="0" applyFont="1" applyBorder="1" applyAlignment="1">
      <alignment horizontal="center" vertical="center" wrapText="1"/>
    </xf>
    <xf numFmtId="179" fontId="28" fillId="0" borderId="111" xfId="0" applyNumberFormat="1" applyFont="1" applyBorder="1" applyAlignment="1" applyProtection="1">
      <alignment horizontal="center" vertical="center" wrapText="1"/>
      <protection hidden="1"/>
    </xf>
    <xf numFmtId="179" fontId="28" fillId="0" borderId="0" xfId="0" applyNumberFormat="1" applyFont="1" applyBorder="1" applyAlignment="1" applyProtection="1">
      <alignment horizontal="center" vertical="center" wrapText="1"/>
      <protection hidden="1"/>
    </xf>
    <xf numFmtId="0" fontId="23" fillId="0" borderId="111" xfId="0" applyFont="1" applyBorder="1" applyAlignment="1">
      <alignment horizontal="left" vertical="center" wrapText="1"/>
    </xf>
    <xf numFmtId="0" fontId="23" fillId="0" borderId="113" xfId="0" applyFont="1" applyBorder="1" applyAlignment="1">
      <alignment horizontal="left" vertical="center" wrapText="1"/>
    </xf>
    <xf numFmtId="0" fontId="23" fillId="0" borderId="0" xfId="0" applyFont="1" applyBorder="1" applyAlignment="1">
      <alignment horizontal="left" vertical="center" wrapText="1"/>
    </xf>
    <xf numFmtId="0" fontId="23" fillId="0" borderId="115" xfId="0" applyFont="1" applyBorder="1" applyAlignment="1">
      <alignment horizontal="left" vertical="center" wrapText="1"/>
    </xf>
    <xf numFmtId="0" fontId="23" fillId="0" borderId="114" xfId="0" applyFont="1" applyBorder="1" applyAlignment="1">
      <alignment horizontal="left" vertical="top" wrapText="1"/>
    </xf>
    <xf numFmtId="0" fontId="23" fillId="0" borderId="0" xfId="0" applyFont="1" applyBorder="1" applyAlignment="1">
      <alignment horizontal="left" vertical="top" wrapText="1"/>
    </xf>
    <xf numFmtId="0" fontId="23" fillId="0" borderId="115" xfId="0" applyFont="1" applyBorder="1" applyAlignment="1">
      <alignment horizontal="left" vertical="top" wrapText="1"/>
    </xf>
    <xf numFmtId="0" fontId="8" fillId="0" borderId="17"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96"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2" fontId="28" fillId="0" borderId="0" xfId="0" applyNumberFormat="1" applyFont="1" applyFill="1" applyBorder="1" applyAlignment="1" applyProtection="1">
      <alignment horizontal="center" shrinkToFit="1"/>
      <protection hidden="1"/>
    </xf>
    <xf numFmtId="0" fontId="82" fillId="0" borderId="82" xfId="0" applyFont="1" applyBorder="1" applyAlignment="1" applyProtection="1">
      <alignment horizontal="center" vertical="center" shrinkToFit="1"/>
      <protection hidden="1"/>
    </xf>
    <xf numFmtId="0" fontId="82" fillId="0" borderId="81" xfId="0" applyFont="1" applyBorder="1" applyAlignment="1" applyProtection="1">
      <alignment horizontal="center" vertical="center" shrinkToFit="1"/>
      <protection hidden="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0" fillId="0" borderId="0" xfId="0" applyFont="1" applyFill="1" applyBorder="1" applyAlignment="1" applyProtection="1">
      <alignment horizontal="center" vertical="center" textRotation="255"/>
      <protection hidden="1"/>
    </xf>
    <xf numFmtId="0" fontId="8" fillId="0" borderId="34"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101" xfId="0" applyFont="1" applyBorder="1" applyAlignment="1" applyProtection="1">
      <alignment horizontal="center" vertical="center"/>
      <protection locked="0"/>
    </xf>
    <xf numFmtId="0" fontId="8" fillId="0" borderId="47" xfId="0" applyFont="1" applyBorder="1" applyAlignment="1">
      <alignment horizontal="left" vertical="center" wrapText="1"/>
    </xf>
    <xf numFmtId="0" fontId="8" fillId="0" borderId="0" xfId="0" applyFont="1" applyBorder="1" applyAlignment="1">
      <alignment horizontal="left" vertical="center" wrapText="1"/>
    </xf>
    <xf numFmtId="0" fontId="8" fillId="0" borderId="97"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28" fillId="0" borderId="115" xfId="0" applyFont="1" applyBorder="1" applyAlignment="1" applyProtection="1">
      <alignment horizontal="center" vertical="center" shrinkToFit="1"/>
      <protection hidden="1"/>
    </xf>
    <xf numFmtId="0" fontId="28" fillId="0" borderId="117" xfId="0" applyFont="1" applyBorder="1" applyAlignment="1" applyProtection="1">
      <alignment horizontal="center" vertical="center" shrinkToFit="1"/>
      <protection hidden="1"/>
    </xf>
    <xf numFmtId="0" fontId="28" fillId="0" borderId="118" xfId="0"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96" xfId="0" applyFont="1" applyBorder="1" applyAlignment="1">
      <alignment horizontal="center" vertical="center"/>
    </xf>
    <xf numFmtId="0" fontId="23" fillId="0" borderId="116" xfId="0" applyFont="1" applyBorder="1" applyAlignment="1">
      <alignment horizontal="center" vertical="center" wrapText="1"/>
    </xf>
    <xf numFmtId="0" fontId="23" fillId="0" borderId="117" xfId="0" applyFont="1" applyBorder="1" applyAlignment="1">
      <alignment horizontal="center" vertical="center" wrapText="1"/>
    </xf>
    <xf numFmtId="0" fontId="23" fillId="0" borderId="44" xfId="0" applyFont="1" applyBorder="1" applyAlignment="1" applyProtection="1">
      <alignment horizontal="center" vertical="top"/>
      <protection hidden="1"/>
    </xf>
    <xf numFmtId="0" fontId="23" fillId="0" borderId="45" xfId="0" applyFont="1" applyBorder="1" applyAlignment="1" applyProtection="1">
      <alignment horizontal="center" vertical="top"/>
      <protection hidden="1"/>
    </xf>
    <xf numFmtId="0" fontId="23" fillId="0" borderId="47" xfId="0" applyFont="1" applyBorder="1" applyAlignment="1" applyProtection="1">
      <alignment horizontal="center" vertical="top"/>
      <protection hidden="1"/>
    </xf>
    <xf numFmtId="0" fontId="23" fillId="0" borderId="0" xfId="0" applyFont="1" applyBorder="1" applyAlignment="1" applyProtection="1">
      <alignment horizontal="center" vertical="top"/>
      <protection hidden="1"/>
    </xf>
    <xf numFmtId="0" fontId="8" fillId="0" borderId="45" xfId="0" applyFont="1" applyBorder="1" applyAlignment="1">
      <alignment horizontal="left" vertical="top" wrapText="1"/>
    </xf>
    <xf numFmtId="0" fontId="8" fillId="0" borderId="46" xfId="0" applyFont="1" applyBorder="1" applyAlignment="1">
      <alignment horizontal="left" vertical="top" wrapText="1"/>
    </xf>
    <xf numFmtId="0" fontId="8" fillId="0" borderId="0" xfId="0" applyFont="1" applyBorder="1" applyAlignment="1">
      <alignment horizontal="left" vertical="top" wrapText="1"/>
    </xf>
    <xf numFmtId="0" fontId="8" fillId="0" borderId="97" xfId="0" applyFont="1" applyBorder="1" applyAlignment="1">
      <alignment horizontal="left" vertical="top" wrapText="1"/>
    </xf>
    <xf numFmtId="0" fontId="11" fillId="0" borderId="0" xfId="0" applyFont="1" applyBorder="1" applyAlignment="1" applyProtection="1">
      <alignment horizontal="center" vertical="center"/>
      <protection hidden="1"/>
    </xf>
    <xf numFmtId="0" fontId="11" fillId="0" borderId="0" xfId="0" applyFont="1" applyAlignment="1">
      <alignment horizontal="center" vertical="center" shrinkToFit="1"/>
    </xf>
    <xf numFmtId="0" fontId="10" fillId="0" borderId="0" xfId="0" applyFont="1" applyAlignment="1">
      <alignment horizontal="left" vertical="center" shrinkToFit="1"/>
    </xf>
    <xf numFmtId="190" fontId="11" fillId="0" borderId="0" xfId="0" applyNumberFormat="1" applyFont="1" applyBorder="1" applyAlignment="1" applyProtection="1">
      <alignment horizontal="left" vertical="center" shrinkToFit="1"/>
      <protection hidden="1"/>
    </xf>
    <xf numFmtId="190" fontId="90" fillId="0" borderId="0" xfId="0" applyNumberFormat="1" applyFont="1" applyBorder="1" applyAlignment="1" applyProtection="1">
      <alignment horizontal="left" vertical="center" shrinkToFit="1"/>
      <protection hidden="1"/>
    </xf>
    <xf numFmtId="0" fontId="11" fillId="0" borderId="0" xfId="0" applyFont="1" applyAlignment="1" applyProtection="1">
      <alignment horizontal="left" vertical="center" shrinkToFit="1"/>
      <protection hidden="1"/>
    </xf>
    <xf numFmtId="0" fontId="8" fillId="0" borderId="0" xfId="0" applyFont="1" applyAlignment="1">
      <alignment horizontal="center" vertical="center" shrinkToFit="1"/>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1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26" xfId="0" applyFont="1" applyBorder="1">
      <alignment vertical="center"/>
    </xf>
    <xf numFmtId="178" fontId="8" fillId="0" borderId="17" xfId="0" applyNumberFormat="1" applyFont="1" applyBorder="1" applyAlignment="1" applyProtection="1">
      <alignment horizontal="center" vertical="center"/>
      <protection locked="0"/>
    </xf>
    <xf numFmtId="178" fontId="8" fillId="0" borderId="18" xfId="0" applyNumberFormat="1" applyFont="1" applyBorder="1" applyAlignment="1" applyProtection="1">
      <alignment horizontal="center" vertical="center"/>
      <protection locked="0"/>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6" xfId="0" applyFont="1" applyBorder="1" applyAlignment="1">
      <alignment horizontal="left" vertical="center"/>
    </xf>
    <xf numFmtId="0" fontId="8" fillId="0" borderId="13" xfId="0" applyFont="1" applyBorder="1" applyAlignment="1">
      <alignment horizontal="left" vertical="center"/>
    </xf>
    <xf numFmtId="0" fontId="8" fillId="0" borderId="20" xfId="0" applyFont="1" applyBorder="1" applyAlignment="1">
      <alignment horizontal="center" vertical="center"/>
    </xf>
    <xf numFmtId="0" fontId="8" fillId="0" borderId="56" xfId="0" applyFont="1" applyBorder="1" applyAlignment="1">
      <alignment horizontal="center" vertical="center"/>
    </xf>
    <xf numFmtId="0" fontId="8" fillId="0" borderId="62" xfId="0" applyFont="1" applyBorder="1">
      <alignment vertical="center"/>
    </xf>
    <xf numFmtId="0" fontId="8" fillId="0" borderId="20"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8" fillId="0" borderId="99" xfId="0" applyFont="1" applyBorder="1" applyAlignment="1">
      <alignment horizontal="distributed" vertical="center" indent="1"/>
    </xf>
    <xf numFmtId="0" fontId="8" fillId="0" borderId="35" xfId="0" applyFont="1" applyBorder="1" applyAlignment="1">
      <alignment horizontal="distributed" vertical="center" indent="1"/>
    </xf>
    <xf numFmtId="0" fontId="8" fillId="0" borderId="36" xfId="0" applyFont="1" applyBorder="1" applyAlignment="1">
      <alignment horizontal="distributed" vertical="center" indent="1"/>
    </xf>
    <xf numFmtId="0" fontId="8" fillId="0" borderId="53" xfId="0" applyFont="1" applyBorder="1" applyAlignment="1">
      <alignment horizontal="distributed" vertical="center" indent="1"/>
    </xf>
    <xf numFmtId="0" fontId="8" fillId="0" borderId="6" xfId="0" applyFont="1" applyBorder="1" applyAlignment="1">
      <alignment horizontal="distributed" vertical="center" indent="1"/>
    </xf>
    <xf numFmtId="0" fontId="8" fillId="0" borderId="13" xfId="0" applyFont="1" applyBorder="1" applyAlignment="1">
      <alignment horizontal="distributed" vertical="center" indent="1"/>
    </xf>
    <xf numFmtId="0" fontId="8" fillId="0" borderId="62" xfId="0" applyFont="1" applyBorder="1" applyAlignment="1">
      <alignment horizontal="center" vertical="center"/>
    </xf>
    <xf numFmtId="0" fontId="16" fillId="0" borderId="47" xfId="0" applyFont="1" applyBorder="1" applyAlignment="1">
      <alignment horizontal="distributed" vertical="center" indent="1"/>
    </xf>
    <xf numFmtId="0" fontId="16" fillId="0" borderId="0" xfId="0" applyFont="1" applyBorder="1" applyAlignment="1">
      <alignment horizontal="distributed" vertical="center" indent="1"/>
    </xf>
    <xf numFmtId="0" fontId="16" fillId="0" borderId="12" xfId="0" applyFont="1" applyBorder="1" applyAlignment="1">
      <alignment horizontal="distributed" vertical="center" indent="1"/>
    </xf>
    <xf numFmtId="0" fontId="8" fillId="0" borderId="37" xfId="0" applyFont="1" applyBorder="1" applyAlignment="1">
      <alignment horizontal="center" vertical="center"/>
    </xf>
    <xf numFmtId="0" fontId="8" fillId="0" borderId="20" xfId="0" applyFont="1" applyBorder="1">
      <alignment vertical="center"/>
    </xf>
    <xf numFmtId="0" fontId="8" fillId="0" borderId="56" xfId="0" applyFont="1" applyBorder="1">
      <alignment vertical="center"/>
    </xf>
    <xf numFmtId="178" fontId="8" fillId="3" borderId="62" xfId="0" applyNumberFormat="1" applyFont="1" applyFill="1" applyBorder="1" applyAlignment="1" applyProtection="1">
      <alignment horizontal="center" vertical="center"/>
      <protection locked="0"/>
    </xf>
    <xf numFmtId="0" fontId="8" fillId="0" borderId="19" xfId="0" applyFont="1" applyBorder="1">
      <alignment vertical="center"/>
    </xf>
    <xf numFmtId="0" fontId="8" fillId="0" borderId="3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18" xfId="0" applyFont="1" applyBorder="1">
      <alignment vertical="center"/>
    </xf>
    <xf numFmtId="178" fontId="8" fillId="0" borderId="9" xfId="0" applyNumberFormat="1" applyFont="1" applyBorder="1" applyAlignment="1" applyProtection="1">
      <alignment horizontal="center" vertical="center"/>
      <protection locked="0"/>
    </xf>
    <xf numFmtId="178" fontId="8" fillId="0" borderId="45" xfId="0" applyNumberFormat="1" applyFont="1" applyBorder="1" applyAlignment="1" applyProtection="1">
      <alignment horizontal="center" vertical="center"/>
      <protection locked="0"/>
    </xf>
    <xf numFmtId="178" fontId="8" fillId="0" borderId="52" xfId="0" applyNumberFormat="1" applyFont="1" applyBorder="1" applyAlignment="1" applyProtection="1">
      <alignment horizontal="center" vertical="center"/>
      <protection locked="0"/>
    </xf>
    <xf numFmtId="178" fontId="8" fillId="0" borderId="10" xfId="0" applyNumberFormat="1" applyFont="1" applyBorder="1" applyAlignment="1" applyProtection="1">
      <alignment horizontal="center" vertical="center"/>
      <protection locked="0"/>
    </xf>
    <xf numFmtId="178" fontId="8" fillId="0" borderId="6" xfId="0" applyNumberFormat="1" applyFont="1" applyBorder="1" applyAlignment="1" applyProtection="1">
      <alignment horizontal="center" vertical="center"/>
      <protection locked="0"/>
    </xf>
    <xf numFmtId="178" fontId="8" fillId="0" borderId="13" xfId="0" applyNumberFormat="1" applyFont="1" applyBorder="1" applyAlignment="1" applyProtection="1">
      <alignment horizontal="center" vertical="center"/>
      <protection locked="0"/>
    </xf>
    <xf numFmtId="0" fontId="8" fillId="0" borderId="45" xfId="0" applyFont="1" applyBorder="1" applyAlignment="1">
      <alignment horizontal="left" vertical="center"/>
    </xf>
    <xf numFmtId="0" fontId="8" fillId="0" borderId="52" xfId="0" applyFont="1" applyBorder="1" applyAlignment="1">
      <alignment horizontal="left" vertical="center"/>
    </xf>
    <xf numFmtId="0" fontId="19" fillId="0" borderId="68"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180" fontId="19" fillId="0" borderId="68" xfId="0" applyNumberFormat="1" applyFont="1" applyFill="1" applyBorder="1" applyAlignment="1">
      <alignment horizontal="center" vertical="center"/>
    </xf>
    <xf numFmtId="180" fontId="19" fillId="0" borderId="0" xfId="0" applyNumberFormat="1" applyFont="1" applyFill="1" applyBorder="1" applyAlignment="1">
      <alignment horizontal="center" vertical="center"/>
    </xf>
    <xf numFmtId="0" fontId="8" fillId="0" borderId="22" xfId="0" applyFont="1" applyBorder="1">
      <alignment vertical="center"/>
    </xf>
    <xf numFmtId="0" fontId="8" fillId="0" borderId="52"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48"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8" fillId="0" borderId="54" xfId="0" applyFont="1" applyFill="1" applyBorder="1" applyAlignment="1">
      <alignment horizontal="center" vertical="center" shrinkToFit="1"/>
    </xf>
    <xf numFmtId="0" fontId="8" fillId="0" borderId="25" xfId="0" applyFont="1" applyBorder="1" applyAlignment="1">
      <alignment horizontal="center" vertical="center"/>
    </xf>
    <xf numFmtId="0" fontId="8" fillId="0" borderId="58" xfId="0" applyFont="1" applyBorder="1" applyAlignment="1">
      <alignment horizontal="center" vertical="center" textRotation="255"/>
    </xf>
    <xf numFmtId="0" fontId="8" fillId="0" borderId="62" xfId="0" applyFont="1" applyBorder="1" applyAlignment="1">
      <alignment horizontal="center" vertical="center" textRotation="255"/>
    </xf>
    <xf numFmtId="176" fontId="28" fillId="0" borderId="62" xfId="0" applyNumberFormat="1" applyFont="1" applyBorder="1" applyAlignment="1" applyProtection="1">
      <alignment horizontal="center" vertical="center"/>
      <protection hidden="1"/>
    </xf>
    <xf numFmtId="176" fontId="28" fillId="0" borderId="63" xfId="0" applyNumberFormat="1" applyFont="1" applyBorder="1" applyAlignment="1" applyProtection="1">
      <alignment horizontal="center" vertical="center"/>
      <protection hidden="1"/>
    </xf>
    <xf numFmtId="0" fontId="8" fillId="0" borderId="58" xfId="0" applyFont="1" applyBorder="1" applyAlignment="1">
      <alignment horizontal="center" vertical="center" textRotation="255" shrinkToFit="1"/>
    </xf>
    <xf numFmtId="0" fontId="8" fillId="0" borderId="62" xfId="0" applyFont="1" applyBorder="1" applyAlignment="1">
      <alignment horizontal="center" vertical="center" textRotation="255"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4" xfId="0" applyFont="1" applyBorder="1" applyAlignment="1">
      <alignment horizontal="center" vertical="center" wrapText="1"/>
    </xf>
    <xf numFmtId="178" fontId="28" fillId="0" borderId="35" xfId="1" applyNumberFormat="1" applyFont="1" applyBorder="1" applyAlignment="1" applyProtection="1">
      <alignment horizontal="right" vertical="center"/>
      <protection hidden="1"/>
    </xf>
    <xf numFmtId="178" fontId="28" fillId="0" borderId="101" xfId="1" applyNumberFormat="1" applyFont="1" applyBorder="1" applyAlignment="1" applyProtection="1">
      <alignment horizontal="right" vertical="center"/>
      <protection hidden="1"/>
    </xf>
    <xf numFmtId="178" fontId="28" fillId="0" borderId="6" xfId="1" applyNumberFormat="1" applyFont="1" applyBorder="1" applyAlignment="1" applyProtection="1">
      <alignment horizontal="right" vertical="center"/>
      <protection hidden="1"/>
    </xf>
    <xf numFmtId="178" fontId="28" fillId="0" borderId="100" xfId="1" applyNumberFormat="1" applyFont="1" applyBorder="1" applyAlignment="1" applyProtection="1">
      <alignment horizontal="right" vertical="center"/>
      <protection hidden="1"/>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0"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3" xfId="0" applyFont="1" applyBorder="1" applyAlignment="1">
      <alignment horizontal="center" vertical="center"/>
    </xf>
    <xf numFmtId="0" fontId="11" fillId="0" borderId="24" xfId="0" applyFont="1" applyFill="1" applyBorder="1" applyAlignment="1">
      <alignment horizontal="center" vertical="center"/>
    </xf>
    <xf numFmtId="0" fontId="11" fillId="0" borderId="39" xfId="0" applyFont="1" applyFill="1" applyBorder="1" applyAlignment="1">
      <alignment horizontal="center" vertical="center"/>
    </xf>
    <xf numFmtId="0" fontId="8" fillId="0" borderId="79" xfId="0" applyFont="1" applyBorder="1" applyAlignment="1" applyProtection="1">
      <alignment horizontal="center" vertical="center"/>
      <protection hidden="1"/>
    </xf>
    <xf numFmtId="0" fontId="8" fillId="0" borderId="80" xfId="0" applyFont="1" applyBorder="1" applyAlignment="1" applyProtection="1">
      <alignment horizontal="center" vertical="center"/>
      <protection hidden="1"/>
    </xf>
    <xf numFmtId="0" fontId="8" fillId="0" borderId="82" xfId="0" applyFont="1" applyBorder="1" applyAlignment="1" applyProtection="1">
      <alignment horizontal="center" vertical="center"/>
      <protection hidden="1"/>
    </xf>
    <xf numFmtId="0" fontId="8" fillId="0" borderId="83" xfId="0" applyFont="1" applyBorder="1" applyAlignment="1" applyProtection="1">
      <alignment horizontal="center" vertical="center"/>
      <protection hidden="1"/>
    </xf>
    <xf numFmtId="0" fontId="19" fillId="0" borderId="9" xfId="0" applyFont="1" applyBorder="1" applyAlignment="1">
      <alignment horizontal="center" vertical="center"/>
    </xf>
    <xf numFmtId="0" fontId="19" fillId="0" borderId="45" xfId="0" applyFont="1" applyBorder="1" applyAlignment="1">
      <alignment horizontal="center" vertical="center"/>
    </xf>
    <xf numFmtId="0" fontId="19" fillId="0" borderId="52" xfId="0" applyFont="1" applyBorder="1" applyAlignment="1">
      <alignment horizontal="center" vertical="center"/>
    </xf>
    <xf numFmtId="0" fontId="8" fillId="0" borderId="44" xfId="0" applyFont="1" applyBorder="1" applyAlignment="1">
      <alignment horizontal="distributed" vertical="center" indent="1"/>
    </xf>
    <xf numFmtId="0" fontId="8" fillId="0" borderId="45" xfId="0" applyFont="1" applyBorder="1" applyAlignment="1">
      <alignment horizontal="distributed" vertical="center" indent="1"/>
    </xf>
    <xf numFmtId="0" fontId="8" fillId="0" borderId="52" xfId="0" applyFont="1" applyBorder="1" applyAlignment="1">
      <alignment horizontal="distributed" vertical="center" indent="1"/>
    </xf>
    <xf numFmtId="0" fontId="8" fillId="0" borderId="25" xfId="0" applyFont="1" applyBorder="1" applyAlignment="1" applyProtection="1">
      <alignment horizontal="distributed" vertical="center" indent="1"/>
      <protection locked="0"/>
    </xf>
    <xf numFmtId="0" fontId="8" fillId="0" borderId="17" xfId="0" applyFont="1" applyBorder="1" applyAlignment="1" applyProtection="1">
      <alignment horizontal="distributed" vertical="center" indent="1"/>
      <protection locked="0"/>
    </xf>
    <xf numFmtId="0" fontId="8" fillId="0" borderId="44" xfId="0" applyFont="1" applyBorder="1" applyAlignment="1" applyProtection="1">
      <alignment horizontal="distributed" vertical="center" indent="1"/>
      <protection locked="0"/>
    </xf>
    <xf numFmtId="0" fontId="8" fillId="0" borderId="45" xfId="0" applyFont="1" applyBorder="1" applyAlignment="1" applyProtection="1">
      <alignment horizontal="distributed" vertical="center" indent="1"/>
      <protection locked="0"/>
    </xf>
    <xf numFmtId="0" fontId="8" fillId="0" borderId="52" xfId="0" applyFont="1" applyBorder="1" applyAlignment="1" applyProtection="1">
      <alignment horizontal="distributed" vertical="center" indent="1"/>
      <protection locked="0"/>
    </xf>
    <xf numFmtId="0" fontId="8" fillId="0" borderId="48" xfId="0" applyFont="1" applyBorder="1" applyAlignment="1" applyProtection="1">
      <alignment horizontal="distributed" vertical="center" indent="1"/>
      <protection locked="0"/>
    </xf>
    <xf numFmtId="0" fontId="8" fillId="0" borderId="49" xfId="0" applyFont="1" applyBorder="1" applyAlignment="1" applyProtection="1">
      <alignment horizontal="distributed" vertical="center" indent="1"/>
      <protection locked="0"/>
    </xf>
    <xf numFmtId="0" fontId="8" fillId="0" borderId="54" xfId="0" applyFont="1" applyBorder="1" applyAlignment="1" applyProtection="1">
      <alignment horizontal="distributed" vertical="center" indent="1"/>
      <protection locked="0"/>
    </xf>
    <xf numFmtId="0" fontId="8" fillId="0" borderId="53" xfId="0" applyFont="1" applyBorder="1" applyAlignment="1">
      <alignment horizontal="center" vertical="center"/>
    </xf>
    <xf numFmtId="178" fontId="28" fillId="0" borderId="9" xfId="1" applyNumberFormat="1" applyFont="1" applyBorder="1" applyAlignment="1" applyProtection="1">
      <alignment horizontal="right" vertical="center"/>
      <protection hidden="1"/>
    </xf>
    <xf numFmtId="178" fontId="28" fillId="0" borderId="45" xfId="1" applyNumberFormat="1" applyFont="1" applyBorder="1" applyAlignment="1" applyProtection="1">
      <alignment horizontal="right" vertical="center"/>
      <protection hidden="1"/>
    </xf>
    <xf numFmtId="178" fontId="28" fillId="0" borderId="46" xfId="1" applyNumberFormat="1" applyFont="1" applyBorder="1" applyAlignment="1" applyProtection="1">
      <alignment horizontal="right" vertical="center"/>
      <protection hidden="1"/>
    </xf>
    <xf numFmtId="178" fontId="28" fillId="0" borderId="37" xfId="1" applyNumberFormat="1" applyFont="1" applyBorder="1" applyAlignment="1" applyProtection="1">
      <alignment horizontal="right" vertical="center"/>
      <protection hidden="1"/>
    </xf>
    <xf numFmtId="178" fontId="28" fillId="0" borderId="96" xfId="1" applyNumberFormat="1" applyFont="1" applyBorder="1" applyAlignment="1" applyProtection="1">
      <alignment horizontal="right" vertical="center"/>
      <protection hidden="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4" xfId="0" applyFont="1" applyBorder="1" applyAlignment="1">
      <alignment horizontal="center" vertical="center" wrapText="1"/>
    </xf>
    <xf numFmtId="0" fontId="10" fillId="0" borderId="114" xfId="0" applyFont="1" applyBorder="1" applyAlignment="1">
      <alignment horizontal="center" vertical="center" wrapText="1"/>
    </xf>
    <xf numFmtId="0" fontId="10" fillId="0" borderId="0" xfId="0" applyFont="1" applyBorder="1" applyAlignment="1">
      <alignment horizontal="center" vertical="center"/>
    </xf>
    <xf numFmtId="0" fontId="10" fillId="0" borderId="114" xfId="0" applyFont="1" applyBorder="1" applyAlignment="1">
      <alignment horizontal="center" vertical="center"/>
    </xf>
    <xf numFmtId="0" fontId="10" fillId="0" borderId="116" xfId="0" applyFont="1" applyBorder="1" applyAlignment="1">
      <alignment horizontal="center" vertical="center"/>
    </xf>
    <xf numFmtId="0" fontId="10" fillId="0" borderId="117" xfId="0" applyFont="1" applyBorder="1" applyAlignment="1">
      <alignment horizontal="center" vertical="center"/>
    </xf>
    <xf numFmtId="0" fontId="41" fillId="0" borderId="0" xfId="3" applyFont="1" applyFill="1" applyBorder="1" applyAlignment="1">
      <alignment horizontal="center" vertical="center" shrinkToFit="1"/>
    </xf>
    <xf numFmtId="0" fontId="41" fillId="0" borderId="97" xfId="3" applyFont="1" applyFill="1" applyBorder="1" applyAlignment="1">
      <alignment horizontal="center" vertical="center" shrinkToFit="1"/>
    </xf>
    <xf numFmtId="0" fontId="41" fillId="0" borderId="49" xfId="3" applyFont="1" applyFill="1" applyBorder="1" applyAlignment="1">
      <alignment horizontal="center" vertical="center" shrinkToFit="1"/>
    </xf>
    <xf numFmtId="0" fontId="41" fillId="0" borderId="50" xfId="3" applyFont="1" applyFill="1" applyBorder="1" applyAlignment="1">
      <alignment horizontal="center" vertical="center" shrinkToFit="1"/>
    </xf>
    <xf numFmtId="0" fontId="61" fillId="0" borderId="0" xfId="3" applyFont="1" applyFill="1" applyBorder="1" applyAlignment="1">
      <alignment horizontal="center" vertical="center"/>
    </xf>
    <xf numFmtId="0" fontId="39" fillId="0" borderId="0" xfId="3" applyFont="1" applyFill="1" applyBorder="1" applyAlignment="1">
      <alignment horizontal="center" vertical="center"/>
    </xf>
    <xf numFmtId="0" fontId="42" fillId="0" borderId="0" xfId="3" applyFont="1" applyFill="1" applyBorder="1" applyAlignment="1" applyProtection="1">
      <alignment horizontal="center" vertical="center"/>
      <protection hidden="1"/>
    </xf>
    <xf numFmtId="0" fontId="41" fillId="0" borderId="45" xfId="3" applyFont="1" applyFill="1" applyBorder="1" applyAlignment="1">
      <alignment horizontal="center" vertical="center"/>
    </xf>
    <xf numFmtId="0" fontId="41" fillId="0" borderId="46" xfId="3" applyFont="1" applyFill="1" applyBorder="1" applyAlignment="1">
      <alignment horizontal="center" vertical="center"/>
    </xf>
    <xf numFmtId="0" fontId="41" fillId="0" borderId="0" xfId="3" applyFont="1" applyFill="1" applyBorder="1" applyAlignment="1">
      <alignment horizontal="center" vertical="center"/>
    </xf>
    <xf numFmtId="0" fontId="41" fillId="0" borderId="97" xfId="3" applyFont="1" applyFill="1" applyBorder="1" applyAlignment="1">
      <alignment horizontal="center" vertical="center"/>
    </xf>
    <xf numFmtId="184" fontId="41" fillId="0" borderId="44" xfId="3" applyNumberFormat="1" applyFont="1" applyFill="1" applyBorder="1" applyAlignment="1" applyProtection="1">
      <alignment horizontal="center" vertical="center"/>
      <protection hidden="1"/>
    </xf>
    <xf numFmtId="184" fontId="41" fillId="0" borderId="45" xfId="3" applyNumberFormat="1" applyFont="1" applyFill="1" applyBorder="1" applyAlignment="1" applyProtection="1">
      <alignment horizontal="center" vertical="center"/>
      <protection hidden="1"/>
    </xf>
    <xf numFmtId="184" fontId="41" fillId="0" borderId="47" xfId="3" applyNumberFormat="1" applyFont="1" applyFill="1" applyBorder="1" applyAlignment="1" applyProtection="1">
      <alignment horizontal="center" vertical="center"/>
      <protection hidden="1"/>
    </xf>
    <xf numFmtId="184" fontId="41" fillId="0" borderId="0" xfId="3" applyNumberFormat="1" applyFont="1" applyFill="1" applyBorder="1" applyAlignment="1" applyProtection="1">
      <alignment horizontal="center" vertical="center"/>
      <protection hidden="1"/>
    </xf>
    <xf numFmtId="0" fontId="41" fillId="0" borderId="0" xfId="3" applyFont="1" applyFill="1" applyBorder="1" applyAlignment="1" applyProtection="1">
      <alignment horizontal="center" vertical="center" shrinkToFit="1"/>
      <protection hidden="1"/>
    </xf>
    <xf numFmtId="0" fontId="41" fillId="0" borderId="199" xfId="3" applyFont="1" applyFill="1" applyBorder="1" applyAlignment="1" applyProtection="1">
      <alignment horizontal="center" vertical="center" shrinkToFit="1"/>
      <protection hidden="1"/>
    </xf>
    <xf numFmtId="0" fontId="41" fillId="0" borderId="49" xfId="3" applyFont="1" applyFill="1" applyBorder="1" applyAlignment="1" applyProtection="1">
      <alignment horizontal="center" vertical="center" shrinkToFit="1"/>
      <protection hidden="1"/>
    </xf>
    <xf numFmtId="0" fontId="41" fillId="0" borderId="216" xfId="3" applyFont="1" applyFill="1" applyBorder="1" applyAlignment="1" applyProtection="1">
      <alignment horizontal="center" vertical="center" shrinkToFit="1"/>
      <protection hidden="1"/>
    </xf>
    <xf numFmtId="0" fontId="41" fillId="0" borderId="49" xfId="3" applyFont="1" applyFill="1" applyBorder="1" applyAlignment="1">
      <alignment horizontal="center" vertical="center"/>
    </xf>
    <xf numFmtId="0" fontId="37" fillId="0" borderId="45" xfId="3" applyFont="1" applyFill="1" applyBorder="1" applyAlignment="1" applyProtection="1">
      <alignment horizontal="left" vertical="center"/>
      <protection hidden="1"/>
    </xf>
    <xf numFmtId="0" fontId="37" fillId="0" borderId="0" xfId="3" applyFont="1" applyFill="1" applyBorder="1" applyAlignment="1" applyProtection="1">
      <alignment horizontal="left" vertical="center"/>
      <protection hidden="1"/>
    </xf>
    <xf numFmtId="0" fontId="37" fillId="0" borderId="49" xfId="3" applyFont="1" applyFill="1" applyBorder="1" applyAlignment="1" applyProtection="1">
      <alignment horizontal="left" vertical="center"/>
      <protection hidden="1"/>
    </xf>
    <xf numFmtId="0" fontId="37" fillId="0" borderId="0" xfId="3" applyFont="1" applyFill="1" applyAlignment="1">
      <alignment horizontal="center" vertical="center"/>
    </xf>
    <xf numFmtId="0" fontId="37" fillId="0" borderId="0" xfId="3" applyFont="1" applyFill="1" applyAlignment="1" applyProtection="1">
      <alignment horizontal="center" vertical="center"/>
      <protection hidden="1"/>
    </xf>
    <xf numFmtId="0" fontId="37" fillId="0" borderId="45" xfId="3" applyFont="1" applyFill="1" applyBorder="1" applyAlignment="1">
      <alignment horizontal="left" vertical="center"/>
    </xf>
    <xf numFmtId="0" fontId="37" fillId="0" borderId="0" xfId="3" applyFont="1" applyFill="1" applyBorder="1" applyAlignment="1">
      <alignment horizontal="left" vertical="center"/>
    </xf>
    <xf numFmtId="0" fontId="37" fillId="0" borderId="49" xfId="3" applyFont="1" applyFill="1" applyBorder="1" applyAlignment="1">
      <alignment horizontal="left" vertical="center"/>
    </xf>
    <xf numFmtId="0" fontId="37" fillId="0" borderId="0" xfId="3" applyFont="1" applyFill="1" applyBorder="1" applyAlignment="1">
      <alignment horizontal="center" vertical="center"/>
    </xf>
    <xf numFmtId="0" fontId="41" fillId="0" borderId="234" xfId="3" applyFont="1" applyFill="1" applyBorder="1" applyAlignment="1" applyProtection="1">
      <alignment horizontal="center" vertical="center"/>
      <protection hidden="1"/>
    </xf>
    <xf numFmtId="0" fontId="41" fillId="0" borderId="59" xfId="3" applyFont="1" applyFill="1" applyBorder="1" applyAlignment="1" applyProtection="1">
      <alignment horizontal="center" vertical="center"/>
      <protection hidden="1"/>
    </xf>
    <xf numFmtId="0" fontId="41" fillId="0" borderId="59" xfId="3" applyFont="1" applyFill="1" applyBorder="1" applyAlignment="1">
      <alignment horizontal="center" vertical="center" wrapText="1"/>
    </xf>
    <xf numFmtId="0" fontId="41" fillId="0" borderId="59" xfId="3" applyFont="1" applyFill="1" applyBorder="1" applyAlignment="1">
      <alignment horizontal="center" vertical="center"/>
    </xf>
    <xf numFmtId="0" fontId="38" fillId="0" borderId="0" xfId="3" applyFont="1" applyFill="1" applyBorder="1" applyAlignment="1">
      <alignment horizontal="center" vertical="center"/>
    </xf>
    <xf numFmtId="184" fontId="37" fillId="0" borderId="0" xfId="3" applyNumberFormat="1" applyFont="1" applyFill="1" applyBorder="1" applyAlignment="1" applyProtection="1">
      <alignment horizontal="right"/>
      <protection hidden="1"/>
    </xf>
    <xf numFmtId="0" fontId="36" fillId="0" borderId="0" xfId="3" applyFont="1" applyFill="1" applyBorder="1" applyAlignment="1">
      <alignment horizontal="center" vertical="center"/>
    </xf>
    <xf numFmtId="0" fontId="41" fillId="0" borderId="59" xfId="3" applyFont="1" applyFill="1" applyBorder="1" applyAlignment="1">
      <alignment horizontal="center" vertical="top"/>
    </xf>
    <xf numFmtId="0" fontId="41" fillId="0" borderId="59" xfId="3" applyFont="1" applyFill="1" applyBorder="1" applyAlignment="1" applyProtection="1">
      <alignment horizontal="center" vertical="center" wrapText="1"/>
      <protection hidden="1"/>
    </xf>
    <xf numFmtId="0" fontId="37" fillId="0" borderId="224" xfId="3" applyFont="1" applyFill="1" applyBorder="1" applyAlignment="1">
      <alignment horizontal="center" vertical="center" wrapText="1"/>
    </xf>
    <xf numFmtId="0" fontId="41" fillId="0" borderId="198" xfId="3" applyFont="1" applyFill="1" applyBorder="1" applyAlignment="1">
      <alignment horizontal="center" vertical="center"/>
    </xf>
    <xf numFmtId="0" fontId="41" fillId="0" borderId="215" xfId="3" applyFont="1" applyFill="1" applyBorder="1" applyAlignment="1">
      <alignment horizontal="center" vertical="center"/>
    </xf>
    <xf numFmtId="0" fontId="41" fillId="0" borderId="50" xfId="3" applyFont="1" applyFill="1" applyBorder="1" applyAlignment="1">
      <alignment horizontal="center" vertical="center"/>
    </xf>
    <xf numFmtId="0" fontId="37" fillId="0" borderId="59" xfId="3" applyFont="1" applyFill="1" applyBorder="1" applyAlignment="1">
      <alignment horizontal="center" vertical="center"/>
    </xf>
    <xf numFmtId="0" fontId="37" fillId="0" borderId="208" xfId="3" applyFont="1" applyFill="1" applyBorder="1" applyAlignment="1">
      <alignment horizontal="center" vertical="center"/>
    </xf>
    <xf numFmtId="0" fontId="41" fillId="0" borderId="209" xfId="3" applyFont="1" applyFill="1" applyBorder="1" applyAlignment="1">
      <alignment horizontal="center" vertical="center"/>
    </xf>
    <xf numFmtId="0" fontId="41" fillId="0" borderId="326" xfId="3" applyFont="1" applyFill="1" applyBorder="1" applyAlignment="1">
      <alignment horizontal="center" vertical="center"/>
    </xf>
    <xf numFmtId="0" fontId="37" fillId="0" borderId="209" xfId="3" applyFont="1" applyFill="1" applyBorder="1" applyAlignment="1">
      <alignment horizontal="center" vertical="center"/>
    </xf>
    <xf numFmtId="0" fontId="37" fillId="0" borderId="64" xfId="3" applyFont="1" applyFill="1" applyBorder="1" applyAlignment="1">
      <alignment horizontal="center" vertical="center" wrapText="1"/>
    </xf>
    <xf numFmtId="0" fontId="41" fillId="0" borderId="64" xfId="3" applyFont="1" applyFill="1" applyBorder="1" applyAlignment="1">
      <alignment horizontal="center" vertical="center"/>
    </xf>
    <xf numFmtId="0" fontId="41" fillId="0" borderId="326" xfId="3" applyFont="1" applyFill="1" applyBorder="1" applyAlignment="1" applyProtection="1">
      <alignment horizontal="center" vertical="center"/>
      <protection hidden="1"/>
    </xf>
    <xf numFmtId="0" fontId="41" fillId="0" borderId="211" xfId="3" applyFont="1" applyFill="1" applyBorder="1" applyAlignment="1" applyProtection="1">
      <alignment horizontal="center" vertical="center"/>
      <protection hidden="1"/>
    </xf>
    <xf numFmtId="0" fontId="41" fillId="0" borderId="212" xfId="3" applyFont="1" applyFill="1" applyBorder="1" applyAlignment="1" applyProtection="1">
      <alignment horizontal="center" vertical="center"/>
      <protection hidden="1"/>
    </xf>
    <xf numFmtId="0" fontId="41" fillId="0" borderId="224" xfId="3" applyFont="1" applyFill="1" applyBorder="1" applyAlignment="1">
      <alignment horizontal="center" vertical="center" wrapText="1"/>
    </xf>
    <xf numFmtId="0" fontId="42" fillId="0" borderId="47" xfId="3" applyFont="1" applyFill="1" applyBorder="1" applyAlignment="1" applyProtection="1">
      <alignment horizontal="center" vertical="center"/>
      <protection hidden="1"/>
    </xf>
    <xf numFmtId="0" fontId="42" fillId="0" borderId="48" xfId="3" applyFont="1" applyFill="1" applyBorder="1" applyAlignment="1" applyProtection="1">
      <alignment horizontal="center" vertical="center"/>
      <protection hidden="1"/>
    </xf>
    <xf numFmtId="0" fontId="42" fillId="0" borderId="49" xfId="3" applyFont="1" applyFill="1" applyBorder="1" applyAlignment="1" applyProtection="1">
      <alignment horizontal="center" vertical="center"/>
      <protection hidden="1"/>
    </xf>
    <xf numFmtId="0" fontId="45" fillId="0" borderId="47" xfId="3" applyFont="1" applyFill="1" applyBorder="1" applyAlignment="1" applyProtection="1">
      <alignment horizontal="left" vertical="top" wrapText="1"/>
      <protection hidden="1"/>
    </xf>
    <xf numFmtId="0" fontId="45" fillId="0" borderId="0" xfId="3" applyFont="1" applyFill="1" applyBorder="1" applyAlignment="1" applyProtection="1">
      <alignment horizontal="left" vertical="top" wrapText="1"/>
      <protection hidden="1"/>
    </xf>
    <xf numFmtId="0" fontId="45" fillId="0" borderId="97" xfId="3" applyFont="1" applyFill="1" applyBorder="1" applyAlignment="1" applyProtection="1">
      <alignment horizontal="left" vertical="top" wrapText="1"/>
      <protection hidden="1"/>
    </xf>
    <xf numFmtId="0" fontId="45" fillId="0" borderId="48" xfId="3" applyFont="1" applyFill="1" applyBorder="1" applyAlignment="1" applyProtection="1">
      <alignment horizontal="left" vertical="top" wrapText="1"/>
      <protection hidden="1"/>
    </xf>
    <xf numFmtId="0" fontId="45" fillId="0" borderId="49" xfId="3" applyFont="1" applyFill="1" applyBorder="1" applyAlignment="1" applyProtection="1">
      <alignment horizontal="left" vertical="top" wrapText="1"/>
      <protection hidden="1"/>
    </xf>
    <xf numFmtId="0" fontId="45" fillId="0" borderId="50" xfId="3" applyFont="1" applyFill="1" applyBorder="1" applyAlignment="1" applyProtection="1">
      <alignment horizontal="left" vertical="top" wrapText="1"/>
      <protection hidden="1"/>
    </xf>
    <xf numFmtId="0" fontId="41" fillId="0" borderId="47" xfId="3" applyFont="1" applyFill="1" applyBorder="1" applyAlignment="1">
      <alignment horizontal="center" vertical="center"/>
    </xf>
    <xf numFmtId="0" fontId="41" fillId="0" borderId="48" xfId="3" applyFont="1" applyFill="1" applyBorder="1" applyAlignment="1">
      <alignment horizontal="center" vertical="center"/>
    </xf>
    <xf numFmtId="0" fontId="41" fillId="0" borderId="44" xfId="3" applyFont="1" applyFill="1" applyBorder="1" applyAlignment="1">
      <alignment horizontal="center" vertical="center"/>
    </xf>
    <xf numFmtId="0" fontId="20" fillId="0" borderId="44" xfId="3" applyFont="1" applyFill="1" applyBorder="1" applyAlignment="1">
      <alignment horizontal="left" vertical="center"/>
    </xf>
    <xf numFmtId="0" fontId="45" fillId="0" borderId="45" xfId="3" applyFont="1" applyFill="1" applyBorder="1" applyAlignment="1">
      <alignment horizontal="left" vertical="center"/>
    </xf>
    <xf numFmtId="0" fontId="45" fillId="0" borderId="46" xfId="3" applyFont="1" applyFill="1" applyBorder="1" applyAlignment="1">
      <alignment horizontal="left" vertical="center"/>
    </xf>
    <xf numFmtId="0" fontId="45" fillId="0" borderId="47" xfId="3" applyFont="1" applyFill="1" applyBorder="1" applyAlignment="1">
      <alignment horizontal="left" vertical="center"/>
    </xf>
    <xf numFmtId="0" fontId="45" fillId="0" borderId="0" xfId="3" applyFont="1" applyFill="1" applyBorder="1" applyAlignment="1">
      <alignment horizontal="left" vertical="center"/>
    </xf>
    <xf numFmtId="0" fontId="45" fillId="0" borderId="97" xfId="3" applyFont="1" applyFill="1" applyBorder="1" applyAlignment="1">
      <alignment horizontal="left" vertical="center"/>
    </xf>
    <xf numFmtId="0" fontId="61" fillId="0" borderId="0" xfId="3" applyFont="1" applyFill="1" applyBorder="1" applyAlignment="1" applyProtection="1">
      <alignment horizontal="center" vertical="center"/>
    </xf>
    <xf numFmtId="0" fontId="39" fillId="0" borderId="0" xfId="3" applyFont="1" applyFill="1" applyBorder="1" applyAlignment="1" applyProtection="1">
      <alignment horizontal="center" vertical="center"/>
    </xf>
    <xf numFmtId="0" fontId="41" fillId="0" borderId="45" xfId="3" applyFont="1" applyFill="1" applyBorder="1" applyAlignment="1" applyProtection="1">
      <alignment horizontal="left" vertical="center" shrinkToFit="1"/>
      <protection hidden="1"/>
    </xf>
    <xf numFmtId="0" fontId="41" fillId="0" borderId="223" xfId="3" applyFont="1" applyFill="1" applyBorder="1" applyAlignment="1" applyProtection="1">
      <alignment horizontal="left" vertical="center" shrinkToFit="1"/>
      <protection hidden="1"/>
    </xf>
    <xf numFmtId="0" fontId="41" fillId="0" borderId="0" xfId="3" applyFont="1" applyFill="1" applyBorder="1" applyAlignment="1" applyProtection="1">
      <alignment horizontal="left" vertical="center" shrinkToFit="1"/>
      <protection hidden="1"/>
    </xf>
    <xf numFmtId="0" fontId="41" fillId="0" borderId="199" xfId="3" applyFont="1" applyFill="1" applyBorder="1" applyAlignment="1" applyProtection="1">
      <alignment horizontal="left" vertical="center" shrinkToFit="1"/>
      <protection hidden="1"/>
    </xf>
    <xf numFmtId="0" fontId="41" fillId="0" borderId="225" xfId="3" applyFont="1" applyFill="1" applyBorder="1" applyAlignment="1" applyProtection="1">
      <alignment horizontal="center" vertical="center"/>
      <protection hidden="1"/>
    </xf>
    <xf numFmtId="0" fontId="41" fillId="0" borderId="195" xfId="3" applyFont="1" applyFill="1" applyBorder="1" applyAlignment="1" applyProtection="1">
      <alignment horizontal="center" vertical="center"/>
      <protection hidden="1"/>
    </xf>
    <xf numFmtId="0" fontId="41" fillId="0" borderId="197" xfId="3" applyFont="1" applyFill="1" applyBorder="1" applyAlignment="1" applyProtection="1">
      <alignment horizontal="center" vertical="center"/>
      <protection hidden="1"/>
    </xf>
    <xf numFmtId="0" fontId="41" fillId="0" borderId="48" xfId="3" applyFont="1" applyFill="1" applyBorder="1" applyAlignment="1" applyProtection="1">
      <alignment horizontal="center" vertical="center"/>
      <protection hidden="1"/>
    </xf>
    <xf numFmtId="0" fontId="41" fillId="0" borderId="49" xfId="3" applyFont="1" applyFill="1" applyBorder="1" applyAlignment="1" applyProtection="1">
      <alignment horizontal="center" vertical="center"/>
      <protection hidden="1"/>
    </xf>
    <xf numFmtId="0" fontId="41" fillId="0" borderId="216" xfId="3" applyFont="1" applyFill="1" applyBorder="1" applyAlignment="1" applyProtection="1">
      <alignment horizontal="center" vertical="center"/>
      <protection hidden="1"/>
    </xf>
    <xf numFmtId="176" fontId="39" fillId="0" borderId="44" xfId="3" applyNumberFormat="1" applyFont="1" applyFill="1" applyBorder="1" applyAlignment="1" applyProtection="1">
      <alignment horizontal="center" vertical="center"/>
      <protection hidden="1"/>
    </xf>
    <xf numFmtId="176" fontId="39" fillId="0" borderId="45" xfId="3" applyNumberFormat="1" applyFont="1" applyFill="1" applyBorder="1" applyAlignment="1" applyProtection="1">
      <alignment horizontal="center" vertical="center"/>
      <protection hidden="1"/>
    </xf>
    <xf numFmtId="176" fontId="39" fillId="0" borderId="46" xfId="3" applyNumberFormat="1" applyFont="1" applyFill="1" applyBorder="1" applyAlignment="1" applyProtection="1">
      <alignment horizontal="center" vertical="center"/>
      <protection hidden="1"/>
    </xf>
    <xf numFmtId="176" fontId="39" fillId="0" borderId="47" xfId="3" applyNumberFormat="1" applyFont="1" applyFill="1" applyBorder="1" applyAlignment="1" applyProtection="1">
      <alignment horizontal="center" vertical="center"/>
      <protection hidden="1"/>
    </xf>
    <xf numFmtId="176" fontId="39" fillId="0" borderId="0" xfId="3" applyNumberFormat="1" applyFont="1" applyFill="1" applyBorder="1" applyAlignment="1" applyProtection="1">
      <alignment horizontal="center" vertical="center"/>
      <protection hidden="1"/>
    </xf>
    <xf numFmtId="176" fontId="39" fillId="0" borderId="97" xfId="3" applyNumberFormat="1" applyFont="1" applyFill="1" applyBorder="1" applyAlignment="1" applyProtection="1">
      <alignment horizontal="center" vertical="center"/>
      <protection hidden="1"/>
    </xf>
    <xf numFmtId="176" fontId="39" fillId="0" borderId="48" xfId="3" applyNumberFormat="1" applyFont="1" applyFill="1" applyBorder="1" applyAlignment="1" applyProtection="1">
      <alignment horizontal="center" vertical="center"/>
      <protection hidden="1"/>
    </xf>
    <xf numFmtId="176" fontId="39" fillId="0" borderId="49" xfId="3" applyNumberFormat="1" applyFont="1" applyFill="1" applyBorder="1" applyAlignment="1" applyProtection="1">
      <alignment horizontal="center" vertical="center"/>
      <protection hidden="1"/>
    </xf>
    <xf numFmtId="176" fontId="39" fillId="0" borderId="50" xfId="3" applyNumberFormat="1" applyFont="1" applyFill="1" applyBorder="1" applyAlignment="1" applyProtection="1">
      <alignment horizontal="center" vertical="center"/>
      <protection hidden="1"/>
    </xf>
    <xf numFmtId="49" fontId="39" fillId="0" borderId="59" xfId="3" applyNumberFormat="1" applyFont="1" applyFill="1" applyBorder="1" applyAlignment="1" applyProtection="1">
      <alignment horizontal="center" vertical="center"/>
      <protection hidden="1"/>
    </xf>
    <xf numFmtId="0" fontId="39" fillId="0" borderId="59" xfId="3" applyFont="1" applyFill="1" applyBorder="1" applyAlignment="1" applyProtection="1">
      <alignment horizontal="center" vertical="center"/>
      <protection hidden="1"/>
    </xf>
    <xf numFmtId="0" fontId="37" fillId="0" borderId="44" xfId="3" applyFont="1" applyFill="1" applyBorder="1" applyAlignment="1">
      <alignment horizontal="center" vertical="center"/>
    </xf>
    <xf numFmtId="0" fontId="41" fillId="0" borderId="219" xfId="3" applyFont="1" applyFill="1" applyBorder="1" applyAlignment="1">
      <alignment horizontal="center" vertical="center"/>
    </xf>
    <xf numFmtId="0" fontId="41" fillId="0" borderId="220" xfId="3" applyFont="1" applyFill="1" applyBorder="1" applyAlignment="1">
      <alignment horizontal="center" vertical="center"/>
    </xf>
    <xf numFmtId="0" fontId="41" fillId="0" borderId="221" xfId="3" applyFont="1" applyFill="1" applyBorder="1" applyAlignment="1">
      <alignment horizontal="center" vertical="center"/>
    </xf>
    <xf numFmtId="0" fontId="41" fillId="0" borderId="222" xfId="3" applyFont="1" applyFill="1" applyBorder="1" applyAlignment="1">
      <alignment horizontal="center" vertical="center"/>
    </xf>
    <xf numFmtId="0" fontId="41" fillId="0" borderId="66" xfId="3" applyFont="1" applyFill="1" applyBorder="1" applyAlignment="1">
      <alignment horizontal="center" vertical="center"/>
    </xf>
    <xf numFmtId="0" fontId="40" fillId="0" borderId="0" xfId="3" applyFont="1" applyFill="1" applyAlignment="1">
      <alignment horizontal="center" vertical="center"/>
    </xf>
    <xf numFmtId="14" fontId="41" fillId="0" borderId="59" xfId="3" applyNumberFormat="1" applyFont="1" applyFill="1" applyBorder="1" applyAlignment="1" applyProtection="1">
      <alignment horizontal="center" vertical="center"/>
      <protection hidden="1"/>
    </xf>
    <xf numFmtId="0" fontId="41" fillId="0" borderId="210" xfId="3" applyFont="1" applyFill="1" applyBorder="1" applyAlignment="1">
      <alignment horizontal="center" vertical="center"/>
    </xf>
    <xf numFmtId="0" fontId="41" fillId="0" borderId="319" xfId="3" applyFont="1" applyFill="1" applyBorder="1" applyAlignment="1">
      <alignment horizontal="center" vertical="center"/>
    </xf>
    <xf numFmtId="0" fontId="41" fillId="0" borderId="319" xfId="3" applyFont="1" applyFill="1" applyBorder="1" applyAlignment="1" applyProtection="1">
      <alignment horizontal="center" vertical="center"/>
      <protection hidden="1"/>
    </xf>
    <xf numFmtId="0" fontId="41" fillId="0" borderId="213" xfId="3" applyFont="1" applyFill="1" applyBorder="1" applyAlignment="1" applyProtection="1">
      <alignment horizontal="center" vertical="center"/>
      <protection hidden="1"/>
    </xf>
    <xf numFmtId="0" fontId="41" fillId="0" borderId="45" xfId="3" applyFont="1" applyFill="1" applyBorder="1" applyAlignment="1" applyProtection="1">
      <alignment horizontal="left" vertical="center" wrapText="1"/>
      <protection hidden="1"/>
    </xf>
    <xf numFmtId="0" fontId="41" fillId="0" borderId="223" xfId="3" applyFont="1" applyFill="1" applyBorder="1" applyAlignment="1" applyProtection="1">
      <alignment horizontal="left" vertical="center" wrapText="1"/>
      <protection hidden="1"/>
    </xf>
    <xf numFmtId="0" fontId="41" fillId="0" borderId="0" xfId="3" applyFont="1" applyFill="1" applyBorder="1" applyAlignment="1" applyProtection="1">
      <alignment horizontal="left" vertical="center" wrapText="1"/>
      <protection hidden="1"/>
    </xf>
    <xf numFmtId="0" fontId="41" fillId="0" borderId="199" xfId="3" applyFont="1" applyFill="1" applyBorder="1" applyAlignment="1" applyProtection="1">
      <alignment horizontal="left" vertical="center" wrapText="1"/>
      <protection hidden="1"/>
    </xf>
    <xf numFmtId="49" fontId="39" fillId="0" borderId="98" xfId="3" applyNumberFormat="1" applyFont="1" applyFill="1" applyBorder="1" applyAlignment="1" applyProtection="1">
      <alignment horizontal="center" vertical="center"/>
      <protection hidden="1"/>
    </xf>
    <xf numFmtId="49" fontId="39" fillId="0" borderId="217" xfId="3" applyNumberFormat="1" applyFont="1" applyFill="1" applyBorder="1" applyAlignment="1" applyProtection="1">
      <alignment horizontal="center" vertical="center" wrapText="1"/>
      <protection hidden="1"/>
    </xf>
    <xf numFmtId="49" fontId="39" fillId="0" borderId="59" xfId="3" applyNumberFormat="1" applyFont="1" applyFill="1" applyBorder="1" applyAlignment="1" applyProtection="1">
      <alignment horizontal="center" vertical="center" wrapText="1"/>
      <protection hidden="1"/>
    </xf>
    <xf numFmtId="49" fontId="39" fillId="0" borderId="218" xfId="3" applyNumberFormat="1" applyFont="1" applyFill="1" applyBorder="1" applyAlignment="1" applyProtection="1">
      <alignment horizontal="center" vertical="center" wrapText="1"/>
      <protection hidden="1"/>
    </xf>
    <xf numFmtId="49" fontId="39" fillId="0" borderId="64" xfId="3" applyNumberFormat="1" applyFont="1" applyFill="1" applyBorder="1" applyAlignment="1" applyProtection="1">
      <alignment horizontal="center" vertical="center" wrapText="1"/>
      <protection hidden="1"/>
    </xf>
    <xf numFmtId="0" fontId="41" fillId="0" borderId="224" xfId="3" applyFont="1" applyFill="1" applyBorder="1" applyAlignment="1">
      <alignment horizontal="center" vertical="center"/>
    </xf>
    <xf numFmtId="0" fontId="41" fillId="0" borderId="44" xfId="3" applyFont="1" applyFill="1" applyBorder="1" applyAlignment="1">
      <alignment horizontal="left" vertical="center"/>
    </xf>
    <xf numFmtId="0" fontId="41" fillId="0" borderId="45" xfId="3" applyFont="1" applyFill="1" applyBorder="1" applyAlignment="1">
      <alignment horizontal="left" vertical="center"/>
    </xf>
    <xf numFmtId="0" fontId="41" fillId="0" borderId="223" xfId="3" applyFont="1" applyFill="1" applyBorder="1" applyAlignment="1">
      <alignment horizontal="left" vertical="center"/>
    </xf>
    <xf numFmtId="0" fontId="41" fillId="0" borderId="47" xfId="3" applyFont="1" applyFill="1" applyBorder="1" applyAlignment="1">
      <alignment horizontal="left" vertical="center"/>
    </xf>
    <xf numFmtId="0" fontId="41" fillId="0" borderId="0" xfId="3" applyFont="1" applyFill="1" applyBorder="1" applyAlignment="1">
      <alignment horizontal="left" vertical="center"/>
    </xf>
    <xf numFmtId="0" fontId="41" fillId="0" borderId="199" xfId="3" applyFont="1" applyFill="1" applyBorder="1" applyAlignment="1">
      <alignment horizontal="left" vertical="center"/>
    </xf>
    <xf numFmtId="0" fontId="41" fillId="0" borderId="48" xfId="3" applyFont="1" applyFill="1" applyBorder="1" applyAlignment="1">
      <alignment horizontal="left" vertical="center"/>
    </xf>
    <xf numFmtId="0" fontId="41" fillId="0" borderId="49" xfId="3" applyFont="1" applyFill="1" applyBorder="1" applyAlignment="1">
      <alignment horizontal="left" vertical="center"/>
    </xf>
    <xf numFmtId="0" fontId="41" fillId="0" borderId="216" xfId="3" applyFont="1" applyFill="1" applyBorder="1" applyAlignment="1">
      <alignment horizontal="left" vertical="center"/>
    </xf>
    <xf numFmtId="0" fontId="43" fillId="0" borderId="0" xfId="3" applyFont="1" applyFill="1" applyAlignment="1">
      <alignment horizontal="left" vertical="center"/>
    </xf>
    <xf numFmtId="0" fontId="30" fillId="0" borderId="264" xfId="5" applyFont="1" applyBorder="1" applyAlignment="1">
      <alignment horizontal="center" vertical="center"/>
    </xf>
    <xf numFmtId="0" fontId="30" fillId="0" borderId="262" xfId="5" applyFont="1" applyBorder="1" applyAlignment="1">
      <alignment horizontal="center" vertical="center"/>
    </xf>
    <xf numFmtId="38" fontId="30" fillId="0" borderId="263" xfId="1" applyFont="1" applyFill="1" applyBorder="1" applyAlignment="1" applyProtection="1">
      <alignment horizontal="center" vertical="center"/>
      <protection hidden="1"/>
    </xf>
    <xf numFmtId="38" fontId="30" fillId="0" borderId="264" xfId="1" applyFont="1" applyFill="1" applyBorder="1" applyAlignment="1" applyProtection="1">
      <alignment horizontal="center" vertical="center"/>
      <protection hidden="1"/>
    </xf>
    <xf numFmtId="0" fontId="30" fillId="0" borderId="66" xfId="5" applyFont="1" applyBorder="1" applyAlignment="1">
      <alignment horizontal="center" vertical="center"/>
    </xf>
    <xf numFmtId="0" fontId="30" fillId="0" borderId="64" xfId="5" applyFont="1" applyBorder="1" applyAlignment="1">
      <alignment horizontal="center" vertical="center"/>
    </xf>
    <xf numFmtId="38" fontId="30" fillId="6" borderId="222" xfId="1" applyFont="1" applyFill="1" applyBorder="1" applyAlignment="1" applyProtection="1">
      <alignment horizontal="center" vertical="center"/>
      <protection locked="0"/>
    </xf>
    <xf numFmtId="38" fontId="30" fillId="6" borderId="66" xfId="1" applyFont="1" applyFill="1" applyBorder="1" applyAlignment="1" applyProtection="1">
      <alignment horizontal="center" vertical="center"/>
      <protection locked="0"/>
    </xf>
    <xf numFmtId="38" fontId="30" fillId="6" borderId="253" xfId="1" applyFont="1" applyFill="1" applyBorder="1" applyAlignment="1" applyProtection="1">
      <alignment horizontal="center" vertical="center"/>
      <protection locked="0"/>
    </xf>
    <xf numFmtId="38" fontId="30" fillId="6" borderId="254" xfId="1" applyFont="1" applyFill="1" applyBorder="1" applyAlignment="1" applyProtection="1">
      <alignment horizontal="center" vertical="center"/>
      <protection locked="0"/>
    </xf>
    <xf numFmtId="0" fontId="30" fillId="0" borderId="0" xfId="5" applyFont="1" applyBorder="1" applyAlignment="1">
      <alignment horizontal="right" vertical="center"/>
    </xf>
    <xf numFmtId="0" fontId="30" fillId="0" borderId="0" xfId="5" applyFont="1" applyBorder="1" applyAlignment="1" applyProtection="1">
      <alignment horizontal="left" vertical="center" shrinkToFit="1"/>
      <protection hidden="1"/>
    </xf>
    <xf numFmtId="0" fontId="87" fillId="0" borderId="0" xfId="5" applyFont="1" applyBorder="1" applyAlignment="1">
      <alignment horizontal="center" vertical="center"/>
    </xf>
    <xf numFmtId="185" fontId="30" fillId="0" borderId="257" xfId="5" applyNumberFormat="1" applyFont="1" applyBorder="1" applyAlignment="1" applyProtection="1">
      <alignment horizontal="center" vertical="center"/>
      <protection hidden="1"/>
    </xf>
    <xf numFmtId="185" fontId="30" fillId="0" borderId="254" xfId="5" applyNumberFormat="1" applyFont="1" applyBorder="1" applyAlignment="1" applyProtection="1">
      <alignment horizontal="center" vertical="center"/>
      <protection hidden="1"/>
    </xf>
    <xf numFmtId="185" fontId="30" fillId="0" borderId="236" xfId="5" applyNumberFormat="1" applyFont="1" applyBorder="1" applyAlignment="1" applyProtection="1">
      <alignment horizontal="center" vertical="center"/>
      <protection hidden="1"/>
    </xf>
    <xf numFmtId="185" fontId="30" fillId="0" borderId="235" xfId="5" applyNumberFormat="1" applyFont="1" applyBorder="1" applyAlignment="1" applyProtection="1">
      <alignment horizontal="center" vertical="center"/>
      <protection hidden="1"/>
    </xf>
    <xf numFmtId="0" fontId="30" fillId="0" borderId="212" xfId="5" applyFont="1" applyBorder="1" applyAlignment="1">
      <alignment horizontal="center" vertical="center"/>
    </xf>
    <xf numFmtId="0" fontId="30" fillId="0" borderId="213" xfId="5" applyFont="1" applyBorder="1" applyAlignment="1">
      <alignment horizontal="center" vertical="center"/>
    </xf>
    <xf numFmtId="0" fontId="30" fillId="0" borderId="64" xfId="5" applyFont="1" applyBorder="1" applyAlignment="1">
      <alignment horizontal="center" vertical="center" wrapText="1"/>
    </xf>
    <xf numFmtId="0" fontId="30" fillId="0" borderId="59" xfId="5" applyFont="1" applyBorder="1" applyAlignment="1">
      <alignment horizontal="center" vertical="center"/>
    </xf>
    <xf numFmtId="0" fontId="30" fillId="0" borderId="238" xfId="5" applyFont="1" applyBorder="1" applyAlignment="1">
      <alignment horizontal="center" vertical="center"/>
    </xf>
    <xf numFmtId="0" fontId="30" fillId="0" borderId="209" xfId="5" applyFont="1" applyBorder="1" applyAlignment="1">
      <alignment horizontal="center" vertical="center"/>
    </xf>
    <xf numFmtId="0" fontId="30" fillId="0" borderId="210" xfId="5" applyFont="1" applyBorder="1" applyAlignment="1">
      <alignment horizontal="center" vertical="center"/>
    </xf>
    <xf numFmtId="0" fontId="30" fillId="0" borderId="0" xfId="5" applyFont="1" applyBorder="1" applyAlignment="1">
      <alignment horizontal="center" vertical="center"/>
    </xf>
    <xf numFmtId="184" fontId="30" fillId="0" borderId="0" xfId="5" applyNumberFormat="1" applyFont="1" applyBorder="1" applyAlignment="1" applyProtection="1">
      <alignment horizontal="right" vertical="center"/>
      <protection hidden="1"/>
    </xf>
    <xf numFmtId="0" fontId="30" fillId="0" borderId="0" xfId="5" applyFont="1" applyBorder="1" applyAlignment="1">
      <alignment horizontal="left" vertical="center"/>
    </xf>
    <xf numFmtId="0" fontId="48" fillId="0" borderId="0" xfId="5" applyFont="1" applyBorder="1" applyAlignment="1">
      <alignment horizontal="center" vertical="center"/>
    </xf>
    <xf numFmtId="185" fontId="30" fillId="0" borderId="234" xfId="5" applyNumberFormat="1" applyFont="1" applyBorder="1" applyAlignment="1" applyProtection="1">
      <alignment horizontal="center" vertical="center"/>
      <protection hidden="1"/>
    </xf>
    <xf numFmtId="0" fontId="30" fillId="0" borderId="208" xfId="5" applyFont="1" applyBorder="1" applyAlignment="1">
      <alignment horizontal="center" vertical="center" wrapText="1"/>
    </xf>
    <xf numFmtId="0" fontId="30" fillId="0" borderId="211" xfId="5" applyFont="1" applyBorder="1" applyAlignment="1">
      <alignment horizontal="center" vertical="center"/>
    </xf>
    <xf numFmtId="0" fontId="30" fillId="0" borderId="209" xfId="5" applyFont="1" applyBorder="1" applyAlignment="1">
      <alignment horizontal="center" vertical="center" wrapText="1"/>
    </xf>
    <xf numFmtId="0" fontId="30" fillId="0" borderId="237" xfId="5" applyFont="1" applyBorder="1" applyAlignment="1">
      <alignment horizontal="center" vertical="center"/>
    </xf>
    <xf numFmtId="0" fontId="30" fillId="0" borderId="244" xfId="5" applyFont="1" applyBorder="1" applyAlignment="1">
      <alignment horizontal="center" vertical="center"/>
    </xf>
    <xf numFmtId="0" fontId="30" fillId="0" borderId="245" xfId="5" applyFont="1" applyBorder="1" applyAlignment="1">
      <alignment horizontal="center" vertical="center"/>
    </xf>
    <xf numFmtId="0" fontId="30" fillId="0" borderId="98" xfId="5" applyFont="1" applyBorder="1" applyAlignment="1" applyProtection="1">
      <alignment horizontal="right" vertical="center"/>
      <protection hidden="1"/>
    </xf>
    <xf numFmtId="0" fontId="30" fillId="0" borderId="66" xfId="5" applyFont="1" applyBorder="1" applyAlignment="1" applyProtection="1">
      <alignment horizontal="right" vertical="center"/>
      <protection hidden="1"/>
    </xf>
    <xf numFmtId="0" fontId="30" fillId="0" borderId="235" xfId="5" applyFont="1" applyBorder="1" applyAlignment="1" applyProtection="1">
      <alignment horizontal="right" vertical="center"/>
      <protection hidden="1"/>
    </xf>
    <xf numFmtId="0" fontId="30" fillId="0" borderId="254" xfId="5" applyFont="1" applyBorder="1" applyAlignment="1" applyProtection="1">
      <alignment horizontal="right" vertical="center"/>
      <protection hidden="1"/>
    </xf>
    <xf numFmtId="0" fontId="30" fillId="0" borderId="242" xfId="5" applyFont="1" applyBorder="1" applyAlignment="1" applyProtection="1">
      <alignment horizontal="center" vertical="center"/>
      <protection hidden="1"/>
    </xf>
    <xf numFmtId="0" fontId="30" fillId="0" borderId="234" xfId="5" applyFont="1" applyBorder="1" applyAlignment="1" applyProtection="1">
      <alignment horizontal="center" vertical="center"/>
      <protection hidden="1"/>
    </xf>
    <xf numFmtId="185" fontId="30" fillId="0" borderId="48" xfId="5" applyNumberFormat="1" applyFont="1" applyBorder="1" applyAlignment="1" applyProtection="1">
      <alignment horizontal="center" vertical="center"/>
      <protection hidden="1"/>
    </xf>
    <xf numFmtId="185" fontId="30" fillId="0" borderId="243" xfId="5" applyNumberFormat="1" applyFont="1" applyBorder="1" applyAlignment="1" applyProtection="1">
      <alignment horizontal="center" vertical="center"/>
      <protection hidden="1"/>
    </xf>
    <xf numFmtId="0" fontId="49" fillId="0" borderId="0" xfId="5" applyFont="1" applyBorder="1" applyAlignment="1">
      <alignment horizontal="center" vertical="center"/>
    </xf>
    <xf numFmtId="0" fontId="57" fillId="0" borderId="0" xfId="5" applyFont="1" applyBorder="1" applyAlignment="1">
      <alignment horizontal="left" vertical="center"/>
    </xf>
    <xf numFmtId="0" fontId="57" fillId="0" borderId="45" xfId="5" applyFont="1" applyBorder="1" applyAlignment="1">
      <alignment horizontal="left" vertical="center"/>
    </xf>
    <xf numFmtId="0" fontId="30" fillId="0" borderId="222" xfId="5" applyFont="1" applyBorder="1" applyAlignment="1" applyProtection="1">
      <alignment horizontal="center" vertical="center"/>
      <protection hidden="1"/>
    </xf>
    <xf numFmtId="0" fontId="30" fillId="0" borderId="66" xfId="5" applyFont="1" applyBorder="1" applyAlignment="1" applyProtection="1">
      <alignment horizontal="center" vertical="center"/>
      <protection hidden="1"/>
    </xf>
    <xf numFmtId="0" fontId="30" fillId="0" borderId="64" xfId="5" applyFont="1" applyBorder="1" applyAlignment="1" applyProtection="1">
      <alignment horizontal="center" vertical="center"/>
      <protection hidden="1"/>
    </xf>
    <xf numFmtId="185" fontId="30" fillId="0" borderId="98" xfId="5" applyNumberFormat="1" applyFont="1" applyBorder="1" applyAlignment="1" applyProtection="1">
      <alignment horizontal="center" vertical="center"/>
      <protection hidden="1"/>
    </xf>
    <xf numFmtId="185" fontId="30" fillId="0" borderId="66" xfId="5" applyNumberFormat="1" applyFont="1" applyBorder="1" applyAlignment="1" applyProtection="1">
      <alignment horizontal="center" vertical="center"/>
      <protection hidden="1"/>
    </xf>
    <xf numFmtId="185" fontId="30" fillId="0" borderId="256" xfId="5" applyNumberFormat="1" applyFont="1" applyBorder="1" applyAlignment="1" applyProtection="1">
      <alignment horizontal="center" vertical="center"/>
      <protection hidden="1"/>
    </xf>
    <xf numFmtId="185" fontId="30" fillId="0" borderId="258" xfId="5" applyNumberFormat="1" applyFont="1" applyBorder="1" applyAlignment="1" applyProtection="1">
      <alignment horizontal="center" vertical="center"/>
      <protection hidden="1"/>
    </xf>
    <xf numFmtId="185" fontId="30" fillId="0" borderId="64" xfId="5" applyNumberFormat="1" applyFont="1" applyBorder="1" applyAlignment="1" applyProtection="1">
      <alignment horizontal="center" vertical="center"/>
      <protection hidden="1"/>
    </xf>
    <xf numFmtId="0" fontId="30" fillId="0" borderId="253" xfId="5" applyFont="1" applyBorder="1" applyAlignment="1" applyProtection="1">
      <alignment horizontal="center" vertical="center"/>
      <protection hidden="1"/>
    </xf>
    <xf numFmtId="0" fontId="30" fillId="0" borderId="254" xfId="5" applyFont="1" applyBorder="1" applyAlignment="1" applyProtection="1">
      <alignment horizontal="center" vertical="center"/>
      <protection hidden="1"/>
    </xf>
    <xf numFmtId="0" fontId="30" fillId="0" borderId="236" xfId="5" applyFont="1" applyBorder="1" applyAlignment="1" applyProtection="1">
      <alignment horizontal="center" vertical="center"/>
      <protection hidden="1"/>
    </xf>
    <xf numFmtId="185" fontId="30" fillId="0" borderId="255" xfId="5" applyNumberFormat="1" applyFont="1" applyBorder="1" applyAlignment="1" applyProtection="1">
      <alignment horizontal="center" vertical="center"/>
      <protection hidden="1"/>
    </xf>
    <xf numFmtId="0" fontId="30" fillId="0" borderId="239" xfId="5" applyFont="1" applyBorder="1" applyAlignment="1">
      <alignment horizontal="right" vertical="center"/>
    </xf>
    <xf numFmtId="0" fontId="30" fillId="0" borderId="240" xfId="5" applyFont="1" applyBorder="1" applyAlignment="1">
      <alignment horizontal="right" vertical="center"/>
    </xf>
    <xf numFmtId="0" fontId="30" fillId="0" borderId="241" xfId="5" applyFont="1" applyBorder="1" applyAlignment="1">
      <alignment horizontal="right" vertical="center"/>
    </xf>
    <xf numFmtId="181" fontId="30" fillId="0" borderId="98" xfId="5" applyNumberFormat="1" applyFont="1" applyBorder="1" applyAlignment="1" applyProtection="1">
      <alignment horizontal="center" vertical="center"/>
      <protection hidden="1"/>
    </xf>
    <xf numFmtId="181" fontId="30" fillId="0" borderId="66" xfId="5" applyNumberFormat="1" applyFont="1" applyBorder="1" applyAlignment="1" applyProtection="1">
      <alignment horizontal="center" vertical="center"/>
      <protection hidden="1"/>
    </xf>
    <xf numFmtId="0" fontId="55" fillId="0" borderId="66" xfId="5" applyFont="1" applyBorder="1" applyAlignment="1">
      <alignment horizontal="center" vertical="center"/>
    </xf>
    <xf numFmtId="0" fontId="55" fillId="0" borderId="230" xfId="5" applyFont="1" applyBorder="1" applyAlignment="1">
      <alignment horizontal="center" vertical="center"/>
    </xf>
    <xf numFmtId="181" fontId="30" fillId="0" borderId="235" xfId="5" applyNumberFormat="1" applyFont="1" applyBorder="1" applyAlignment="1" applyProtection="1">
      <alignment horizontal="center" vertical="center"/>
      <protection hidden="1"/>
    </xf>
    <xf numFmtId="181" fontId="30" fillId="0" borderId="254" xfId="5" applyNumberFormat="1" applyFont="1" applyBorder="1" applyAlignment="1" applyProtection="1">
      <alignment horizontal="center" vertical="center"/>
      <protection hidden="1"/>
    </xf>
    <xf numFmtId="0" fontId="55" fillId="0" borderId="254" xfId="5" applyFont="1" applyBorder="1" applyAlignment="1">
      <alignment horizontal="center" vertical="center"/>
    </xf>
    <xf numFmtId="0" fontId="55" fillId="0" borderId="259" xfId="5" applyFont="1" applyBorder="1" applyAlignment="1">
      <alignment horizontal="center" vertical="center"/>
    </xf>
    <xf numFmtId="0" fontId="30" fillId="0" borderId="254" xfId="5" applyFont="1" applyBorder="1" applyAlignment="1">
      <alignment horizontal="left" vertical="center" shrinkToFit="1"/>
    </xf>
    <xf numFmtId="0" fontId="30" fillId="0" borderId="236" xfId="5" applyFont="1" applyBorder="1" applyAlignment="1">
      <alignment horizontal="left" vertical="center" shrinkToFit="1"/>
    </xf>
    <xf numFmtId="0" fontId="30" fillId="0" borderId="0" xfId="5" applyFont="1" applyBorder="1" applyAlignment="1" applyProtection="1">
      <alignment horizontal="left" vertical="center"/>
      <protection hidden="1"/>
    </xf>
    <xf numFmtId="0" fontId="30" fillId="0" borderId="0" xfId="5" applyFont="1" applyBorder="1" applyAlignment="1" applyProtection="1">
      <alignment horizontal="left" vertical="top"/>
      <protection hidden="1"/>
    </xf>
    <xf numFmtId="181" fontId="30" fillId="0" borderId="237" xfId="5" applyNumberFormat="1" applyFont="1" applyBorder="1" applyAlignment="1" applyProtection="1">
      <alignment horizontal="center" vertical="center"/>
      <protection hidden="1"/>
    </xf>
    <xf numFmtId="181" fontId="30" fillId="0" borderId="220" xfId="5" applyNumberFormat="1" applyFont="1" applyBorder="1" applyAlignment="1" applyProtection="1">
      <alignment horizontal="center" vertical="center"/>
      <protection hidden="1"/>
    </xf>
    <xf numFmtId="0" fontId="55" fillId="0" borderId="195" xfId="5" applyFont="1" applyBorder="1" applyAlignment="1">
      <alignment horizontal="center" vertical="center"/>
    </xf>
    <xf numFmtId="0" fontId="55" fillId="0" borderId="197" xfId="5" applyFont="1" applyBorder="1" applyAlignment="1">
      <alignment horizontal="center" vertical="center"/>
    </xf>
    <xf numFmtId="0" fontId="30" fillId="0" borderId="237" xfId="5" applyFont="1" applyBorder="1" applyAlignment="1" applyProtection="1">
      <alignment horizontal="right" vertical="center"/>
      <protection hidden="1"/>
    </xf>
    <xf numFmtId="0" fontId="30" fillId="0" borderId="220" xfId="5" applyFont="1" applyBorder="1" applyAlignment="1" applyProtection="1">
      <alignment horizontal="right" vertical="center"/>
      <protection hidden="1"/>
    </xf>
    <xf numFmtId="0" fontId="30" fillId="0" borderId="220" xfId="5" applyFont="1" applyBorder="1" applyAlignment="1">
      <alignment horizontal="left" vertical="center" shrinkToFit="1"/>
    </xf>
    <xf numFmtId="0" fontId="30" fillId="0" borderId="221" xfId="5" applyFont="1" applyBorder="1" applyAlignment="1">
      <alignment horizontal="left" vertical="center" shrinkToFit="1"/>
    </xf>
    <xf numFmtId="0" fontId="30" fillId="0" borderId="66" xfId="5" applyFont="1" applyBorder="1" applyAlignment="1">
      <alignment horizontal="left" vertical="center" shrinkToFit="1"/>
    </xf>
    <xf numFmtId="0" fontId="30" fillId="0" borderId="64" xfId="5" applyFont="1" applyBorder="1" applyAlignment="1">
      <alignment horizontal="left" vertical="center" shrinkToFit="1"/>
    </xf>
    <xf numFmtId="0" fontId="30" fillId="0" borderId="0" xfId="5" applyFont="1" applyBorder="1" applyAlignment="1" applyProtection="1">
      <alignment horizontal="left" vertical="top" wrapText="1"/>
      <protection hidden="1"/>
    </xf>
    <xf numFmtId="0" fontId="50" fillId="0" borderId="0" xfId="5" applyFont="1" applyBorder="1" applyAlignment="1" applyProtection="1">
      <alignment horizontal="right" vertical="center"/>
      <protection hidden="1"/>
    </xf>
    <xf numFmtId="188" fontId="50" fillId="0" borderId="0" xfId="5" applyNumberFormat="1" applyFont="1" applyBorder="1" applyAlignment="1" applyProtection="1">
      <alignment horizontal="right" vertical="center"/>
      <protection hidden="1"/>
    </xf>
    <xf numFmtId="188" fontId="50" fillId="0" borderId="203" xfId="5" applyNumberFormat="1" applyFont="1" applyBorder="1" applyAlignment="1" applyProtection="1">
      <alignment horizontal="right" vertical="center"/>
      <protection hidden="1"/>
    </xf>
    <xf numFmtId="0" fontId="50" fillId="0" borderId="214" xfId="5" applyFont="1" applyBorder="1" applyAlignment="1" applyProtection="1">
      <alignment horizontal="right" vertical="center"/>
      <protection hidden="1"/>
    </xf>
    <xf numFmtId="0" fontId="50" fillId="0" borderId="204" xfId="5" applyFont="1" applyBorder="1" applyAlignment="1" applyProtection="1">
      <alignment horizontal="right" vertical="center"/>
      <protection hidden="1"/>
    </xf>
    <xf numFmtId="0" fontId="50" fillId="0" borderId="0" xfId="5" applyFont="1" applyBorder="1" applyAlignment="1" applyProtection="1">
      <alignment vertical="center"/>
      <protection hidden="1"/>
    </xf>
    <xf numFmtId="0" fontId="50" fillId="0" borderId="0" xfId="5" applyFont="1" applyBorder="1" applyAlignment="1" applyProtection="1">
      <alignment horizontal="left" vertical="center" shrinkToFit="1"/>
      <protection hidden="1"/>
    </xf>
    <xf numFmtId="188" fontId="50" fillId="0" borderId="0" xfId="1" applyNumberFormat="1" applyFont="1" applyBorder="1" applyAlignment="1" applyProtection="1">
      <alignment horizontal="right" vertical="center"/>
      <protection hidden="1"/>
    </xf>
    <xf numFmtId="0" fontId="50" fillId="0" borderId="0" xfId="5" applyFont="1" applyBorder="1" applyAlignment="1" applyProtection="1">
      <alignment horizontal="left" vertical="center"/>
      <protection hidden="1"/>
    </xf>
    <xf numFmtId="0" fontId="50" fillId="0" borderId="0" xfId="5" applyFont="1" applyBorder="1" applyAlignment="1" applyProtection="1">
      <alignment horizontal="center" vertical="center" shrinkToFit="1"/>
      <protection hidden="1"/>
    </xf>
    <xf numFmtId="0" fontId="50" fillId="0" borderId="0" xfId="5" applyFont="1" applyBorder="1" applyAlignment="1">
      <alignment horizontal="center" vertical="center"/>
    </xf>
    <xf numFmtId="184" fontId="50" fillId="0" borderId="0" xfId="5" applyNumberFormat="1" applyFont="1" applyBorder="1" applyAlignment="1" applyProtection="1">
      <alignment horizontal="distributed" vertical="center"/>
      <protection hidden="1"/>
    </xf>
    <xf numFmtId="0" fontId="50" fillId="0" borderId="0" xfId="5" applyFont="1" applyBorder="1" applyAlignment="1" applyProtection="1">
      <alignment horizontal="center" vertical="center"/>
      <protection hidden="1"/>
    </xf>
    <xf numFmtId="184" fontId="50" fillId="0" borderId="0" xfId="5" applyNumberFormat="1" applyFont="1" applyBorder="1" applyAlignment="1" applyProtection="1">
      <alignment horizontal="center" vertical="center"/>
      <protection hidden="1"/>
    </xf>
    <xf numFmtId="0" fontId="50" fillId="0" borderId="0" xfId="5" applyFont="1" applyBorder="1" applyAlignment="1">
      <alignment horizontal="center" vertical="center" shrinkToFit="1"/>
    </xf>
    <xf numFmtId="184" fontId="50" fillId="0" borderId="0" xfId="5" applyNumberFormat="1" applyFont="1" applyBorder="1" applyAlignment="1" applyProtection="1">
      <alignment horizontal="center" vertical="center" shrinkToFit="1"/>
      <protection hidden="1"/>
    </xf>
    <xf numFmtId="0" fontId="50" fillId="0" borderId="0" xfId="5" applyFont="1" applyBorder="1" applyAlignment="1">
      <alignment horizontal="distributed" vertical="center"/>
    </xf>
    <xf numFmtId="0" fontId="52" fillId="0" borderId="0" xfId="5" applyFont="1" applyBorder="1" applyAlignment="1">
      <alignment horizontal="center" vertical="center"/>
    </xf>
    <xf numFmtId="184" fontId="50" fillId="0" borderId="0" xfId="5" applyNumberFormat="1" applyFont="1" applyBorder="1" applyAlignment="1" applyProtection="1">
      <alignment horizontal="right" vertical="center"/>
      <protection hidden="1"/>
    </xf>
    <xf numFmtId="0" fontId="50" fillId="0" borderId="0" xfId="0" applyFont="1" applyAlignment="1">
      <alignment horizontal="left" vertical="center"/>
    </xf>
    <xf numFmtId="0" fontId="50" fillId="0" borderId="0" xfId="5" applyFont="1" applyAlignment="1">
      <alignment horizontal="left" vertical="center"/>
    </xf>
    <xf numFmtId="0" fontId="24" fillId="5" borderId="200" xfId="0" applyFont="1" applyFill="1" applyBorder="1" applyAlignment="1" applyProtection="1">
      <alignment horizontal="center" vertical="center"/>
      <protection locked="0"/>
    </xf>
    <xf numFmtId="0" fontId="24" fillId="5" borderId="201" xfId="0" applyFont="1" applyFill="1" applyBorder="1" applyAlignment="1" applyProtection="1">
      <alignment horizontal="center" vertical="center"/>
      <protection locked="0"/>
    </xf>
    <xf numFmtId="49" fontId="24" fillId="2" borderId="265" xfId="0" applyNumberFormat="1" applyFont="1" applyFill="1" applyBorder="1" applyAlignment="1" applyProtection="1">
      <alignment horizontal="center" vertical="center" shrinkToFit="1"/>
      <protection locked="0"/>
    </xf>
    <xf numFmtId="49" fontId="24" fillId="2" borderId="266" xfId="0" applyNumberFormat="1" applyFont="1" applyFill="1" applyBorder="1" applyAlignment="1" applyProtection="1">
      <alignment horizontal="center" vertical="center" shrinkToFit="1"/>
      <protection locked="0"/>
    </xf>
    <xf numFmtId="49" fontId="24" fillId="2" borderId="267" xfId="0" applyNumberFormat="1" applyFont="1" applyFill="1" applyBorder="1" applyAlignment="1" applyProtection="1">
      <alignment horizontal="center" vertical="center" shrinkToFit="1"/>
      <protection locked="0"/>
    </xf>
    <xf numFmtId="49" fontId="24" fillId="2" borderId="198" xfId="0" applyNumberFormat="1" applyFont="1" applyFill="1" applyBorder="1" applyAlignment="1" applyProtection="1">
      <alignment horizontal="center" vertical="center" shrinkToFit="1"/>
      <protection locked="0"/>
    </xf>
    <xf numFmtId="49" fontId="24" fillId="2" borderId="0" xfId="0" applyNumberFormat="1" applyFont="1" applyFill="1" applyBorder="1" applyAlignment="1" applyProtection="1">
      <alignment horizontal="center" vertical="center" shrinkToFit="1"/>
      <protection locked="0"/>
    </xf>
    <xf numFmtId="49" fontId="24" fillId="2" borderId="199" xfId="0" applyNumberFormat="1" applyFont="1" applyFill="1" applyBorder="1" applyAlignment="1" applyProtection="1">
      <alignment horizontal="center" vertical="center" shrinkToFit="1"/>
      <protection locked="0"/>
    </xf>
    <xf numFmtId="0" fontId="24" fillId="2" borderId="214" xfId="0" applyFont="1" applyFill="1" applyBorder="1" applyAlignment="1" applyProtection="1">
      <alignment horizontal="center" vertical="center"/>
      <protection locked="0"/>
    </xf>
    <xf numFmtId="49" fontId="24" fillId="2" borderId="196" xfId="0" applyNumberFormat="1" applyFont="1" applyFill="1" applyBorder="1" applyAlignment="1" applyProtection="1">
      <alignment horizontal="center" vertical="center" shrinkToFit="1"/>
      <protection locked="0"/>
    </xf>
    <xf numFmtId="49" fontId="24" fillId="2" borderId="195" xfId="0" applyNumberFormat="1" applyFont="1" applyFill="1" applyBorder="1" applyAlignment="1" applyProtection="1">
      <alignment horizontal="center" vertical="center" shrinkToFit="1"/>
      <protection locked="0"/>
    </xf>
    <xf numFmtId="49" fontId="24" fillId="2" borderId="197" xfId="0" applyNumberFormat="1" applyFont="1" applyFill="1" applyBorder="1" applyAlignment="1" applyProtection="1">
      <alignment horizontal="center" vertical="center" shrinkToFit="1"/>
      <protection locked="0"/>
    </xf>
    <xf numFmtId="49" fontId="24" fillId="0" borderId="203" xfId="0" applyNumberFormat="1" applyFont="1" applyFill="1" applyBorder="1" applyAlignment="1" applyProtection="1">
      <alignment horizontal="center" vertical="center"/>
      <protection locked="0" hidden="1"/>
    </xf>
    <xf numFmtId="49" fontId="24" fillId="0" borderId="214" xfId="0" applyNumberFormat="1" applyFont="1" applyFill="1" applyBorder="1" applyAlignment="1" applyProtection="1">
      <alignment horizontal="center" vertical="center"/>
      <protection locked="0" hidden="1"/>
    </xf>
    <xf numFmtId="49" fontId="24" fillId="0" borderId="204" xfId="0" applyNumberFormat="1" applyFont="1" applyFill="1" applyBorder="1" applyAlignment="1" applyProtection="1">
      <alignment horizontal="center" vertical="center"/>
      <protection locked="0" hidden="1"/>
    </xf>
    <xf numFmtId="176" fontId="24" fillId="2" borderId="0" xfId="0" applyNumberFormat="1" applyFont="1" applyFill="1" applyBorder="1" applyAlignment="1" applyProtection="1">
      <alignment horizontal="center" vertical="center" shrinkToFit="1"/>
      <protection locked="0"/>
    </xf>
    <xf numFmtId="176" fontId="24" fillId="2" borderId="199" xfId="0" applyNumberFormat="1" applyFont="1" applyFill="1" applyBorder="1" applyAlignment="1" applyProtection="1">
      <alignment horizontal="center" vertical="center" shrinkToFit="1"/>
      <protection locked="0"/>
    </xf>
    <xf numFmtId="176" fontId="24" fillId="2" borderId="201" xfId="0" applyNumberFormat="1" applyFont="1" applyFill="1" applyBorder="1" applyAlignment="1" applyProtection="1">
      <alignment horizontal="center" vertical="center" shrinkToFit="1"/>
      <protection locked="0"/>
    </xf>
    <xf numFmtId="176" fontId="24" fillId="2" borderId="202" xfId="0" applyNumberFormat="1" applyFont="1" applyFill="1" applyBorder="1" applyAlignment="1" applyProtection="1">
      <alignment horizontal="center" vertical="center" shrinkToFit="1"/>
      <protection locked="0"/>
    </xf>
    <xf numFmtId="2" fontId="24" fillId="2" borderId="203" xfId="0" applyNumberFormat="1" applyFont="1" applyFill="1" applyBorder="1" applyAlignment="1" applyProtection="1">
      <alignment horizontal="center" vertical="center"/>
      <protection locked="0"/>
    </xf>
    <xf numFmtId="2" fontId="24" fillId="2" borderId="214" xfId="0" applyNumberFormat="1" applyFont="1" applyFill="1" applyBorder="1" applyAlignment="1" applyProtection="1">
      <alignment horizontal="center" vertical="center"/>
      <protection locked="0"/>
    </xf>
    <xf numFmtId="2" fontId="24" fillId="2" borderId="204" xfId="0" applyNumberFormat="1" applyFont="1" applyFill="1" applyBorder="1" applyAlignment="1" applyProtection="1">
      <alignment horizontal="center" vertical="center"/>
      <protection locked="0"/>
    </xf>
    <xf numFmtId="176" fontId="24" fillId="0" borderId="203" xfId="0" applyNumberFormat="1" applyFont="1" applyFill="1" applyBorder="1" applyAlignment="1" applyProtection="1">
      <alignment horizontal="center" vertical="center"/>
      <protection locked="0" hidden="1"/>
    </xf>
    <xf numFmtId="176" fontId="24" fillId="0" borderId="214" xfId="0" applyNumberFormat="1" applyFont="1" applyFill="1" applyBorder="1" applyAlignment="1" applyProtection="1">
      <alignment horizontal="center" vertical="center"/>
      <protection locked="0" hidden="1"/>
    </xf>
    <xf numFmtId="176" fontId="24" fillId="0" borderId="204" xfId="0" applyNumberFormat="1" applyFont="1" applyFill="1" applyBorder="1" applyAlignment="1" applyProtection="1">
      <alignment horizontal="center" vertical="center"/>
      <protection locked="0" hidden="1"/>
    </xf>
    <xf numFmtId="176" fontId="24" fillId="2" borderId="195" xfId="0" applyNumberFormat="1" applyFont="1" applyFill="1" applyBorder="1" applyAlignment="1" applyProtection="1">
      <alignment horizontal="center" vertical="center" shrinkToFit="1"/>
      <protection locked="0"/>
    </xf>
    <xf numFmtId="176" fontId="24" fillId="2" borderId="197" xfId="0" applyNumberFormat="1" applyFont="1" applyFill="1" applyBorder="1" applyAlignment="1" applyProtection="1">
      <alignment horizontal="center" vertical="center" shrinkToFit="1"/>
      <protection locked="0"/>
    </xf>
    <xf numFmtId="49" fontId="24" fillId="2" borderId="268" xfId="0" applyNumberFormat="1" applyFont="1" applyFill="1" applyBorder="1" applyAlignment="1" applyProtection="1">
      <alignment horizontal="center" vertical="center" shrinkToFit="1"/>
      <protection locked="0"/>
    </xf>
    <xf numFmtId="49" fontId="24" fillId="2" borderId="269" xfId="0" applyNumberFormat="1" applyFont="1" applyFill="1" applyBorder="1" applyAlignment="1" applyProtection="1">
      <alignment horizontal="center" vertical="center" shrinkToFit="1"/>
      <protection locked="0"/>
    </xf>
    <xf numFmtId="49" fontId="24" fillId="2" borderId="270" xfId="0" applyNumberFormat="1" applyFont="1" applyFill="1" applyBorder="1" applyAlignment="1" applyProtection="1">
      <alignment horizontal="center" vertical="center" shrinkToFit="1"/>
      <protection locked="0"/>
    </xf>
    <xf numFmtId="57" fontId="24" fillId="2" borderId="203" xfId="0" applyNumberFormat="1" applyFont="1" applyFill="1" applyBorder="1" applyAlignment="1" applyProtection="1">
      <alignment horizontal="center" vertical="center"/>
      <protection locked="0"/>
    </xf>
    <xf numFmtId="57" fontId="24" fillId="2" borderId="214" xfId="0" applyNumberFormat="1" applyFont="1" applyFill="1" applyBorder="1" applyAlignment="1" applyProtection="1">
      <alignment horizontal="center" vertical="center"/>
      <protection locked="0"/>
    </xf>
    <xf numFmtId="57" fontId="24" fillId="2" borderId="204" xfId="0" applyNumberFormat="1" applyFont="1" applyFill="1" applyBorder="1" applyAlignment="1" applyProtection="1">
      <alignment horizontal="center" vertical="center"/>
      <protection locked="0"/>
    </xf>
    <xf numFmtId="2" fontId="24" fillId="2" borderId="203" xfId="0" applyNumberFormat="1" applyFont="1" applyFill="1" applyBorder="1" applyAlignment="1" applyProtection="1">
      <alignment horizontal="center" vertical="center" shrinkToFit="1"/>
      <protection locked="0"/>
    </xf>
    <xf numFmtId="2" fontId="24" fillId="2" borderId="204" xfId="0" applyNumberFormat="1" applyFont="1" applyFill="1" applyBorder="1" applyAlignment="1" applyProtection="1">
      <alignment horizontal="center" vertical="center" shrinkToFit="1"/>
      <protection locked="0"/>
    </xf>
    <xf numFmtId="38" fontId="24" fillId="2" borderId="203" xfId="1" applyFont="1" applyFill="1" applyBorder="1" applyAlignment="1" applyProtection="1">
      <alignment horizontal="center" vertical="center" shrinkToFit="1"/>
      <protection locked="0"/>
    </xf>
    <xf numFmtId="38" fontId="24" fillId="2" borderId="214" xfId="1" applyFont="1" applyFill="1" applyBorder="1" applyAlignment="1" applyProtection="1">
      <alignment horizontal="center" vertical="center" shrinkToFit="1"/>
      <protection locked="0"/>
    </xf>
    <xf numFmtId="38" fontId="24" fillId="2" borderId="204" xfId="1" applyFont="1" applyFill="1" applyBorder="1" applyAlignment="1" applyProtection="1">
      <alignment horizontal="center" vertical="center" shrinkToFit="1"/>
      <protection locked="0"/>
    </xf>
    <xf numFmtId="38" fontId="24" fillId="2" borderId="203" xfId="1" applyFont="1" applyFill="1" applyBorder="1" applyAlignment="1" applyProtection="1">
      <alignment horizontal="right" vertical="center"/>
      <protection locked="0"/>
    </xf>
    <xf numFmtId="38" fontId="24" fillId="2" borderId="214" xfId="1" applyFont="1" applyFill="1" applyBorder="1" applyAlignment="1" applyProtection="1">
      <alignment horizontal="right" vertical="center"/>
      <protection locked="0"/>
    </xf>
    <xf numFmtId="38" fontId="24" fillId="2" borderId="204" xfId="1" applyFont="1" applyFill="1" applyBorder="1" applyAlignment="1" applyProtection="1">
      <alignment horizontal="right" vertical="center"/>
      <protection locked="0"/>
    </xf>
    <xf numFmtId="0" fontId="24" fillId="0" borderId="196" xfId="0" applyFont="1" applyBorder="1" applyAlignment="1" applyProtection="1">
      <alignment horizontal="center" vertical="center"/>
      <protection locked="0"/>
    </xf>
    <xf numFmtId="0" fontId="24" fillId="0" borderId="195" xfId="0" applyFont="1" applyBorder="1" applyAlignment="1" applyProtection="1">
      <alignment horizontal="center" vertical="center"/>
      <protection locked="0"/>
    </xf>
    <xf numFmtId="0" fontId="24" fillId="0" borderId="197" xfId="0" applyFont="1" applyBorder="1" applyAlignment="1" applyProtection="1">
      <alignment horizontal="center" vertical="center"/>
      <protection locked="0"/>
    </xf>
    <xf numFmtId="0" fontId="24" fillId="0" borderId="19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199" xfId="0" applyFont="1" applyBorder="1" applyAlignment="1" applyProtection="1">
      <alignment horizontal="center" vertical="center"/>
      <protection locked="0"/>
    </xf>
    <xf numFmtId="49" fontId="24" fillId="5" borderId="203" xfId="0" applyNumberFormat="1" applyFont="1" applyFill="1" applyBorder="1" applyAlignment="1" applyProtection="1">
      <alignment horizontal="center" vertical="center"/>
      <protection locked="0"/>
    </xf>
    <xf numFmtId="49" fontId="24" fillId="5" borderId="204" xfId="0" applyNumberFormat="1" applyFont="1" applyFill="1" applyBorder="1" applyAlignment="1" applyProtection="1">
      <alignment horizontal="center" vertical="center"/>
      <protection locked="0"/>
    </xf>
    <xf numFmtId="49" fontId="24" fillId="5" borderId="226" xfId="0" applyNumberFormat="1" applyFont="1" applyFill="1" applyBorder="1" applyAlignment="1" applyProtection="1">
      <alignment horizontal="center" vertical="center"/>
      <protection locked="0"/>
    </xf>
    <xf numFmtId="49" fontId="24" fillId="5" borderId="227" xfId="0" applyNumberFormat="1" applyFont="1" applyFill="1" applyBorder="1" applyAlignment="1" applyProtection="1">
      <alignment horizontal="center" vertical="center"/>
      <protection locked="0"/>
    </xf>
    <xf numFmtId="49" fontId="24" fillId="5" borderId="228" xfId="0" applyNumberFormat="1" applyFont="1" applyFill="1" applyBorder="1" applyAlignment="1" applyProtection="1">
      <alignment horizontal="center" vertical="center"/>
      <protection locked="0"/>
    </xf>
    <xf numFmtId="38" fontId="24" fillId="0" borderId="203" xfId="0" applyNumberFormat="1" applyFont="1" applyBorder="1" applyAlignment="1" applyProtection="1">
      <alignment horizontal="right" vertical="center"/>
      <protection hidden="1"/>
    </xf>
    <xf numFmtId="0" fontId="24" fillId="0" borderId="214" xfId="0" applyFont="1" applyBorder="1" applyAlignment="1" applyProtection="1">
      <alignment horizontal="right" vertical="center"/>
      <protection hidden="1"/>
    </xf>
    <xf numFmtId="0" fontId="24" fillId="0" borderId="204" xfId="0" applyFont="1" applyBorder="1" applyAlignment="1" applyProtection="1">
      <alignment horizontal="right" vertical="center"/>
      <protection hidden="1"/>
    </xf>
    <xf numFmtId="0" fontId="24" fillId="5" borderId="196" xfId="0" applyFont="1" applyFill="1" applyBorder="1" applyAlignment="1" applyProtection="1">
      <alignment horizontal="center" vertical="center"/>
      <protection locked="0"/>
    </xf>
    <xf numFmtId="0" fontId="24" fillId="5" borderId="195" xfId="0" applyFont="1" applyFill="1" applyBorder="1" applyAlignment="1" applyProtection="1">
      <alignment horizontal="center" vertical="center"/>
      <protection locked="0"/>
    </xf>
    <xf numFmtId="0" fontId="24" fillId="5" borderId="197" xfId="0" applyFont="1" applyFill="1" applyBorder="1" applyAlignment="1" applyProtection="1">
      <alignment horizontal="center" vertical="center"/>
      <protection locked="0"/>
    </xf>
    <xf numFmtId="0" fontId="24" fillId="10" borderId="196" xfId="0" applyFont="1" applyFill="1" applyBorder="1" applyAlignment="1" applyProtection="1">
      <alignment horizontal="center" vertical="center"/>
      <protection locked="0"/>
    </xf>
    <xf numFmtId="0" fontId="24" fillId="10" borderId="195" xfId="0" applyFont="1" applyFill="1" applyBorder="1" applyAlignment="1" applyProtection="1">
      <alignment horizontal="center" vertical="center"/>
      <protection locked="0"/>
    </xf>
    <xf numFmtId="0" fontId="24" fillId="10" borderId="197" xfId="0" applyFont="1" applyFill="1" applyBorder="1" applyAlignment="1" applyProtection="1">
      <alignment horizontal="center" vertical="center"/>
      <protection locked="0"/>
    </xf>
    <xf numFmtId="0" fontId="24" fillId="10" borderId="198" xfId="0" applyFont="1" applyFill="1" applyBorder="1" applyAlignment="1" applyProtection="1">
      <alignment horizontal="center" vertical="center"/>
      <protection locked="0"/>
    </xf>
    <xf numFmtId="0" fontId="24" fillId="10" borderId="0" xfId="0" applyFont="1" applyFill="1" applyBorder="1" applyAlignment="1" applyProtection="1">
      <alignment horizontal="center" vertical="center"/>
      <protection locked="0"/>
    </xf>
    <xf numFmtId="0" fontId="24" fillId="10" borderId="199" xfId="0" applyFont="1" applyFill="1" applyBorder="1" applyAlignment="1" applyProtection="1">
      <alignment horizontal="center" vertical="center"/>
      <protection locked="0"/>
    </xf>
    <xf numFmtId="0" fontId="24" fillId="10" borderId="200" xfId="0" applyFont="1" applyFill="1" applyBorder="1" applyAlignment="1" applyProtection="1">
      <alignment horizontal="center" vertical="center"/>
      <protection locked="0"/>
    </xf>
    <xf numFmtId="0" fontId="24" fillId="10" borderId="201" xfId="0" applyFont="1" applyFill="1" applyBorder="1" applyAlignment="1" applyProtection="1">
      <alignment horizontal="center" vertical="center"/>
      <protection locked="0"/>
    </xf>
    <xf numFmtId="0" fontId="24" fillId="10" borderId="202" xfId="0" applyFont="1" applyFill="1" applyBorder="1" applyAlignment="1" applyProtection="1">
      <alignment horizontal="center" vertical="center"/>
      <protection locked="0"/>
    </xf>
    <xf numFmtId="0" fontId="24" fillId="0" borderId="198" xfId="0" applyFont="1" applyBorder="1" applyAlignment="1">
      <alignment horizontal="center" vertical="center" shrinkToFit="1"/>
    </xf>
    <xf numFmtId="0" fontId="24" fillId="0" borderId="0" xfId="0" applyFont="1" applyAlignment="1">
      <alignment horizontal="center" vertical="center" shrinkToFit="1"/>
    </xf>
    <xf numFmtId="0" fontId="24" fillId="0" borderId="199" xfId="0" applyFont="1" applyBorder="1" applyAlignment="1">
      <alignment horizontal="center" vertical="center" shrinkToFit="1"/>
    </xf>
    <xf numFmtId="38" fontId="24" fillId="2" borderId="203" xfId="1" applyFont="1" applyFill="1" applyBorder="1" applyAlignment="1" applyProtection="1">
      <alignment horizontal="center" vertical="center"/>
      <protection locked="0"/>
    </xf>
    <xf numFmtId="38" fontId="24" fillId="2" borderId="214" xfId="1" applyFont="1" applyFill="1" applyBorder="1" applyAlignment="1" applyProtection="1">
      <alignment horizontal="center" vertical="center"/>
      <protection locked="0"/>
    </xf>
    <xf numFmtId="38" fontId="24" fillId="2" borderId="204" xfId="1" applyFont="1" applyFill="1" applyBorder="1" applyAlignment="1" applyProtection="1">
      <alignment horizontal="center" vertical="center"/>
      <protection locked="0"/>
    </xf>
    <xf numFmtId="38" fontId="24" fillId="0" borderId="203" xfId="1" applyFont="1" applyFill="1" applyBorder="1" applyAlignment="1" applyProtection="1">
      <alignment horizontal="right" vertical="center"/>
      <protection hidden="1"/>
    </xf>
    <xf numFmtId="38" fontId="24" fillId="0" borderId="214" xfId="1" applyFont="1" applyFill="1" applyBorder="1" applyAlignment="1" applyProtection="1">
      <alignment horizontal="right" vertical="center"/>
      <protection hidden="1"/>
    </xf>
    <xf numFmtId="38" fontId="24" fillId="0" borderId="204" xfId="1" applyFont="1" applyFill="1" applyBorder="1" applyAlignment="1" applyProtection="1">
      <alignment horizontal="right" vertical="center"/>
      <protection hidden="1"/>
    </xf>
    <xf numFmtId="0" fontId="24" fillId="0" borderId="0" xfId="0" applyFont="1" applyAlignment="1" applyProtection="1">
      <alignment horizontal="center" vertical="center" wrapText="1"/>
      <protection locked="0"/>
    </xf>
  </cellXfs>
  <cellStyles count="8">
    <cellStyle name="ハイパーリンク" xfId="7" builtinId="8"/>
    <cellStyle name="桁区切り" xfId="1" builtinId="6"/>
    <cellStyle name="標準" xfId="0" builtinId="0"/>
    <cellStyle name="標準 2" xfId="2"/>
    <cellStyle name="標準 2 2" xfId="3"/>
    <cellStyle name="標準 3" xfId="4"/>
    <cellStyle name="標準 4" xfId="5"/>
    <cellStyle name="標準 5" xfId="6"/>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00FF"/>
      <color rgb="FFFF6600"/>
      <color rgb="FF00FF00"/>
      <color rgb="FFCCECFF"/>
      <color rgb="FF99FF66"/>
      <color rgb="FFFFCCFF"/>
      <color rgb="FF00FFFF"/>
      <color rgb="FF66FF33"/>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104775</xdr:colOff>
      <xdr:row>5</xdr:row>
      <xdr:rowOff>119822</xdr:rowOff>
    </xdr:from>
    <xdr:to>
      <xdr:col>17</xdr:col>
      <xdr:colOff>250825</xdr:colOff>
      <xdr:row>5</xdr:row>
      <xdr:rowOff>119822</xdr:rowOff>
    </xdr:to>
    <xdr:cxnSp macro="">
      <xdr:nvCxnSpPr>
        <xdr:cNvPr id="2" name="直線コネクタ 1"/>
        <xdr:cNvCxnSpPr/>
      </xdr:nvCxnSpPr>
      <xdr:spPr>
        <a:xfrm>
          <a:off x="1997075" y="672272"/>
          <a:ext cx="24320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104775</xdr:colOff>
      <xdr:row>10</xdr:row>
      <xdr:rowOff>100771</xdr:rowOff>
    </xdr:from>
    <xdr:to>
      <xdr:col>26</xdr:col>
      <xdr:colOff>95250</xdr:colOff>
      <xdr:row>10</xdr:row>
      <xdr:rowOff>100772</xdr:rowOff>
    </xdr:to>
    <xdr:cxnSp macro="">
      <xdr:nvCxnSpPr>
        <xdr:cNvPr id="3" name="直線コネクタ 2"/>
        <xdr:cNvCxnSpPr/>
      </xdr:nvCxnSpPr>
      <xdr:spPr>
        <a:xfrm>
          <a:off x="1997075" y="1319971"/>
          <a:ext cx="456247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47625</xdr:colOff>
      <xdr:row>5</xdr:row>
      <xdr:rowOff>119822</xdr:rowOff>
    </xdr:from>
    <xdr:to>
      <xdr:col>26</xdr:col>
      <xdr:colOff>103625</xdr:colOff>
      <xdr:row>5</xdr:row>
      <xdr:rowOff>119822</xdr:rowOff>
    </xdr:to>
    <xdr:cxnSp macro="">
      <xdr:nvCxnSpPr>
        <xdr:cNvPr id="4" name="直線コネクタ 3"/>
        <xdr:cNvCxnSpPr/>
      </xdr:nvCxnSpPr>
      <xdr:spPr>
        <a:xfrm>
          <a:off x="4479925" y="672272"/>
          <a:ext cx="2088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47625</xdr:colOff>
      <xdr:row>7</xdr:row>
      <xdr:rowOff>69850</xdr:rowOff>
    </xdr:from>
    <xdr:to>
      <xdr:col>26</xdr:col>
      <xdr:colOff>103625</xdr:colOff>
      <xdr:row>7</xdr:row>
      <xdr:rowOff>69850</xdr:rowOff>
    </xdr:to>
    <xdr:cxnSp macro="">
      <xdr:nvCxnSpPr>
        <xdr:cNvPr id="5" name="直線コネクタ 4"/>
        <xdr:cNvCxnSpPr/>
      </xdr:nvCxnSpPr>
      <xdr:spPr>
        <a:xfrm>
          <a:off x="4479925" y="889000"/>
          <a:ext cx="2088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104775</xdr:colOff>
      <xdr:row>9</xdr:row>
      <xdr:rowOff>10284</xdr:rowOff>
    </xdr:from>
    <xdr:to>
      <xdr:col>17</xdr:col>
      <xdr:colOff>250825</xdr:colOff>
      <xdr:row>9</xdr:row>
      <xdr:rowOff>10284</xdr:rowOff>
    </xdr:to>
    <xdr:cxnSp macro="">
      <xdr:nvCxnSpPr>
        <xdr:cNvPr id="6" name="直線コネクタ 5"/>
        <xdr:cNvCxnSpPr/>
      </xdr:nvCxnSpPr>
      <xdr:spPr>
        <a:xfrm>
          <a:off x="1997075" y="1096134"/>
          <a:ext cx="24320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47625</xdr:colOff>
      <xdr:row>9</xdr:row>
      <xdr:rowOff>10284</xdr:rowOff>
    </xdr:from>
    <xdr:to>
      <xdr:col>26</xdr:col>
      <xdr:colOff>103625</xdr:colOff>
      <xdr:row>9</xdr:row>
      <xdr:rowOff>10284</xdr:rowOff>
    </xdr:to>
    <xdr:cxnSp macro="">
      <xdr:nvCxnSpPr>
        <xdr:cNvPr id="7" name="直線コネクタ 6"/>
        <xdr:cNvCxnSpPr/>
      </xdr:nvCxnSpPr>
      <xdr:spPr>
        <a:xfrm>
          <a:off x="4479925" y="1096134"/>
          <a:ext cx="2088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46</xdr:col>
      <xdr:colOff>638</xdr:colOff>
      <xdr:row>11</xdr:row>
      <xdr:rowOff>69749</xdr:rowOff>
    </xdr:from>
    <xdr:ext cx="269304" cy="116699"/>
    <xdr:sp macro="" textlink="">
      <xdr:nvSpPr>
        <xdr:cNvPr id="2" name="Text Box 256"/>
        <xdr:cNvSpPr txBox="1">
          <a:spLocks noChangeArrowheads="1"/>
        </xdr:cNvSpPr>
      </xdr:nvSpPr>
      <xdr:spPr bwMode="auto">
        <a:xfrm>
          <a:off x="4132784" y="1150798"/>
          <a:ext cx="269304"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新　設</a:t>
          </a:r>
        </a:p>
      </xdr:txBody>
    </xdr:sp>
    <xdr:clientData/>
  </xdr:oneCellAnchor>
  <xdr:oneCellAnchor>
    <xdr:from>
      <xdr:col>46</xdr:col>
      <xdr:colOff>638</xdr:colOff>
      <xdr:row>12</xdr:row>
      <xdr:rowOff>89545</xdr:rowOff>
    </xdr:from>
    <xdr:ext cx="269304" cy="116699"/>
    <xdr:sp macro="" textlink="">
      <xdr:nvSpPr>
        <xdr:cNvPr id="11" name="Text Box 272"/>
        <xdr:cNvSpPr txBox="1">
          <a:spLocks noChangeArrowheads="1"/>
        </xdr:cNvSpPr>
      </xdr:nvSpPr>
      <xdr:spPr bwMode="auto">
        <a:xfrm>
          <a:off x="4132784" y="1266618"/>
          <a:ext cx="269304"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改　造</a:t>
          </a:r>
        </a:p>
      </xdr:txBody>
    </xdr:sp>
    <xdr:clientData/>
  </xdr:oneCellAnchor>
  <xdr:oneCellAnchor>
    <xdr:from>
      <xdr:col>46</xdr:col>
      <xdr:colOff>638</xdr:colOff>
      <xdr:row>14</xdr:row>
      <xdr:rowOff>13316</xdr:rowOff>
    </xdr:from>
    <xdr:ext cx="269304" cy="116699"/>
    <xdr:sp macro="" textlink="">
      <xdr:nvSpPr>
        <xdr:cNvPr id="12" name="Text Box 273"/>
        <xdr:cNvSpPr txBox="1">
          <a:spLocks noChangeArrowheads="1"/>
        </xdr:cNvSpPr>
      </xdr:nvSpPr>
      <xdr:spPr bwMode="auto">
        <a:xfrm>
          <a:off x="4132784" y="1382438"/>
          <a:ext cx="269304"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撤　去</a:t>
          </a:r>
        </a:p>
      </xdr:txBody>
    </xdr:sp>
    <xdr:clientData/>
  </xdr:oneCellAnchor>
  <xdr:oneCellAnchor>
    <xdr:from>
      <xdr:col>45</xdr:col>
      <xdr:colOff>85956</xdr:colOff>
      <xdr:row>16</xdr:row>
      <xdr:rowOff>73578</xdr:rowOff>
    </xdr:from>
    <xdr:ext cx="359073" cy="116699"/>
    <xdr:sp macro="" textlink="">
      <xdr:nvSpPr>
        <xdr:cNvPr id="13" name="Text Box 274"/>
        <xdr:cNvSpPr txBox="1">
          <a:spLocks noChangeArrowheads="1"/>
        </xdr:cNvSpPr>
      </xdr:nvSpPr>
      <xdr:spPr bwMode="auto">
        <a:xfrm>
          <a:off x="4168099" y="1612092"/>
          <a:ext cx="359073"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一 般 用</a:t>
          </a:r>
        </a:p>
      </xdr:txBody>
    </xdr:sp>
    <xdr:clientData/>
  </xdr:oneCellAnchor>
  <xdr:oneCellAnchor>
    <xdr:from>
      <xdr:col>45</xdr:col>
      <xdr:colOff>85956</xdr:colOff>
      <xdr:row>17</xdr:row>
      <xdr:rowOff>76901</xdr:rowOff>
    </xdr:from>
    <xdr:ext cx="359073" cy="116699"/>
    <xdr:sp macro="" textlink="">
      <xdr:nvSpPr>
        <xdr:cNvPr id="14" name="Text Box 275"/>
        <xdr:cNvSpPr txBox="1">
          <a:spLocks noChangeArrowheads="1"/>
        </xdr:cNvSpPr>
      </xdr:nvSpPr>
      <xdr:spPr bwMode="auto">
        <a:xfrm>
          <a:off x="4168099" y="1709758"/>
          <a:ext cx="359073"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業 務 用</a:t>
          </a:r>
        </a:p>
      </xdr:txBody>
    </xdr:sp>
    <xdr:clientData/>
  </xdr:oneCellAnchor>
  <xdr:oneCellAnchor>
    <xdr:from>
      <xdr:col>45</xdr:col>
      <xdr:colOff>85956</xdr:colOff>
      <xdr:row>18</xdr:row>
      <xdr:rowOff>80224</xdr:rowOff>
    </xdr:from>
    <xdr:ext cx="359073" cy="116699"/>
    <xdr:sp macro="" textlink="">
      <xdr:nvSpPr>
        <xdr:cNvPr id="15" name="Text Box 276"/>
        <xdr:cNvSpPr txBox="1">
          <a:spLocks noChangeArrowheads="1"/>
        </xdr:cNvSpPr>
      </xdr:nvSpPr>
      <xdr:spPr bwMode="auto">
        <a:xfrm>
          <a:off x="4168099" y="1807424"/>
          <a:ext cx="359073"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工 事 用</a:t>
          </a:r>
        </a:p>
      </xdr:txBody>
    </xdr:sp>
    <xdr:clientData/>
  </xdr:oneCellAnchor>
  <xdr:oneCellAnchor>
    <xdr:from>
      <xdr:col>45</xdr:col>
      <xdr:colOff>85956</xdr:colOff>
      <xdr:row>19</xdr:row>
      <xdr:rowOff>83547</xdr:rowOff>
    </xdr:from>
    <xdr:ext cx="359073" cy="116699"/>
    <xdr:sp macro="" textlink="">
      <xdr:nvSpPr>
        <xdr:cNvPr id="16" name="Text Box 277"/>
        <xdr:cNvSpPr txBox="1">
          <a:spLocks noChangeArrowheads="1"/>
        </xdr:cNvSpPr>
      </xdr:nvSpPr>
      <xdr:spPr bwMode="auto">
        <a:xfrm>
          <a:off x="4168099" y="1905090"/>
          <a:ext cx="359073"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臨 時 用</a:t>
          </a:r>
        </a:p>
      </xdr:txBody>
    </xdr:sp>
    <xdr:clientData/>
  </xdr:oneCellAnchor>
  <xdr:oneCellAnchor>
    <xdr:from>
      <xdr:col>58</xdr:col>
      <xdr:colOff>9520</xdr:colOff>
      <xdr:row>23</xdr:row>
      <xdr:rowOff>78080</xdr:rowOff>
    </xdr:from>
    <xdr:ext cx="179536" cy="116699"/>
    <xdr:sp macro="" textlink="">
      <xdr:nvSpPr>
        <xdr:cNvPr id="17" name="Text Box 281"/>
        <xdr:cNvSpPr txBox="1">
          <a:spLocks noChangeArrowheads="1"/>
        </xdr:cNvSpPr>
      </xdr:nvSpPr>
      <xdr:spPr bwMode="auto">
        <a:xfrm>
          <a:off x="5010692" y="2311528"/>
          <a:ext cx="179536"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直結</a:t>
          </a:r>
        </a:p>
      </xdr:txBody>
    </xdr:sp>
    <xdr:clientData/>
  </xdr:oneCellAnchor>
  <xdr:oneCellAnchor>
    <xdr:from>
      <xdr:col>58</xdr:col>
      <xdr:colOff>9520</xdr:colOff>
      <xdr:row>27</xdr:row>
      <xdr:rowOff>82506</xdr:rowOff>
    </xdr:from>
    <xdr:ext cx="359073" cy="116699"/>
    <xdr:sp macro="" textlink="">
      <xdr:nvSpPr>
        <xdr:cNvPr id="19" name="Text Box 283"/>
        <xdr:cNvSpPr txBox="1">
          <a:spLocks noChangeArrowheads="1"/>
        </xdr:cNvSpPr>
      </xdr:nvSpPr>
      <xdr:spPr bwMode="auto">
        <a:xfrm>
          <a:off x="5010692" y="2701334"/>
          <a:ext cx="359073"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高置直結</a:t>
          </a:r>
        </a:p>
      </xdr:txBody>
    </xdr:sp>
    <xdr:clientData/>
  </xdr:oneCellAnchor>
  <xdr:oneCellAnchor>
    <xdr:from>
      <xdr:col>58</xdr:col>
      <xdr:colOff>12560</xdr:colOff>
      <xdr:row>28</xdr:row>
      <xdr:rowOff>89820</xdr:rowOff>
    </xdr:from>
    <xdr:ext cx="448841" cy="116699"/>
    <xdr:sp macro="" textlink="">
      <xdr:nvSpPr>
        <xdr:cNvPr id="21" name="Text Box 285"/>
        <xdr:cNvSpPr txBox="1">
          <a:spLocks noChangeArrowheads="1"/>
        </xdr:cNvSpPr>
      </xdr:nvSpPr>
      <xdr:spPr bwMode="auto">
        <a:xfrm>
          <a:off x="5013732" y="2804992"/>
          <a:ext cx="448841"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受水タンク</a:t>
          </a:r>
        </a:p>
      </xdr:txBody>
    </xdr:sp>
    <xdr:clientData/>
  </xdr:oneCellAnchor>
  <xdr:oneCellAnchor>
    <xdr:from>
      <xdr:col>45</xdr:col>
      <xdr:colOff>63500</xdr:colOff>
      <xdr:row>27</xdr:row>
      <xdr:rowOff>86092</xdr:rowOff>
    </xdr:from>
    <xdr:ext cx="359073" cy="116699"/>
    <xdr:sp macro="" textlink="">
      <xdr:nvSpPr>
        <xdr:cNvPr id="26" name="Text Box 294"/>
        <xdr:cNvSpPr txBox="1">
          <a:spLocks noChangeArrowheads="1"/>
        </xdr:cNvSpPr>
      </xdr:nvSpPr>
      <xdr:spPr bwMode="auto">
        <a:xfrm>
          <a:off x="4064000" y="2683242"/>
          <a:ext cx="359073"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分岐承諾</a:t>
          </a:r>
        </a:p>
      </xdr:txBody>
    </xdr:sp>
    <xdr:clientData/>
  </xdr:oneCellAnchor>
  <xdr:oneCellAnchor>
    <xdr:from>
      <xdr:col>45</xdr:col>
      <xdr:colOff>63500</xdr:colOff>
      <xdr:row>29</xdr:row>
      <xdr:rowOff>11056</xdr:rowOff>
    </xdr:from>
    <xdr:ext cx="359073" cy="116699"/>
    <xdr:sp macro="" textlink="">
      <xdr:nvSpPr>
        <xdr:cNvPr id="27" name="Text Box 295"/>
        <xdr:cNvSpPr txBox="1">
          <a:spLocks noChangeArrowheads="1"/>
        </xdr:cNvSpPr>
      </xdr:nvSpPr>
      <xdr:spPr bwMode="auto">
        <a:xfrm>
          <a:off x="4064000" y="2798706"/>
          <a:ext cx="359073"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同一施主</a:t>
          </a:r>
        </a:p>
      </xdr:txBody>
    </xdr:sp>
    <xdr:clientData/>
  </xdr:oneCellAnchor>
  <xdr:twoCellAnchor>
    <xdr:from>
      <xdr:col>131</xdr:col>
      <xdr:colOff>24493</xdr:colOff>
      <xdr:row>103</xdr:row>
      <xdr:rowOff>35904</xdr:rowOff>
    </xdr:from>
    <xdr:to>
      <xdr:col>131</xdr:col>
      <xdr:colOff>24493</xdr:colOff>
      <xdr:row>104</xdr:row>
      <xdr:rowOff>35904</xdr:rowOff>
    </xdr:to>
    <xdr:sp macro="" textlink="">
      <xdr:nvSpPr>
        <xdr:cNvPr id="28" name="Line 300"/>
        <xdr:cNvSpPr>
          <a:spLocks noChangeShapeType="1"/>
        </xdr:cNvSpPr>
      </xdr:nvSpPr>
      <xdr:spPr bwMode="auto">
        <a:xfrm>
          <a:off x="11276693" y="9833954"/>
          <a:ext cx="0" cy="95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131</xdr:col>
      <xdr:colOff>24493</xdr:colOff>
      <xdr:row>104</xdr:row>
      <xdr:rowOff>35904</xdr:rowOff>
    </xdr:from>
    <xdr:to>
      <xdr:col>133</xdr:col>
      <xdr:colOff>43543</xdr:colOff>
      <xdr:row>104</xdr:row>
      <xdr:rowOff>35904</xdr:rowOff>
    </xdr:to>
    <xdr:sp macro="" textlink="">
      <xdr:nvSpPr>
        <xdr:cNvPr id="29" name="Line 301"/>
        <xdr:cNvSpPr>
          <a:spLocks noChangeShapeType="1"/>
        </xdr:cNvSpPr>
      </xdr:nvSpPr>
      <xdr:spPr bwMode="auto">
        <a:xfrm>
          <a:off x="11276693" y="9929204"/>
          <a:ext cx="196850" cy="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133</xdr:col>
      <xdr:colOff>43543</xdr:colOff>
      <xdr:row>103</xdr:row>
      <xdr:rowOff>35904</xdr:rowOff>
    </xdr:from>
    <xdr:to>
      <xdr:col>133</xdr:col>
      <xdr:colOff>43543</xdr:colOff>
      <xdr:row>104</xdr:row>
      <xdr:rowOff>35904</xdr:rowOff>
    </xdr:to>
    <xdr:sp macro="" textlink="">
      <xdr:nvSpPr>
        <xdr:cNvPr id="30" name="Line 303"/>
        <xdr:cNvSpPr>
          <a:spLocks noChangeShapeType="1"/>
        </xdr:cNvSpPr>
      </xdr:nvSpPr>
      <xdr:spPr bwMode="auto">
        <a:xfrm>
          <a:off x="11473543" y="9833954"/>
          <a:ext cx="0" cy="9525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133</xdr:col>
      <xdr:colOff>43543</xdr:colOff>
      <xdr:row>103</xdr:row>
      <xdr:rowOff>35904</xdr:rowOff>
    </xdr:from>
    <xdr:to>
      <xdr:col>147</xdr:col>
      <xdr:colOff>81643</xdr:colOff>
      <xdr:row>103</xdr:row>
      <xdr:rowOff>35904</xdr:rowOff>
    </xdr:to>
    <xdr:sp macro="" textlink="">
      <xdr:nvSpPr>
        <xdr:cNvPr id="31" name="Line 304"/>
        <xdr:cNvSpPr>
          <a:spLocks noChangeShapeType="1"/>
        </xdr:cNvSpPr>
      </xdr:nvSpPr>
      <xdr:spPr bwMode="auto">
        <a:xfrm>
          <a:off x="11473543" y="9833954"/>
          <a:ext cx="1282700" cy="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150</xdr:col>
      <xdr:colOff>5443</xdr:colOff>
      <xdr:row>103</xdr:row>
      <xdr:rowOff>35904</xdr:rowOff>
    </xdr:from>
    <xdr:to>
      <xdr:col>154</xdr:col>
      <xdr:colOff>53068</xdr:colOff>
      <xdr:row>103</xdr:row>
      <xdr:rowOff>35904</xdr:rowOff>
    </xdr:to>
    <xdr:sp macro="" textlink="">
      <xdr:nvSpPr>
        <xdr:cNvPr id="32" name="Line 309"/>
        <xdr:cNvSpPr>
          <a:spLocks noChangeShapeType="1"/>
        </xdr:cNvSpPr>
      </xdr:nvSpPr>
      <xdr:spPr bwMode="auto">
        <a:xfrm>
          <a:off x="12946743" y="9833954"/>
          <a:ext cx="403225" cy="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126</xdr:col>
      <xdr:colOff>75004</xdr:colOff>
      <xdr:row>103</xdr:row>
      <xdr:rowOff>35903</xdr:rowOff>
    </xdr:from>
    <xdr:to>
      <xdr:col>131</xdr:col>
      <xdr:colOff>27379</xdr:colOff>
      <xdr:row>103</xdr:row>
      <xdr:rowOff>35903</xdr:rowOff>
    </xdr:to>
    <xdr:sp macro="" textlink="">
      <xdr:nvSpPr>
        <xdr:cNvPr id="33" name="Line 310"/>
        <xdr:cNvSpPr>
          <a:spLocks noChangeShapeType="1"/>
        </xdr:cNvSpPr>
      </xdr:nvSpPr>
      <xdr:spPr bwMode="auto">
        <a:xfrm>
          <a:off x="10882704" y="9833953"/>
          <a:ext cx="396875" cy="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147</xdr:col>
      <xdr:colOff>81643</xdr:colOff>
      <xdr:row>103</xdr:row>
      <xdr:rowOff>35904</xdr:rowOff>
    </xdr:from>
    <xdr:to>
      <xdr:col>147</xdr:col>
      <xdr:colOff>81643</xdr:colOff>
      <xdr:row>104</xdr:row>
      <xdr:rowOff>35904</xdr:rowOff>
    </xdr:to>
    <xdr:sp macro="" textlink="">
      <xdr:nvSpPr>
        <xdr:cNvPr id="34" name="Line 311"/>
        <xdr:cNvSpPr>
          <a:spLocks noChangeShapeType="1"/>
        </xdr:cNvSpPr>
      </xdr:nvSpPr>
      <xdr:spPr bwMode="auto">
        <a:xfrm>
          <a:off x="12756243" y="9833954"/>
          <a:ext cx="0" cy="9525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147</xdr:col>
      <xdr:colOff>81643</xdr:colOff>
      <xdr:row>104</xdr:row>
      <xdr:rowOff>35904</xdr:rowOff>
    </xdr:from>
    <xdr:to>
      <xdr:col>150</xdr:col>
      <xdr:colOff>5443</xdr:colOff>
      <xdr:row>104</xdr:row>
      <xdr:rowOff>35904</xdr:rowOff>
    </xdr:to>
    <xdr:sp macro="" textlink="">
      <xdr:nvSpPr>
        <xdr:cNvPr id="35" name="Line 312"/>
        <xdr:cNvSpPr>
          <a:spLocks noChangeShapeType="1"/>
        </xdr:cNvSpPr>
      </xdr:nvSpPr>
      <xdr:spPr bwMode="auto">
        <a:xfrm>
          <a:off x="12756243" y="9929204"/>
          <a:ext cx="190500" cy="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150</xdr:col>
      <xdr:colOff>5443</xdr:colOff>
      <xdr:row>103</xdr:row>
      <xdr:rowOff>35904</xdr:rowOff>
    </xdr:from>
    <xdr:to>
      <xdr:col>150</xdr:col>
      <xdr:colOff>5443</xdr:colOff>
      <xdr:row>104</xdr:row>
      <xdr:rowOff>35904</xdr:rowOff>
    </xdr:to>
    <xdr:sp macro="" textlink="">
      <xdr:nvSpPr>
        <xdr:cNvPr id="36" name="Line 313"/>
        <xdr:cNvSpPr>
          <a:spLocks noChangeShapeType="1"/>
        </xdr:cNvSpPr>
      </xdr:nvSpPr>
      <xdr:spPr bwMode="auto">
        <a:xfrm>
          <a:off x="12946743" y="9833954"/>
          <a:ext cx="0" cy="9525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131</xdr:col>
      <xdr:colOff>19707</xdr:colOff>
      <xdr:row>109</xdr:row>
      <xdr:rowOff>6333</xdr:rowOff>
    </xdr:from>
    <xdr:to>
      <xdr:col>131</xdr:col>
      <xdr:colOff>20682</xdr:colOff>
      <xdr:row>111</xdr:row>
      <xdr:rowOff>70825</xdr:rowOff>
    </xdr:to>
    <xdr:sp macro="" textlink="">
      <xdr:nvSpPr>
        <xdr:cNvPr id="37" name="Line 314"/>
        <xdr:cNvSpPr>
          <a:spLocks noChangeShapeType="1"/>
        </xdr:cNvSpPr>
      </xdr:nvSpPr>
      <xdr:spPr bwMode="auto">
        <a:xfrm flipH="1">
          <a:off x="11271907" y="10375883"/>
          <a:ext cx="975" cy="25499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150</xdr:col>
      <xdr:colOff>9249</xdr:colOff>
      <xdr:row>108</xdr:row>
      <xdr:rowOff>93962</xdr:rowOff>
    </xdr:from>
    <xdr:to>
      <xdr:col>150</xdr:col>
      <xdr:colOff>9525</xdr:colOff>
      <xdr:row>111</xdr:row>
      <xdr:rowOff>88642</xdr:rowOff>
    </xdr:to>
    <xdr:sp macro="" textlink="">
      <xdr:nvSpPr>
        <xdr:cNvPr id="38" name="Line 315"/>
        <xdr:cNvSpPr>
          <a:spLocks noChangeShapeType="1"/>
        </xdr:cNvSpPr>
      </xdr:nvSpPr>
      <xdr:spPr bwMode="auto">
        <a:xfrm>
          <a:off x="12950549" y="10368262"/>
          <a:ext cx="276" cy="28043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131</xdr:col>
      <xdr:colOff>19052</xdr:colOff>
      <xdr:row>110</xdr:row>
      <xdr:rowOff>39311</xdr:rowOff>
    </xdr:from>
    <xdr:to>
      <xdr:col>150</xdr:col>
      <xdr:colOff>2</xdr:colOff>
      <xdr:row>110</xdr:row>
      <xdr:rowOff>39311</xdr:rowOff>
    </xdr:to>
    <xdr:sp macro="" textlink="">
      <xdr:nvSpPr>
        <xdr:cNvPr id="39" name="Line 316"/>
        <xdr:cNvSpPr>
          <a:spLocks noChangeShapeType="1"/>
        </xdr:cNvSpPr>
      </xdr:nvSpPr>
      <xdr:spPr bwMode="auto">
        <a:xfrm>
          <a:off x="11271252" y="10504111"/>
          <a:ext cx="1670050" cy="0"/>
        </a:xfrm>
        <a:prstGeom prst="line">
          <a:avLst/>
        </a:prstGeom>
        <a:noFill/>
        <a:ln w="6350">
          <a:solidFill>
            <a:srgbClr val="000000"/>
          </a:solidFill>
          <a:prstDash val="sysDot"/>
          <a:round/>
          <a:headEnd type="stealth" w="med" len="med"/>
          <a:tailEnd type="stealth" w="med" len="med"/>
        </a:ln>
        <a:extLst>
          <a:ext uri="{909E8E84-426E-40DD-AFC4-6F175D3DCCD1}">
            <a14:hiddenFill xmlns:a14="http://schemas.microsoft.com/office/drawing/2010/main">
              <a:noFill/>
            </a14:hiddenFill>
          </a:ext>
        </a:extLst>
      </xdr:spPr>
    </xdr:sp>
    <xdr:clientData/>
  </xdr:twoCellAnchor>
  <xdr:twoCellAnchor>
    <xdr:from>
      <xdr:col>140</xdr:col>
      <xdr:colOff>63500</xdr:colOff>
      <xdr:row>103</xdr:row>
      <xdr:rowOff>31750</xdr:rowOff>
    </xdr:from>
    <xdr:to>
      <xdr:col>140</xdr:col>
      <xdr:colOff>63500</xdr:colOff>
      <xdr:row>109</xdr:row>
      <xdr:rowOff>89476</xdr:rowOff>
    </xdr:to>
    <xdr:sp macro="" textlink="">
      <xdr:nvSpPr>
        <xdr:cNvPr id="40" name="Line 317"/>
        <xdr:cNvSpPr>
          <a:spLocks noChangeShapeType="1"/>
        </xdr:cNvSpPr>
      </xdr:nvSpPr>
      <xdr:spPr bwMode="auto">
        <a:xfrm flipH="1">
          <a:off x="12115800" y="9829800"/>
          <a:ext cx="0" cy="629226"/>
        </a:xfrm>
        <a:prstGeom prst="line">
          <a:avLst/>
        </a:prstGeom>
        <a:noFill/>
        <a:ln w="6350">
          <a:solidFill>
            <a:srgbClr val="000000"/>
          </a:solidFill>
          <a:prstDash val="sysDot"/>
          <a:round/>
          <a:headEnd type="stealth" w="med" len="med"/>
          <a:tailEnd type="stealth" w="med" len="med"/>
        </a:ln>
        <a:extLst>
          <a:ext uri="{909E8E84-426E-40DD-AFC4-6F175D3DCCD1}">
            <a14:hiddenFill xmlns:a14="http://schemas.microsoft.com/office/drawing/2010/main">
              <a:noFill/>
            </a14:hiddenFill>
          </a:ext>
        </a:extLst>
      </xdr:spPr>
    </xdr:sp>
    <xdr:clientData/>
  </xdr:twoCellAnchor>
  <xdr:twoCellAnchor>
    <xdr:from>
      <xdr:col>140</xdr:col>
      <xdr:colOff>31279</xdr:colOff>
      <xdr:row>109</xdr:row>
      <xdr:rowOff>91785</xdr:rowOff>
    </xdr:from>
    <xdr:to>
      <xdr:col>141</xdr:col>
      <xdr:colOff>12229</xdr:colOff>
      <xdr:row>110</xdr:row>
      <xdr:rowOff>72736</xdr:rowOff>
    </xdr:to>
    <xdr:sp macro="" textlink="">
      <xdr:nvSpPr>
        <xdr:cNvPr id="41" name="Oval 318"/>
        <xdr:cNvSpPr>
          <a:spLocks noChangeArrowheads="1"/>
        </xdr:cNvSpPr>
      </xdr:nvSpPr>
      <xdr:spPr bwMode="auto">
        <a:xfrm>
          <a:off x="12083579" y="10461335"/>
          <a:ext cx="69850" cy="76201"/>
        </a:xfrm>
        <a:prstGeom prst="ellipse">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132</xdr:col>
      <xdr:colOff>86212</xdr:colOff>
      <xdr:row>104</xdr:row>
      <xdr:rowOff>94856</xdr:rowOff>
    </xdr:from>
    <xdr:ext cx="179536" cy="116699"/>
    <xdr:sp macro="" textlink="">
      <xdr:nvSpPr>
        <xdr:cNvPr id="42" name="Text Box 319"/>
        <xdr:cNvSpPr txBox="1">
          <a:spLocks noChangeArrowheads="1"/>
        </xdr:cNvSpPr>
      </xdr:nvSpPr>
      <xdr:spPr bwMode="auto">
        <a:xfrm>
          <a:off x="11379443" y="10259741"/>
          <a:ext cx="179536" cy="116699"/>
        </a:xfrm>
        <a:prstGeom prst="rect">
          <a:avLst/>
        </a:prstGeom>
        <a:noFill/>
        <a:ln w="9525" algn="ctr">
          <a:noFill/>
          <a:miter lim="800000"/>
          <a:headEnd/>
          <a:tailEnd/>
        </a:ln>
        <a:effectLst/>
      </xdr:spPr>
      <xdr:txBody>
        <a:bodyPr vertOverflow="clip" wrap="none" lIns="0" tIns="0" rIns="0" bIns="0" anchor="t" upright="1">
          <a:spAutoFit/>
        </a:bodyPr>
        <a:lstStyle/>
        <a:p>
          <a:pPr algn="ctr" rtl="0">
            <a:defRPr sz="1000"/>
          </a:pPr>
          <a:r>
            <a:rPr lang="ja-JP" altLang="en-US" sz="700" b="0" i="0" u="none" strike="noStrike" baseline="0">
              <a:solidFill>
                <a:srgbClr val="000000"/>
              </a:solidFill>
              <a:latin typeface="ＭＳ 明朝"/>
              <a:ea typeface="ＭＳ 明朝"/>
            </a:rPr>
            <a:t>深さ</a:t>
          </a:r>
        </a:p>
      </xdr:txBody>
    </xdr:sp>
    <xdr:clientData/>
  </xdr:oneCellAnchor>
  <xdr:oneCellAnchor>
    <xdr:from>
      <xdr:col>138</xdr:col>
      <xdr:colOff>39218</xdr:colOff>
      <xdr:row>105</xdr:row>
      <xdr:rowOff>6064</xdr:rowOff>
    </xdr:from>
    <xdr:ext cx="89768" cy="116699"/>
    <xdr:sp macro="" textlink="">
      <xdr:nvSpPr>
        <xdr:cNvPr id="43" name="Text Box 320"/>
        <xdr:cNvSpPr txBox="1">
          <a:spLocks noChangeArrowheads="1"/>
        </xdr:cNvSpPr>
      </xdr:nvSpPr>
      <xdr:spPr bwMode="auto">
        <a:xfrm>
          <a:off x="11859987" y="10268641"/>
          <a:ext cx="89768" cy="116699"/>
        </a:xfrm>
        <a:prstGeom prst="rect">
          <a:avLst/>
        </a:prstGeom>
        <a:noFill/>
        <a:ln w="9525" algn="ctr">
          <a:noFill/>
          <a:miter lim="800000"/>
          <a:headEnd/>
          <a:tailEnd/>
        </a:ln>
        <a:effectLst/>
      </xdr:spPr>
      <xdr:txBody>
        <a:bodyPr vertOverflow="clip" wrap="none" lIns="0" tIns="0" rIns="0" bIns="0" anchor="t" upright="1">
          <a:spAutoFit/>
        </a:bodyPr>
        <a:lstStyle/>
        <a:p>
          <a:pPr algn="ctr" rtl="0">
            <a:defRPr sz="1000"/>
          </a:pPr>
          <a:r>
            <a:rPr lang="ja-JP" altLang="en-US" sz="700" b="0" i="0" u="none" strike="noStrike" baseline="0">
              <a:solidFill>
                <a:srgbClr val="000000"/>
              </a:solidFill>
              <a:latin typeface="ＭＳ 明朝"/>
              <a:ea typeface="ＭＳ 明朝"/>
            </a:rPr>
            <a:t>ｍ</a:t>
          </a:r>
        </a:p>
      </xdr:txBody>
    </xdr:sp>
    <xdr:clientData/>
  </xdr:oneCellAnchor>
  <xdr:oneCellAnchor>
    <xdr:from>
      <xdr:col>138</xdr:col>
      <xdr:colOff>17692</xdr:colOff>
      <xdr:row>111</xdr:row>
      <xdr:rowOff>25447</xdr:rowOff>
    </xdr:from>
    <xdr:ext cx="89768" cy="116699"/>
    <xdr:sp macro="" textlink="">
      <xdr:nvSpPr>
        <xdr:cNvPr id="44" name="Text Box 321"/>
        <xdr:cNvSpPr txBox="1">
          <a:spLocks noChangeArrowheads="1"/>
        </xdr:cNvSpPr>
      </xdr:nvSpPr>
      <xdr:spPr bwMode="auto">
        <a:xfrm>
          <a:off x="11838461" y="10874178"/>
          <a:ext cx="89768" cy="116699"/>
        </a:xfrm>
        <a:prstGeom prst="rect">
          <a:avLst/>
        </a:prstGeom>
        <a:noFill/>
        <a:ln w="9525" algn="ctr">
          <a:noFill/>
          <a:miter lim="800000"/>
          <a:headEnd/>
          <a:tailEnd/>
        </a:ln>
        <a:effectLst/>
      </xdr:spPr>
      <xdr:txBody>
        <a:bodyPr vertOverflow="clip" horzOverflow="clip" wrap="none" lIns="0" tIns="0" rIns="0" bIns="0" anchor="t" upright="1">
          <a:spAutoFit/>
        </a:bodyPr>
        <a:lstStyle/>
        <a:p>
          <a:pPr algn="ctr" rtl="0">
            <a:defRPr sz="1000"/>
          </a:pPr>
          <a:r>
            <a:rPr lang="ja-JP" altLang="en-US" sz="700" b="0" i="0" u="none" strike="noStrike" baseline="0">
              <a:solidFill>
                <a:srgbClr val="000000"/>
              </a:solidFill>
              <a:latin typeface="ＭＳ 明朝"/>
              <a:ea typeface="ＭＳ 明朝"/>
            </a:rPr>
            <a:t>ｍ</a:t>
          </a:r>
        </a:p>
      </xdr:txBody>
    </xdr:sp>
    <xdr:clientData/>
  </xdr:oneCellAnchor>
  <xdr:oneCellAnchor>
    <xdr:from>
      <xdr:col>146</xdr:col>
      <xdr:colOff>80276</xdr:colOff>
      <xdr:row>111</xdr:row>
      <xdr:rowOff>25447</xdr:rowOff>
    </xdr:from>
    <xdr:ext cx="89768" cy="116699"/>
    <xdr:sp macro="" textlink="">
      <xdr:nvSpPr>
        <xdr:cNvPr id="45" name="Text Box 322"/>
        <xdr:cNvSpPr txBox="1">
          <a:spLocks noChangeArrowheads="1"/>
        </xdr:cNvSpPr>
      </xdr:nvSpPr>
      <xdr:spPr bwMode="auto">
        <a:xfrm>
          <a:off x="12604430" y="10874178"/>
          <a:ext cx="89768" cy="116699"/>
        </a:xfrm>
        <a:prstGeom prst="rect">
          <a:avLst/>
        </a:prstGeom>
        <a:noFill/>
        <a:ln w="9525" algn="ctr">
          <a:noFill/>
          <a:miter lim="800000"/>
          <a:headEnd/>
          <a:tailEnd/>
        </a:ln>
        <a:effectLst/>
      </xdr:spPr>
      <xdr:txBody>
        <a:bodyPr vertOverflow="clip" horzOverflow="clip" wrap="none" lIns="0" tIns="0" rIns="0" bIns="0" anchor="t" upright="1">
          <a:spAutoFit/>
        </a:bodyPr>
        <a:lstStyle/>
        <a:p>
          <a:pPr algn="ctr" rtl="0">
            <a:defRPr sz="1000"/>
          </a:pPr>
          <a:r>
            <a:rPr lang="ja-JP" altLang="en-US" sz="700" b="0" i="0" u="none" strike="noStrike" baseline="0">
              <a:solidFill>
                <a:srgbClr val="000000"/>
              </a:solidFill>
              <a:latin typeface="ＭＳ 明朝"/>
              <a:ea typeface="ＭＳ 明朝"/>
            </a:rPr>
            <a:t>ｍ</a:t>
          </a:r>
        </a:p>
      </xdr:txBody>
    </xdr:sp>
    <xdr:clientData/>
  </xdr:oneCellAnchor>
  <xdr:twoCellAnchor>
    <xdr:from>
      <xdr:col>117</xdr:col>
      <xdr:colOff>47625</xdr:colOff>
      <xdr:row>22</xdr:row>
      <xdr:rowOff>25400</xdr:rowOff>
    </xdr:from>
    <xdr:to>
      <xdr:col>130</xdr:col>
      <xdr:colOff>57150</xdr:colOff>
      <xdr:row>22</xdr:row>
      <xdr:rowOff>25400</xdr:rowOff>
    </xdr:to>
    <xdr:sp macro="" textlink="">
      <xdr:nvSpPr>
        <xdr:cNvPr id="48" name="Line 1028"/>
        <xdr:cNvSpPr>
          <a:spLocks noChangeShapeType="1"/>
        </xdr:cNvSpPr>
      </xdr:nvSpPr>
      <xdr:spPr bwMode="auto">
        <a:xfrm>
          <a:off x="10029825" y="1955800"/>
          <a:ext cx="1165225" cy="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126</xdr:col>
      <xdr:colOff>29334</xdr:colOff>
      <xdr:row>20</xdr:row>
      <xdr:rowOff>41610</xdr:rowOff>
    </xdr:from>
    <xdr:to>
      <xdr:col>131</xdr:col>
      <xdr:colOff>38859</xdr:colOff>
      <xdr:row>22</xdr:row>
      <xdr:rowOff>3510</xdr:rowOff>
    </xdr:to>
    <xdr:sp macro="" textlink="">
      <xdr:nvSpPr>
        <xdr:cNvPr id="49" name="Text Box 1029"/>
        <xdr:cNvSpPr txBox="1">
          <a:spLocks noChangeArrowheads="1"/>
        </xdr:cNvSpPr>
      </xdr:nvSpPr>
      <xdr:spPr bwMode="auto">
        <a:xfrm>
          <a:off x="10837034" y="1756110"/>
          <a:ext cx="454025" cy="152400"/>
        </a:xfrm>
        <a:prstGeom prst="rect">
          <a:avLst/>
        </a:prstGeom>
        <a:noFill/>
        <a:ln w="6350" algn="ctr">
          <a:noFill/>
          <a:miter lim="800000"/>
          <a:headEnd/>
          <a:tailEnd/>
        </a:ln>
        <a:effectLst/>
      </xdr:spPr>
      <xdr:txBody>
        <a:bodyPr vertOverflow="clip" wrap="square" lIns="27432" tIns="18288" rIns="27432" bIns="0" anchor="t" upright="1"/>
        <a:lstStyle/>
        <a:p>
          <a:pPr algn="ctr" rtl="0">
            <a:defRPr sz="1000"/>
          </a:pP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MPa</a:t>
          </a:r>
        </a:p>
        <a:p>
          <a:pPr algn="ctr"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117</xdr:col>
      <xdr:colOff>47625</xdr:colOff>
      <xdr:row>25</xdr:row>
      <xdr:rowOff>66675</xdr:rowOff>
    </xdr:from>
    <xdr:to>
      <xdr:col>130</xdr:col>
      <xdr:colOff>76200</xdr:colOff>
      <xdr:row>25</xdr:row>
      <xdr:rowOff>66675</xdr:rowOff>
    </xdr:to>
    <xdr:sp macro="" textlink="">
      <xdr:nvSpPr>
        <xdr:cNvPr id="50" name="Line 1030"/>
        <xdr:cNvSpPr>
          <a:spLocks noChangeShapeType="1"/>
        </xdr:cNvSpPr>
      </xdr:nvSpPr>
      <xdr:spPr bwMode="auto">
        <a:xfrm>
          <a:off x="10055225" y="2257425"/>
          <a:ext cx="1184275" cy="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126</xdr:col>
      <xdr:colOff>40928</xdr:colOff>
      <xdr:row>24</xdr:row>
      <xdr:rowOff>23562</xdr:rowOff>
    </xdr:from>
    <xdr:to>
      <xdr:col>131</xdr:col>
      <xdr:colOff>50453</xdr:colOff>
      <xdr:row>25</xdr:row>
      <xdr:rowOff>80712</xdr:rowOff>
    </xdr:to>
    <xdr:sp macro="" textlink="">
      <xdr:nvSpPr>
        <xdr:cNvPr id="51" name="Text Box 1031"/>
        <xdr:cNvSpPr txBox="1">
          <a:spLocks noChangeArrowheads="1"/>
        </xdr:cNvSpPr>
      </xdr:nvSpPr>
      <xdr:spPr bwMode="auto">
        <a:xfrm>
          <a:off x="10848628" y="2119062"/>
          <a:ext cx="454025" cy="152400"/>
        </a:xfrm>
        <a:prstGeom prst="rect">
          <a:avLst/>
        </a:prstGeom>
        <a:noFill/>
        <a:ln w="6350" algn="ctr">
          <a:noFill/>
          <a:miter lim="800000"/>
          <a:headEnd/>
          <a:tailEnd/>
        </a:ln>
        <a:effectLst/>
      </xdr:spPr>
      <xdr:txBody>
        <a:bodyPr vertOverflow="clip" wrap="square" lIns="27432" tIns="18288" rIns="27432" bIns="0" anchor="t" upright="1"/>
        <a:lstStyle/>
        <a:p>
          <a:pPr algn="ctr" rtl="0">
            <a:defRPr sz="1000"/>
          </a:pPr>
          <a:r>
            <a:rPr lang="en-US" altLang="ja-JP" sz="800" b="0" i="0" u="none" strike="noStrike" baseline="0">
              <a:solidFill>
                <a:srgbClr val="000000"/>
              </a:solidFill>
              <a:latin typeface="ＭＳ 明朝"/>
              <a:ea typeface="ＭＳ 明朝"/>
            </a:rPr>
            <a:t>mg</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ℓ</a:t>
          </a:r>
        </a:p>
      </xdr:txBody>
    </xdr:sp>
    <xdr:clientData/>
  </xdr:twoCellAnchor>
  <xdr:twoCellAnchor>
    <xdr:from>
      <xdr:col>153</xdr:col>
      <xdr:colOff>62192</xdr:colOff>
      <xdr:row>36</xdr:row>
      <xdr:rowOff>37176</xdr:rowOff>
    </xdr:from>
    <xdr:to>
      <xdr:col>154</xdr:col>
      <xdr:colOff>81242</xdr:colOff>
      <xdr:row>41</xdr:row>
      <xdr:rowOff>61828</xdr:rowOff>
    </xdr:to>
    <xdr:grpSp>
      <xdr:nvGrpSpPr>
        <xdr:cNvPr id="52" name="Group 325"/>
        <xdr:cNvGrpSpPr>
          <a:grpSpLocks/>
        </xdr:cNvGrpSpPr>
      </xdr:nvGrpSpPr>
      <xdr:grpSpPr bwMode="auto">
        <a:xfrm>
          <a:off x="12612332" y="3359496"/>
          <a:ext cx="102870" cy="481852"/>
          <a:chOff x="795" y="420"/>
          <a:chExt cx="8" cy="25"/>
        </a:xfrm>
      </xdr:grpSpPr>
      <xdr:sp macro="" textlink="">
        <xdr:nvSpPr>
          <xdr:cNvPr id="53" name="Line 249"/>
          <xdr:cNvSpPr>
            <a:spLocks noChangeShapeType="1"/>
          </xdr:cNvSpPr>
        </xdr:nvSpPr>
        <xdr:spPr bwMode="auto">
          <a:xfrm>
            <a:off x="799" y="420"/>
            <a:ext cx="0" cy="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Line 251"/>
          <xdr:cNvSpPr>
            <a:spLocks noChangeShapeType="1"/>
          </xdr:cNvSpPr>
        </xdr:nvSpPr>
        <xdr:spPr bwMode="auto">
          <a:xfrm flipH="1">
            <a:off x="795" y="420"/>
            <a:ext cx="4" cy="1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 name="Line 253"/>
          <xdr:cNvSpPr>
            <a:spLocks noChangeShapeType="1"/>
          </xdr:cNvSpPr>
        </xdr:nvSpPr>
        <xdr:spPr bwMode="auto">
          <a:xfrm>
            <a:off x="795" y="433"/>
            <a:ext cx="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 name="Line 254"/>
          <xdr:cNvSpPr>
            <a:spLocks noChangeShapeType="1"/>
          </xdr:cNvSpPr>
        </xdr:nvSpPr>
        <xdr:spPr bwMode="auto">
          <a:xfrm flipV="1">
            <a:off x="795" y="438"/>
            <a:ext cx="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153</xdr:col>
      <xdr:colOff>22061</xdr:colOff>
      <xdr:row>34</xdr:row>
      <xdr:rowOff>21699</xdr:rowOff>
    </xdr:from>
    <xdr:to>
      <xdr:col>155</xdr:col>
      <xdr:colOff>10155</xdr:colOff>
      <xdr:row>36</xdr:row>
      <xdr:rowOff>73735</xdr:rowOff>
    </xdr:to>
    <xdr:sp macro="" textlink="">
      <xdr:nvSpPr>
        <xdr:cNvPr id="57" name="Text Box 255"/>
        <xdr:cNvSpPr txBox="1">
          <a:spLocks noChangeArrowheads="1"/>
        </xdr:cNvSpPr>
      </xdr:nvSpPr>
      <xdr:spPr bwMode="auto">
        <a:xfrm>
          <a:off x="13230061" y="3069699"/>
          <a:ext cx="165894" cy="242536"/>
        </a:xfrm>
        <a:prstGeom prst="rect">
          <a:avLst/>
        </a:prstGeom>
        <a:noFill/>
        <a:ln w="6350" algn="ctr">
          <a:noFill/>
          <a:miter lim="800000"/>
          <a:headEnd/>
          <a:tailEnd/>
        </a:ln>
        <a:effec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明朝"/>
              <a:ea typeface="ＭＳ 明朝"/>
            </a:rPr>
            <a:t>N</a:t>
          </a:r>
        </a:p>
      </xdr:txBody>
    </xdr:sp>
    <xdr:clientData/>
  </xdr:twoCellAnchor>
  <xdr:oneCellAnchor>
    <xdr:from>
      <xdr:col>45</xdr:col>
      <xdr:colOff>85956</xdr:colOff>
      <xdr:row>20</xdr:row>
      <xdr:rowOff>86870</xdr:rowOff>
    </xdr:from>
    <xdr:ext cx="359073" cy="116699"/>
    <xdr:sp macro="" textlink="">
      <xdr:nvSpPr>
        <xdr:cNvPr id="60" name="Text Box 277"/>
        <xdr:cNvSpPr txBox="1">
          <a:spLocks noChangeArrowheads="1"/>
        </xdr:cNvSpPr>
      </xdr:nvSpPr>
      <xdr:spPr bwMode="auto">
        <a:xfrm>
          <a:off x="4168099" y="2002756"/>
          <a:ext cx="359073"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取り出し</a:t>
          </a:r>
        </a:p>
      </xdr:txBody>
    </xdr:sp>
    <xdr:clientData/>
  </xdr:oneCellAnchor>
  <xdr:oneCellAnchor>
    <xdr:from>
      <xdr:col>45</xdr:col>
      <xdr:colOff>85956</xdr:colOff>
      <xdr:row>21</xdr:row>
      <xdr:rowOff>90192</xdr:rowOff>
    </xdr:from>
    <xdr:ext cx="359073" cy="116699"/>
    <xdr:sp macro="" textlink="">
      <xdr:nvSpPr>
        <xdr:cNvPr id="61" name="Text Box 277"/>
        <xdr:cNvSpPr txBox="1">
          <a:spLocks noChangeArrowheads="1"/>
        </xdr:cNvSpPr>
      </xdr:nvSpPr>
      <xdr:spPr bwMode="auto">
        <a:xfrm>
          <a:off x="4168099" y="2100421"/>
          <a:ext cx="359073"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告 示 管</a:t>
          </a:r>
        </a:p>
      </xdr:txBody>
    </xdr:sp>
    <xdr:clientData/>
  </xdr:oneCellAnchor>
  <xdr:oneCellAnchor>
    <xdr:from>
      <xdr:col>58</xdr:col>
      <xdr:colOff>10710</xdr:colOff>
      <xdr:row>26</xdr:row>
      <xdr:rowOff>75194</xdr:rowOff>
    </xdr:from>
    <xdr:ext cx="448841" cy="116699"/>
    <xdr:sp macro="" textlink="">
      <xdr:nvSpPr>
        <xdr:cNvPr id="62" name="Text Box 282"/>
        <xdr:cNvSpPr txBox="1">
          <a:spLocks noChangeArrowheads="1"/>
        </xdr:cNvSpPr>
      </xdr:nvSpPr>
      <xdr:spPr bwMode="auto">
        <a:xfrm>
          <a:off x="5011882" y="2597677"/>
          <a:ext cx="448841" cy="116699"/>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700" b="0" i="0" u="none" strike="noStrike" baseline="0">
              <a:solidFill>
                <a:srgbClr val="000000"/>
              </a:solidFill>
              <a:latin typeface="ＭＳ 明朝"/>
              <a:ea typeface="ＭＳ 明朝"/>
            </a:rPr>
            <a:t>直結（</a:t>
          </a:r>
          <a:r>
            <a:rPr lang="en-US" altLang="ja-JP" sz="700" b="0" i="0" u="none" strike="noStrike" baseline="0">
              <a:solidFill>
                <a:srgbClr val="000000"/>
              </a:solidFill>
              <a:latin typeface="ＭＳ 明朝"/>
              <a:ea typeface="ＭＳ 明朝"/>
            </a:rPr>
            <a:t>BP</a:t>
          </a:r>
          <a:r>
            <a:rPr lang="ja-JP" altLang="en-US" sz="700" b="0" i="0" u="none" strike="noStrike" baseline="0">
              <a:solidFill>
                <a:srgbClr val="000000"/>
              </a:solidFill>
              <a:latin typeface="ＭＳ 明朝"/>
              <a:ea typeface="ＭＳ 明朝"/>
            </a:rPr>
            <a:t>）</a:t>
          </a:r>
        </a:p>
      </xdr:txBody>
    </xdr:sp>
    <xdr:clientData/>
  </xdr:oneCellAnchor>
  <xdr:twoCellAnchor>
    <xdr:from>
      <xdr:col>75</xdr:col>
      <xdr:colOff>51337</xdr:colOff>
      <xdr:row>34</xdr:row>
      <xdr:rowOff>26684</xdr:rowOff>
    </xdr:from>
    <xdr:to>
      <xdr:col>76</xdr:col>
      <xdr:colOff>75243</xdr:colOff>
      <xdr:row>39</xdr:row>
      <xdr:rowOff>51337</xdr:rowOff>
    </xdr:to>
    <xdr:grpSp>
      <xdr:nvGrpSpPr>
        <xdr:cNvPr id="63" name="Group 325"/>
        <xdr:cNvGrpSpPr>
          <a:grpSpLocks/>
        </xdr:cNvGrpSpPr>
      </xdr:nvGrpSpPr>
      <xdr:grpSpPr bwMode="auto">
        <a:xfrm>
          <a:off x="6162577" y="3166124"/>
          <a:ext cx="100106" cy="481853"/>
          <a:chOff x="795" y="420"/>
          <a:chExt cx="8" cy="25"/>
        </a:xfrm>
      </xdr:grpSpPr>
      <xdr:sp macro="" textlink="">
        <xdr:nvSpPr>
          <xdr:cNvPr id="64" name="Line 249"/>
          <xdr:cNvSpPr>
            <a:spLocks noChangeShapeType="1"/>
          </xdr:cNvSpPr>
        </xdr:nvSpPr>
        <xdr:spPr bwMode="auto">
          <a:xfrm>
            <a:off x="799" y="420"/>
            <a:ext cx="0" cy="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251"/>
          <xdr:cNvSpPr>
            <a:spLocks noChangeShapeType="1"/>
          </xdr:cNvSpPr>
        </xdr:nvSpPr>
        <xdr:spPr bwMode="auto">
          <a:xfrm flipH="1">
            <a:off x="795" y="420"/>
            <a:ext cx="4" cy="13"/>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6" name="Line 253"/>
          <xdr:cNvSpPr>
            <a:spLocks noChangeShapeType="1"/>
          </xdr:cNvSpPr>
        </xdr:nvSpPr>
        <xdr:spPr bwMode="auto">
          <a:xfrm>
            <a:off x="795" y="433"/>
            <a:ext cx="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7" name="Line 254"/>
          <xdr:cNvSpPr>
            <a:spLocks noChangeShapeType="1"/>
          </xdr:cNvSpPr>
        </xdr:nvSpPr>
        <xdr:spPr bwMode="auto">
          <a:xfrm flipV="1">
            <a:off x="795" y="438"/>
            <a:ext cx="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75</xdr:col>
      <xdr:colOff>33618</xdr:colOff>
      <xdr:row>32</xdr:row>
      <xdr:rowOff>22412</xdr:rowOff>
    </xdr:from>
    <xdr:to>
      <xdr:col>77</xdr:col>
      <xdr:colOff>44124</xdr:colOff>
      <xdr:row>34</xdr:row>
      <xdr:rowOff>74449</xdr:rowOff>
    </xdr:to>
    <xdr:sp macro="" textlink="">
      <xdr:nvSpPr>
        <xdr:cNvPr id="68" name="Text Box 255"/>
        <xdr:cNvSpPr txBox="1">
          <a:spLocks noChangeArrowheads="1"/>
        </xdr:cNvSpPr>
      </xdr:nvSpPr>
      <xdr:spPr bwMode="auto">
        <a:xfrm>
          <a:off x="6409018" y="3070412"/>
          <a:ext cx="162906" cy="242537"/>
        </a:xfrm>
        <a:prstGeom prst="rect">
          <a:avLst/>
        </a:prstGeom>
        <a:noFill/>
        <a:ln w="6350" algn="ctr">
          <a:noFill/>
          <a:miter lim="800000"/>
          <a:headEnd/>
          <a:tailEnd/>
        </a:ln>
        <a:effec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明朝"/>
              <a:ea typeface="ＭＳ 明朝"/>
            </a:rPr>
            <a:t>N</a:t>
          </a:r>
        </a:p>
      </xdr:txBody>
    </xdr:sp>
    <xdr:clientData/>
  </xdr:twoCellAnchor>
  <xdr:twoCellAnchor>
    <xdr:from>
      <xdr:col>89</xdr:col>
      <xdr:colOff>83003</xdr:colOff>
      <xdr:row>29</xdr:row>
      <xdr:rowOff>66255</xdr:rowOff>
    </xdr:from>
    <xdr:to>
      <xdr:col>94</xdr:col>
      <xdr:colOff>35378</xdr:colOff>
      <xdr:row>29</xdr:row>
      <xdr:rowOff>66255</xdr:rowOff>
    </xdr:to>
    <xdr:sp macro="" textlink="">
      <xdr:nvSpPr>
        <xdr:cNvPr id="69" name="Line 220"/>
        <xdr:cNvSpPr>
          <a:spLocks noChangeShapeType="1"/>
        </xdr:cNvSpPr>
      </xdr:nvSpPr>
      <xdr:spPr bwMode="auto">
        <a:xfrm>
          <a:off x="7601403" y="2638005"/>
          <a:ext cx="396875" cy="0"/>
        </a:xfrm>
        <a:prstGeom prst="line">
          <a:avLst/>
        </a:prstGeom>
        <a:noFill/>
        <a:ln w="9525">
          <a:solidFill>
            <a:srgbClr val="FF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57273</xdr:colOff>
      <xdr:row>29</xdr:row>
      <xdr:rowOff>55800</xdr:rowOff>
    </xdr:from>
    <xdr:to>
      <xdr:col>109</xdr:col>
      <xdr:colOff>47748</xdr:colOff>
      <xdr:row>29</xdr:row>
      <xdr:rowOff>55800</xdr:rowOff>
    </xdr:to>
    <xdr:sp macro="" textlink="">
      <xdr:nvSpPr>
        <xdr:cNvPr id="70" name="Line 221"/>
        <xdr:cNvSpPr>
          <a:spLocks noChangeShapeType="1"/>
        </xdr:cNvSpPr>
      </xdr:nvSpPr>
      <xdr:spPr bwMode="auto">
        <a:xfrm>
          <a:off x="8909173" y="2627550"/>
          <a:ext cx="434975" cy="0"/>
        </a:xfrm>
        <a:prstGeom prst="line">
          <a:avLst/>
        </a:prstGeom>
        <a:noFill/>
        <a:ln w="1270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119</xdr:col>
      <xdr:colOff>64770</xdr:colOff>
      <xdr:row>29</xdr:row>
      <xdr:rowOff>64942</xdr:rowOff>
    </xdr:from>
    <xdr:to>
      <xdr:col>124</xdr:col>
      <xdr:colOff>60614</xdr:colOff>
      <xdr:row>29</xdr:row>
      <xdr:rowOff>66673</xdr:rowOff>
    </xdr:to>
    <xdr:sp macro="" textlink="">
      <xdr:nvSpPr>
        <xdr:cNvPr id="71" name="Line 222"/>
        <xdr:cNvSpPr>
          <a:spLocks noChangeShapeType="1"/>
        </xdr:cNvSpPr>
      </xdr:nvSpPr>
      <xdr:spPr bwMode="auto">
        <a:xfrm flipV="1">
          <a:off x="10250170" y="2636692"/>
          <a:ext cx="440344" cy="1731"/>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134</xdr:col>
      <xdr:colOff>47625</xdr:colOff>
      <xdr:row>29</xdr:row>
      <xdr:rowOff>51289</xdr:rowOff>
    </xdr:from>
    <xdr:to>
      <xdr:col>138</xdr:col>
      <xdr:colOff>28575</xdr:colOff>
      <xdr:row>29</xdr:row>
      <xdr:rowOff>51289</xdr:rowOff>
    </xdr:to>
    <xdr:sp macro="" textlink="">
      <xdr:nvSpPr>
        <xdr:cNvPr id="72" name="Line 223"/>
        <xdr:cNvSpPr>
          <a:spLocks noChangeShapeType="1"/>
        </xdr:cNvSpPr>
      </xdr:nvSpPr>
      <xdr:spPr bwMode="auto">
        <a:xfrm>
          <a:off x="11566525" y="2623039"/>
          <a:ext cx="3365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120</xdr:col>
      <xdr:colOff>41910</xdr:colOff>
      <xdr:row>29</xdr:row>
      <xdr:rowOff>9525</xdr:rowOff>
    </xdr:from>
    <xdr:to>
      <xdr:col>121</xdr:col>
      <xdr:colOff>3810</xdr:colOff>
      <xdr:row>30</xdr:row>
      <xdr:rowOff>9525</xdr:rowOff>
    </xdr:to>
    <xdr:sp macro="" textlink="">
      <xdr:nvSpPr>
        <xdr:cNvPr id="73" name="Line 224"/>
        <xdr:cNvSpPr>
          <a:spLocks noChangeShapeType="1"/>
        </xdr:cNvSpPr>
      </xdr:nvSpPr>
      <xdr:spPr bwMode="auto">
        <a:xfrm flipH="1">
          <a:off x="10316210" y="2581275"/>
          <a:ext cx="50800" cy="95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121</xdr:col>
      <xdr:colOff>60960</xdr:colOff>
      <xdr:row>29</xdr:row>
      <xdr:rowOff>19050</xdr:rowOff>
    </xdr:from>
    <xdr:to>
      <xdr:col>122</xdr:col>
      <xdr:colOff>22860</xdr:colOff>
      <xdr:row>30</xdr:row>
      <xdr:rowOff>19050</xdr:rowOff>
    </xdr:to>
    <xdr:sp macro="" textlink="">
      <xdr:nvSpPr>
        <xdr:cNvPr id="74" name="Line 228"/>
        <xdr:cNvSpPr>
          <a:spLocks noChangeShapeType="1"/>
        </xdr:cNvSpPr>
      </xdr:nvSpPr>
      <xdr:spPr bwMode="auto">
        <a:xfrm flipH="1">
          <a:off x="10424160" y="2590800"/>
          <a:ext cx="50800" cy="95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123</xdr:col>
      <xdr:colOff>57150</xdr:colOff>
      <xdr:row>29</xdr:row>
      <xdr:rowOff>9524</xdr:rowOff>
    </xdr:from>
    <xdr:to>
      <xdr:col>124</xdr:col>
      <xdr:colOff>22860</xdr:colOff>
      <xdr:row>30</xdr:row>
      <xdr:rowOff>15239</xdr:rowOff>
    </xdr:to>
    <xdr:sp macro="" textlink="">
      <xdr:nvSpPr>
        <xdr:cNvPr id="75" name="Line 230"/>
        <xdr:cNvSpPr>
          <a:spLocks noChangeShapeType="1"/>
        </xdr:cNvSpPr>
      </xdr:nvSpPr>
      <xdr:spPr bwMode="auto">
        <a:xfrm flipH="1">
          <a:off x="10598150" y="2581274"/>
          <a:ext cx="54610" cy="10096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121</xdr:col>
      <xdr:colOff>3810</xdr:colOff>
      <xdr:row>29</xdr:row>
      <xdr:rowOff>9525</xdr:rowOff>
    </xdr:from>
    <xdr:to>
      <xdr:col>121</xdr:col>
      <xdr:colOff>60960</xdr:colOff>
      <xdr:row>30</xdr:row>
      <xdr:rowOff>9525</xdr:rowOff>
    </xdr:to>
    <xdr:sp macro="" textlink="">
      <xdr:nvSpPr>
        <xdr:cNvPr id="76" name="Line 231"/>
        <xdr:cNvSpPr>
          <a:spLocks noChangeShapeType="1"/>
        </xdr:cNvSpPr>
      </xdr:nvSpPr>
      <xdr:spPr bwMode="auto">
        <a:xfrm flipH="1">
          <a:off x="10367010" y="2581275"/>
          <a:ext cx="57150" cy="95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123</xdr:col>
      <xdr:colOff>3810</xdr:colOff>
      <xdr:row>29</xdr:row>
      <xdr:rowOff>19050</xdr:rowOff>
    </xdr:from>
    <xdr:to>
      <xdr:col>123</xdr:col>
      <xdr:colOff>60960</xdr:colOff>
      <xdr:row>30</xdr:row>
      <xdr:rowOff>19050</xdr:rowOff>
    </xdr:to>
    <xdr:sp macro="" textlink="">
      <xdr:nvSpPr>
        <xdr:cNvPr id="77" name="Line 238"/>
        <xdr:cNvSpPr>
          <a:spLocks noChangeShapeType="1"/>
        </xdr:cNvSpPr>
      </xdr:nvSpPr>
      <xdr:spPr bwMode="auto">
        <a:xfrm flipH="1">
          <a:off x="10544810" y="2590800"/>
          <a:ext cx="57150" cy="95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122</xdr:col>
      <xdr:colOff>32385</xdr:colOff>
      <xdr:row>29</xdr:row>
      <xdr:rowOff>19050</xdr:rowOff>
    </xdr:from>
    <xdr:to>
      <xdr:col>122</xdr:col>
      <xdr:colOff>89535</xdr:colOff>
      <xdr:row>30</xdr:row>
      <xdr:rowOff>19050</xdr:rowOff>
    </xdr:to>
    <xdr:sp macro="" textlink="">
      <xdr:nvSpPr>
        <xdr:cNvPr id="78" name="Line 239"/>
        <xdr:cNvSpPr>
          <a:spLocks noChangeShapeType="1"/>
        </xdr:cNvSpPr>
      </xdr:nvSpPr>
      <xdr:spPr bwMode="auto">
        <a:xfrm flipH="1">
          <a:off x="10484485" y="2590800"/>
          <a:ext cx="57150" cy="95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119</xdr:col>
      <xdr:colOff>80010</xdr:colOff>
      <xdr:row>29</xdr:row>
      <xdr:rowOff>9525</xdr:rowOff>
    </xdr:from>
    <xdr:to>
      <xdr:col>120</xdr:col>
      <xdr:colOff>41910</xdr:colOff>
      <xdr:row>30</xdr:row>
      <xdr:rowOff>9525</xdr:rowOff>
    </xdr:to>
    <xdr:sp macro="" textlink="">
      <xdr:nvSpPr>
        <xdr:cNvPr id="79" name="Line 242"/>
        <xdr:cNvSpPr>
          <a:spLocks noChangeShapeType="1"/>
        </xdr:cNvSpPr>
      </xdr:nvSpPr>
      <xdr:spPr bwMode="auto">
        <a:xfrm flipH="1">
          <a:off x="10265410" y="2581275"/>
          <a:ext cx="50800" cy="95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147</xdr:col>
      <xdr:colOff>5129</xdr:colOff>
      <xdr:row>29</xdr:row>
      <xdr:rowOff>51289</xdr:rowOff>
    </xdr:from>
    <xdr:to>
      <xdr:col>150</xdr:col>
      <xdr:colOff>81329</xdr:colOff>
      <xdr:row>29</xdr:row>
      <xdr:rowOff>51289</xdr:rowOff>
    </xdr:to>
    <xdr:sp macro="" textlink="">
      <xdr:nvSpPr>
        <xdr:cNvPr id="80" name="Line 223"/>
        <xdr:cNvSpPr>
          <a:spLocks noChangeShapeType="1"/>
        </xdr:cNvSpPr>
      </xdr:nvSpPr>
      <xdr:spPr bwMode="auto">
        <a:xfrm>
          <a:off x="12679729" y="2623039"/>
          <a:ext cx="342900" cy="0"/>
        </a:xfrm>
        <a:prstGeom prst="line">
          <a:avLst/>
        </a:prstGeom>
        <a:noFill/>
        <a:ln w="6350">
          <a:solidFill>
            <a:srgbClr val="0070C0"/>
          </a:solidFill>
          <a:round/>
          <a:headEnd/>
          <a:tailEnd/>
        </a:ln>
        <a:extLst>
          <a:ext uri="{909E8E84-426E-40DD-AFC4-6F175D3DCCD1}">
            <a14:hiddenFill xmlns:a14="http://schemas.microsoft.com/office/drawing/2010/main">
              <a:noFill/>
            </a14:hiddenFill>
          </a:ext>
        </a:extLst>
      </xdr:spPr>
    </xdr:sp>
    <xdr:clientData/>
  </xdr:twoCellAnchor>
  <xdr:twoCellAnchor>
    <xdr:from>
      <xdr:col>74</xdr:col>
      <xdr:colOff>40608</xdr:colOff>
      <xdr:row>0</xdr:row>
      <xdr:rowOff>89268</xdr:rowOff>
    </xdr:from>
    <xdr:to>
      <xdr:col>76</xdr:col>
      <xdr:colOff>75590</xdr:colOff>
      <xdr:row>2</xdr:row>
      <xdr:rowOff>36327</xdr:rowOff>
    </xdr:to>
    <xdr:cxnSp macro="">
      <xdr:nvCxnSpPr>
        <xdr:cNvPr id="81" name="直線コネクタ 80"/>
        <xdr:cNvCxnSpPr/>
      </xdr:nvCxnSpPr>
      <xdr:spPr bwMode="auto">
        <a:xfrm flipH="1">
          <a:off x="6339808" y="89268"/>
          <a:ext cx="187382" cy="175659"/>
        </a:xfrm>
        <a:prstGeom prst="line">
          <a:avLst/>
        </a:prstGeom>
        <a:solidFill>
          <a:srgbClr val="FFFFFF"/>
        </a:solidFill>
        <a:ln w="6350" cap="flat" cmpd="sng" algn="ctr">
          <a:solidFill>
            <a:schemeClr val="tx1"/>
          </a:solidFill>
          <a:prstDash val="solid"/>
          <a:round/>
          <a:headEnd type="none" w="med" len="med"/>
          <a:tailEnd type="none" w="med" len="med"/>
        </a:ln>
        <a:effectLst/>
      </xdr:spPr>
    </xdr:cxnSp>
    <xdr:clientData/>
  </xdr:twoCellAnchor>
  <xdr:twoCellAnchor>
    <xdr:from>
      <xdr:col>50</xdr:col>
      <xdr:colOff>0</xdr:colOff>
      <xdr:row>98</xdr:row>
      <xdr:rowOff>57150</xdr:rowOff>
    </xdr:from>
    <xdr:to>
      <xdr:col>78</xdr:col>
      <xdr:colOff>0</xdr:colOff>
      <xdr:row>98</xdr:row>
      <xdr:rowOff>57150</xdr:rowOff>
    </xdr:to>
    <xdr:sp macro="" textlink="">
      <xdr:nvSpPr>
        <xdr:cNvPr id="89" name="Line 215"/>
        <xdr:cNvSpPr>
          <a:spLocks noChangeShapeType="1"/>
        </xdr:cNvSpPr>
      </xdr:nvSpPr>
      <xdr:spPr bwMode="auto">
        <a:xfrm>
          <a:off x="4445000" y="8997950"/>
          <a:ext cx="215900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56934</xdr:colOff>
      <xdr:row>96</xdr:row>
      <xdr:rowOff>80839</xdr:rowOff>
    </xdr:from>
    <xdr:to>
      <xdr:col>77</xdr:col>
      <xdr:colOff>20955</xdr:colOff>
      <xdr:row>100</xdr:row>
      <xdr:rowOff>1816</xdr:rowOff>
    </xdr:to>
    <xdr:grpSp>
      <xdr:nvGrpSpPr>
        <xdr:cNvPr id="3" name="グループ化 2"/>
        <xdr:cNvGrpSpPr/>
      </xdr:nvGrpSpPr>
      <xdr:grpSpPr>
        <a:xfrm>
          <a:off x="4247934" y="8881939"/>
          <a:ext cx="2036661" cy="286737"/>
          <a:chOff x="4422559" y="9236745"/>
          <a:chExt cx="2023802" cy="301977"/>
        </a:xfrm>
      </xdr:grpSpPr>
      <xdr:sp macro="" textlink="">
        <xdr:nvSpPr>
          <xdr:cNvPr id="90" name="Text Box 243"/>
          <xdr:cNvSpPr txBox="1">
            <a:spLocks noChangeArrowheads="1"/>
          </xdr:cNvSpPr>
        </xdr:nvSpPr>
        <xdr:spPr bwMode="auto">
          <a:xfrm>
            <a:off x="4422559" y="9386886"/>
            <a:ext cx="363176" cy="151836"/>
          </a:xfrm>
          <a:prstGeom prst="rect">
            <a:avLst/>
          </a:prstGeom>
          <a:noFill/>
          <a:ln w="9525" algn="ctr">
            <a:noFill/>
            <a:miter lim="800000"/>
            <a:headEnd/>
            <a:tailEnd/>
          </a:ln>
          <a:effectLst/>
        </xdr:spPr>
        <xdr:txBody>
          <a:bodyPr vertOverflow="clip" horzOverflow="clip" wrap="none" lIns="27432" tIns="18288" rIns="27432" bIns="0" anchor="t" upright="1">
            <a:spAutoFit/>
          </a:bodyPr>
          <a:lstStyle/>
          <a:p>
            <a:pPr algn="ctr" rtl="0">
              <a:defRPr sz="1000"/>
            </a:pPr>
            <a:r>
              <a:rPr lang="ja-JP" altLang="en-US" sz="800" b="0" i="0" u="none" strike="noStrike" baseline="0">
                <a:solidFill>
                  <a:srgbClr val="000000"/>
                </a:solidFill>
                <a:latin typeface="ＭＳ 明朝"/>
                <a:ea typeface="ＭＳ 明朝"/>
              </a:rPr>
              <a:t>数　量</a:t>
            </a:r>
          </a:p>
        </xdr:txBody>
      </xdr:sp>
      <xdr:sp macro="" textlink="">
        <xdr:nvSpPr>
          <xdr:cNvPr id="91" name="Text Box 244"/>
          <xdr:cNvSpPr txBox="1">
            <a:spLocks noChangeArrowheads="1"/>
          </xdr:cNvSpPr>
        </xdr:nvSpPr>
        <xdr:spPr bwMode="auto">
          <a:xfrm>
            <a:off x="5488565" y="9386886"/>
            <a:ext cx="363176" cy="151836"/>
          </a:xfrm>
          <a:prstGeom prst="rect">
            <a:avLst/>
          </a:prstGeom>
          <a:noFill/>
          <a:ln w="9525" algn="ctr">
            <a:noFill/>
            <a:miter lim="800000"/>
            <a:headEnd/>
            <a:tailEnd/>
          </a:ln>
          <a:effectLst/>
        </xdr:spPr>
        <xdr:txBody>
          <a:bodyPr vertOverflow="clip" horzOverflow="clip" wrap="none" lIns="27432" tIns="18288" rIns="27432" bIns="0" anchor="t" upright="1">
            <a:spAutoFit/>
          </a:bodyPr>
          <a:lstStyle/>
          <a:p>
            <a:pPr algn="ctr" rtl="0">
              <a:defRPr sz="1000"/>
            </a:pPr>
            <a:r>
              <a:rPr lang="ja-JP" altLang="en-US" sz="800" b="0" i="0" u="none" strike="noStrike" baseline="0">
                <a:solidFill>
                  <a:srgbClr val="000000"/>
                </a:solidFill>
                <a:latin typeface="ＭＳ 明朝"/>
                <a:ea typeface="ＭＳ 明朝"/>
              </a:rPr>
              <a:t>数　量</a:t>
            </a:r>
          </a:p>
        </xdr:txBody>
      </xdr:sp>
      <xdr:sp macro="" textlink="">
        <xdr:nvSpPr>
          <xdr:cNvPr id="92" name="Text Box 245"/>
          <xdr:cNvSpPr txBox="1">
            <a:spLocks noChangeArrowheads="1"/>
          </xdr:cNvSpPr>
        </xdr:nvSpPr>
        <xdr:spPr bwMode="auto">
          <a:xfrm>
            <a:off x="4909425" y="9386886"/>
            <a:ext cx="465769" cy="151836"/>
          </a:xfrm>
          <a:prstGeom prst="rect">
            <a:avLst/>
          </a:prstGeom>
          <a:noFill/>
          <a:ln w="9525" algn="ctr">
            <a:noFill/>
            <a:miter lim="800000"/>
            <a:headEnd/>
            <a:tailEnd/>
          </a:ln>
          <a:effectLst/>
        </xdr:spPr>
        <xdr:txBody>
          <a:bodyPr vertOverflow="clip" horzOverflow="clip" wrap="none" lIns="27432" tIns="18288" rIns="27432" bIns="0" anchor="t" upright="1">
            <a:spAutoFit/>
          </a:bodyPr>
          <a:lstStyle/>
          <a:p>
            <a:pPr algn="ctr" rtl="0">
              <a:defRPr sz="1000"/>
            </a:pPr>
            <a:r>
              <a:rPr lang="ja-JP" altLang="en-US" sz="800" b="0" i="0" u="none" strike="noStrike" baseline="0">
                <a:solidFill>
                  <a:srgbClr val="000000"/>
                </a:solidFill>
                <a:latin typeface="ＭＳ 明朝"/>
                <a:ea typeface="ＭＳ 明朝"/>
              </a:rPr>
              <a:t>合　　価</a:t>
            </a:r>
          </a:p>
        </xdr:txBody>
      </xdr:sp>
      <xdr:sp macro="" textlink="">
        <xdr:nvSpPr>
          <xdr:cNvPr id="93" name="Text Box 246"/>
          <xdr:cNvSpPr txBox="1">
            <a:spLocks noChangeArrowheads="1"/>
          </xdr:cNvSpPr>
        </xdr:nvSpPr>
        <xdr:spPr bwMode="auto">
          <a:xfrm>
            <a:off x="5980592" y="9386886"/>
            <a:ext cx="465769" cy="151836"/>
          </a:xfrm>
          <a:prstGeom prst="rect">
            <a:avLst/>
          </a:prstGeom>
          <a:noFill/>
          <a:ln w="9525" algn="ctr">
            <a:noFill/>
            <a:miter lim="800000"/>
            <a:headEnd/>
            <a:tailEnd/>
          </a:ln>
          <a:effectLst/>
        </xdr:spPr>
        <xdr:txBody>
          <a:bodyPr vertOverflow="clip" horzOverflow="clip" wrap="none" lIns="27432" tIns="18288" rIns="27432" bIns="0" anchor="t" upright="1">
            <a:spAutoFit/>
          </a:bodyPr>
          <a:lstStyle/>
          <a:p>
            <a:pPr algn="ctr" rtl="0">
              <a:defRPr sz="1000"/>
            </a:pPr>
            <a:r>
              <a:rPr lang="ja-JP" altLang="en-US" sz="800" b="0" i="0" u="none" strike="noStrike" baseline="0">
                <a:solidFill>
                  <a:srgbClr val="000000"/>
                </a:solidFill>
                <a:latin typeface="ＭＳ 明朝"/>
                <a:ea typeface="ＭＳ 明朝"/>
              </a:rPr>
              <a:t>合　　価</a:t>
            </a:r>
          </a:p>
        </xdr:txBody>
      </xdr:sp>
      <xdr:sp macro="" textlink="">
        <xdr:nvSpPr>
          <xdr:cNvPr id="94" name="Text Box 247"/>
          <xdr:cNvSpPr txBox="1">
            <a:spLocks noChangeArrowheads="1"/>
          </xdr:cNvSpPr>
        </xdr:nvSpPr>
        <xdr:spPr bwMode="auto">
          <a:xfrm>
            <a:off x="4605298" y="9236745"/>
            <a:ext cx="670953" cy="151836"/>
          </a:xfrm>
          <a:prstGeom prst="rect">
            <a:avLst/>
          </a:prstGeom>
          <a:noFill/>
          <a:ln w="9525" algn="ctr">
            <a:noFill/>
            <a:miter lim="800000"/>
            <a:headEnd/>
            <a:tailEnd/>
          </a:ln>
          <a:effectLst/>
        </xdr:spPr>
        <xdr:txBody>
          <a:bodyPr vertOverflow="clip" horzOverflow="clip" wrap="none" lIns="27432" tIns="18288" rIns="27432" bIns="0" anchor="t" upright="1">
            <a:spAutoFit/>
          </a:bodyPr>
          <a:lstStyle/>
          <a:p>
            <a:pPr algn="ctr" rtl="0">
              <a:defRPr sz="1000"/>
            </a:pPr>
            <a:r>
              <a:rPr lang="ja-JP" altLang="en-US" sz="800" b="0" i="0" u="none" strike="noStrike" baseline="0">
                <a:solidFill>
                  <a:srgbClr val="000000"/>
                </a:solidFill>
                <a:latin typeface="ＭＳ 明朝"/>
                <a:ea typeface="ＭＳ 明朝"/>
              </a:rPr>
              <a:t>設　　　　計</a:t>
            </a:r>
          </a:p>
        </xdr:txBody>
      </xdr:sp>
      <xdr:sp macro="" textlink="">
        <xdr:nvSpPr>
          <xdr:cNvPr id="95" name="Text Box 248"/>
          <xdr:cNvSpPr txBox="1">
            <a:spLocks noChangeArrowheads="1"/>
          </xdr:cNvSpPr>
        </xdr:nvSpPr>
        <xdr:spPr bwMode="auto">
          <a:xfrm>
            <a:off x="5634278" y="9236745"/>
            <a:ext cx="670953" cy="151836"/>
          </a:xfrm>
          <a:prstGeom prst="rect">
            <a:avLst/>
          </a:prstGeom>
          <a:noFill/>
          <a:ln w="9525" algn="ctr">
            <a:noFill/>
            <a:miter lim="800000"/>
            <a:headEnd/>
            <a:tailEnd/>
          </a:ln>
          <a:effectLst/>
        </xdr:spPr>
        <xdr:txBody>
          <a:bodyPr vertOverflow="clip" horzOverflow="clip" wrap="none" lIns="27432" tIns="18288" rIns="27432" bIns="0" anchor="t" upright="1">
            <a:spAutoFit/>
          </a:bodyPr>
          <a:lstStyle/>
          <a:p>
            <a:pPr algn="ctr" rtl="0">
              <a:defRPr sz="1000"/>
            </a:pPr>
            <a:r>
              <a:rPr lang="ja-JP" altLang="en-US" sz="800" b="0" i="0" u="none" strike="noStrike" baseline="0">
                <a:solidFill>
                  <a:srgbClr val="000000"/>
                </a:solidFill>
                <a:latin typeface="ＭＳ 明朝"/>
                <a:ea typeface="ＭＳ 明朝"/>
              </a:rPr>
              <a:t>実　　　　施</a:t>
            </a:r>
          </a:p>
        </xdr:txBody>
      </xdr:sp>
    </xdr:grpSp>
    <xdr:clientData/>
  </xdr:twoCellAnchor>
  <xdr:twoCellAnchor>
    <xdr:from>
      <xdr:col>55</xdr:col>
      <xdr:colOff>95250</xdr:colOff>
      <xdr:row>98</xdr:row>
      <xdr:rowOff>66675</xdr:rowOff>
    </xdr:from>
    <xdr:to>
      <xdr:col>56</xdr:col>
      <xdr:colOff>0</xdr:colOff>
      <xdr:row>99</xdr:row>
      <xdr:rowOff>95250</xdr:rowOff>
    </xdr:to>
    <xdr:cxnSp macro="">
      <xdr:nvCxnSpPr>
        <xdr:cNvPr id="96" name="直線コネクタ 91"/>
        <xdr:cNvCxnSpPr>
          <a:cxnSpLocks noChangeShapeType="1"/>
        </xdr:cNvCxnSpPr>
      </xdr:nvCxnSpPr>
      <xdr:spPr bwMode="auto">
        <a:xfrm rot="5400000">
          <a:off x="4865687" y="9069388"/>
          <a:ext cx="123825" cy="0"/>
        </a:xfrm>
        <a:prstGeom prst="line">
          <a:avLst/>
        </a:prstGeom>
        <a:noFill/>
        <a:ln w="3175" algn="ctr">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70</xdr:col>
      <xdr:colOff>0</xdr:colOff>
      <xdr:row>98</xdr:row>
      <xdr:rowOff>57150</xdr:rowOff>
    </xdr:from>
    <xdr:to>
      <xdr:col>70</xdr:col>
      <xdr:colOff>0</xdr:colOff>
      <xdr:row>100</xdr:row>
      <xdr:rowOff>9525</xdr:rowOff>
    </xdr:to>
    <xdr:cxnSp macro="">
      <xdr:nvCxnSpPr>
        <xdr:cNvPr id="97" name="直線コネクタ 93"/>
        <xdr:cNvCxnSpPr>
          <a:cxnSpLocks noChangeShapeType="1"/>
        </xdr:cNvCxnSpPr>
      </xdr:nvCxnSpPr>
      <xdr:spPr bwMode="auto">
        <a:xfrm>
          <a:off x="5994400" y="8997950"/>
          <a:ext cx="0" cy="142875"/>
        </a:xfrm>
        <a:prstGeom prst="line">
          <a:avLst/>
        </a:prstGeom>
        <a:noFill/>
        <a:ln w="3175" algn="ctr">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oneCellAnchor>
    <xdr:from>
      <xdr:col>45</xdr:col>
      <xdr:colOff>63500</xdr:colOff>
      <xdr:row>26</xdr:row>
      <xdr:rowOff>82550</xdr:rowOff>
    </xdr:from>
    <xdr:ext cx="500137" cy="100027"/>
    <xdr:sp macro="" textlink="">
      <xdr:nvSpPr>
        <xdr:cNvPr id="99" name="Text Box 293"/>
        <xdr:cNvSpPr txBox="1">
          <a:spLocks noChangeArrowheads="1"/>
        </xdr:cNvSpPr>
      </xdr:nvSpPr>
      <xdr:spPr bwMode="auto">
        <a:xfrm>
          <a:off x="4064000" y="2584450"/>
          <a:ext cx="500137" cy="100027"/>
        </a:xfrm>
        <a:prstGeom prst="rect">
          <a:avLst/>
        </a:prstGeom>
        <a:noFill/>
        <a:ln w="6350" algn="ctr">
          <a:noFill/>
          <a:miter lim="800000"/>
          <a:headEnd/>
          <a:tailEnd/>
        </a:ln>
        <a:effectLst/>
      </xdr:spPr>
      <xdr:txBody>
        <a:bodyPr vertOverflow="clip" horzOverflow="clip"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土地</a:t>
          </a: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右下欄）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39</xdr:col>
      <xdr:colOff>70350</xdr:colOff>
      <xdr:row>26</xdr:row>
      <xdr:rowOff>183029</xdr:rowOff>
    </xdr:from>
    <xdr:to>
      <xdr:col>51</xdr:col>
      <xdr:colOff>176180</xdr:colOff>
      <xdr:row>28</xdr:row>
      <xdr:rowOff>157631</xdr:rowOff>
    </xdr:to>
    <xdr:sp macro="" textlink="">
      <xdr:nvSpPr>
        <xdr:cNvPr id="7" name="テキスト ボックス 6"/>
        <xdr:cNvSpPr txBox="1"/>
      </xdr:nvSpPr>
      <xdr:spPr>
        <a:xfrm>
          <a:off x="7645526" y="5449794"/>
          <a:ext cx="2436654" cy="363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自由記入貼り付け用</a:t>
          </a:r>
        </a:p>
      </xdr:txBody>
    </xdr:sp>
    <xdr:clientData/>
  </xdr:twoCellAnchor>
  <xdr:oneCellAnchor>
    <xdr:from>
      <xdr:col>39</xdr:col>
      <xdr:colOff>164354</xdr:colOff>
      <xdr:row>29</xdr:row>
      <xdr:rowOff>22413</xdr:rowOff>
    </xdr:from>
    <xdr:ext cx="422167" cy="275717"/>
    <xdr:sp macro="" textlink="">
      <xdr:nvSpPr>
        <xdr:cNvPr id="4" name="テキスト ボックス 3"/>
        <xdr:cNvSpPr txBox="1"/>
      </xdr:nvSpPr>
      <xdr:spPr>
        <a:xfrm>
          <a:off x="7739530" y="5871884"/>
          <a:ext cx="422167" cy="27571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３直</a:t>
          </a:r>
        </a:p>
      </xdr:txBody>
    </xdr:sp>
    <xdr:clientData/>
  </xdr:oneCellAnchor>
  <xdr:twoCellAnchor editAs="oneCell">
    <xdr:from>
      <xdr:col>39</xdr:col>
      <xdr:colOff>119529</xdr:colOff>
      <xdr:row>31</xdr:row>
      <xdr:rowOff>74706</xdr:rowOff>
    </xdr:from>
    <xdr:to>
      <xdr:col>53</xdr:col>
      <xdr:colOff>125879</xdr:colOff>
      <xdr:row>36</xdr:row>
      <xdr:rowOff>163605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94705" y="6312647"/>
          <a:ext cx="2725645" cy="1060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solidFill>
            <a:srgbClr val="000000"/>
          </a:solidFill>
          <a:prstDash val="sysDot"/>
          <a:round/>
          <a:headEnd/>
          <a:tailEnd/>
        </a:ln>
      </a:spPr>
      <a:bodyPr/>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obe-wb.jp/customer_suppor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Y108"/>
  <sheetViews>
    <sheetView tabSelected="1" view="pageBreakPreview" zoomScaleNormal="100" zoomScaleSheetLayoutView="100" workbookViewId="0">
      <selection activeCell="M19" sqref="M19:V19"/>
    </sheetView>
  </sheetViews>
  <sheetFormatPr defaultColWidth="8.77734375" defaultRowHeight="15" x14ac:dyDescent="0.2"/>
  <cols>
    <col min="1" max="25" width="2.77734375" style="44" customWidth="1"/>
    <col min="26" max="26" width="2.77734375" style="47" customWidth="1"/>
    <col min="27" max="77" width="2.77734375" style="44" customWidth="1"/>
    <col min="78" max="16384" width="8.77734375" style="44"/>
  </cols>
  <sheetData>
    <row r="1" spans="1:75" ht="32.549999999999997" customHeight="1" thickBot="1" x14ac:dyDescent="0.25">
      <c r="B1" s="46" t="s">
        <v>186</v>
      </c>
      <c r="X1" s="184" t="s">
        <v>465</v>
      </c>
      <c r="BW1" s="273" t="s">
        <v>567</v>
      </c>
    </row>
    <row r="2" spans="1:75" ht="7.5" customHeight="1" x14ac:dyDescent="0.2">
      <c r="A2" s="46"/>
      <c r="B2" s="79"/>
      <c r="C2" s="80"/>
      <c r="D2" s="80"/>
      <c r="E2" s="80"/>
      <c r="F2" s="80"/>
      <c r="G2" s="80"/>
      <c r="H2" s="80"/>
      <c r="I2" s="80"/>
      <c r="J2" s="80"/>
      <c r="K2" s="80"/>
      <c r="L2" s="80"/>
      <c r="M2" s="80"/>
      <c r="N2" s="80"/>
      <c r="O2" s="80"/>
      <c r="P2" s="80"/>
      <c r="Q2" s="80"/>
      <c r="R2" s="80"/>
      <c r="S2" s="80"/>
      <c r="T2" s="80"/>
      <c r="U2" s="80"/>
      <c r="V2" s="80"/>
      <c r="W2" s="80"/>
      <c r="X2" s="80"/>
      <c r="Y2" s="80"/>
      <c r="Z2" s="81"/>
      <c r="AA2" s="80"/>
      <c r="AB2" s="80"/>
      <c r="AC2" s="80"/>
      <c r="AD2" s="80"/>
      <c r="AE2" s="80"/>
      <c r="AF2" s="80"/>
      <c r="AG2" s="80"/>
      <c r="AH2" s="80"/>
      <c r="AI2" s="80"/>
      <c r="AJ2" s="80"/>
      <c r="AK2" s="82"/>
      <c r="AL2" s="80"/>
      <c r="AM2" s="98"/>
      <c r="AN2" s="80"/>
      <c r="AO2" s="80"/>
      <c r="AP2" s="80"/>
      <c r="AQ2" s="80"/>
      <c r="AR2" s="80"/>
      <c r="AS2" s="80"/>
      <c r="AT2" s="80"/>
      <c r="AU2" s="80"/>
      <c r="AV2" s="80"/>
      <c r="AW2" s="80"/>
      <c r="AX2" s="80"/>
      <c r="AY2" s="80"/>
      <c r="AZ2" s="80"/>
      <c r="BA2" s="80"/>
      <c r="BB2" s="80"/>
      <c r="BC2" s="80"/>
      <c r="BD2" s="80"/>
      <c r="BE2" s="80"/>
      <c r="BF2" s="80"/>
      <c r="BG2" s="80"/>
      <c r="BH2" s="80"/>
      <c r="BI2" s="80"/>
      <c r="BJ2" s="80"/>
      <c r="BK2" s="80"/>
      <c r="BL2" s="81"/>
      <c r="BM2" s="80"/>
      <c r="BN2" s="80"/>
      <c r="BO2" s="80"/>
      <c r="BP2" s="80"/>
      <c r="BQ2" s="80"/>
      <c r="BR2" s="80"/>
      <c r="BS2" s="80"/>
      <c r="BT2" s="80"/>
      <c r="BU2" s="80"/>
      <c r="BV2" s="80"/>
      <c r="BW2" s="82"/>
    </row>
    <row r="3" spans="1:75" x14ac:dyDescent="0.2">
      <c r="B3" s="83"/>
      <c r="C3" s="84" t="s">
        <v>104</v>
      </c>
      <c r="D3" s="60"/>
      <c r="E3" s="60" t="s">
        <v>191</v>
      </c>
      <c r="F3" s="60"/>
      <c r="G3" s="60"/>
      <c r="H3" s="60"/>
      <c r="I3" s="60"/>
      <c r="J3" s="60"/>
      <c r="K3" s="60"/>
      <c r="L3" s="60"/>
      <c r="M3" s="85"/>
      <c r="N3" s="60"/>
      <c r="O3" s="60"/>
      <c r="P3" s="60"/>
      <c r="Q3" s="60"/>
      <c r="R3" s="60"/>
      <c r="S3" s="60"/>
      <c r="T3" s="60"/>
      <c r="U3" s="60"/>
      <c r="V3" s="60"/>
      <c r="W3" s="60"/>
      <c r="X3" s="60"/>
      <c r="Y3" s="60"/>
      <c r="Z3" s="86"/>
      <c r="AA3" s="60"/>
      <c r="AB3" s="60"/>
      <c r="AC3" s="60"/>
      <c r="AD3" s="60"/>
      <c r="AE3" s="60"/>
      <c r="AF3" s="60"/>
      <c r="AG3" s="60"/>
      <c r="AH3" s="60"/>
      <c r="AI3" s="60"/>
      <c r="AJ3" s="60"/>
      <c r="AK3" s="87"/>
      <c r="AL3" s="60"/>
      <c r="AM3" s="90"/>
      <c r="AN3" s="99" t="s">
        <v>189</v>
      </c>
      <c r="AO3" s="60"/>
      <c r="AP3" s="60" t="s">
        <v>193</v>
      </c>
      <c r="AQ3" s="60"/>
      <c r="AR3" s="60"/>
      <c r="AS3" s="60"/>
      <c r="AT3" s="60"/>
      <c r="AU3" s="60"/>
      <c r="AV3" s="60"/>
      <c r="AW3" s="60"/>
      <c r="AX3" s="60"/>
      <c r="AY3" s="60"/>
      <c r="AZ3" s="60"/>
      <c r="BA3" s="60"/>
      <c r="BB3" s="60"/>
      <c r="BC3" s="60"/>
      <c r="BD3" s="60"/>
      <c r="BE3" s="60"/>
      <c r="BF3" s="60"/>
      <c r="BG3" s="60"/>
      <c r="BH3" s="60"/>
      <c r="BI3" s="60"/>
      <c r="BJ3" s="60"/>
      <c r="BK3" s="60"/>
      <c r="BL3" s="86"/>
      <c r="BM3" s="60"/>
      <c r="BN3" s="60"/>
      <c r="BO3" s="60"/>
      <c r="BP3" s="60"/>
      <c r="BQ3" s="60"/>
      <c r="BR3" s="60"/>
      <c r="BS3" s="60"/>
      <c r="BT3" s="60"/>
      <c r="BU3" s="60"/>
      <c r="BV3" s="60"/>
      <c r="BW3" s="87"/>
    </row>
    <row r="4" spans="1:75" ht="7.5" customHeight="1" x14ac:dyDescent="0.2">
      <c r="B4" s="102"/>
      <c r="C4" s="103"/>
      <c r="D4" s="103"/>
      <c r="E4" s="103"/>
      <c r="F4" s="103"/>
      <c r="G4" s="103"/>
      <c r="H4" s="103"/>
      <c r="I4" s="103"/>
      <c r="J4" s="103"/>
      <c r="K4" s="103"/>
      <c r="L4" s="103"/>
      <c r="M4" s="103"/>
      <c r="N4" s="103"/>
      <c r="O4" s="103"/>
      <c r="P4" s="103"/>
      <c r="Q4" s="103"/>
      <c r="R4" s="103"/>
      <c r="S4" s="103"/>
      <c r="T4" s="103"/>
      <c r="U4" s="103"/>
      <c r="V4" s="103"/>
      <c r="W4" s="103"/>
      <c r="X4" s="103"/>
      <c r="Y4" s="103"/>
      <c r="Z4" s="104"/>
      <c r="AA4" s="103"/>
      <c r="AB4" s="103"/>
      <c r="AC4" s="103"/>
      <c r="AD4" s="103"/>
      <c r="AE4" s="103"/>
      <c r="AF4" s="103"/>
      <c r="AG4" s="103"/>
      <c r="AH4" s="103"/>
      <c r="AI4" s="103"/>
      <c r="AJ4" s="103"/>
      <c r="AK4" s="105"/>
      <c r="AL4" s="60"/>
      <c r="AM4" s="106"/>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4"/>
      <c r="BM4" s="103"/>
      <c r="BN4" s="103"/>
      <c r="BO4" s="103"/>
      <c r="BP4" s="103"/>
      <c r="BQ4" s="103"/>
      <c r="BR4" s="103"/>
      <c r="BS4" s="103"/>
      <c r="BT4" s="103"/>
      <c r="BU4" s="103"/>
      <c r="BV4" s="103"/>
      <c r="BW4" s="105"/>
    </row>
    <row r="5" spans="1:75" ht="15.6" thickBot="1" x14ac:dyDescent="0.25">
      <c r="B5" s="83"/>
      <c r="C5" s="60"/>
      <c r="D5" s="60"/>
      <c r="E5" s="60"/>
      <c r="F5" s="60"/>
      <c r="G5" s="60"/>
      <c r="H5" s="60"/>
      <c r="I5" s="60"/>
      <c r="J5" s="60"/>
      <c r="K5" s="60"/>
      <c r="L5" s="60"/>
      <c r="M5" s="60"/>
      <c r="N5" s="60"/>
      <c r="O5" s="60"/>
      <c r="P5" s="60"/>
      <c r="Q5" s="60"/>
      <c r="R5" s="60"/>
      <c r="S5" s="60"/>
      <c r="T5" s="60"/>
      <c r="U5" s="60"/>
      <c r="V5" s="60"/>
      <c r="W5" s="60"/>
      <c r="X5" s="60"/>
      <c r="Y5" s="60"/>
      <c r="Z5" s="86"/>
      <c r="AA5" s="60"/>
      <c r="AB5" s="60"/>
      <c r="AC5" s="60"/>
      <c r="AD5" s="60"/>
      <c r="AE5" s="60"/>
      <c r="AF5" s="60"/>
      <c r="AG5" s="60"/>
      <c r="AH5" s="60"/>
      <c r="AI5" s="60"/>
      <c r="AJ5" s="60"/>
      <c r="AK5" s="87"/>
      <c r="AL5" s="60"/>
      <c r="AM5" s="90"/>
      <c r="AN5" s="60"/>
      <c r="AO5" s="60"/>
      <c r="AP5" s="60"/>
      <c r="AQ5" s="60"/>
      <c r="AR5" s="60"/>
      <c r="AS5" s="60"/>
      <c r="AT5" s="60"/>
      <c r="AU5" s="60"/>
      <c r="AV5" s="60"/>
      <c r="AW5" s="60"/>
      <c r="AX5" s="60"/>
      <c r="AY5" s="60"/>
      <c r="AZ5" s="60"/>
      <c r="BA5" s="60"/>
      <c r="BB5" s="60"/>
      <c r="BC5" s="60"/>
      <c r="BD5" s="60"/>
      <c r="BE5" s="60"/>
      <c r="BF5" s="60"/>
      <c r="BG5" s="60"/>
      <c r="BH5" s="60"/>
      <c r="BI5" s="60"/>
      <c r="BJ5" s="60"/>
      <c r="BK5" s="60"/>
      <c r="BL5" s="86"/>
      <c r="BM5" s="60"/>
      <c r="BN5" s="60"/>
      <c r="BO5" s="60"/>
      <c r="BP5" s="60"/>
      <c r="BQ5" s="60"/>
      <c r="BR5" s="60"/>
      <c r="BS5" s="60"/>
      <c r="BT5" s="60"/>
      <c r="BU5" s="60"/>
      <c r="BV5" s="60"/>
      <c r="BW5" s="87"/>
    </row>
    <row r="6" spans="1:75" ht="15.6" thickBot="1" x14ac:dyDescent="0.25">
      <c r="B6" s="83"/>
      <c r="C6" s="60" t="s">
        <v>87</v>
      </c>
      <c r="D6" s="60"/>
      <c r="E6" s="60"/>
      <c r="F6" s="60"/>
      <c r="G6" s="60"/>
      <c r="H6" s="60"/>
      <c r="I6" s="60"/>
      <c r="J6" s="60"/>
      <c r="K6" s="60"/>
      <c r="L6" s="60"/>
      <c r="M6" s="494"/>
      <c r="N6" s="495"/>
      <c r="O6" s="495"/>
      <c r="P6" s="495"/>
      <c r="Q6" s="495"/>
      <c r="R6" s="495"/>
      <c r="S6" s="495"/>
      <c r="T6" s="495"/>
      <c r="U6" s="495"/>
      <c r="V6" s="496"/>
      <c r="W6" s="60"/>
      <c r="X6" s="60"/>
      <c r="Y6" s="331" t="s">
        <v>97</v>
      </c>
      <c r="Z6" s="332"/>
      <c r="AA6" s="357" t="s">
        <v>527</v>
      </c>
      <c r="AB6" s="358"/>
      <c r="AC6" s="358"/>
      <c r="AD6" s="358"/>
      <c r="AE6" s="358"/>
      <c r="AF6" s="358"/>
      <c r="AG6" s="358"/>
      <c r="AH6" s="358"/>
      <c r="AI6" s="358"/>
      <c r="AJ6" s="359"/>
      <c r="AK6" s="87"/>
      <c r="AL6" s="60"/>
      <c r="AM6" s="90"/>
      <c r="AN6" s="60" t="s">
        <v>349</v>
      </c>
      <c r="AO6" s="60"/>
      <c r="AP6" s="60"/>
      <c r="AQ6" s="60"/>
      <c r="AR6" s="60"/>
      <c r="AS6" s="60"/>
      <c r="AT6" s="60"/>
      <c r="AU6" s="60"/>
      <c r="AV6" s="60"/>
      <c r="AW6" s="60"/>
      <c r="AX6" s="329"/>
      <c r="AY6" s="530"/>
      <c r="AZ6" s="530"/>
      <c r="BA6" s="530"/>
      <c r="BB6" s="530"/>
      <c r="BC6" s="330"/>
      <c r="BD6" s="329"/>
      <c r="BE6" s="530"/>
      <c r="BF6" s="530"/>
      <c r="BG6" s="530"/>
      <c r="BH6" s="530"/>
      <c r="BI6" s="330"/>
      <c r="BJ6" s="60"/>
      <c r="BK6" s="331" t="s">
        <v>97</v>
      </c>
      <c r="BL6" s="332"/>
      <c r="BM6" s="381" t="s">
        <v>351</v>
      </c>
      <c r="BN6" s="382"/>
      <c r="BO6" s="382"/>
      <c r="BP6" s="382"/>
      <c r="BQ6" s="382"/>
      <c r="BR6" s="383"/>
      <c r="BS6" s="60"/>
      <c r="BT6" s="60"/>
      <c r="BU6" s="60"/>
      <c r="BV6" s="60"/>
      <c r="BW6" s="87"/>
    </row>
    <row r="7" spans="1:75" ht="15.6" thickBot="1" x14ac:dyDescent="0.25">
      <c r="B7" s="83"/>
      <c r="C7" s="60"/>
      <c r="D7" s="60"/>
      <c r="E7" s="60"/>
      <c r="F7" s="60"/>
      <c r="G7" s="60"/>
      <c r="H7" s="60"/>
      <c r="I7" s="60"/>
      <c r="J7" s="60"/>
      <c r="K7" s="60"/>
      <c r="L7" s="60"/>
      <c r="M7" s="70"/>
      <c r="N7" s="60"/>
      <c r="O7" s="60"/>
      <c r="P7" s="60"/>
      <c r="Q7" s="60"/>
      <c r="R7" s="60"/>
      <c r="S7" s="60"/>
      <c r="T7" s="60"/>
      <c r="U7" s="60"/>
      <c r="V7" s="60"/>
      <c r="W7" s="60"/>
      <c r="X7" s="60"/>
      <c r="Y7" s="60"/>
      <c r="Z7" s="86"/>
      <c r="AA7" s="60"/>
      <c r="AB7" s="60"/>
      <c r="AC7" s="60"/>
      <c r="AD7" s="60"/>
      <c r="AE7" s="60"/>
      <c r="AF7" s="60"/>
      <c r="AG7" s="60"/>
      <c r="AH7" s="60"/>
      <c r="AI7" s="60"/>
      <c r="AJ7" s="60"/>
      <c r="AK7" s="87"/>
      <c r="AL7" s="60"/>
      <c r="AM7" s="90"/>
      <c r="AN7" s="60" t="s">
        <v>350</v>
      </c>
      <c r="AO7" s="60"/>
      <c r="AP7" s="60"/>
      <c r="AQ7" s="60"/>
      <c r="AR7" s="60"/>
      <c r="AS7" s="60"/>
      <c r="AT7" s="60"/>
      <c r="AU7" s="60"/>
      <c r="AV7" s="60"/>
      <c r="AW7" s="60"/>
      <c r="AX7" s="329"/>
      <c r="AY7" s="530"/>
      <c r="AZ7" s="530"/>
      <c r="BA7" s="530"/>
      <c r="BB7" s="530"/>
      <c r="BC7" s="330"/>
      <c r="BD7" s="329"/>
      <c r="BE7" s="530"/>
      <c r="BF7" s="530"/>
      <c r="BG7" s="530"/>
      <c r="BH7" s="530"/>
      <c r="BI7" s="330"/>
      <c r="BJ7" s="60"/>
      <c r="BK7" s="60"/>
      <c r="BL7" s="86"/>
      <c r="BM7" s="60"/>
      <c r="BN7" s="60"/>
      <c r="BO7" s="60"/>
      <c r="BP7" s="60"/>
      <c r="BQ7" s="60"/>
      <c r="BR7" s="60"/>
      <c r="BS7" s="60"/>
      <c r="BT7" s="60"/>
      <c r="BU7" s="60"/>
      <c r="BV7" s="60"/>
      <c r="BW7" s="87"/>
    </row>
    <row r="8" spans="1:75" ht="15.6" thickBot="1" x14ac:dyDescent="0.25">
      <c r="B8" s="83"/>
      <c r="C8" s="60" t="s">
        <v>88</v>
      </c>
      <c r="D8" s="60"/>
      <c r="E8" s="60"/>
      <c r="F8" s="60"/>
      <c r="G8" s="60"/>
      <c r="H8" s="60"/>
      <c r="I8" s="60"/>
      <c r="J8" s="60"/>
      <c r="K8" s="60"/>
      <c r="L8" s="60"/>
      <c r="M8" s="494"/>
      <c r="N8" s="495"/>
      <c r="O8" s="495"/>
      <c r="P8" s="495"/>
      <c r="Q8" s="495"/>
      <c r="R8" s="495"/>
      <c r="S8" s="495"/>
      <c r="T8" s="495"/>
      <c r="U8" s="495"/>
      <c r="V8" s="496"/>
      <c r="W8" s="60"/>
      <c r="X8" s="60"/>
      <c r="Y8" s="331" t="s">
        <v>97</v>
      </c>
      <c r="Z8" s="332"/>
      <c r="AA8" s="357" t="s">
        <v>99</v>
      </c>
      <c r="AB8" s="358"/>
      <c r="AC8" s="358"/>
      <c r="AD8" s="358"/>
      <c r="AE8" s="358"/>
      <c r="AF8" s="358"/>
      <c r="AG8" s="358"/>
      <c r="AH8" s="358"/>
      <c r="AI8" s="358"/>
      <c r="AJ8" s="359"/>
      <c r="AK8" s="87"/>
      <c r="AL8" s="60"/>
      <c r="AM8" s="83"/>
      <c r="AN8" s="60"/>
      <c r="AO8" s="60"/>
      <c r="AP8" s="60"/>
      <c r="AQ8" s="60"/>
      <c r="AR8" s="60"/>
      <c r="AS8" s="60"/>
      <c r="AT8" s="60"/>
      <c r="AU8" s="60"/>
      <c r="AV8" s="60"/>
      <c r="AW8" s="60"/>
      <c r="AX8" s="60"/>
      <c r="AY8" s="60"/>
      <c r="AZ8" s="60"/>
      <c r="BA8" s="60"/>
      <c r="BB8" s="60"/>
      <c r="BC8" s="60"/>
      <c r="BD8" s="60"/>
      <c r="BE8" s="60"/>
      <c r="BF8" s="60"/>
      <c r="BG8" s="60"/>
      <c r="BH8" s="60"/>
      <c r="BI8" s="60"/>
      <c r="BJ8" s="60"/>
      <c r="BK8" s="60"/>
      <c r="BL8" s="86"/>
      <c r="BM8" s="60"/>
      <c r="BN8" s="60"/>
      <c r="BO8" s="60"/>
      <c r="BP8" s="60"/>
      <c r="BQ8" s="60"/>
      <c r="BR8" s="60"/>
      <c r="BS8" s="60"/>
      <c r="BT8" s="60"/>
      <c r="BU8" s="60"/>
      <c r="BV8" s="60"/>
      <c r="BW8" s="87"/>
    </row>
    <row r="9" spans="1:75" ht="15.6" thickBot="1" x14ac:dyDescent="0.25">
      <c r="B9" s="83"/>
      <c r="C9" s="60" t="s">
        <v>90</v>
      </c>
      <c r="D9" s="60"/>
      <c r="E9" s="60"/>
      <c r="F9" s="60"/>
      <c r="G9" s="60"/>
      <c r="H9" s="60"/>
      <c r="I9" s="60"/>
      <c r="J9" s="60"/>
      <c r="K9" s="60"/>
      <c r="L9" s="60"/>
      <c r="M9" s="498"/>
      <c r="N9" s="499"/>
      <c r="O9" s="499"/>
      <c r="P9" s="499"/>
      <c r="Q9" s="499"/>
      <c r="R9" s="499"/>
      <c r="S9" s="499"/>
      <c r="T9" s="499"/>
      <c r="U9" s="499"/>
      <c r="V9" s="500"/>
      <c r="W9" s="60"/>
      <c r="X9" s="60"/>
      <c r="Y9" s="477" t="s">
        <v>97</v>
      </c>
      <c r="Z9" s="478"/>
      <c r="AA9" s="468" t="s">
        <v>481</v>
      </c>
      <c r="AB9" s="469"/>
      <c r="AC9" s="469"/>
      <c r="AD9" s="469"/>
      <c r="AE9" s="469"/>
      <c r="AF9" s="469"/>
      <c r="AG9" s="469"/>
      <c r="AH9" s="469"/>
      <c r="AI9" s="469"/>
      <c r="AJ9" s="470"/>
      <c r="AK9" s="87"/>
      <c r="AL9" s="60"/>
      <c r="AM9" s="83"/>
      <c r="AN9" s="60" t="s">
        <v>195</v>
      </c>
      <c r="AO9" s="60"/>
      <c r="AP9" s="60"/>
      <c r="AQ9" s="60"/>
      <c r="AR9" s="60"/>
      <c r="AS9" s="60"/>
      <c r="AT9" s="60"/>
      <c r="AU9" s="60"/>
      <c r="AV9" s="60"/>
      <c r="AW9" s="60"/>
      <c r="AX9" s="432" t="s">
        <v>167</v>
      </c>
      <c r="AY9" s="432"/>
      <c r="AZ9" s="432"/>
      <c r="BA9" s="432" t="s">
        <v>168</v>
      </c>
      <c r="BB9" s="432"/>
      <c r="BC9" s="432"/>
      <c r="BD9" s="458" t="s">
        <v>169</v>
      </c>
      <c r="BE9" s="458"/>
      <c r="BF9" s="458"/>
      <c r="BG9" s="432" t="s">
        <v>170</v>
      </c>
      <c r="BH9" s="432"/>
      <c r="BI9" s="432"/>
      <c r="BJ9" s="60"/>
      <c r="BK9" s="60"/>
      <c r="BL9" s="86"/>
      <c r="BM9" s="432" t="s">
        <v>167</v>
      </c>
      <c r="BN9" s="432"/>
      <c r="BO9" s="432"/>
      <c r="BP9" s="432" t="s">
        <v>194</v>
      </c>
      <c r="BQ9" s="432"/>
      <c r="BR9" s="458" t="s">
        <v>169</v>
      </c>
      <c r="BS9" s="458"/>
      <c r="BT9" s="458"/>
      <c r="BU9" s="432" t="s">
        <v>170</v>
      </c>
      <c r="BV9" s="432"/>
      <c r="BW9" s="87"/>
    </row>
    <row r="10" spans="1:75" ht="15.6" thickBot="1" x14ac:dyDescent="0.25">
      <c r="B10" s="83"/>
      <c r="C10" s="60"/>
      <c r="D10" s="60"/>
      <c r="E10" s="60"/>
      <c r="F10" s="60"/>
      <c r="G10" s="60"/>
      <c r="H10" s="60"/>
      <c r="I10" s="60"/>
      <c r="J10" s="60"/>
      <c r="K10" s="60"/>
      <c r="L10" s="60"/>
      <c r="M10" s="501"/>
      <c r="N10" s="502"/>
      <c r="O10" s="502"/>
      <c r="P10" s="502"/>
      <c r="Q10" s="502"/>
      <c r="R10" s="502"/>
      <c r="S10" s="502"/>
      <c r="T10" s="502"/>
      <c r="U10" s="502"/>
      <c r="V10" s="503"/>
      <c r="W10" s="60"/>
      <c r="X10" s="60"/>
      <c r="Y10" s="479"/>
      <c r="Z10" s="480"/>
      <c r="AA10" s="471"/>
      <c r="AB10" s="472"/>
      <c r="AC10" s="472"/>
      <c r="AD10" s="472"/>
      <c r="AE10" s="472"/>
      <c r="AF10" s="472"/>
      <c r="AG10" s="472"/>
      <c r="AH10" s="472"/>
      <c r="AI10" s="472"/>
      <c r="AJ10" s="473"/>
      <c r="AK10" s="87"/>
      <c r="AL10" s="60"/>
      <c r="AM10" s="83"/>
      <c r="AN10" s="60" t="s">
        <v>166</v>
      </c>
      <c r="AO10" s="60"/>
      <c r="AP10" s="60"/>
      <c r="AQ10" s="60"/>
      <c r="AR10" s="60"/>
      <c r="AS10" s="60"/>
      <c r="AT10" s="60"/>
      <c r="AU10" s="60"/>
      <c r="AV10" s="60"/>
      <c r="AW10" s="60"/>
      <c r="AX10" s="448" t="s">
        <v>550</v>
      </c>
      <c r="AY10" s="449"/>
      <c r="AZ10" s="450"/>
      <c r="BA10" s="557"/>
      <c r="BB10" s="558"/>
      <c r="BC10" s="559"/>
      <c r="BD10" s="557"/>
      <c r="BE10" s="558"/>
      <c r="BF10" s="559"/>
      <c r="BG10" s="557"/>
      <c r="BH10" s="558"/>
      <c r="BI10" s="559"/>
      <c r="BJ10" s="60"/>
      <c r="BK10" s="331" t="s">
        <v>97</v>
      </c>
      <c r="BL10" s="332"/>
      <c r="BM10" s="560" t="s">
        <v>544</v>
      </c>
      <c r="BN10" s="561"/>
      <c r="BO10" s="562"/>
      <c r="BP10" s="357">
        <v>14</v>
      </c>
      <c r="BQ10" s="359"/>
      <c r="BR10" s="357" t="s">
        <v>457</v>
      </c>
      <c r="BS10" s="358"/>
      <c r="BT10" s="359"/>
      <c r="BU10" s="358">
        <v>3</v>
      </c>
      <c r="BV10" s="359"/>
      <c r="BW10" s="87"/>
    </row>
    <row r="11" spans="1:75" ht="15.6" thickBot="1" x14ac:dyDescent="0.25">
      <c r="B11" s="83"/>
      <c r="C11" s="60"/>
      <c r="D11" s="60"/>
      <c r="E11" s="60"/>
      <c r="F11" s="60"/>
      <c r="G11" s="60"/>
      <c r="H11" s="60"/>
      <c r="I11" s="60"/>
      <c r="J11" s="60"/>
      <c r="K11" s="60"/>
      <c r="L11" s="60"/>
      <c r="M11" s="504"/>
      <c r="N11" s="505"/>
      <c r="O11" s="505"/>
      <c r="P11" s="505"/>
      <c r="Q11" s="505"/>
      <c r="R11" s="505"/>
      <c r="S11" s="505"/>
      <c r="T11" s="505"/>
      <c r="U11" s="505"/>
      <c r="V11" s="506"/>
      <c r="W11" s="60"/>
      <c r="X11" s="60"/>
      <c r="Y11" s="481"/>
      <c r="Z11" s="482"/>
      <c r="AA11" s="474"/>
      <c r="AB11" s="475"/>
      <c r="AC11" s="475"/>
      <c r="AD11" s="475"/>
      <c r="AE11" s="475"/>
      <c r="AF11" s="475"/>
      <c r="AG11" s="475"/>
      <c r="AH11" s="475"/>
      <c r="AI11" s="475"/>
      <c r="AJ11" s="476"/>
      <c r="AK11" s="87"/>
      <c r="AL11" s="60"/>
      <c r="AM11" s="83"/>
      <c r="AN11" s="60"/>
      <c r="AO11" s="60"/>
      <c r="AP11" s="60"/>
      <c r="AQ11" s="60"/>
      <c r="AR11" s="60"/>
      <c r="AS11" s="60"/>
      <c r="AT11" s="60"/>
      <c r="AU11" s="60"/>
      <c r="AV11" s="60"/>
      <c r="AW11" s="60"/>
      <c r="AX11" s="89"/>
      <c r="AY11" s="60"/>
      <c r="AZ11" s="60"/>
      <c r="BA11" s="60"/>
      <c r="BB11" s="60"/>
      <c r="BC11" s="60"/>
      <c r="BD11" s="60"/>
      <c r="BE11" s="60"/>
      <c r="BF11" s="60"/>
      <c r="BG11" s="60"/>
      <c r="BH11" s="60"/>
      <c r="BI11" s="60"/>
      <c r="BJ11" s="60"/>
      <c r="BK11" s="60"/>
      <c r="BL11" s="86"/>
      <c r="BM11" s="60"/>
      <c r="BN11" s="60"/>
      <c r="BO11" s="60"/>
      <c r="BP11" s="60"/>
      <c r="BQ11" s="60"/>
      <c r="BR11" s="60"/>
      <c r="BS11" s="60"/>
      <c r="BT11" s="60"/>
      <c r="BU11" s="60"/>
      <c r="BV11" s="60"/>
      <c r="BW11" s="87"/>
    </row>
    <row r="12" spans="1:75" x14ac:dyDescent="0.2">
      <c r="B12" s="83"/>
      <c r="C12" s="60" t="s">
        <v>187</v>
      </c>
      <c r="D12" s="60"/>
      <c r="E12" s="60"/>
      <c r="F12" s="60"/>
      <c r="G12" s="60"/>
      <c r="H12" s="60"/>
      <c r="I12" s="60"/>
      <c r="J12" s="60"/>
      <c r="K12" s="60"/>
      <c r="L12" s="60"/>
      <c r="M12" s="459"/>
      <c r="N12" s="460"/>
      <c r="O12" s="460"/>
      <c r="P12" s="460"/>
      <c r="Q12" s="460"/>
      <c r="R12" s="460"/>
      <c r="S12" s="460"/>
      <c r="T12" s="460"/>
      <c r="U12" s="460"/>
      <c r="V12" s="461"/>
      <c r="W12" s="60"/>
      <c r="X12" s="60"/>
      <c r="Y12" s="477" t="s">
        <v>97</v>
      </c>
      <c r="Z12" s="478"/>
      <c r="AA12" s="468" t="s">
        <v>372</v>
      </c>
      <c r="AB12" s="469"/>
      <c r="AC12" s="469"/>
      <c r="AD12" s="469"/>
      <c r="AE12" s="469"/>
      <c r="AF12" s="469"/>
      <c r="AG12" s="469"/>
      <c r="AH12" s="469"/>
      <c r="AI12" s="469"/>
      <c r="AJ12" s="470"/>
      <c r="AK12" s="87"/>
      <c r="AL12" s="60"/>
      <c r="AM12" s="83"/>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87"/>
    </row>
    <row r="13" spans="1:75" x14ac:dyDescent="0.2">
      <c r="B13" s="83"/>
      <c r="C13" s="60"/>
      <c r="D13" s="60"/>
      <c r="E13" s="60"/>
      <c r="F13" s="60"/>
      <c r="G13" s="60"/>
      <c r="H13" s="60"/>
      <c r="I13" s="60"/>
      <c r="J13" s="60"/>
      <c r="K13" s="60"/>
      <c r="L13" s="60"/>
      <c r="M13" s="462"/>
      <c r="N13" s="463"/>
      <c r="O13" s="463"/>
      <c r="P13" s="463"/>
      <c r="Q13" s="463"/>
      <c r="R13" s="463"/>
      <c r="S13" s="463"/>
      <c r="T13" s="463"/>
      <c r="U13" s="463"/>
      <c r="V13" s="464"/>
      <c r="W13" s="60"/>
      <c r="X13" s="60"/>
      <c r="Y13" s="479"/>
      <c r="Z13" s="480"/>
      <c r="AA13" s="471"/>
      <c r="AB13" s="472"/>
      <c r="AC13" s="472"/>
      <c r="AD13" s="472"/>
      <c r="AE13" s="472"/>
      <c r="AF13" s="472"/>
      <c r="AG13" s="472"/>
      <c r="AH13" s="472"/>
      <c r="AI13" s="472"/>
      <c r="AJ13" s="473"/>
      <c r="AK13" s="87"/>
      <c r="AL13" s="60"/>
      <c r="AM13" s="83"/>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87"/>
    </row>
    <row r="14" spans="1:75" ht="15.6" thickBot="1" x14ac:dyDescent="0.25">
      <c r="B14" s="83"/>
      <c r="M14" s="465"/>
      <c r="N14" s="466"/>
      <c r="O14" s="466"/>
      <c r="P14" s="466"/>
      <c r="Q14" s="466"/>
      <c r="R14" s="466"/>
      <c r="S14" s="466"/>
      <c r="T14" s="466"/>
      <c r="U14" s="466"/>
      <c r="V14" s="467"/>
      <c r="Y14" s="481"/>
      <c r="Z14" s="482"/>
      <c r="AA14" s="474"/>
      <c r="AB14" s="475"/>
      <c r="AC14" s="475"/>
      <c r="AD14" s="475"/>
      <c r="AE14" s="475"/>
      <c r="AF14" s="475"/>
      <c r="AG14" s="475"/>
      <c r="AH14" s="475"/>
      <c r="AI14" s="475"/>
      <c r="AJ14" s="476"/>
      <c r="AK14" s="87"/>
      <c r="AL14" s="60"/>
      <c r="AM14" s="83"/>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86"/>
      <c r="BM14" s="60"/>
      <c r="BN14" s="60"/>
      <c r="BO14" s="60"/>
      <c r="BP14" s="60"/>
      <c r="BQ14" s="60"/>
      <c r="BR14" s="60"/>
      <c r="BS14" s="60"/>
      <c r="BT14" s="60"/>
      <c r="BU14" s="60"/>
      <c r="BV14" s="60"/>
      <c r="BW14" s="87"/>
    </row>
    <row r="15" spans="1:75" ht="15.6" thickBot="1" x14ac:dyDescent="0.25">
      <c r="B15" s="83"/>
      <c r="C15" s="60" t="s">
        <v>329</v>
      </c>
      <c r="M15" s="494"/>
      <c r="N15" s="495"/>
      <c r="O15" s="495"/>
      <c r="P15" s="495"/>
      <c r="Q15" s="495"/>
      <c r="R15" s="495"/>
      <c r="S15" s="495"/>
      <c r="T15" s="495"/>
      <c r="U15" s="495"/>
      <c r="V15" s="496"/>
      <c r="Y15" s="331" t="s">
        <v>97</v>
      </c>
      <c r="Z15" s="332"/>
      <c r="AA15" s="357" t="s">
        <v>102</v>
      </c>
      <c r="AB15" s="358"/>
      <c r="AC15" s="358"/>
      <c r="AD15" s="358"/>
      <c r="AE15" s="358"/>
      <c r="AF15" s="358"/>
      <c r="AG15" s="358"/>
      <c r="AH15" s="358"/>
      <c r="AI15" s="358"/>
      <c r="AJ15" s="359"/>
      <c r="AK15" s="87"/>
      <c r="AL15" s="60"/>
      <c r="AM15" s="83"/>
      <c r="AN15" s="60" t="s">
        <v>113</v>
      </c>
      <c r="AO15" s="60"/>
      <c r="AP15" s="60"/>
      <c r="AQ15" s="60"/>
      <c r="AR15" s="60" t="s">
        <v>122</v>
      </c>
      <c r="AS15" s="60"/>
      <c r="AT15" s="60"/>
      <c r="AU15" s="60"/>
      <c r="AV15" s="60"/>
      <c r="AW15" s="60"/>
      <c r="AX15" s="329"/>
      <c r="AY15" s="330"/>
      <c r="AZ15" s="60"/>
      <c r="BA15" s="60"/>
      <c r="BB15" s="60"/>
      <c r="BC15" s="60"/>
      <c r="BD15" s="60"/>
      <c r="BE15" s="60"/>
      <c r="BF15" s="60"/>
      <c r="BG15" s="60"/>
      <c r="BH15" s="60"/>
      <c r="BI15" s="60"/>
      <c r="BJ15" s="60"/>
      <c r="BK15" s="331" t="s">
        <v>97</v>
      </c>
      <c r="BL15" s="332"/>
      <c r="BM15" s="327"/>
      <c r="BN15" s="328"/>
      <c r="BO15" s="60"/>
      <c r="BP15" s="60"/>
      <c r="BQ15" s="60"/>
      <c r="BR15" s="60"/>
      <c r="BS15" s="60"/>
      <c r="BT15" s="60"/>
      <c r="BU15" s="60"/>
      <c r="BV15" s="60"/>
      <c r="BW15" s="87"/>
    </row>
    <row r="16" spans="1:75" ht="15.6" thickBot="1" x14ac:dyDescent="0.25">
      <c r="B16" s="83"/>
      <c r="C16" s="60" t="s">
        <v>89</v>
      </c>
      <c r="D16" s="60"/>
      <c r="E16" s="60"/>
      <c r="F16" s="60"/>
      <c r="G16" s="60"/>
      <c r="H16" s="60"/>
      <c r="I16" s="60"/>
      <c r="J16" s="60"/>
      <c r="K16" s="60"/>
      <c r="L16" s="60"/>
      <c r="M16" s="494"/>
      <c r="N16" s="495"/>
      <c r="O16" s="495"/>
      <c r="P16" s="495"/>
      <c r="Q16" s="495"/>
      <c r="R16" s="495"/>
      <c r="S16" s="495"/>
      <c r="T16" s="495"/>
      <c r="U16" s="495"/>
      <c r="V16" s="496"/>
      <c r="W16" s="60"/>
      <c r="X16" s="60"/>
      <c r="Y16" s="331" t="s">
        <v>97</v>
      </c>
      <c r="Z16" s="332"/>
      <c r="AA16" s="357" t="s">
        <v>101</v>
      </c>
      <c r="AB16" s="358"/>
      <c r="AC16" s="358"/>
      <c r="AD16" s="358"/>
      <c r="AE16" s="358"/>
      <c r="AF16" s="358"/>
      <c r="AG16" s="358"/>
      <c r="AH16" s="358"/>
      <c r="AI16" s="358"/>
      <c r="AJ16" s="359"/>
      <c r="AK16" s="87"/>
      <c r="AL16" s="60"/>
      <c r="AM16" s="83"/>
      <c r="AN16" s="60"/>
      <c r="AO16" s="60"/>
      <c r="AP16" s="60"/>
      <c r="AQ16" s="60"/>
      <c r="AR16" s="60" t="s">
        <v>123</v>
      </c>
      <c r="AS16" s="60"/>
      <c r="AT16" s="60"/>
      <c r="AU16" s="60"/>
      <c r="AV16" s="60"/>
      <c r="AW16" s="60"/>
      <c r="AX16" s="329"/>
      <c r="AY16" s="330"/>
      <c r="AZ16" s="60"/>
      <c r="BA16" s="60"/>
      <c r="BB16" s="60"/>
      <c r="BC16" s="60"/>
      <c r="BD16" s="60"/>
      <c r="BE16" s="60"/>
      <c r="BF16" s="60"/>
      <c r="BG16" s="60"/>
      <c r="BH16" s="60"/>
      <c r="BI16" s="60"/>
      <c r="BJ16" s="60"/>
      <c r="BK16" s="331" t="s">
        <v>97</v>
      </c>
      <c r="BL16" s="332"/>
      <c r="BM16" s="327" t="s">
        <v>109</v>
      </c>
      <c r="BN16" s="328"/>
      <c r="BO16" s="60"/>
      <c r="BP16" s="60"/>
      <c r="BQ16" s="60"/>
      <c r="BR16" s="60"/>
      <c r="BS16" s="60"/>
      <c r="BT16" s="60"/>
      <c r="BU16" s="60"/>
      <c r="BV16" s="60"/>
      <c r="BW16" s="87"/>
    </row>
    <row r="17" spans="1:75" ht="15.6" thickBot="1" x14ac:dyDescent="0.25">
      <c r="B17" s="83"/>
      <c r="C17" s="60" t="s">
        <v>449</v>
      </c>
      <c r="D17" s="60"/>
      <c r="E17" s="60"/>
      <c r="F17" s="60"/>
      <c r="G17" s="60"/>
      <c r="H17" s="60"/>
      <c r="I17" s="60"/>
      <c r="J17" s="60"/>
      <c r="K17" s="60"/>
      <c r="L17" s="60"/>
      <c r="M17" s="494"/>
      <c r="N17" s="495"/>
      <c r="O17" s="495"/>
      <c r="P17" s="495"/>
      <c r="Q17" s="495"/>
      <c r="R17" s="495"/>
      <c r="S17" s="495"/>
      <c r="T17" s="495"/>
      <c r="U17" s="495"/>
      <c r="V17" s="496"/>
      <c r="W17" s="60"/>
      <c r="X17" s="60"/>
      <c r="Y17" s="331" t="s">
        <v>97</v>
      </c>
      <c r="Z17" s="332"/>
      <c r="AA17" s="357" t="s">
        <v>103</v>
      </c>
      <c r="AB17" s="358"/>
      <c r="AC17" s="358"/>
      <c r="AD17" s="358"/>
      <c r="AE17" s="358"/>
      <c r="AF17" s="358"/>
      <c r="AG17" s="358"/>
      <c r="AH17" s="358"/>
      <c r="AI17" s="358"/>
      <c r="AJ17" s="359"/>
      <c r="AK17" s="87"/>
      <c r="AL17" s="60"/>
      <c r="AM17" s="83"/>
      <c r="AN17" s="60"/>
      <c r="AO17" s="60"/>
      <c r="AP17" s="60"/>
      <c r="AQ17" s="60"/>
      <c r="AR17" s="60" t="s">
        <v>124</v>
      </c>
      <c r="AS17" s="60"/>
      <c r="AT17" s="60"/>
      <c r="AU17" s="60"/>
      <c r="AV17" s="60"/>
      <c r="AW17" s="60"/>
      <c r="AX17" s="329"/>
      <c r="AY17" s="330"/>
      <c r="AZ17" s="60"/>
      <c r="BA17" s="60"/>
      <c r="BB17" s="60"/>
      <c r="BC17" s="60"/>
      <c r="BD17" s="60"/>
      <c r="BE17" s="60"/>
      <c r="BF17" s="60"/>
      <c r="BG17" s="60"/>
      <c r="BH17" s="60"/>
      <c r="BI17" s="60"/>
      <c r="BJ17" s="60"/>
      <c r="BK17" s="331" t="s">
        <v>97</v>
      </c>
      <c r="BL17" s="332"/>
      <c r="BM17" s="327"/>
      <c r="BN17" s="328"/>
      <c r="BO17" s="60"/>
      <c r="BP17" s="60"/>
      <c r="BQ17" s="60"/>
      <c r="BR17" s="60"/>
      <c r="BS17" s="60"/>
      <c r="BT17" s="60"/>
      <c r="BU17" s="60"/>
      <c r="BV17" s="60"/>
      <c r="BW17" s="87"/>
    </row>
    <row r="18" spans="1:75" ht="15.6" thickBot="1" x14ac:dyDescent="0.25">
      <c r="B18" s="83"/>
      <c r="C18" s="60"/>
      <c r="D18" s="60"/>
      <c r="E18" s="60"/>
      <c r="F18" s="60"/>
      <c r="G18" s="60"/>
      <c r="H18" s="60"/>
      <c r="I18" s="60"/>
      <c r="J18" s="60"/>
      <c r="K18" s="60"/>
      <c r="L18" s="60"/>
      <c r="M18" s="140"/>
      <c r="N18" s="60"/>
      <c r="O18" s="60"/>
      <c r="P18" s="60"/>
      <c r="Q18" s="60"/>
      <c r="R18" s="60"/>
      <c r="S18" s="60"/>
      <c r="T18" s="60"/>
      <c r="U18" s="60"/>
      <c r="V18" s="60"/>
      <c r="W18" s="60"/>
      <c r="X18" s="60"/>
      <c r="Y18" s="60"/>
      <c r="Z18" s="86"/>
      <c r="AA18" s="60"/>
      <c r="AB18" s="60"/>
      <c r="AC18" s="60"/>
      <c r="AD18" s="60"/>
      <c r="AE18" s="60"/>
      <c r="AF18" s="60"/>
      <c r="AG18" s="60"/>
      <c r="AH18" s="60"/>
      <c r="AI18" s="60"/>
      <c r="AJ18" s="60"/>
      <c r="AK18" s="87"/>
      <c r="AL18" s="60"/>
      <c r="AM18" s="83"/>
      <c r="AN18" s="60" t="s">
        <v>114</v>
      </c>
      <c r="AO18" s="60"/>
      <c r="AP18" s="60"/>
      <c r="AQ18" s="60"/>
      <c r="AR18" s="60" t="s">
        <v>116</v>
      </c>
      <c r="AS18" s="60"/>
      <c r="AT18" s="60"/>
      <c r="AU18" s="60"/>
      <c r="AV18" s="60"/>
      <c r="AW18" s="60"/>
      <c r="AX18" s="329"/>
      <c r="AY18" s="330"/>
      <c r="AZ18" s="60"/>
      <c r="BA18" s="60"/>
      <c r="BB18" s="60"/>
      <c r="BC18" s="60"/>
      <c r="BD18" s="60"/>
      <c r="BE18" s="60"/>
      <c r="BF18" s="60"/>
      <c r="BG18" s="60"/>
      <c r="BH18" s="60"/>
      <c r="BI18" s="60"/>
      <c r="BJ18" s="60"/>
      <c r="BK18" s="331" t="s">
        <v>97</v>
      </c>
      <c r="BL18" s="332"/>
      <c r="BM18" s="327" t="s">
        <v>109</v>
      </c>
      <c r="BN18" s="328"/>
      <c r="BO18" s="60"/>
      <c r="BP18" s="60"/>
      <c r="BQ18" s="60"/>
      <c r="BR18" s="60"/>
      <c r="BS18" s="60"/>
      <c r="BT18" s="60"/>
      <c r="BU18" s="60"/>
      <c r="BV18" s="60"/>
      <c r="BW18" s="87"/>
    </row>
    <row r="19" spans="1:75" ht="15.6" thickBot="1" x14ac:dyDescent="0.25">
      <c r="B19" s="83"/>
      <c r="C19" s="60" t="s">
        <v>93</v>
      </c>
      <c r="D19" s="60"/>
      <c r="E19" s="60"/>
      <c r="F19" s="60"/>
      <c r="G19" s="60"/>
      <c r="H19" s="60"/>
      <c r="I19" s="60"/>
      <c r="J19" s="60"/>
      <c r="K19" s="60"/>
      <c r="L19" s="60"/>
      <c r="M19" s="519"/>
      <c r="N19" s="520"/>
      <c r="O19" s="520"/>
      <c r="P19" s="520"/>
      <c r="Q19" s="520"/>
      <c r="R19" s="520"/>
      <c r="S19" s="520"/>
      <c r="T19" s="520"/>
      <c r="U19" s="520"/>
      <c r="V19" s="521"/>
      <c r="W19" s="60"/>
      <c r="X19" s="60"/>
      <c r="Y19" s="331" t="s">
        <v>97</v>
      </c>
      <c r="Z19" s="332"/>
      <c r="AA19" s="477">
        <v>11111</v>
      </c>
      <c r="AB19" s="497"/>
      <c r="AC19" s="497"/>
      <c r="AD19" s="497"/>
      <c r="AE19" s="497"/>
      <c r="AF19" s="497"/>
      <c r="AG19" s="497"/>
      <c r="AH19" s="497"/>
      <c r="AI19" s="497"/>
      <c r="AJ19" s="478"/>
      <c r="AK19" s="87"/>
      <c r="AL19" s="60"/>
      <c r="AM19" s="83"/>
      <c r="AN19" s="60"/>
      <c r="AO19" s="60"/>
      <c r="AP19" s="60"/>
      <c r="AQ19" s="60"/>
      <c r="AR19" s="60" t="s">
        <v>117</v>
      </c>
      <c r="AS19" s="60"/>
      <c r="AT19" s="60"/>
      <c r="AU19" s="60"/>
      <c r="AV19" s="60"/>
      <c r="AW19" s="60"/>
      <c r="AX19" s="329"/>
      <c r="AY19" s="330"/>
      <c r="AZ19" s="60"/>
      <c r="BA19" s="60"/>
      <c r="BB19" s="60"/>
      <c r="BC19" s="60"/>
      <c r="BD19" s="60"/>
      <c r="BE19" s="60"/>
      <c r="BF19" s="60"/>
      <c r="BG19" s="60"/>
      <c r="BH19" s="60"/>
      <c r="BI19" s="60"/>
      <c r="BJ19" s="60"/>
      <c r="BK19" s="331" t="s">
        <v>97</v>
      </c>
      <c r="BL19" s="332"/>
      <c r="BM19" s="327"/>
      <c r="BN19" s="328"/>
      <c r="BO19" s="60"/>
      <c r="BP19" s="60"/>
      <c r="BQ19" s="60"/>
      <c r="BR19" s="60"/>
      <c r="BS19" s="60"/>
      <c r="BT19" s="60"/>
      <c r="BU19" s="60"/>
      <c r="BV19" s="60"/>
      <c r="BW19" s="87"/>
    </row>
    <row r="20" spans="1:75" ht="15.6" thickBot="1" x14ac:dyDescent="0.25">
      <c r="B20" s="83"/>
      <c r="C20" s="60" t="s">
        <v>91</v>
      </c>
      <c r="D20" s="60"/>
      <c r="E20" s="60"/>
      <c r="F20" s="60"/>
      <c r="G20" s="60"/>
      <c r="H20" s="60"/>
      <c r="I20" s="60"/>
      <c r="J20" s="60"/>
      <c r="K20" s="60"/>
      <c r="L20" s="60"/>
      <c r="M20" s="494"/>
      <c r="N20" s="495"/>
      <c r="O20" s="495"/>
      <c r="P20" s="495"/>
      <c r="Q20" s="495"/>
      <c r="R20" s="495"/>
      <c r="S20" s="495"/>
      <c r="T20" s="495"/>
      <c r="U20" s="495"/>
      <c r="V20" s="496"/>
      <c r="W20" s="60"/>
      <c r="X20" s="60"/>
      <c r="Y20" s="331" t="s">
        <v>97</v>
      </c>
      <c r="Z20" s="332"/>
      <c r="AA20" s="357" t="s">
        <v>100</v>
      </c>
      <c r="AB20" s="358"/>
      <c r="AC20" s="358"/>
      <c r="AD20" s="358"/>
      <c r="AE20" s="358"/>
      <c r="AF20" s="358"/>
      <c r="AG20" s="358"/>
      <c r="AH20" s="358"/>
      <c r="AI20" s="358"/>
      <c r="AJ20" s="359"/>
      <c r="AK20" s="87"/>
      <c r="AL20" s="60"/>
      <c r="AM20" s="83"/>
      <c r="AN20" s="60"/>
      <c r="AO20" s="60"/>
      <c r="AP20" s="60"/>
      <c r="AQ20" s="60"/>
      <c r="AR20" s="60" t="s">
        <v>118</v>
      </c>
      <c r="AS20" s="60"/>
      <c r="AT20" s="60"/>
      <c r="AU20" s="60"/>
      <c r="AV20" s="60"/>
      <c r="AW20" s="60"/>
      <c r="AX20" s="329"/>
      <c r="AY20" s="330"/>
      <c r="AZ20" s="60"/>
      <c r="BA20" s="60"/>
      <c r="BB20" s="60"/>
      <c r="BC20" s="60"/>
      <c r="BD20" s="60"/>
      <c r="BE20" s="60"/>
      <c r="BF20" s="60"/>
      <c r="BG20" s="60"/>
      <c r="BH20" s="60"/>
      <c r="BI20" s="60"/>
      <c r="BJ20" s="60"/>
      <c r="BK20" s="331" t="s">
        <v>97</v>
      </c>
      <c r="BL20" s="332"/>
      <c r="BM20" s="327" t="s">
        <v>109</v>
      </c>
      <c r="BN20" s="328"/>
      <c r="BO20" s="60"/>
      <c r="BP20" s="60"/>
      <c r="BQ20" s="60"/>
      <c r="BR20" s="60"/>
      <c r="BS20" s="60"/>
      <c r="BT20" s="60"/>
      <c r="BU20" s="60"/>
      <c r="BV20" s="60"/>
      <c r="BW20" s="87"/>
    </row>
    <row r="21" spans="1:75" ht="15.6" thickBot="1" x14ac:dyDescent="0.25">
      <c r="B21" s="83"/>
      <c r="C21" s="60" t="s">
        <v>334</v>
      </c>
      <c r="D21" s="60"/>
      <c r="E21" s="60"/>
      <c r="F21" s="60"/>
      <c r="G21" s="60"/>
      <c r="H21" s="60"/>
      <c r="I21" s="60"/>
      <c r="J21" s="60"/>
      <c r="K21" s="60"/>
      <c r="L21" s="60"/>
      <c r="M21" s="494"/>
      <c r="N21" s="495"/>
      <c r="O21" s="495"/>
      <c r="P21" s="495"/>
      <c r="Q21" s="495"/>
      <c r="R21" s="495"/>
      <c r="S21" s="495"/>
      <c r="T21" s="495"/>
      <c r="U21" s="495"/>
      <c r="V21" s="496"/>
      <c r="W21" s="60"/>
      <c r="X21" s="60"/>
      <c r="Y21" s="331" t="s">
        <v>97</v>
      </c>
      <c r="Z21" s="332"/>
      <c r="AA21" s="357" t="s">
        <v>335</v>
      </c>
      <c r="AB21" s="358"/>
      <c r="AC21" s="358"/>
      <c r="AD21" s="358"/>
      <c r="AE21" s="358"/>
      <c r="AF21" s="358"/>
      <c r="AG21" s="358"/>
      <c r="AH21" s="358"/>
      <c r="AI21" s="358"/>
      <c r="AJ21" s="359"/>
      <c r="AK21" s="87"/>
      <c r="AL21" s="60"/>
      <c r="AM21" s="83"/>
      <c r="AN21" s="60"/>
      <c r="AO21" s="60"/>
      <c r="AP21" s="60"/>
      <c r="AQ21" s="60"/>
      <c r="AR21" s="60" t="s">
        <v>119</v>
      </c>
      <c r="AS21" s="60"/>
      <c r="AT21" s="60"/>
      <c r="AU21" s="60"/>
      <c r="AV21" s="60"/>
      <c r="AW21" s="60"/>
      <c r="AX21" s="329"/>
      <c r="AY21" s="330"/>
      <c r="AZ21" s="60"/>
      <c r="BA21" s="60"/>
      <c r="BB21" s="60"/>
      <c r="BC21" s="60"/>
      <c r="BD21" s="60"/>
      <c r="BE21" s="60"/>
      <c r="BF21" s="60"/>
      <c r="BG21" s="60"/>
      <c r="BH21" s="60"/>
      <c r="BI21" s="60"/>
      <c r="BJ21" s="60"/>
      <c r="BK21" s="331" t="s">
        <v>97</v>
      </c>
      <c r="BL21" s="332"/>
      <c r="BM21" s="327"/>
      <c r="BN21" s="328"/>
      <c r="BO21" s="60"/>
      <c r="BP21" s="60"/>
      <c r="BQ21" s="60"/>
      <c r="BR21" s="60"/>
      <c r="BS21" s="60"/>
      <c r="BT21" s="60"/>
      <c r="BU21" s="60"/>
      <c r="BV21" s="60"/>
      <c r="BW21" s="87"/>
    </row>
    <row r="22" spans="1:75" ht="15.6" thickBot="1" x14ac:dyDescent="0.25">
      <c r="B22" s="83"/>
      <c r="C22" s="60" t="s">
        <v>303</v>
      </c>
      <c r="D22" s="60"/>
      <c r="E22" s="60"/>
      <c r="F22" s="60"/>
      <c r="G22" s="60"/>
      <c r="H22" s="60"/>
      <c r="I22" s="60"/>
      <c r="J22" s="60"/>
      <c r="K22" s="60"/>
      <c r="L22" s="60"/>
      <c r="M22" s="494"/>
      <c r="N22" s="495"/>
      <c r="O22" s="495"/>
      <c r="P22" s="495"/>
      <c r="Q22" s="495"/>
      <c r="R22" s="495"/>
      <c r="S22" s="495"/>
      <c r="T22" s="495"/>
      <c r="U22" s="495"/>
      <c r="V22" s="496"/>
      <c r="W22" s="60"/>
      <c r="X22" s="60"/>
      <c r="Y22" s="331" t="s">
        <v>97</v>
      </c>
      <c r="Z22" s="332"/>
      <c r="AA22" s="357" t="s">
        <v>302</v>
      </c>
      <c r="AB22" s="358"/>
      <c r="AC22" s="358"/>
      <c r="AD22" s="358"/>
      <c r="AE22" s="358"/>
      <c r="AF22" s="358"/>
      <c r="AG22" s="358"/>
      <c r="AH22" s="358"/>
      <c r="AI22" s="358"/>
      <c r="AJ22" s="359"/>
      <c r="AK22" s="87"/>
      <c r="AL22" s="60"/>
      <c r="AM22" s="83"/>
      <c r="AN22" s="60"/>
      <c r="AO22" s="60"/>
      <c r="AP22" s="60"/>
      <c r="AQ22" s="60"/>
      <c r="AR22" s="60" t="s">
        <v>120</v>
      </c>
      <c r="AS22" s="60"/>
      <c r="AT22" s="60"/>
      <c r="AU22" s="60"/>
      <c r="AV22" s="60"/>
      <c r="AW22" s="60"/>
      <c r="AX22" s="329"/>
      <c r="AY22" s="330"/>
      <c r="AZ22" s="60"/>
      <c r="BA22" s="60"/>
      <c r="BB22" s="60"/>
      <c r="BC22" s="60"/>
      <c r="BD22" s="60"/>
      <c r="BE22" s="60"/>
      <c r="BF22" s="60"/>
      <c r="BG22" s="60"/>
      <c r="BH22" s="60"/>
      <c r="BI22" s="60"/>
      <c r="BJ22" s="60"/>
      <c r="BK22" s="331" t="s">
        <v>97</v>
      </c>
      <c r="BL22" s="332"/>
      <c r="BM22" s="327"/>
      <c r="BN22" s="328"/>
      <c r="BO22" s="60"/>
      <c r="BP22" s="60"/>
      <c r="BQ22" s="60"/>
      <c r="BR22" s="60"/>
      <c r="BS22" s="60"/>
      <c r="BT22" s="60"/>
      <c r="BU22" s="60"/>
      <c r="BV22" s="60"/>
      <c r="BW22" s="87"/>
    </row>
    <row r="23" spans="1:75" ht="15.6" thickBot="1" x14ac:dyDescent="0.25">
      <c r="B23" s="83"/>
      <c r="C23" s="60" t="s">
        <v>92</v>
      </c>
      <c r="D23" s="60"/>
      <c r="E23" s="60"/>
      <c r="F23" s="60"/>
      <c r="G23" s="60"/>
      <c r="H23" s="60"/>
      <c r="I23" s="60"/>
      <c r="J23" s="60"/>
      <c r="K23" s="60"/>
      <c r="L23" s="60"/>
      <c r="M23" s="522"/>
      <c r="N23" s="523"/>
      <c r="O23" s="523"/>
      <c r="P23" s="523"/>
      <c r="Q23" s="523"/>
      <c r="R23" s="523"/>
      <c r="S23" s="523"/>
      <c r="T23" s="523"/>
      <c r="U23" s="523"/>
      <c r="V23" s="524"/>
      <c r="W23" s="60"/>
      <c r="X23" s="60"/>
      <c r="Y23" s="525" t="s">
        <v>97</v>
      </c>
      <c r="Z23" s="526"/>
      <c r="AA23" s="479" t="s">
        <v>281</v>
      </c>
      <c r="AB23" s="432"/>
      <c r="AC23" s="432"/>
      <c r="AD23" s="432"/>
      <c r="AE23" s="432"/>
      <c r="AF23" s="432"/>
      <c r="AG23" s="432"/>
      <c r="AH23" s="432"/>
      <c r="AI23" s="432"/>
      <c r="AJ23" s="480"/>
      <c r="AK23" s="87"/>
      <c r="AL23" s="60"/>
      <c r="AM23" s="83"/>
      <c r="AN23" s="60"/>
      <c r="AO23" s="60"/>
      <c r="AP23" s="60"/>
      <c r="AQ23" s="60"/>
      <c r="AR23" s="60" t="s">
        <v>121</v>
      </c>
      <c r="AS23" s="60"/>
      <c r="AT23" s="60"/>
      <c r="AU23" s="60"/>
      <c r="AV23" s="60"/>
      <c r="AW23" s="60"/>
      <c r="AX23" s="451"/>
      <c r="AY23" s="452"/>
      <c r="AZ23" s="60"/>
      <c r="BA23" s="60"/>
      <c r="BB23" s="60"/>
      <c r="BC23" s="58"/>
      <c r="BD23" s="58"/>
      <c r="BE23" s="58"/>
      <c r="BF23" s="58"/>
      <c r="BG23" s="58"/>
      <c r="BH23" s="58"/>
      <c r="BI23" s="60"/>
      <c r="BJ23" s="60"/>
      <c r="BK23" s="331" t="s">
        <v>97</v>
      </c>
      <c r="BL23" s="332"/>
      <c r="BM23" s="441"/>
      <c r="BN23" s="442"/>
      <c r="BO23" s="60"/>
      <c r="BP23" s="60"/>
      <c r="BQ23" s="60"/>
      <c r="BR23" s="60"/>
      <c r="BS23" s="60"/>
      <c r="BT23" s="60"/>
      <c r="BU23" s="60"/>
      <c r="BV23" s="60"/>
      <c r="BW23" s="87"/>
    </row>
    <row r="24" spans="1:75" ht="15.6" thickBot="1" x14ac:dyDescent="0.25">
      <c r="B24" s="83"/>
      <c r="C24" s="60" t="s">
        <v>94</v>
      </c>
      <c r="D24" s="60"/>
      <c r="E24" s="60"/>
      <c r="F24" s="60"/>
      <c r="G24" s="60"/>
      <c r="H24" s="60"/>
      <c r="I24" s="60"/>
      <c r="J24" s="60"/>
      <c r="K24" s="60"/>
      <c r="L24" s="60"/>
      <c r="M24" s="494"/>
      <c r="N24" s="495"/>
      <c r="O24" s="495"/>
      <c r="P24" s="495"/>
      <c r="Q24" s="495"/>
      <c r="R24" s="495"/>
      <c r="S24" s="495"/>
      <c r="T24" s="495"/>
      <c r="U24" s="495"/>
      <c r="V24" s="496"/>
      <c r="W24" s="60"/>
      <c r="X24" s="60"/>
      <c r="Y24" s="331" t="s">
        <v>97</v>
      </c>
      <c r="Z24" s="332"/>
      <c r="AA24" s="357" t="s">
        <v>103</v>
      </c>
      <c r="AB24" s="358"/>
      <c r="AC24" s="358"/>
      <c r="AD24" s="358"/>
      <c r="AE24" s="358"/>
      <c r="AF24" s="358"/>
      <c r="AG24" s="358"/>
      <c r="AH24" s="358"/>
      <c r="AI24" s="358"/>
      <c r="AJ24" s="359"/>
      <c r="AK24" s="87"/>
      <c r="AL24" s="60"/>
      <c r="AM24" s="83"/>
      <c r="AN24" s="60"/>
      <c r="AO24" s="60"/>
      <c r="AP24" s="60"/>
      <c r="AQ24" s="60"/>
      <c r="AR24" s="60" t="s">
        <v>115</v>
      </c>
      <c r="AS24" s="60"/>
      <c r="AT24" s="60"/>
      <c r="AU24" s="60"/>
      <c r="AV24" s="60"/>
      <c r="AW24" s="60"/>
      <c r="AX24" s="448"/>
      <c r="AY24" s="449"/>
      <c r="AZ24" s="449"/>
      <c r="BA24" s="449"/>
      <c r="BB24" s="450"/>
      <c r="BC24" s="107"/>
      <c r="BD24" s="107"/>
      <c r="BE24" s="107"/>
      <c r="BF24" s="107"/>
      <c r="BG24" s="107"/>
      <c r="BH24" s="58"/>
      <c r="BI24" s="60"/>
      <c r="BJ24" s="60"/>
      <c r="BK24" s="331" t="s">
        <v>97</v>
      </c>
      <c r="BL24" s="332"/>
      <c r="BM24" s="357"/>
      <c r="BN24" s="358"/>
      <c r="BO24" s="358"/>
      <c r="BP24" s="358"/>
      <c r="BQ24" s="359"/>
      <c r="BR24" s="60"/>
      <c r="BS24" s="60"/>
      <c r="BT24" s="60"/>
      <c r="BU24" s="60"/>
      <c r="BV24" s="60"/>
      <c r="BW24" s="87"/>
    </row>
    <row r="25" spans="1:75" ht="15.6" thickBot="1" x14ac:dyDescent="0.25">
      <c r="B25" s="83"/>
      <c r="C25" s="60" t="s">
        <v>188</v>
      </c>
      <c r="D25" s="60"/>
      <c r="E25" s="60"/>
      <c r="F25" s="60"/>
      <c r="G25" s="60"/>
      <c r="H25" s="60"/>
      <c r="I25" s="60"/>
      <c r="J25" s="60"/>
      <c r="K25" s="60"/>
      <c r="L25" s="60"/>
      <c r="M25" s="508"/>
      <c r="N25" s="509"/>
      <c r="O25" s="509"/>
      <c r="P25" s="509"/>
      <c r="Q25" s="509"/>
      <c r="R25" s="509"/>
      <c r="S25" s="509"/>
      <c r="T25" s="509"/>
      <c r="U25" s="509"/>
      <c r="V25" s="510"/>
      <c r="W25" s="60"/>
      <c r="X25" s="60"/>
      <c r="Y25" s="331" t="s">
        <v>97</v>
      </c>
      <c r="Z25" s="332"/>
      <c r="AA25" s="481" t="s">
        <v>371</v>
      </c>
      <c r="AB25" s="507"/>
      <c r="AC25" s="507"/>
      <c r="AD25" s="507"/>
      <c r="AE25" s="507"/>
      <c r="AF25" s="507"/>
      <c r="AG25" s="507"/>
      <c r="AH25" s="507"/>
      <c r="AI25" s="507"/>
      <c r="AJ25" s="482"/>
      <c r="AK25" s="87"/>
      <c r="AL25" s="60"/>
      <c r="AM25" s="91"/>
      <c r="AN25" s="58"/>
      <c r="AO25" s="58"/>
      <c r="AP25" s="58"/>
      <c r="AQ25" s="58"/>
      <c r="AR25" s="58"/>
      <c r="AS25" s="58"/>
      <c r="AT25" s="58"/>
      <c r="AU25" s="58"/>
      <c r="AV25" s="58"/>
      <c r="AW25" s="58"/>
      <c r="AX25" s="50"/>
      <c r="AY25" s="58"/>
      <c r="AZ25" s="58"/>
      <c r="BA25" s="58"/>
      <c r="BB25" s="58"/>
      <c r="BC25" s="58"/>
      <c r="BD25" s="58"/>
      <c r="BE25" s="58"/>
      <c r="BF25" s="58"/>
      <c r="BG25" s="58"/>
      <c r="BH25" s="58"/>
      <c r="BI25" s="58"/>
      <c r="BJ25" s="58"/>
      <c r="BK25" s="58"/>
      <c r="BL25" s="92"/>
      <c r="BM25" s="50"/>
      <c r="BN25" s="58"/>
      <c r="BO25" s="58"/>
      <c r="BP25" s="58"/>
      <c r="BQ25" s="58"/>
      <c r="BR25" s="58"/>
      <c r="BS25" s="58"/>
      <c r="BT25" s="58"/>
      <c r="BU25" s="58"/>
      <c r="BV25" s="58"/>
      <c r="BW25" s="93"/>
    </row>
    <row r="26" spans="1:75" ht="15.6" thickBot="1" x14ac:dyDescent="0.25">
      <c r="B26" s="83"/>
      <c r="C26" s="60"/>
      <c r="D26" s="60"/>
      <c r="E26" s="60"/>
      <c r="F26" s="60"/>
      <c r="G26" s="60"/>
      <c r="H26" s="60"/>
      <c r="I26" s="60"/>
      <c r="J26" s="60"/>
      <c r="K26" s="60"/>
      <c r="L26" s="60"/>
      <c r="M26" s="89"/>
      <c r="N26" s="60"/>
      <c r="O26" s="60"/>
      <c r="P26" s="60"/>
      <c r="Q26" s="60"/>
      <c r="R26" s="60"/>
      <c r="S26" s="60"/>
      <c r="T26" s="60"/>
      <c r="U26" s="60"/>
      <c r="V26" s="60"/>
      <c r="W26" s="60"/>
      <c r="X26" s="60"/>
      <c r="Y26" s="60"/>
      <c r="Z26" s="86"/>
      <c r="AA26" s="60"/>
      <c r="AB26" s="60"/>
      <c r="AC26" s="60"/>
      <c r="AD26" s="60"/>
      <c r="AE26" s="60"/>
      <c r="AF26" s="60"/>
      <c r="AG26" s="60"/>
      <c r="AH26" s="60"/>
      <c r="AI26" s="60"/>
      <c r="AJ26" s="60"/>
      <c r="AK26" s="87"/>
      <c r="AL26" s="60"/>
      <c r="AM26" s="91"/>
      <c r="AN26" s="58" t="s">
        <v>128</v>
      </c>
      <c r="AO26" s="60"/>
      <c r="AP26" s="58"/>
      <c r="AQ26" s="58"/>
      <c r="AR26" s="58" t="s">
        <v>538</v>
      </c>
      <c r="AS26" s="58"/>
      <c r="AT26" s="58"/>
      <c r="AU26" s="58"/>
      <c r="AV26" s="58"/>
      <c r="AW26" s="58"/>
      <c r="AX26" s="329"/>
      <c r="AY26" s="330"/>
      <c r="AZ26" s="58"/>
      <c r="BA26" s="333" t="str">
        <f>IF('入力用（申請者）'!$AX$26="はい","以下の項目の入力が必須です","")</f>
        <v/>
      </c>
      <c r="BB26" s="333"/>
      <c r="BC26" s="333"/>
      <c r="BD26" s="333"/>
      <c r="BE26" s="333"/>
      <c r="BF26" s="333"/>
      <c r="BG26" s="333"/>
      <c r="BH26" s="333"/>
      <c r="BI26" s="333"/>
      <c r="BJ26" s="58"/>
      <c r="BK26" s="331" t="s">
        <v>97</v>
      </c>
      <c r="BL26" s="332"/>
      <c r="BM26" s="327" t="s">
        <v>109</v>
      </c>
      <c r="BN26" s="328"/>
      <c r="BO26" s="58"/>
      <c r="BP26" s="58"/>
      <c r="BQ26" s="58"/>
      <c r="BR26" s="58"/>
      <c r="BS26" s="58"/>
      <c r="BT26" s="58"/>
      <c r="BU26" s="58"/>
      <c r="BV26" s="58"/>
      <c r="BW26" s="93"/>
    </row>
    <row r="27" spans="1:75" ht="15.6" thickBot="1" x14ac:dyDescent="0.25">
      <c r="B27" s="83"/>
      <c r="C27" s="60"/>
      <c r="D27" s="60"/>
      <c r="E27" s="60"/>
      <c r="F27" s="60"/>
      <c r="G27" s="60"/>
      <c r="H27" s="60"/>
      <c r="I27" s="60"/>
      <c r="J27" s="60"/>
      <c r="K27" s="60"/>
      <c r="L27" s="60"/>
      <c r="M27" s="89"/>
      <c r="N27" s="60"/>
      <c r="O27" s="60"/>
      <c r="P27" s="60"/>
      <c r="Q27" s="60"/>
      <c r="R27" s="60"/>
      <c r="S27" s="60"/>
      <c r="T27" s="60"/>
      <c r="U27" s="60"/>
      <c r="V27" s="60"/>
      <c r="W27" s="60"/>
      <c r="X27" s="60"/>
      <c r="Y27" s="60"/>
      <c r="Z27" s="86"/>
      <c r="AA27" s="60"/>
      <c r="AB27" s="60"/>
      <c r="AC27" s="60"/>
      <c r="AD27" s="60"/>
      <c r="AE27" s="60"/>
      <c r="AF27" s="60"/>
      <c r="AG27" s="60"/>
      <c r="AH27" s="60"/>
      <c r="AI27" s="60"/>
      <c r="AJ27" s="60"/>
      <c r="AK27" s="87"/>
      <c r="AL27" s="60"/>
      <c r="AM27" s="91"/>
      <c r="AN27" s="58"/>
      <c r="AO27" s="60"/>
      <c r="AP27" s="58"/>
      <c r="AQ27" s="58"/>
      <c r="AR27" s="573" t="s">
        <v>537</v>
      </c>
      <c r="AS27" s="573"/>
      <c r="AT27" s="573"/>
      <c r="AU27" s="573"/>
      <c r="AV27" s="573"/>
      <c r="AW27" s="574"/>
      <c r="AX27" s="334"/>
      <c r="AY27" s="335"/>
      <c r="AZ27" s="338" t="s">
        <v>508</v>
      </c>
      <c r="BA27" s="338"/>
      <c r="BB27" s="338"/>
      <c r="BC27" s="338"/>
      <c r="BD27" s="338"/>
      <c r="BE27" s="338"/>
      <c r="BF27" s="338"/>
      <c r="BG27" s="338"/>
      <c r="BH27" s="338"/>
      <c r="BI27" s="338"/>
      <c r="BJ27" s="338"/>
      <c r="BK27" s="338"/>
      <c r="BL27" s="338"/>
      <c r="BM27" s="338"/>
      <c r="BN27" s="338"/>
      <c r="BO27" s="338"/>
      <c r="BP27" s="338"/>
      <c r="BQ27" s="338"/>
      <c r="BR27" s="338"/>
      <c r="BS27" s="338"/>
      <c r="BT27" s="338"/>
      <c r="BU27" s="338"/>
      <c r="BV27" s="338"/>
      <c r="BW27" s="339"/>
    </row>
    <row r="28" spans="1:75" s="49" customFormat="1" ht="15.6" thickBot="1" x14ac:dyDescent="0.25">
      <c r="A28" s="44"/>
      <c r="B28" s="83"/>
      <c r="C28" s="60" t="s">
        <v>95</v>
      </c>
      <c r="D28" s="60"/>
      <c r="E28" s="60"/>
      <c r="F28" s="60"/>
      <c r="G28" s="60"/>
      <c r="H28" s="60"/>
      <c r="I28" s="60"/>
      <c r="J28" s="60"/>
      <c r="K28" s="60"/>
      <c r="L28" s="60"/>
      <c r="M28" s="563"/>
      <c r="N28" s="564"/>
      <c r="O28" s="564"/>
      <c r="P28" s="564"/>
      <c r="Q28" s="565"/>
      <c r="R28" s="60"/>
      <c r="S28" s="60"/>
      <c r="T28" s="60"/>
      <c r="U28" s="60"/>
      <c r="V28" s="60"/>
      <c r="W28" s="60"/>
      <c r="X28" s="60"/>
      <c r="Y28" s="331" t="s">
        <v>97</v>
      </c>
      <c r="Z28" s="332"/>
      <c r="AA28" s="566">
        <v>44746</v>
      </c>
      <c r="AB28" s="567"/>
      <c r="AC28" s="567"/>
      <c r="AD28" s="567"/>
      <c r="AE28" s="568"/>
      <c r="AF28" s="60"/>
      <c r="AG28" s="60"/>
      <c r="AH28" s="60"/>
      <c r="AI28" s="60"/>
      <c r="AJ28" s="60"/>
      <c r="AK28" s="87"/>
      <c r="AL28" s="58"/>
      <c r="AM28" s="91"/>
      <c r="AN28" s="58"/>
      <c r="AO28" s="60"/>
      <c r="AP28" s="58"/>
      <c r="AQ28" s="58"/>
      <c r="AR28" s="58"/>
      <c r="AS28" s="58"/>
      <c r="AT28" s="58"/>
      <c r="AU28" s="58"/>
      <c r="AV28" s="58"/>
      <c r="AW28" s="58"/>
      <c r="AX28" s="336"/>
      <c r="AY28" s="337"/>
      <c r="AZ28" s="338"/>
      <c r="BA28" s="338"/>
      <c r="BB28" s="338"/>
      <c r="BC28" s="338"/>
      <c r="BD28" s="338"/>
      <c r="BE28" s="338"/>
      <c r="BF28" s="338"/>
      <c r="BG28" s="338"/>
      <c r="BH28" s="338"/>
      <c r="BI28" s="338"/>
      <c r="BJ28" s="338"/>
      <c r="BK28" s="338"/>
      <c r="BL28" s="338"/>
      <c r="BM28" s="338"/>
      <c r="BN28" s="338"/>
      <c r="BO28" s="338"/>
      <c r="BP28" s="338"/>
      <c r="BQ28" s="338"/>
      <c r="BR28" s="338"/>
      <c r="BS28" s="338"/>
      <c r="BT28" s="338"/>
      <c r="BU28" s="338"/>
      <c r="BV28" s="338"/>
      <c r="BW28" s="339"/>
    </row>
    <row r="29" spans="1:75" s="49" customFormat="1" ht="15.6" thickBot="1" x14ac:dyDescent="0.25">
      <c r="A29" s="44"/>
      <c r="B29" s="83"/>
      <c r="C29" s="60" t="s">
        <v>96</v>
      </c>
      <c r="D29" s="60"/>
      <c r="E29" s="60"/>
      <c r="F29" s="60"/>
      <c r="G29" s="60"/>
      <c r="H29" s="60"/>
      <c r="I29" s="60"/>
      <c r="J29" s="60"/>
      <c r="K29" s="60"/>
      <c r="L29" s="60"/>
      <c r="M29" s="563"/>
      <c r="N29" s="564"/>
      <c r="O29" s="564"/>
      <c r="P29" s="564"/>
      <c r="Q29" s="565"/>
      <c r="R29" s="60"/>
      <c r="S29" s="60"/>
      <c r="T29" s="60"/>
      <c r="U29" s="60"/>
      <c r="V29" s="60"/>
      <c r="W29" s="60"/>
      <c r="X29" s="60"/>
      <c r="Y29" s="331" t="s">
        <v>97</v>
      </c>
      <c r="Z29" s="332"/>
      <c r="AA29" s="566">
        <v>44895</v>
      </c>
      <c r="AB29" s="567"/>
      <c r="AC29" s="567"/>
      <c r="AD29" s="567"/>
      <c r="AE29" s="568"/>
      <c r="AF29" s="60"/>
      <c r="AG29" s="60"/>
      <c r="AH29" s="60"/>
      <c r="AI29" s="60"/>
      <c r="AJ29" s="60"/>
      <c r="AK29" s="87"/>
      <c r="AL29" s="58"/>
      <c r="AM29" s="91"/>
      <c r="AN29" s="58"/>
      <c r="AO29" s="60"/>
      <c r="AP29" s="58"/>
      <c r="AQ29" s="58"/>
      <c r="AR29" s="58"/>
      <c r="AS29" s="58"/>
      <c r="AT29" s="58"/>
      <c r="AU29" s="58"/>
      <c r="AV29" s="58"/>
      <c r="AW29" s="58"/>
      <c r="AX29" s="340"/>
      <c r="AY29" s="341"/>
      <c r="AZ29" s="342" t="s">
        <v>509</v>
      </c>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3"/>
    </row>
    <row r="30" spans="1:75" s="49" customFormat="1" ht="15.6" thickBot="1" x14ac:dyDescent="0.25">
      <c r="A30" s="44"/>
      <c r="B30" s="83"/>
      <c r="C30" s="60"/>
      <c r="D30" s="60"/>
      <c r="E30" s="60"/>
      <c r="F30" s="60"/>
      <c r="G30" s="60"/>
      <c r="H30" s="60"/>
      <c r="I30" s="60"/>
      <c r="J30" s="60"/>
      <c r="K30" s="60"/>
      <c r="L30" s="60"/>
      <c r="M30" s="71"/>
      <c r="N30" s="60"/>
      <c r="O30" s="60"/>
      <c r="P30" s="60"/>
      <c r="Q30" s="60"/>
      <c r="R30" s="60"/>
      <c r="S30" s="60"/>
      <c r="T30" s="60"/>
      <c r="U30" s="60"/>
      <c r="V30" s="60"/>
      <c r="W30" s="60"/>
      <c r="X30" s="60"/>
      <c r="Y30" s="60"/>
      <c r="Z30" s="86"/>
      <c r="AA30" s="88"/>
      <c r="AB30" s="60"/>
      <c r="AC30" s="60"/>
      <c r="AD30" s="60"/>
      <c r="AE30" s="60"/>
      <c r="AF30" s="60"/>
      <c r="AG30" s="60"/>
      <c r="AH30" s="60"/>
      <c r="AI30" s="60"/>
      <c r="AJ30" s="60"/>
      <c r="AK30" s="87"/>
      <c r="AL30" s="58"/>
      <c r="AM30" s="91"/>
      <c r="AN30" s="58"/>
      <c r="AO30" s="60"/>
      <c r="AP30" s="58"/>
      <c r="AQ30" s="58"/>
      <c r="AR30" s="58"/>
      <c r="AS30" s="58"/>
      <c r="AT30" s="58"/>
      <c r="AU30" s="58"/>
      <c r="AV30" s="58"/>
      <c r="AW30" s="58"/>
      <c r="AX30" s="340"/>
      <c r="AY30" s="341"/>
      <c r="AZ30" s="342" t="s">
        <v>539</v>
      </c>
      <c r="BA30" s="342"/>
      <c r="BB30" s="342"/>
      <c r="BC30" s="342"/>
      <c r="BD30" s="342"/>
      <c r="BE30" s="342"/>
      <c r="BF30" s="342"/>
      <c r="BG30" s="342"/>
      <c r="BH30" s="342"/>
      <c r="BI30" s="342"/>
      <c r="BJ30" s="342"/>
      <c r="BK30" s="342"/>
      <c r="BL30" s="342"/>
      <c r="BM30" s="342"/>
      <c r="BN30" s="342"/>
      <c r="BO30" s="342"/>
      <c r="BP30" s="342"/>
      <c r="BQ30" s="342"/>
      <c r="BR30" s="342"/>
      <c r="BS30" s="342"/>
      <c r="BT30" s="342"/>
      <c r="BU30" s="342"/>
      <c r="BV30" s="342"/>
      <c r="BW30" s="343"/>
    </row>
    <row r="31" spans="1:75" s="49" customFormat="1" ht="15.6" thickBot="1" x14ac:dyDescent="0.25">
      <c r="A31" s="44"/>
      <c r="B31" s="83"/>
      <c r="C31" s="60"/>
      <c r="D31" s="60"/>
      <c r="E31" s="60"/>
      <c r="F31" s="60"/>
      <c r="G31" s="60"/>
      <c r="H31" s="60"/>
      <c r="I31" s="60"/>
      <c r="J31" s="60"/>
      <c r="K31" s="60"/>
      <c r="L31" s="60"/>
      <c r="M31" s="60"/>
      <c r="N31" s="60"/>
      <c r="O31" s="60"/>
      <c r="P31" s="60"/>
      <c r="Q31" s="60"/>
      <c r="R31" s="60"/>
      <c r="S31" s="60"/>
      <c r="T31" s="60"/>
      <c r="U31" s="60"/>
      <c r="V31" s="60"/>
      <c r="W31" s="60"/>
      <c r="X31" s="60"/>
      <c r="Y31" s="60"/>
      <c r="Z31" s="86"/>
      <c r="AA31" s="60"/>
      <c r="AB31" s="60"/>
      <c r="AC31" s="60"/>
      <c r="AD31" s="60"/>
      <c r="AE31" s="60"/>
      <c r="AF31" s="60"/>
      <c r="AG31" s="60"/>
      <c r="AH31" s="60"/>
      <c r="AI31" s="60"/>
      <c r="AJ31" s="60"/>
      <c r="AK31" s="87"/>
      <c r="AL31" s="58"/>
      <c r="AM31" s="91"/>
      <c r="AN31" s="58"/>
      <c r="AO31" s="60"/>
      <c r="AP31" s="58"/>
      <c r="AQ31" s="58"/>
      <c r="AR31" s="58"/>
      <c r="AS31" s="58"/>
      <c r="AT31" s="58"/>
      <c r="AU31" s="58"/>
      <c r="AV31" s="58"/>
      <c r="AW31" s="58"/>
      <c r="AX31" s="58"/>
      <c r="AY31" s="58"/>
      <c r="AZ31" s="344" t="s">
        <v>510</v>
      </c>
      <c r="BA31" s="344"/>
      <c r="BB31" s="344"/>
      <c r="BC31" s="345"/>
      <c r="BD31" s="346"/>
      <c r="BE31" s="346"/>
      <c r="BF31" s="346"/>
      <c r="BG31" s="346"/>
      <c r="BH31" s="347"/>
      <c r="BI31" s="348" t="s">
        <v>511</v>
      </c>
      <c r="BJ31" s="348"/>
      <c r="BK31" s="348"/>
      <c r="BL31" s="348"/>
      <c r="BM31" s="349"/>
      <c r="BN31" s="350"/>
      <c r="BO31" s="350"/>
      <c r="BP31" s="350"/>
      <c r="BQ31" s="350"/>
      <c r="BR31" s="350"/>
      <c r="BS31" s="350"/>
      <c r="BT31" s="350"/>
      <c r="BU31" s="350"/>
      <c r="BV31" s="350"/>
      <c r="BW31" s="351"/>
    </row>
    <row r="32" spans="1:75" s="49" customFormat="1" ht="15.6" thickBot="1" x14ac:dyDescent="0.25">
      <c r="A32" s="44"/>
      <c r="B32" s="83"/>
      <c r="C32" s="60" t="s">
        <v>173</v>
      </c>
      <c r="D32" s="60"/>
      <c r="E32" s="60"/>
      <c r="F32" s="60"/>
      <c r="G32" s="60"/>
      <c r="H32" s="60"/>
      <c r="I32" s="60"/>
      <c r="J32" s="60"/>
      <c r="K32" s="60"/>
      <c r="L32" s="60"/>
      <c r="M32" s="569"/>
      <c r="N32" s="570"/>
      <c r="O32" s="60"/>
      <c r="P32" s="432" t="s">
        <v>150</v>
      </c>
      <c r="Q32" s="432"/>
      <c r="R32" s="571"/>
      <c r="S32" s="572"/>
      <c r="T32" s="60" t="s">
        <v>175</v>
      </c>
      <c r="U32" s="60"/>
      <c r="V32" s="60"/>
      <c r="W32" s="60"/>
      <c r="X32" s="60"/>
      <c r="Y32" s="331" t="s">
        <v>97</v>
      </c>
      <c r="Z32" s="332"/>
      <c r="AA32" s="327" t="s">
        <v>174</v>
      </c>
      <c r="AB32" s="328"/>
      <c r="AC32" s="60"/>
      <c r="AD32" s="60" t="s">
        <v>150</v>
      </c>
      <c r="AE32" s="60"/>
      <c r="AF32" s="357">
        <v>20</v>
      </c>
      <c r="AG32" s="359"/>
      <c r="AH32" s="60" t="s">
        <v>175</v>
      </c>
      <c r="AI32" s="60"/>
      <c r="AJ32" s="60"/>
      <c r="AK32" s="87"/>
      <c r="AL32" s="58"/>
      <c r="AM32" s="91"/>
      <c r="AN32" s="58"/>
      <c r="AO32" s="60"/>
      <c r="AP32" s="58"/>
      <c r="AQ32" s="58"/>
      <c r="AR32" s="58"/>
      <c r="AS32" s="58"/>
      <c r="AT32" s="58"/>
      <c r="AU32" s="58"/>
      <c r="AV32" s="58"/>
      <c r="AW32" s="58"/>
      <c r="AX32" s="58"/>
      <c r="AY32" s="58"/>
      <c r="AZ32" s="283"/>
      <c r="BA32" s="283"/>
      <c r="BB32" s="283"/>
      <c r="BC32" s="283"/>
      <c r="BD32" s="283"/>
      <c r="BE32" s="283"/>
      <c r="BF32" s="283"/>
      <c r="BG32" s="283"/>
      <c r="BH32" s="283"/>
      <c r="BI32" s="455" t="s">
        <v>545</v>
      </c>
      <c r="BJ32" s="455"/>
      <c r="BK32" s="455"/>
      <c r="BL32" s="455"/>
      <c r="BM32" s="455"/>
      <c r="BN32" s="455"/>
      <c r="BO32" s="455"/>
      <c r="BP32" s="455"/>
      <c r="BQ32" s="455"/>
      <c r="BR32" s="455"/>
      <c r="BS32" s="455"/>
      <c r="BT32" s="455"/>
      <c r="BU32" s="455"/>
      <c r="BV32" s="455"/>
      <c r="BW32" s="456"/>
    </row>
    <row r="33" spans="1:77" s="49" customFormat="1" ht="15.6" thickBot="1" x14ac:dyDescent="0.25">
      <c r="A33" s="44"/>
      <c r="B33" s="91"/>
      <c r="C33" s="58"/>
      <c r="D33" s="58"/>
      <c r="E33" s="58"/>
      <c r="F33" s="58"/>
      <c r="G33" s="58"/>
      <c r="H33" s="58"/>
      <c r="I33" s="58"/>
      <c r="J33" s="58"/>
      <c r="K33" s="58"/>
      <c r="L33" s="58"/>
      <c r="M33" s="97"/>
      <c r="N33" s="97"/>
      <c r="O33" s="58"/>
      <c r="P33" s="100"/>
      <c r="Q33" s="100"/>
      <c r="R33" s="100"/>
      <c r="S33" s="100"/>
      <c r="T33" s="58"/>
      <c r="U33" s="58"/>
      <c r="V33" s="58"/>
      <c r="W33" s="58"/>
      <c r="X33" s="58"/>
      <c r="Y33" s="92"/>
      <c r="Z33" s="92"/>
      <c r="AA33" s="97"/>
      <c r="AB33" s="97"/>
      <c r="AC33" s="58"/>
      <c r="AD33" s="58"/>
      <c r="AE33" s="58"/>
      <c r="AF33" s="100"/>
      <c r="AG33" s="100"/>
      <c r="AH33" s="58"/>
      <c r="AI33" s="58"/>
      <c r="AJ33" s="58"/>
      <c r="AK33" s="93"/>
      <c r="AL33" s="58"/>
      <c r="AM33" s="91"/>
      <c r="AN33" s="58"/>
      <c r="AO33" s="60"/>
      <c r="AP33" s="58"/>
      <c r="AQ33" s="58"/>
      <c r="AR33" s="58" t="s">
        <v>129</v>
      </c>
      <c r="AS33" s="58"/>
      <c r="AT33" s="58"/>
      <c r="AU33" s="58"/>
      <c r="AV33" s="58"/>
      <c r="AW33" s="58"/>
      <c r="AX33" s="451"/>
      <c r="AY33" s="452"/>
      <c r="AZ33" s="58"/>
      <c r="BA33" s="457" t="s">
        <v>524</v>
      </c>
      <c r="BB33" s="457"/>
      <c r="BC33" s="457"/>
      <c r="BD33" s="457"/>
      <c r="BE33" s="457"/>
      <c r="BF33" s="457"/>
      <c r="BG33" s="457"/>
      <c r="BH33" s="457"/>
      <c r="BI33" s="457"/>
      <c r="BJ33" s="58"/>
      <c r="BK33" s="331" t="s">
        <v>97</v>
      </c>
      <c r="BL33" s="332"/>
      <c r="BM33" s="327" t="s">
        <v>109</v>
      </c>
      <c r="BN33" s="328"/>
      <c r="BO33" s="58"/>
      <c r="BP33" s="58"/>
      <c r="BQ33" s="58"/>
      <c r="BR33" s="58"/>
      <c r="BS33" s="58"/>
      <c r="BT33" s="58"/>
      <c r="BU33" s="58"/>
      <c r="BV33" s="58"/>
      <c r="BW33" s="93"/>
    </row>
    <row r="34" spans="1:77" s="49" customFormat="1" ht="15.6" thickBot="1" x14ac:dyDescent="0.25">
      <c r="A34" s="44"/>
      <c r="B34" s="90"/>
      <c r="C34" s="60" t="s">
        <v>192</v>
      </c>
      <c r="D34" s="60"/>
      <c r="E34" s="60"/>
      <c r="F34" s="60"/>
      <c r="G34" s="60"/>
      <c r="H34" s="60"/>
      <c r="I34" s="60"/>
      <c r="J34" s="60"/>
      <c r="K34" s="60"/>
      <c r="L34" s="60"/>
      <c r="M34" s="60"/>
      <c r="N34" s="60"/>
      <c r="O34" s="60"/>
      <c r="P34" s="60"/>
      <c r="Q34" s="60"/>
      <c r="R34" s="60"/>
      <c r="S34" s="60"/>
      <c r="T34" s="60"/>
      <c r="U34" s="60"/>
      <c r="V34" s="60"/>
      <c r="W34" s="60"/>
      <c r="X34" s="60"/>
      <c r="Y34" s="60"/>
      <c r="Z34" s="86"/>
      <c r="AA34" s="60"/>
      <c r="AB34" s="60"/>
      <c r="AC34" s="60"/>
      <c r="AD34" s="60"/>
      <c r="AE34" s="60"/>
      <c r="AF34" s="60"/>
      <c r="AG34" s="60"/>
      <c r="AH34" s="60"/>
      <c r="AI34" s="60"/>
      <c r="AJ34" s="60"/>
      <c r="AK34" s="87"/>
      <c r="AL34" s="58"/>
      <c r="AM34" s="91"/>
      <c r="AN34" s="58"/>
      <c r="AO34" s="60"/>
      <c r="AP34" s="58"/>
      <c r="AQ34" s="58"/>
      <c r="AR34" s="58" t="s">
        <v>130</v>
      </c>
      <c r="AS34" s="58"/>
      <c r="AT34" s="58"/>
      <c r="AU34" s="58"/>
      <c r="AV34" s="58"/>
      <c r="AW34" s="58"/>
      <c r="AX34" s="329"/>
      <c r="AY34" s="330"/>
      <c r="AZ34" s="58"/>
      <c r="BA34" s="58"/>
      <c r="BB34" s="58"/>
      <c r="BC34" s="58"/>
      <c r="BD34" s="58"/>
      <c r="BE34" s="58"/>
      <c r="BF34" s="58"/>
      <c r="BG34" s="58"/>
      <c r="BH34" s="58"/>
      <c r="BI34" s="58"/>
      <c r="BJ34" s="58"/>
      <c r="BK34" s="331" t="s">
        <v>97</v>
      </c>
      <c r="BL34" s="332"/>
      <c r="BM34" s="327" t="s">
        <v>109</v>
      </c>
      <c r="BN34" s="328"/>
      <c r="BO34" s="58"/>
      <c r="BP34" s="58"/>
      <c r="BQ34" s="58"/>
      <c r="BR34" s="58"/>
      <c r="BS34" s="58"/>
      <c r="BT34" s="58"/>
      <c r="BU34" s="58"/>
      <c r="BV34" s="58"/>
      <c r="BW34" s="93"/>
    </row>
    <row r="35" spans="1:77" s="49" customFormat="1" ht="15.6" thickBot="1" x14ac:dyDescent="0.25">
      <c r="A35" s="44"/>
      <c r="B35" s="83"/>
      <c r="C35" s="60" t="s">
        <v>105</v>
      </c>
      <c r="D35" s="60"/>
      <c r="E35" s="60"/>
      <c r="F35" s="60"/>
      <c r="G35" s="60"/>
      <c r="H35" s="60"/>
      <c r="I35" s="60"/>
      <c r="J35" s="60"/>
      <c r="K35" s="60"/>
      <c r="L35" s="60"/>
      <c r="M35" s="486"/>
      <c r="N35" s="487"/>
      <c r="O35" s="488"/>
      <c r="P35" s="60"/>
      <c r="Q35" s="60"/>
      <c r="R35" s="60"/>
      <c r="S35" s="60"/>
      <c r="T35" s="60"/>
      <c r="U35" s="60"/>
      <c r="V35" s="60"/>
      <c r="W35" s="60"/>
      <c r="X35" s="60"/>
      <c r="Y35" s="331" t="s">
        <v>97</v>
      </c>
      <c r="Z35" s="332"/>
      <c r="AA35" s="483" t="s">
        <v>109</v>
      </c>
      <c r="AB35" s="484"/>
      <c r="AC35" s="485"/>
      <c r="AD35" s="60"/>
      <c r="AE35" s="60"/>
      <c r="AF35" s="60"/>
      <c r="AG35" s="60"/>
      <c r="AH35" s="60"/>
      <c r="AI35" s="60"/>
      <c r="AJ35" s="60"/>
      <c r="AK35" s="87"/>
      <c r="AL35" s="60"/>
      <c r="AM35" s="83"/>
      <c r="AN35" s="60"/>
      <c r="AO35" s="60"/>
      <c r="AP35" s="60"/>
      <c r="AQ35" s="60"/>
      <c r="AR35" s="60"/>
      <c r="AS35" s="60"/>
      <c r="AT35" s="60"/>
      <c r="AU35" s="60"/>
      <c r="AV35" s="60"/>
      <c r="AW35" s="60"/>
      <c r="AX35" s="89"/>
      <c r="AY35" s="60"/>
      <c r="AZ35" s="60"/>
      <c r="BA35" s="60"/>
      <c r="BB35" s="60"/>
      <c r="BC35" s="60"/>
      <c r="BD35" s="60"/>
      <c r="BE35" s="60"/>
      <c r="BF35" s="60"/>
      <c r="BG35" s="60"/>
      <c r="BH35" s="60"/>
      <c r="BI35" s="60"/>
      <c r="BJ35" s="60"/>
      <c r="BK35" s="60"/>
      <c r="BL35" s="86"/>
      <c r="BM35" s="60"/>
      <c r="BN35" s="60"/>
      <c r="BO35" s="60"/>
      <c r="BP35" s="60"/>
      <c r="BQ35" s="60"/>
      <c r="BR35" s="60"/>
      <c r="BS35" s="60"/>
      <c r="BT35" s="60"/>
      <c r="BU35" s="60"/>
      <c r="BV35" s="60"/>
      <c r="BW35" s="87"/>
      <c r="BX35" s="44"/>
      <c r="BY35" s="44"/>
    </row>
    <row r="36" spans="1:77" ht="15.6" thickBot="1" x14ac:dyDescent="0.25">
      <c r="B36" s="83"/>
      <c r="C36" s="60" t="s">
        <v>106</v>
      </c>
      <c r="D36" s="60"/>
      <c r="E36" s="60"/>
      <c r="F36" s="60"/>
      <c r="G36" s="60"/>
      <c r="H36" s="60"/>
      <c r="I36" s="60"/>
      <c r="J36" s="60"/>
      <c r="K36" s="60"/>
      <c r="L36" s="60"/>
      <c r="M36" s="486"/>
      <c r="N36" s="487"/>
      <c r="O36" s="488"/>
      <c r="P36" s="60"/>
      <c r="Q36" s="60"/>
      <c r="R36" s="60"/>
      <c r="S36" s="60"/>
      <c r="T36" s="60"/>
      <c r="U36" s="60"/>
      <c r="V36" s="60"/>
      <c r="W36" s="60"/>
      <c r="X36" s="60"/>
      <c r="Y36" s="331" t="s">
        <v>97</v>
      </c>
      <c r="Z36" s="332"/>
      <c r="AA36" s="483" t="s">
        <v>110</v>
      </c>
      <c r="AB36" s="484"/>
      <c r="AC36" s="485"/>
      <c r="AD36" s="60"/>
      <c r="AE36" s="60"/>
      <c r="AF36" s="60"/>
      <c r="AG36" s="60"/>
      <c r="AH36" s="60"/>
      <c r="AI36" s="60"/>
      <c r="AJ36" s="60"/>
      <c r="AK36" s="87"/>
      <c r="AL36" s="60"/>
      <c r="AM36" s="83"/>
      <c r="AN36" s="60" t="s">
        <v>131</v>
      </c>
      <c r="AO36" s="60"/>
      <c r="AP36" s="60"/>
      <c r="AQ36" s="60"/>
      <c r="AR36" s="60"/>
      <c r="AS36" s="60"/>
      <c r="AT36" s="60"/>
      <c r="AU36" s="60"/>
      <c r="AV36" s="60"/>
      <c r="AW36" s="60"/>
      <c r="AX36" s="453"/>
      <c r="AY36" s="454"/>
      <c r="AZ36" s="60"/>
      <c r="BA36" s="60"/>
      <c r="BB36" s="60"/>
      <c r="BC36" s="60"/>
      <c r="BD36" s="60"/>
      <c r="BE36" s="60"/>
      <c r="BF36" s="60"/>
      <c r="BG36" s="60"/>
      <c r="BH36" s="60"/>
      <c r="BI36" s="60"/>
      <c r="BJ36" s="60"/>
      <c r="BK36" s="331" t="s">
        <v>97</v>
      </c>
      <c r="BL36" s="332"/>
      <c r="BM36" s="357">
        <v>1</v>
      </c>
      <c r="BN36" s="359"/>
      <c r="BO36" s="60"/>
      <c r="BP36" s="60"/>
      <c r="BQ36" s="60"/>
      <c r="BR36" s="60"/>
      <c r="BS36" s="60"/>
      <c r="BT36" s="60"/>
      <c r="BU36" s="60"/>
      <c r="BV36" s="60"/>
      <c r="BW36" s="87"/>
    </row>
    <row r="37" spans="1:77" ht="15.6" thickBot="1" x14ac:dyDescent="0.25">
      <c r="B37" s="83"/>
      <c r="C37" s="60" t="s">
        <v>107</v>
      </c>
      <c r="D37" s="60"/>
      <c r="E37" s="60"/>
      <c r="F37" s="60"/>
      <c r="G37" s="60"/>
      <c r="H37" s="60"/>
      <c r="I37" s="60"/>
      <c r="J37" s="60"/>
      <c r="K37" s="60"/>
      <c r="L37" s="60"/>
      <c r="M37" s="486"/>
      <c r="N37" s="487"/>
      <c r="O37" s="487"/>
      <c r="P37" s="488"/>
      <c r="Q37" s="60"/>
      <c r="R37" s="60"/>
      <c r="S37" s="60"/>
      <c r="T37" s="60"/>
      <c r="U37" s="60"/>
      <c r="V37" s="60"/>
      <c r="W37" s="60"/>
      <c r="X37" s="60"/>
      <c r="Y37" s="331" t="s">
        <v>97</v>
      </c>
      <c r="Z37" s="332"/>
      <c r="AA37" s="483" t="s">
        <v>108</v>
      </c>
      <c r="AB37" s="484"/>
      <c r="AC37" s="484"/>
      <c r="AD37" s="485"/>
      <c r="AE37" s="60"/>
      <c r="AF37" s="60"/>
      <c r="AG37" s="60"/>
      <c r="AH37" s="60"/>
      <c r="AI37" s="60"/>
      <c r="AJ37" s="60"/>
      <c r="AK37" s="87"/>
      <c r="AL37" s="60"/>
      <c r="AM37" s="83"/>
      <c r="AN37" s="60" t="s">
        <v>132</v>
      </c>
      <c r="AO37" s="60"/>
      <c r="AP37" s="60"/>
      <c r="AQ37" s="60"/>
      <c r="AR37" s="60"/>
      <c r="AS37" s="60"/>
      <c r="AT37" s="60"/>
      <c r="AU37" s="60"/>
      <c r="AV37" s="60"/>
      <c r="AW37" s="60"/>
      <c r="AX37" s="453"/>
      <c r="AY37" s="454"/>
      <c r="AZ37" s="60"/>
      <c r="BA37" s="60"/>
      <c r="BB37" s="60"/>
      <c r="BC37" s="60"/>
      <c r="BD37" s="60"/>
      <c r="BE37" s="60"/>
      <c r="BF37" s="60"/>
      <c r="BG37" s="60"/>
      <c r="BH37" s="60"/>
      <c r="BI37" s="60"/>
      <c r="BJ37" s="60"/>
      <c r="BK37" s="331" t="s">
        <v>97</v>
      </c>
      <c r="BL37" s="332"/>
      <c r="BM37" s="357">
        <v>7</v>
      </c>
      <c r="BN37" s="359"/>
      <c r="BO37" s="60"/>
      <c r="BP37" s="60"/>
      <c r="BQ37" s="60"/>
      <c r="BR37" s="60"/>
      <c r="BS37" s="60"/>
      <c r="BT37" s="60"/>
      <c r="BU37" s="60"/>
      <c r="BV37" s="60"/>
      <c r="BW37" s="87"/>
    </row>
    <row r="38" spans="1:77" ht="15.6" thickBot="1" x14ac:dyDescent="0.25">
      <c r="A38" s="49"/>
      <c r="B38" s="83"/>
      <c r="C38" s="60"/>
      <c r="D38" s="60"/>
      <c r="E38" s="60"/>
      <c r="F38" s="60"/>
      <c r="G38" s="60"/>
      <c r="H38" s="60"/>
      <c r="I38" s="60"/>
      <c r="J38" s="60"/>
      <c r="K38" s="60"/>
      <c r="L38" s="60"/>
      <c r="M38" s="101" t="s">
        <v>190</v>
      </c>
      <c r="N38" s="60"/>
      <c r="O38" s="60"/>
      <c r="P38" s="60"/>
      <c r="Q38" s="60"/>
      <c r="R38" s="60"/>
      <c r="S38" s="60"/>
      <c r="T38" s="60"/>
      <c r="U38" s="60"/>
      <c r="V38" s="60"/>
      <c r="W38" s="60"/>
      <c r="X38" s="60"/>
      <c r="Y38" s="60"/>
      <c r="Z38" s="86"/>
      <c r="AA38" s="60"/>
      <c r="AB38" s="60"/>
      <c r="AC38" s="60"/>
      <c r="AD38" s="60"/>
      <c r="AE38" s="60"/>
      <c r="AF38" s="60"/>
      <c r="AG38" s="60"/>
      <c r="AH38" s="60"/>
      <c r="AI38" s="60"/>
      <c r="AJ38" s="60"/>
      <c r="AK38" s="87"/>
      <c r="AL38" s="60"/>
      <c r="AM38" s="83"/>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86"/>
      <c r="BM38" s="60"/>
      <c r="BN38" s="60"/>
      <c r="BO38" s="60"/>
      <c r="BP38" s="60"/>
      <c r="BQ38" s="60"/>
      <c r="BR38" s="60"/>
      <c r="BS38" s="60"/>
      <c r="BT38" s="60"/>
      <c r="BU38" s="60"/>
      <c r="BV38" s="60"/>
      <c r="BW38" s="87"/>
    </row>
    <row r="39" spans="1:77" ht="15.6" thickBot="1" x14ac:dyDescent="0.25">
      <c r="B39" s="83"/>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87"/>
      <c r="AL39" s="60"/>
      <c r="AM39" s="83"/>
      <c r="AN39" s="60" t="s">
        <v>133</v>
      </c>
      <c r="AO39" s="60"/>
      <c r="AP39" s="60"/>
      <c r="AQ39" s="60"/>
      <c r="AR39" s="60"/>
      <c r="AS39" s="60"/>
      <c r="AT39" s="60"/>
      <c r="AU39" s="60"/>
      <c r="AV39" s="60"/>
      <c r="AW39" s="60"/>
      <c r="AX39" s="451"/>
      <c r="AY39" s="452"/>
      <c r="AZ39" s="60"/>
      <c r="BA39" s="60"/>
      <c r="BB39" s="60"/>
      <c r="BC39" s="60"/>
      <c r="BD39" s="60"/>
      <c r="BE39" s="60"/>
      <c r="BF39" s="60"/>
      <c r="BG39" s="60"/>
      <c r="BH39" s="60"/>
      <c r="BI39" s="60"/>
      <c r="BJ39" s="60"/>
      <c r="BK39" s="331" t="s">
        <v>97</v>
      </c>
      <c r="BL39" s="332"/>
      <c r="BM39" s="441" t="s">
        <v>109</v>
      </c>
      <c r="BN39" s="442"/>
      <c r="BO39" s="60"/>
      <c r="BP39" s="60"/>
      <c r="BQ39" s="60"/>
      <c r="BR39" s="60"/>
      <c r="BS39" s="60"/>
      <c r="BT39" s="60"/>
      <c r="BU39" s="60"/>
      <c r="BV39" s="60"/>
      <c r="BW39" s="87"/>
    </row>
    <row r="40" spans="1:77" ht="15.6" thickBot="1" x14ac:dyDescent="0.25">
      <c r="A40" s="45"/>
      <c r="B40" s="83"/>
      <c r="C40" s="60" t="s">
        <v>454</v>
      </c>
      <c r="D40" s="60"/>
      <c r="E40" s="60"/>
      <c r="F40" s="60"/>
      <c r="G40" s="60"/>
      <c r="H40" s="60"/>
      <c r="I40" s="60"/>
      <c r="J40" s="60"/>
      <c r="K40" s="60"/>
      <c r="L40" s="60"/>
      <c r="M40" s="60"/>
      <c r="N40" s="60"/>
      <c r="O40" s="60"/>
      <c r="P40" s="60"/>
      <c r="Q40" s="60"/>
      <c r="R40" s="60"/>
      <c r="S40" s="60"/>
      <c r="T40" s="60"/>
      <c r="U40" s="60"/>
      <c r="V40" s="60"/>
      <c r="W40" s="60"/>
      <c r="X40" s="60"/>
      <c r="Z40" s="86" t="s">
        <v>453</v>
      </c>
      <c r="AA40" s="489"/>
      <c r="AB40" s="490"/>
      <c r="AC40" s="491"/>
      <c r="AE40" s="492" t="str">
        <f>IF('入力用（申請者）'!$AA$40="いいえ","申請できません","")</f>
        <v/>
      </c>
      <c r="AF40" s="492"/>
      <c r="AG40" s="492"/>
      <c r="AH40" s="492"/>
      <c r="AI40" s="492"/>
      <c r="AJ40" s="492"/>
      <c r="AK40" s="493"/>
      <c r="AL40" s="60"/>
      <c r="AM40" s="83"/>
      <c r="AN40" s="529" t="s">
        <v>134</v>
      </c>
      <c r="AO40" s="529"/>
      <c r="AP40" s="529"/>
      <c r="AQ40" s="529"/>
      <c r="AR40" s="529"/>
      <c r="AS40" s="529"/>
      <c r="AT40" s="529"/>
      <c r="AU40" s="529"/>
      <c r="AV40" s="529"/>
      <c r="AW40" s="538"/>
      <c r="AX40" s="329"/>
      <c r="AY40" s="530"/>
      <c r="AZ40" s="530"/>
      <c r="BA40" s="530"/>
      <c r="BB40" s="330"/>
      <c r="BC40" s="60"/>
      <c r="BD40" s="60"/>
      <c r="BE40" s="60"/>
      <c r="BF40" s="60"/>
      <c r="BG40" s="60"/>
      <c r="BH40" s="60"/>
      <c r="BI40" s="60"/>
      <c r="BJ40" s="60"/>
      <c r="BK40" s="331" t="s">
        <v>97</v>
      </c>
      <c r="BL40" s="332"/>
      <c r="BM40" s="327" t="s">
        <v>137</v>
      </c>
      <c r="BN40" s="533"/>
      <c r="BO40" s="533"/>
      <c r="BP40" s="533"/>
      <c r="BQ40" s="328"/>
      <c r="BR40" s="60"/>
      <c r="BS40" s="60"/>
      <c r="BT40" s="60"/>
      <c r="BU40" s="60"/>
      <c r="BV40" s="60"/>
      <c r="BW40" s="87"/>
    </row>
    <row r="41" spans="1:77" ht="15.6" thickBot="1" x14ac:dyDescent="0.25">
      <c r="A41" s="45"/>
      <c r="B41" s="83"/>
      <c r="C41" s="128"/>
      <c r="D41" s="128"/>
      <c r="E41" s="128"/>
      <c r="F41" s="128"/>
      <c r="G41" s="128"/>
      <c r="H41" s="128"/>
      <c r="I41" s="128"/>
      <c r="J41" s="128"/>
      <c r="K41" s="128"/>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87"/>
      <c r="AL41" s="60"/>
      <c r="AM41" s="83"/>
      <c r="AN41" s="60" t="s">
        <v>135</v>
      </c>
      <c r="AO41" s="60"/>
      <c r="AP41" s="60"/>
      <c r="AQ41" s="60"/>
      <c r="AR41" s="60"/>
      <c r="AS41" s="60"/>
      <c r="AT41" s="60"/>
      <c r="AU41" s="60"/>
      <c r="AV41" s="60"/>
      <c r="AW41" s="60"/>
      <c r="AX41" s="531"/>
      <c r="AY41" s="532"/>
      <c r="AZ41" s="60"/>
      <c r="BA41" s="60"/>
      <c r="BB41" s="60"/>
      <c r="BC41" s="60"/>
      <c r="BD41" s="60"/>
      <c r="BE41" s="60"/>
      <c r="BF41" s="60"/>
      <c r="BG41" s="60"/>
      <c r="BH41" s="60"/>
      <c r="BI41" s="60"/>
      <c r="BJ41" s="60"/>
      <c r="BK41" s="331" t="s">
        <v>97</v>
      </c>
      <c r="BL41" s="332"/>
      <c r="BM41" s="534" t="s">
        <v>109</v>
      </c>
      <c r="BN41" s="535"/>
      <c r="BO41" s="60"/>
      <c r="BP41" s="60"/>
      <c r="BQ41" s="60"/>
      <c r="BR41" s="60"/>
      <c r="BS41" s="60"/>
      <c r="BT41" s="60"/>
      <c r="BU41" s="60"/>
      <c r="BV41" s="60"/>
      <c r="BW41" s="87"/>
    </row>
    <row r="42" spans="1:77" ht="15.6" thickBot="1" x14ac:dyDescent="0.25">
      <c r="A42" s="45"/>
      <c r="B42" s="83"/>
      <c r="C42" s="60" t="s">
        <v>455</v>
      </c>
      <c r="D42" s="60"/>
      <c r="E42" s="60"/>
      <c r="F42" s="60"/>
      <c r="G42" s="60"/>
      <c r="H42" s="60"/>
      <c r="I42" s="60"/>
      <c r="J42" s="60"/>
      <c r="K42" s="60"/>
      <c r="L42" s="60"/>
      <c r="M42" s="60"/>
      <c r="N42" s="60"/>
      <c r="O42" s="60"/>
      <c r="P42" s="60"/>
      <c r="Q42" s="60"/>
      <c r="R42" s="60"/>
      <c r="S42" s="60"/>
      <c r="T42" s="60"/>
      <c r="U42" s="60"/>
      <c r="V42" s="60"/>
      <c r="W42" s="60"/>
      <c r="X42" s="60"/>
      <c r="Z42" s="86" t="s">
        <v>453</v>
      </c>
      <c r="AA42" s="489"/>
      <c r="AB42" s="490"/>
      <c r="AC42" s="491"/>
      <c r="AE42" s="581" t="str">
        <f>IF('入力用（申請者）'!$AA$42="いいえ","継続紙を提出してください","")</f>
        <v/>
      </c>
      <c r="AF42" s="581"/>
      <c r="AG42" s="581"/>
      <c r="AH42" s="581"/>
      <c r="AI42" s="581"/>
      <c r="AJ42" s="581"/>
      <c r="AK42" s="582"/>
      <c r="AL42" s="60"/>
      <c r="AM42" s="83"/>
      <c r="AN42" s="60" t="s">
        <v>462</v>
      </c>
      <c r="AO42" s="60"/>
      <c r="AP42" s="60"/>
      <c r="AQ42" s="60"/>
      <c r="AR42" s="60"/>
      <c r="AS42" s="60"/>
      <c r="AT42" s="60"/>
      <c r="AU42" s="60"/>
      <c r="AV42" s="60"/>
      <c r="AW42" s="60"/>
      <c r="AX42" s="329"/>
      <c r="AY42" s="330"/>
      <c r="AZ42" s="60"/>
      <c r="BA42" s="60"/>
      <c r="BB42" s="60"/>
      <c r="BC42" s="60"/>
      <c r="BD42" s="60"/>
      <c r="BE42" s="60"/>
      <c r="BF42" s="60"/>
      <c r="BG42" s="60"/>
      <c r="BH42" s="60"/>
      <c r="BI42" s="60"/>
      <c r="BJ42" s="60"/>
      <c r="BK42" s="331" t="s">
        <v>97</v>
      </c>
      <c r="BL42" s="332"/>
      <c r="BM42" s="327" t="s">
        <v>109</v>
      </c>
      <c r="BN42" s="328"/>
      <c r="BO42" s="60"/>
      <c r="BP42" s="60"/>
      <c r="BQ42" s="60"/>
      <c r="BR42" s="60"/>
      <c r="BS42" s="60"/>
      <c r="BT42" s="60"/>
      <c r="BU42" s="60"/>
      <c r="BV42" s="60"/>
      <c r="BW42" s="87"/>
    </row>
    <row r="43" spans="1:77" ht="15.6" thickBot="1" x14ac:dyDescent="0.25">
      <c r="B43" s="83"/>
      <c r="C43" s="128"/>
      <c r="D43" s="128"/>
      <c r="E43" s="128"/>
      <c r="F43" s="128"/>
      <c r="G43" s="128"/>
      <c r="H43" s="128"/>
      <c r="I43" s="128"/>
      <c r="J43" s="128"/>
      <c r="K43" s="128"/>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87"/>
      <c r="AL43" s="60"/>
      <c r="AM43" s="83"/>
      <c r="AN43" s="60" t="s">
        <v>136</v>
      </c>
      <c r="AO43" s="60"/>
      <c r="AP43" s="60"/>
      <c r="AQ43" s="60"/>
      <c r="AR43" s="60"/>
      <c r="AS43" s="60"/>
      <c r="AT43" s="60"/>
      <c r="AU43" s="60"/>
      <c r="AV43" s="60"/>
      <c r="AW43" s="60"/>
      <c r="AX43" s="329"/>
      <c r="AY43" s="330"/>
      <c r="AZ43" s="60"/>
      <c r="BA43" s="60"/>
      <c r="BB43" s="60"/>
      <c r="BC43" s="60"/>
      <c r="BD43" s="60"/>
      <c r="BE43" s="60"/>
      <c r="BF43" s="60"/>
      <c r="BG43" s="60"/>
      <c r="BH43" s="60"/>
      <c r="BI43" s="60"/>
      <c r="BJ43" s="60"/>
      <c r="BK43" s="331" t="s">
        <v>97</v>
      </c>
      <c r="BL43" s="332"/>
      <c r="BM43" s="327" t="s">
        <v>109</v>
      </c>
      <c r="BN43" s="328"/>
      <c r="BO43" s="60"/>
      <c r="BP43" s="60"/>
      <c r="BQ43" s="60"/>
      <c r="BR43" s="60"/>
      <c r="BS43" s="60"/>
      <c r="BT43" s="60"/>
      <c r="BU43" s="60"/>
      <c r="BV43" s="60"/>
      <c r="BW43" s="87"/>
    </row>
    <row r="44" spans="1:77" ht="15.6" thickBot="1" x14ac:dyDescent="0.25">
      <c r="B44" s="83"/>
      <c r="C44" s="44" t="s">
        <v>542</v>
      </c>
      <c r="AK44" s="87"/>
      <c r="AL44" s="60"/>
      <c r="AM44" s="83"/>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86"/>
      <c r="BM44" s="60"/>
      <c r="BN44" s="60"/>
      <c r="BO44" s="60"/>
      <c r="BP44" s="60"/>
      <c r="BQ44" s="60"/>
      <c r="BR44" s="60"/>
      <c r="BS44" s="60"/>
      <c r="BT44" s="60"/>
      <c r="BU44" s="60"/>
      <c r="BV44" s="60"/>
      <c r="BW44" s="87"/>
    </row>
    <row r="45" spans="1:77" ht="15.6" thickBot="1" x14ac:dyDescent="0.25">
      <c r="B45" s="83"/>
      <c r="C45" s="44" t="s">
        <v>474</v>
      </c>
      <c r="AK45" s="87"/>
      <c r="AL45" s="60"/>
      <c r="AM45" s="83"/>
      <c r="AN45" s="60" t="s">
        <v>160</v>
      </c>
      <c r="AO45" s="60"/>
      <c r="AP45" s="60"/>
      <c r="AQ45" s="60"/>
      <c r="AR45" s="60"/>
      <c r="AS45" s="60"/>
      <c r="AT45" s="60"/>
      <c r="AU45" s="60"/>
      <c r="AV45" s="60"/>
      <c r="AW45" s="60"/>
      <c r="AX45" s="446"/>
      <c r="AY45" s="447"/>
      <c r="AZ45" s="60" t="s">
        <v>162</v>
      </c>
      <c r="BA45" s="60"/>
      <c r="BB45" s="60"/>
      <c r="BC45" s="60"/>
      <c r="BD45" s="60"/>
      <c r="BE45" s="60"/>
      <c r="BF45" s="60"/>
      <c r="BG45" s="60"/>
      <c r="BH45" s="60"/>
      <c r="BI45" s="60"/>
      <c r="BJ45" s="60"/>
      <c r="BK45" s="331" t="s">
        <v>97</v>
      </c>
      <c r="BL45" s="332"/>
      <c r="BM45" s="439">
        <v>3</v>
      </c>
      <c r="BN45" s="440"/>
      <c r="BO45" s="60" t="s">
        <v>162</v>
      </c>
      <c r="BP45" s="60"/>
      <c r="BQ45" s="60"/>
      <c r="BR45" s="60"/>
      <c r="BS45" s="60"/>
      <c r="BT45" s="60"/>
      <c r="BU45" s="60"/>
      <c r="BV45" s="60"/>
      <c r="BW45" s="87"/>
    </row>
    <row r="46" spans="1:77" ht="15.6" thickBot="1" x14ac:dyDescent="0.25">
      <c r="B46" s="83"/>
      <c r="P46" s="60"/>
      <c r="Q46" s="60"/>
      <c r="R46" s="60"/>
      <c r="S46" s="60"/>
      <c r="T46" s="60"/>
      <c r="U46" s="60"/>
      <c r="V46" s="60"/>
      <c r="W46" s="60"/>
      <c r="X46" s="60"/>
      <c r="Z46" s="86" t="s">
        <v>453</v>
      </c>
      <c r="AA46" s="489"/>
      <c r="AB46" s="490"/>
      <c r="AC46" s="491"/>
      <c r="AE46" s="492" t="str">
        <f>IF('入力用（申請者）'!$AA$46="いいえ","申請できません","")</f>
        <v/>
      </c>
      <c r="AF46" s="492"/>
      <c r="AG46" s="492"/>
      <c r="AH46" s="492"/>
      <c r="AI46" s="492"/>
      <c r="AJ46" s="492"/>
      <c r="AK46" s="493"/>
      <c r="AL46" s="60"/>
      <c r="AM46" s="83"/>
      <c r="AN46" s="60" t="s">
        <v>161</v>
      </c>
      <c r="AO46" s="60"/>
      <c r="AP46" s="60"/>
      <c r="AQ46" s="60"/>
      <c r="AR46" s="60"/>
      <c r="AS46" s="60"/>
      <c r="AT46" s="60"/>
      <c r="AU46" s="60"/>
      <c r="AV46" s="60"/>
      <c r="AW46" s="60"/>
      <c r="AX46" s="443"/>
      <c r="AY46" s="444"/>
      <c r="AZ46" s="445"/>
      <c r="BA46" s="60" t="s">
        <v>163</v>
      </c>
      <c r="BB46" s="60"/>
      <c r="BC46" s="60"/>
      <c r="BD46" s="60"/>
      <c r="BE46" s="60"/>
      <c r="BF46" s="60"/>
      <c r="BG46" s="60"/>
      <c r="BH46" s="60"/>
      <c r="BI46" s="60"/>
      <c r="BJ46" s="60"/>
      <c r="BK46" s="331" t="s">
        <v>97</v>
      </c>
      <c r="BL46" s="332"/>
      <c r="BM46" s="436">
        <v>0.4</v>
      </c>
      <c r="BN46" s="437"/>
      <c r="BO46" s="438"/>
      <c r="BP46" s="60" t="s">
        <v>138</v>
      </c>
      <c r="BQ46" s="60"/>
      <c r="BR46" s="60"/>
      <c r="BS46" s="60"/>
      <c r="BT46" s="60"/>
      <c r="BU46" s="60"/>
      <c r="BV46" s="60"/>
      <c r="BW46" s="87"/>
    </row>
    <row r="47" spans="1:77" x14ac:dyDescent="0.2">
      <c r="B47" s="83"/>
      <c r="Q47" s="301" t="s">
        <v>541</v>
      </c>
      <c r="AK47" s="87"/>
      <c r="AL47" s="60"/>
      <c r="AM47" s="83"/>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87"/>
    </row>
    <row r="48" spans="1:77" ht="15.6" thickBot="1" x14ac:dyDescent="0.25">
      <c r="B48" s="83"/>
      <c r="AK48" s="87"/>
      <c r="AL48" s="60"/>
      <c r="AM48" s="83"/>
      <c r="AN48" s="60" t="s">
        <v>464</v>
      </c>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t="s">
        <v>483</v>
      </c>
      <c r="BN48" s="60"/>
      <c r="BO48" s="60"/>
      <c r="BP48" s="60"/>
      <c r="BQ48" s="60"/>
      <c r="BR48" s="60"/>
      <c r="BS48" s="60"/>
      <c r="BT48" s="60"/>
      <c r="BU48" s="60"/>
      <c r="BV48" s="60"/>
      <c r="BW48" s="87"/>
    </row>
    <row r="49" spans="2:77" ht="15.6" thickBot="1" x14ac:dyDescent="0.25">
      <c r="B49" s="83"/>
      <c r="C49" s="128" t="s">
        <v>543</v>
      </c>
      <c r="D49" s="128"/>
      <c r="E49" s="128"/>
      <c r="F49" s="128"/>
      <c r="G49" s="128"/>
      <c r="H49" s="128"/>
      <c r="I49" s="128"/>
      <c r="J49" s="128"/>
      <c r="K49" s="128"/>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87"/>
      <c r="AL49" s="60"/>
      <c r="AM49" s="83"/>
      <c r="AN49" s="357" t="s">
        <v>278</v>
      </c>
      <c r="AO49" s="358"/>
      <c r="AP49" s="358"/>
      <c r="AQ49" s="358"/>
      <c r="AR49" s="358"/>
      <c r="AS49" s="358"/>
      <c r="AT49" s="358"/>
      <c r="AU49" s="358"/>
      <c r="AV49" s="358"/>
      <c r="AW49" s="358"/>
      <c r="AX49" s="358"/>
      <c r="AY49" s="358"/>
      <c r="AZ49" s="358"/>
      <c r="BA49" s="358"/>
      <c r="BB49" s="358"/>
      <c r="BC49" s="357" t="s">
        <v>279</v>
      </c>
      <c r="BD49" s="358"/>
      <c r="BE49" s="358"/>
      <c r="BF49" s="359"/>
      <c r="BG49" s="358" t="s">
        <v>280</v>
      </c>
      <c r="BH49" s="358"/>
      <c r="BI49" s="358"/>
      <c r="BJ49" s="359"/>
      <c r="BK49" s="60"/>
      <c r="BL49" s="529" t="s">
        <v>488</v>
      </c>
      <c r="BM49" s="529"/>
      <c r="BN49" s="529"/>
      <c r="BO49" s="529"/>
      <c r="BP49" s="529"/>
      <c r="BQ49" s="529"/>
      <c r="BR49" s="529"/>
      <c r="BS49" s="529"/>
      <c r="BT49" s="529"/>
      <c r="BU49" s="529"/>
      <c r="BV49" s="529"/>
      <c r="BW49" s="274"/>
    </row>
    <row r="50" spans="2:77" ht="15.6" thickBot="1" x14ac:dyDescent="0.25">
      <c r="B50" s="83"/>
      <c r="C50" s="128" t="s">
        <v>507</v>
      </c>
      <c r="D50" s="128"/>
      <c r="E50" s="128"/>
      <c r="F50" s="128"/>
      <c r="G50" s="128"/>
      <c r="H50" s="128"/>
      <c r="I50" s="128"/>
      <c r="J50" s="128"/>
      <c r="K50" s="128"/>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87"/>
      <c r="AL50" s="60"/>
      <c r="AM50" s="83"/>
      <c r="AN50" s="433"/>
      <c r="AO50" s="434"/>
      <c r="AP50" s="434"/>
      <c r="AQ50" s="434"/>
      <c r="AR50" s="434"/>
      <c r="AS50" s="434"/>
      <c r="AT50" s="434"/>
      <c r="AU50" s="434"/>
      <c r="AV50" s="434"/>
      <c r="AW50" s="434"/>
      <c r="AX50" s="434"/>
      <c r="AY50" s="434"/>
      <c r="AZ50" s="434"/>
      <c r="BA50" s="434"/>
      <c r="BB50" s="434"/>
      <c r="BC50" s="433"/>
      <c r="BD50" s="434"/>
      <c r="BE50" s="434"/>
      <c r="BF50" s="435"/>
      <c r="BG50" s="536"/>
      <c r="BH50" s="536"/>
      <c r="BI50" s="536"/>
      <c r="BJ50" s="537"/>
      <c r="BK50" s="60"/>
      <c r="BL50" s="529" t="s">
        <v>496</v>
      </c>
      <c r="BM50" s="529"/>
      <c r="BN50" s="529"/>
      <c r="BO50" s="529"/>
      <c r="BP50" s="529"/>
      <c r="BQ50" s="529"/>
      <c r="BR50" s="529"/>
      <c r="BS50" s="529"/>
      <c r="BT50" s="529"/>
      <c r="BU50" s="529"/>
      <c r="BV50" s="529"/>
      <c r="BW50" s="274"/>
    </row>
    <row r="51" spans="2:77" ht="15.6" thickBot="1" x14ac:dyDescent="0.25">
      <c r="B51" s="83"/>
      <c r="C51" s="128"/>
      <c r="D51" s="128"/>
      <c r="E51" s="128"/>
      <c r="F51" s="128"/>
      <c r="G51" s="128"/>
      <c r="H51" s="128"/>
      <c r="I51" s="128"/>
      <c r="J51" s="128"/>
      <c r="K51" s="128"/>
      <c r="L51" s="60"/>
      <c r="M51" s="60"/>
      <c r="N51" s="60"/>
      <c r="O51" s="60"/>
      <c r="P51" s="60"/>
      <c r="Q51" s="60"/>
      <c r="R51" s="60"/>
      <c r="S51" s="60"/>
      <c r="T51" s="60"/>
      <c r="U51" s="60"/>
      <c r="V51" s="60"/>
      <c r="W51" s="60"/>
      <c r="X51" s="60"/>
      <c r="Y51" s="60"/>
      <c r="Z51" s="86" t="s">
        <v>453</v>
      </c>
      <c r="AA51" s="489"/>
      <c r="AB51" s="490"/>
      <c r="AC51" s="491"/>
      <c r="AD51" s="60"/>
      <c r="AE51" s="492" t="str">
        <f>IF('入力用（申請者）'!$AA$51="いいえ","申請できません","")</f>
        <v/>
      </c>
      <c r="AF51" s="492"/>
      <c r="AG51" s="492"/>
      <c r="AH51" s="492"/>
      <c r="AI51" s="492"/>
      <c r="AJ51" s="492"/>
      <c r="AK51" s="493"/>
      <c r="AL51" s="60"/>
      <c r="AM51" s="83"/>
      <c r="AN51" s="352"/>
      <c r="AO51" s="353"/>
      <c r="AP51" s="353"/>
      <c r="AQ51" s="353"/>
      <c r="AR51" s="353"/>
      <c r="AS51" s="353"/>
      <c r="AT51" s="353"/>
      <c r="AU51" s="353"/>
      <c r="AV51" s="353"/>
      <c r="AW51" s="353"/>
      <c r="AX51" s="353"/>
      <c r="AY51" s="353"/>
      <c r="AZ51" s="353"/>
      <c r="BA51" s="353"/>
      <c r="BB51" s="353"/>
      <c r="BC51" s="352"/>
      <c r="BD51" s="353"/>
      <c r="BE51" s="353"/>
      <c r="BF51" s="354"/>
      <c r="BG51" s="360"/>
      <c r="BH51" s="360"/>
      <c r="BI51" s="360"/>
      <c r="BJ51" s="361"/>
      <c r="BK51" s="60"/>
      <c r="BL51" s="529" t="s">
        <v>489</v>
      </c>
      <c r="BM51" s="529"/>
      <c r="BN51" s="529"/>
      <c r="BO51" s="529"/>
      <c r="BP51" s="529"/>
      <c r="BQ51" s="529"/>
      <c r="BR51" s="529"/>
      <c r="BS51" s="529"/>
      <c r="BT51" s="529"/>
      <c r="BU51" s="529"/>
      <c r="BV51" s="529"/>
      <c r="BW51" s="87"/>
    </row>
    <row r="52" spans="2:77" ht="15.6" thickBot="1" x14ac:dyDescent="0.25">
      <c r="B52" s="83"/>
      <c r="C52" s="128"/>
      <c r="D52" s="128"/>
      <c r="E52" s="128"/>
      <c r="F52" s="128"/>
      <c r="G52" s="128"/>
      <c r="H52" s="128"/>
      <c r="I52" s="128"/>
      <c r="J52" s="128"/>
      <c r="K52" s="128"/>
      <c r="L52" s="60"/>
      <c r="M52" s="60"/>
      <c r="N52" s="60"/>
      <c r="O52" s="60"/>
      <c r="P52" s="60"/>
      <c r="Q52" s="301" t="s">
        <v>541</v>
      </c>
      <c r="R52" s="60"/>
      <c r="S52" s="60"/>
      <c r="T52" s="60"/>
      <c r="U52" s="60"/>
      <c r="V52" s="299"/>
      <c r="W52" s="299"/>
      <c r="X52" s="299"/>
      <c r="Y52" s="299"/>
      <c r="Z52" s="299"/>
      <c r="AA52" s="299"/>
      <c r="AB52" s="299"/>
      <c r="AC52" s="299"/>
      <c r="AD52" s="299"/>
      <c r="AE52" s="299"/>
      <c r="AF52" s="299"/>
      <c r="AG52" s="299"/>
      <c r="AH52" s="299"/>
      <c r="AI52" s="299"/>
      <c r="AJ52" s="299"/>
      <c r="AK52" s="300"/>
      <c r="AL52" s="60"/>
      <c r="AM52" s="83"/>
      <c r="AN52" s="352"/>
      <c r="AO52" s="353"/>
      <c r="AP52" s="353"/>
      <c r="AQ52" s="353"/>
      <c r="AR52" s="353"/>
      <c r="AS52" s="353"/>
      <c r="AT52" s="353"/>
      <c r="AU52" s="353"/>
      <c r="AV52" s="353"/>
      <c r="AW52" s="353"/>
      <c r="AX52" s="353"/>
      <c r="AY52" s="353"/>
      <c r="AZ52" s="353"/>
      <c r="BA52" s="353"/>
      <c r="BB52" s="353"/>
      <c r="BC52" s="352"/>
      <c r="BD52" s="353"/>
      <c r="BE52" s="353"/>
      <c r="BF52" s="354"/>
      <c r="BG52" s="360"/>
      <c r="BH52" s="360"/>
      <c r="BI52" s="360"/>
      <c r="BJ52" s="361"/>
      <c r="BK52" s="60"/>
      <c r="BL52" s="275"/>
      <c r="BM52" s="548" t="s">
        <v>484</v>
      </c>
      <c r="BN52" s="549"/>
      <c r="BO52" s="549"/>
      <c r="BP52" s="549"/>
      <c r="BQ52" s="550"/>
      <c r="BR52" s="548" t="s">
        <v>487</v>
      </c>
      <c r="BS52" s="549"/>
      <c r="BT52" s="549"/>
      <c r="BU52" s="549"/>
      <c r="BV52" s="550"/>
      <c r="BW52" s="87"/>
    </row>
    <row r="53" spans="2:77" ht="16.8" thickBot="1" x14ac:dyDescent="0.25">
      <c r="B53" s="83"/>
      <c r="AK53" s="87"/>
      <c r="AL53" s="60"/>
      <c r="AM53" s="83"/>
      <c r="AN53" s="352"/>
      <c r="AO53" s="353"/>
      <c r="AP53" s="353"/>
      <c r="AQ53" s="353"/>
      <c r="AR53" s="353"/>
      <c r="AS53" s="353"/>
      <c r="AT53" s="353"/>
      <c r="AU53" s="353"/>
      <c r="AV53" s="353"/>
      <c r="AW53" s="353"/>
      <c r="AX53" s="353"/>
      <c r="AY53" s="353"/>
      <c r="AZ53" s="353"/>
      <c r="BA53" s="353"/>
      <c r="BB53" s="353"/>
      <c r="BC53" s="352"/>
      <c r="BD53" s="353"/>
      <c r="BE53" s="353"/>
      <c r="BF53" s="354"/>
      <c r="BG53" s="360"/>
      <c r="BH53" s="360"/>
      <c r="BI53" s="360"/>
      <c r="BJ53" s="361"/>
      <c r="BK53" s="60"/>
      <c r="BL53" s="276" t="s">
        <v>485</v>
      </c>
      <c r="BM53" s="280" t="s">
        <v>490</v>
      </c>
      <c r="BN53" s="511">
        <v>3</v>
      </c>
      <c r="BO53" s="512"/>
      <c r="BP53" s="549" t="s">
        <v>486</v>
      </c>
      <c r="BQ53" s="550"/>
      <c r="BR53" s="280" t="s">
        <v>493</v>
      </c>
      <c r="BS53" s="511">
        <v>0.5</v>
      </c>
      <c r="BT53" s="512"/>
      <c r="BU53" s="549" t="s">
        <v>486</v>
      </c>
      <c r="BV53" s="550"/>
      <c r="BW53" s="87"/>
    </row>
    <row r="54" spans="2:77" ht="16.8" thickBot="1" x14ac:dyDescent="0.25">
      <c r="B54" s="83"/>
      <c r="C54" s="128" t="s">
        <v>456</v>
      </c>
      <c r="D54" s="128"/>
      <c r="E54" s="128"/>
      <c r="F54" s="128"/>
      <c r="G54" s="128"/>
      <c r="H54" s="128"/>
      <c r="I54" s="128"/>
      <c r="J54" s="128"/>
      <c r="K54" s="128"/>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87"/>
      <c r="AL54" s="60"/>
      <c r="AM54" s="83"/>
      <c r="AN54" s="352"/>
      <c r="AO54" s="353"/>
      <c r="AP54" s="353"/>
      <c r="AQ54" s="353"/>
      <c r="AR54" s="353"/>
      <c r="AS54" s="353"/>
      <c r="AT54" s="353"/>
      <c r="AU54" s="353"/>
      <c r="AV54" s="353"/>
      <c r="AW54" s="353"/>
      <c r="AX54" s="353"/>
      <c r="AY54" s="353"/>
      <c r="AZ54" s="353"/>
      <c r="BA54" s="353"/>
      <c r="BB54" s="353"/>
      <c r="BC54" s="352"/>
      <c r="BD54" s="353"/>
      <c r="BE54" s="353"/>
      <c r="BF54" s="354"/>
      <c r="BG54" s="360"/>
      <c r="BH54" s="360"/>
      <c r="BI54" s="360"/>
      <c r="BJ54" s="361"/>
      <c r="BK54" s="60"/>
      <c r="BL54" s="277">
        <v>1</v>
      </c>
      <c r="BM54" s="281" t="s">
        <v>490</v>
      </c>
      <c r="BN54" s="513"/>
      <c r="BO54" s="514"/>
      <c r="BP54" s="551" t="s">
        <v>486</v>
      </c>
      <c r="BQ54" s="552"/>
      <c r="BR54" s="281" t="s">
        <v>493</v>
      </c>
      <c r="BS54" s="513"/>
      <c r="BT54" s="514"/>
      <c r="BU54" s="551" t="s">
        <v>486</v>
      </c>
      <c r="BV54" s="552"/>
      <c r="BW54" s="87"/>
    </row>
    <row r="55" spans="2:77" ht="16.2" x14ac:dyDescent="0.2">
      <c r="B55" s="83"/>
      <c r="C55" s="583"/>
      <c r="D55" s="584"/>
      <c r="E55" s="584"/>
      <c r="F55" s="584"/>
      <c r="G55" s="584"/>
      <c r="H55" s="584"/>
      <c r="I55" s="584"/>
      <c r="J55" s="584"/>
      <c r="K55" s="584"/>
      <c r="L55" s="584"/>
      <c r="M55" s="584"/>
      <c r="N55" s="584"/>
      <c r="O55" s="584"/>
      <c r="P55" s="584"/>
      <c r="Q55" s="584"/>
      <c r="R55" s="584"/>
      <c r="S55" s="584"/>
      <c r="T55" s="584"/>
      <c r="U55" s="584"/>
      <c r="V55" s="584"/>
      <c r="W55" s="584"/>
      <c r="X55" s="584"/>
      <c r="Y55" s="584"/>
      <c r="Z55" s="584"/>
      <c r="AA55" s="584"/>
      <c r="AB55" s="584"/>
      <c r="AC55" s="584"/>
      <c r="AD55" s="584"/>
      <c r="AE55" s="584"/>
      <c r="AF55" s="584"/>
      <c r="AG55" s="584"/>
      <c r="AH55" s="584"/>
      <c r="AI55" s="584"/>
      <c r="AJ55" s="585"/>
      <c r="AK55" s="87"/>
      <c r="AL55" s="60"/>
      <c r="AM55" s="83"/>
      <c r="AN55" s="352"/>
      <c r="AO55" s="353"/>
      <c r="AP55" s="353"/>
      <c r="AQ55" s="353"/>
      <c r="AR55" s="353"/>
      <c r="AS55" s="353"/>
      <c r="AT55" s="353"/>
      <c r="AU55" s="353"/>
      <c r="AV55" s="353"/>
      <c r="AW55" s="353"/>
      <c r="AX55" s="353"/>
      <c r="AY55" s="353"/>
      <c r="AZ55" s="353"/>
      <c r="BA55" s="353"/>
      <c r="BB55" s="353"/>
      <c r="BC55" s="352"/>
      <c r="BD55" s="353"/>
      <c r="BE55" s="353"/>
      <c r="BF55" s="354"/>
      <c r="BG55" s="360"/>
      <c r="BH55" s="360"/>
      <c r="BI55" s="360"/>
      <c r="BJ55" s="361"/>
      <c r="BK55" s="60"/>
      <c r="BL55" s="278">
        <v>2</v>
      </c>
      <c r="BM55" s="281" t="s">
        <v>491</v>
      </c>
      <c r="BN55" s="515"/>
      <c r="BO55" s="516"/>
      <c r="BP55" s="553" t="s">
        <v>486</v>
      </c>
      <c r="BQ55" s="554"/>
      <c r="BR55" s="281" t="s">
        <v>494</v>
      </c>
      <c r="BS55" s="515"/>
      <c r="BT55" s="516"/>
      <c r="BU55" s="553" t="s">
        <v>486</v>
      </c>
      <c r="BV55" s="554"/>
      <c r="BW55" s="87"/>
    </row>
    <row r="56" spans="2:77" ht="16.8" thickBot="1" x14ac:dyDescent="0.25">
      <c r="B56" s="83"/>
      <c r="C56" s="586"/>
      <c r="D56" s="587"/>
      <c r="E56" s="587"/>
      <c r="F56" s="587"/>
      <c r="G56" s="587"/>
      <c r="H56" s="587"/>
      <c r="I56" s="587"/>
      <c r="J56" s="587"/>
      <c r="K56" s="587"/>
      <c r="L56" s="587"/>
      <c r="M56" s="587"/>
      <c r="N56" s="587"/>
      <c r="O56" s="587"/>
      <c r="P56" s="587"/>
      <c r="Q56" s="587"/>
      <c r="R56" s="587"/>
      <c r="S56" s="587"/>
      <c r="T56" s="587"/>
      <c r="U56" s="587"/>
      <c r="V56" s="587"/>
      <c r="W56" s="587"/>
      <c r="X56" s="587"/>
      <c r="Y56" s="587"/>
      <c r="Z56" s="587"/>
      <c r="AA56" s="587"/>
      <c r="AB56" s="587"/>
      <c r="AC56" s="587"/>
      <c r="AD56" s="587"/>
      <c r="AE56" s="587"/>
      <c r="AF56" s="587"/>
      <c r="AG56" s="587"/>
      <c r="AH56" s="587"/>
      <c r="AI56" s="587"/>
      <c r="AJ56" s="588"/>
      <c r="AK56" s="297"/>
      <c r="AL56" s="60"/>
      <c r="AM56" s="83"/>
      <c r="AN56" s="352"/>
      <c r="AO56" s="353"/>
      <c r="AP56" s="353"/>
      <c r="AQ56" s="353"/>
      <c r="AR56" s="353"/>
      <c r="AS56" s="353"/>
      <c r="AT56" s="353"/>
      <c r="AU56" s="353"/>
      <c r="AV56" s="353"/>
      <c r="AW56" s="353"/>
      <c r="AX56" s="353"/>
      <c r="AY56" s="353"/>
      <c r="AZ56" s="353"/>
      <c r="BA56" s="353"/>
      <c r="BB56" s="353"/>
      <c r="BC56" s="352"/>
      <c r="BD56" s="353"/>
      <c r="BE56" s="353"/>
      <c r="BF56" s="354"/>
      <c r="BG56" s="360"/>
      <c r="BH56" s="360"/>
      <c r="BI56" s="360"/>
      <c r="BJ56" s="361"/>
      <c r="BK56" s="60"/>
      <c r="BL56" s="279">
        <v>3</v>
      </c>
      <c r="BM56" s="282" t="s">
        <v>492</v>
      </c>
      <c r="BN56" s="517"/>
      <c r="BO56" s="518"/>
      <c r="BP56" s="555" t="s">
        <v>486</v>
      </c>
      <c r="BQ56" s="556"/>
      <c r="BR56" s="282" t="s">
        <v>495</v>
      </c>
      <c r="BS56" s="517"/>
      <c r="BT56" s="518"/>
      <c r="BU56" s="555" t="s">
        <v>486</v>
      </c>
      <c r="BV56" s="556"/>
      <c r="BW56" s="87"/>
    </row>
    <row r="57" spans="2:77" ht="15.6" thickBot="1" x14ac:dyDescent="0.25">
      <c r="B57" s="83"/>
      <c r="C57" s="589"/>
      <c r="D57" s="590"/>
      <c r="E57" s="590"/>
      <c r="F57" s="590"/>
      <c r="G57" s="590"/>
      <c r="H57" s="590"/>
      <c r="I57" s="590"/>
      <c r="J57" s="590"/>
      <c r="K57" s="590"/>
      <c r="L57" s="590"/>
      <c r="M57" s="590"/>
      <c r="N57" s="590"/>
      <c r="O57" s="590"/>
      <c r="P57" s="590"/>
      <c r="Q57" s="590"/>
      <c r="R57" s="590"/>
      <c r="S57" s="590"/>
      <c r="T57" s="590"/>
      <c r="U57" s="590"/>
      <c r="V57" s="590"/>
      <c r="W57" s="590"/>
      <c r="X57" s="590"/>
      <c r="Y57" s="590"/>
      <c r="Z57" s="590"/>
      <c r="AA57" s="590"/>
      <c r="AB57" s="590"/>
      <c r="AC57" s="590"/>
      <c r="AD57" s="590"/>
      <c r="AE57" s="590"/>
      <c r="AF57" s="590"/>
      <c r="AG57" s="590"/>
      <c r="AH57" s="590"/>
      <c r="AI57" s="590"/>
      <c r="AJ57" s="591"/>
      <c r="AK57" s="297"/>
      <c r="AL57" s="60"/>
      <c r="AM57" s="83"/>
      <c r="AN57" s="352"/>
      <c r="AO57" s="353"/>
      <c r="AP57" s="353"/>
      <c r="AQ57" s="353"/>
      <c r="AR57" s="353"/>
      <c r="AS57" s="353"/>
      <c r="AT57" s="353"/>
      <c r="AU57" s="353"/>
      <c r="AV57" s="353"/>
      <c r="AW57" s="353"/>
      <c r="AX57" s="353"/>
      <c r="AY57" s="353"/>
      <c r="AZ57" s="353"/>
      <c r="BA57" s="353"/>
      <c r="BB57" s="353"/>
      <c r="BC57" s="352"/>
      <c r="BD57" s="353"/>
      <c r="BE57" s="353"/>
      <c r="BF57" s="354"/>
      <c r="BG57" s="360"/>
      <c r="BH57" s="360"/>
      <c r="BI57" s="360"/>
      <c r="BJ57" s="361"/>
      <c r="BK57" s="60"/>
      <c r="BW57" s="87"/>
    </row>
    <row r="58" spans="2:77" x14ac:dyDescent="0.2">
      <c r="B58" s="83"/>
      <c r="AK58" s="297"/>
      <c r="AL58" s="60"/>
      <c r="AM58" s="83"/>
      <c r="AN58" s="352"/>
      <c r="AO58" s="353"/>
      <c r="AP58" s="353"/>
      <c r="AQ58" s="353"/>
      <c r="AR58" s="353"/>
      <c r="AS58" s="353"/>
      <c r="AT58" s="353"/>
      <c r="AU58" s="353"/>
      <c r="AV58" s="353"/>
      <c r="AW58" s="353"/>
      <c r="AX58" s="353"/>
      <c r="AY58" s="353"/>
      <c r="AZ58" s="353"/>
      <c r="BA58" s="353"/>
      <c r="BB58" s="353"/>
      <c r="BC58" s="352"/>
      <c r="BD58" s="353"/>
      <c r="BE58" s="353"/>
      <c r="BF58" s="354"/>
      <c r="BG58" s="360"/>
      <c r="BH58" s="360"/>
      <c r="BI58" s="360"/>
      <c r="BJ58" s="361"/>
      <c r="BK58" s="60"/>
      <c r="BW58" s="87"/>
    </row>
    <row r="59" spans="2:77" x14ac:dyDescent="0.2">
      <c r="B59" s="83"/>
      <c r="AK59" s="297"/>
      <c r="AL59" s="60"/>
      <c r="AM59" s="83"/>
      <c r="AN59" s="352"/>
      <c r="AO59" s="353"/>
      <c r="AP59" s="353"/>
      <c r="AQ59" s="353"/>
      <c r="AR59" s="353"/>
      <c r="AS59" s="353"/>
      <c r="AT59" s="353"/>
      <c r="AU59" s="353"/>
      <c r="AV59" s="353"/>
      <c r="AW59" s="353"/>
      <c r="AX59" s="353"/>
      <c r="AY59" s="353"/>
      <c r="AZ59" s="353"/>
      <c r="BA59" s="353"/>
      <c r="BB59" s="353"/>
      <c r="BC59" s="352"/>
      <c r="BD59" s="353"/>
      <c r="BE59" s="353"/>
      <c r="BF59" s="354"/>
      <c r="BG59" s="360"/>
      <c r="BH59" s="360"/>
      <c r="BI59" s="360"/>
      <c r="BJ59" s="361"/>
      <c r="BK59" s="60"/>
      <c r="BW59" s="87"/>
    </row>
    <row r="60" spans="2:77" x14ac:dyDescent="0.2">
      <c r="B60" s="83"/>
      <c r="AK60" s="297"/>
      <c r="AL60" s="60"/>
      <c r="AM60" s="83"/>
      <c r="AN60" s="352"/>
      <c r="AO60" s="353"/>
      <c r="AP60" s="353"/>
      <c r="AQ60" s="353"/>
      <c r="AR60" s="353"/>
      <c r="AS60" s="353"/>
      <c r="AT60" s="353"/>
      <c r="AU60" s="353"/>
      <c r="AV60" s="353"/>
      <c r="AW60" s="353"/>
      <c r="AX60" s="353"/>
      <c r="AY60" s="353"/>
      <c r="AZ60" s="353"/>
      <c r="BA60" s="353"/>
      <c r="BB60" s="353"/>
      <c r="BC60" s="352"/>
      <c r="BD60" s="353"/>
      <c r="BE60" s="353"/>
      <c r="BF60" s="354"/>
      <c r="BG60" s="360"/>
      <c r="BH60" s="360"/>
      <c r="BI60" s="360"/>
      <c r="BJ60" s="361"/>
      <c r="BK60" s="60"/>
      <c r="BW60" s="87"/>
    </row>
    <row r="61" spans="2:77" ht="15.6" thickBot="1" x14ac:dyDescent="0.25">
      <c r="B61" s="83"/>
      <c r="AK61" s="297"/>
      <c r="AL61" s="60"/>
      <c r="AM61" s="83"/>
      <c r="AN61" s="324"/>
      <c r="AO61" s="325"/>
      <c r="AP61" s="325"/>
      <c r="AQ61" s="325"/>
      <c r="AR61" s="325"/>
      <c r="AS61" s="325"/>
      <c r="AT61" s="325"/>
      <c r="AU61" s="325"/>
      <c r="AV61" s="325"/>
      <c r="AW61" s="325"/>
      <c r="AX61" s="325"/>
      <c r="AY61" s="325"/>
      <c r="AZ61" s="325"/>
      <c r="BA61" s="325"/>
      <c r="BB61" s="325"/>
      <c r="BC61" s="324"/>
      <c r="BD61" s="325"/>
      <c r="BE61" s="325"/>
      <c r="BF61" s="326"/>
      <c r="BG61" s="387"/>
      <c r="BH61" s="387"/>
      <c r="BI61" s="387"/>
      <c r="BJ61" s="388"/>
      <c r="BK61" s="60"/>
      <c r="BW61" s="87"/>
    </row>
    <row r="62" spans="2:77" ht="15" customHeight="1" thickBot="1" x14ac:dyDescent="0.25">
      <c r="B62" s="94"/>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96"/>
      <c r="AL62" s="60"/>
      <c r="AM62" s="94"/>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95"/>
      <c r="BM62" s="61"/>
      <c r="BN62" s="61"/>
      <c r="BO62" s="61"/>
      <c r="BP62" s="61"/>
      <c r="BQ62" s="61"/>
      <c r="BR62" s="61"/>
      <c r="BS62" s="61"/>
      <c r="BT62" s="61"/>
      <c r="BU62" s="61"/>
      <c r="BV62" s="61"/>
      <c r="BW62" s="96"/>
    </row>
    <row r="63" spans="2:77" x14ac:dyDescent="0.2">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86"/>
      <c r="BM63" s="60"/>
      <c r="BN63" s="60"/>
      <c r="BO63" s="60"/>
      <c r="BP63" s="60"/>
      <c r="BQ63" s="60"/>
      <c r="BR63" s="60"/>
      <c r="BS63" s="60"/>
      <c r="BT63" s="60"/>
      <c r="BU63" s="60"/>
      <c r="BV63" s="60"/>
    </row>
    <row r="64" spans="2:77" ht="32.549999999999997" customHeight="1" thickBot="1" x14ac:dyDescent="0.25">
      <c r="B64" s="162" t="s">
        <v>205</v>
      </c>
      <c r="C64" s="60"/>
      <c r="D64" s="60"/>
      <c r="E64" s="60"/>
      <c r="F64" s="60"/>
      <c r="G64" s="60"/>
      <c r="H64" s="60"/>
      <c r="I64" s="60"/>
      <c r="J64" s="60"/>
      <c r="K64" s="60"/>
      <c r="L64" s="60"/>
      <c r="M64" s="60"/>
      <c r="N64" s="60"/>
      <c r="O64" s="60"/>
      <c r="P64" s="60"/>
      <c r="Q64" s="60"/>
      <c r="R64" s="60"/>
      <c r="S64" s="60"/>
      <c r="T64" s="60"/>
      <c r="U64" s="60"/>
      <c r="V64" s="60"/>
      <c r="W64" s="60"/>
      <c r="X64" s="60"/>
      <c r="Y64" s="60"/>
      <c r="Z64" s="86"/>
      <c r="AA64" s="60"/>
      <c r="AB64" s="60"/>
      <c r="AC64" s="60"/>
      <c r="AD64" s="60"/>
      <c r="AE64" s="60"/>
      <c r="AF64" s="60"/>
      <c r="AG64" s="60"/>
      <c r="AH64" s="60"/>
      <c r="AI64" s="60"/>
      <c r="AJ64" s="60"/>
      <c r="AK64" s="60"/>
      <c r="AL64" s="60"/>
      <c r="AM64" s="163" t="s">
        <v>305</v>
      </c>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3"/>
      <c r="BR64" s="163"/>
      <c r="BS64" s="163"/>
      <c r="BT64" s="163"/>
      <c r="BU64" s="163"/>
      <c r="BV64" s="163"/>
      <c r="BW64" s="163"/>
      <c r="BX64" s="60"/>
      <c r="BY64" s="60"/>
    </row>
    <row r="65" spans="1:77" s="60" customFormat="1" ht="7.5" customHeight="1" x14ac:dyDescent="0.2">
      <c r="A65" s="44"/>
      <c r="B65" s="79"/>
      <c r="C65" s="80"/>
      <c r="D65" s="80"/>
      <c r="E65" s="80"/>
      <c r="F65" s="80"/>
      <c r="G65" s="80"/>
      <c r="H65" s="80"/>
      <c r="I65" s="80"/>
      <c r="J65" s="80"/>
      <c r="K65" s="80"/>
      <c r="L65" s="80"/>
      <c r="M65" s="80"/>
      <c r="N65" s="80"/>
      <c r="O65" s="80"/>
      <c r="P65" s="80"/>
      <c r="Q65" s="80"/>
      <c r="R65" s="80"/>
      <c r="S65" s="80"/>
      <c r="T65" s="80"/>
      <c r="U65" s="80"/>
      <c r="V65" s="80"/>
      <c r="W65" s="80"/>
      <c r="X65" s="80"/>
      <c r="Y65" s="80"/>
      <c r="Z65" s="81"/>
      <c r="AA65" s="80"/>
      <c r="AB65" s="80"/>
      <c r="AC65" s="80"/>
      <c r="AD65" s="80"/>
      <c r="AE65" s="80"/>
      <c r="AF65" s="80"/>
      <c r="AG65" s="80"/>
      <c r="AH65" s="80"/>
      <c r="AI65" s="80"/>
      <c r="AJ65" s="80"/>
      <c r="AK65" s="82"/>
      <c r="AM65" s="98"/>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1"/>
      <c r="BM65" s="80"/>
      <c r="BN65" s="80"/>
      <c r="BO65" s="80"/>
      <c r="BP65" s="80"/>
      <c r="BQ65" s="80"/>
      <c r="BR65" s="80"/>
      <c r="BS65" s="80"/>
      <c r="BT65" s="80"/>
      <c r="BU65" s="80"/>
      <c r="BV65" s="80"/>
      <c r="BW65" s="82"/>
      <c r="BX65" s="44"/>
      <c r="BY65" s="44"/>
    </row>
    <row r="66" spans="1:77" ht="15.45" customHeight="1" x14ac:dyDescent="0.2">
      <c r="B66" s="83"/>
      <c r="C66" s="84" t="s">
        <v>104</v>
      </c>
      <c r="D66" s="60"/>
      <c r="E66" s="60" t="s">
        <v>196</v>
      </c>
      <c r="F66" s="60"/>
      <c r="G66" s="60"/>
      <c r="H66" s="60"/>
      <c r="I66" s="60"/>
      <c r="J66" s="60"/>
      <c r="K66" s="60"/>
      <c r="L66" s="60"/>
      <c r="M66" s="85"/>
      <c r="N66" s="60"/>
      <c r="O66" s="60"/>
      <c r="P66" s="60"/>
      <c r="Q66" s="60"/>
      <c r="R66" s="60"/>
      <c r="S66" s="60"/>
      <c r="T66" s="60"/>
      <c r="U66" s="60"/>
      <c r="V66" s="60"/>
      <c r="W66" s="60"/>
      <c r="X66" s="60"/>
      <c r="Y66" s="60"/>
      <c r="Z66" s="86"/>
      <c r="AA66" s="60"/>
      <c r="AB66" s="60"/>
      <c r="AC66" s="60"/>
      <c r="AD66" s="60"/>
      <c r="AE66" s="60"/>
      <c r="AF66" s="60"/>
      <c r="AG66" s="60"/>
      <c r="AH66" s="60"/>
      <c r="AI66" s="60"/>
      <c r="AJ66" s="60"/>
      <c r="AK66" s="87"/>
      <c r="AL66" s="60"/>
      <c r="AM66" s="90"/>
      <c r="AN66" s="138" t="s">
        <v>104</v>
      </c>
      <c r="AO66" s="60"/>
      <c r="AP66" s="60" t="s">
        <v>282</v>
      </c>
      <c r="AQ66" s="60"/>
      <c r="AR66" s="60"/>
      <c r="AS66" s="60"/>
      <c r="AT66" s="60"/>
      <c r="AU66" s="60"/>
      <c r="AV66" s="60"/>
      <c r="AW66" s="60"/>
      <c r="AX66" s="60"/>
      <c r="AY66" s="60"/>
      <c r="AZ66" s="60"/>
      <c r="BA66" s="60"/>
      <c r="BB66" s="60"/>
      <c r="BC66" s="60"/>
      <c r="BD66" s="60"/>
      <c r="BE66" s="60"/>
      <c r="BF66" s="60"/>
      <c r="BG66" s="60"/>
      <c r="BH66" s="60"/>
      <c r="BI66" s="60"/>
      <c r="BJ66" s="60"/>
      <c r="BK66" s="60"/>
      <c r="BL66" s="86"/>
      <c r="BM66" s="60"/>
      <c r="BN66" s="60"/>
      <c r="BO66" s="60"/>
      <c r="BP66" s="60"/>
      <c r="BQ66" s="60"/>
      <c r="BR66" s="60"/>
      <c r="BS66" s="60"/>
      <c r="BT66" s="60"/>
      <c r="BU66" s="60"/>
      <c r="BV66" s="60"/>
      <c r="BW66" s="87"/>
    </row>
    <row r="67" spans="1:77" ht="7.5" customHeight="1" x14ac:dyDescent="0.2">
      <c r="B67" s="102"/>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4"/>
      <c r="AA67" s="103"/>
      <c r="AB67" s="103"/>
      <c r="AC67" s="103"/>
      <c r="AD67" s="103"/>
      <c r="AE67" s="103"/>
      <c r="AF67" s="103"/>
      <c r="AG67" s="103"/>
      <c r="AH67" s="103"/>
      <c r="AI67" s="103"/>
      <c r="AJ67" s="103"/>
      <c r="AK67" s="105"/>
      <c r="AL67" s="60"/>
      <c r="AM67" s="106"/>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4"/>
      <c r="BM67" s="103"/>
      <c r="BN67" s="103"/>
      <c r="BO67" s="103"/>
      <c r="BP67" s="103"/>
      <c r="BQ67" s="103"/>
      <c r="BR67" s="103"/>
      <c r="BS67" s="103"/>
      <c r="BT67" s="103"/>
      <c r="BU67" s="103"/>
      <c r="BV67" s="103"/>
      <c r="BW67" s="105"/>
    </row>
    <row r="68" spans="1:77" ht="15.45" customHeight="1" thickBot="1" x14ac:dyDescent="0.25">
      <c r="B68" s="83"/>
      <c r="C68" s="60"/>
      <c r="D68" s="60"/>
      <c r="E68" s="60"/>
      <c r="F68" s="60"/>
      <c r="G68" s="60"/>
      <c r="H68" s="60"/>
      <c r="I68" s="60"/>
      <c r="J68" s="60"/>
      <c r="K68" s="60"/>
      <c r="L68" s="60"/>
      <c r="M68" s="60"/>
      <c r="N68" s="60"/>
      <c r="O68" s="60"/>
      <c r="P68" s="60"/>
      <c r="Q68" s="60"/>
      <c r="R68" s="60"/>
      <c r="S68" s="60"/>
      <c r="T68" s="60"/>
      <c r="U68" s="60"/>
      <c r="V68" s="60"/>
      <c r="W68" s="60"/>
      <c r="X68" s="60"/>
      <c r="Y68" s="60"/>
      <c r="Z68" s="86"/>
      <c r="AA68" s="60"/>
      <c r="AB68" s="60"/>
      <c r="AC68" s="60"/>
      <c r="AD68" s="60"/>
      <c r="AE68" s="60"/>
      <c r="AF68" s="60"/>
      <c r="AG68" s="60"/>
      <c r="AH68" s="60"/>
      <c r="AI68" s="60"/>
      <c r="AJ68" s="60"/>
      <c r="AK68" s="87"/>
      <c r="AL68" s="60"/>
      <c r="AM68" s="83"/>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134"/>
    </row>
    <row r="69" spans="1:77" ht="15.6" thickBot="1" x14ac:dyDescent="0.25">
      <c r="B69" s="83"/>
      <c r="C69" s="60" t="s">
        <v>254</v>
      </c>
      <c r="D69" s="60"/>
      <c r="E69" s="60"/>
      <c r="F69" s="60"/>
      <c r="G69" s="60"/>
      <c r="H69" s="60" t="s">
        <v>243</v>
      </c>
      <c r="I69" s="60"/>
      <c r="J69" s="60"/>
      <c r="K69" s="60"/>
      <c r="L69" s="60"/>
      <c r="M69" s="420"/>
      <c r="N69" s="421"/>
      <c r="O69" s="421"/>
      <c r="P69" s="421"/>
      <c r="Q69" s="421"/>
      <c r="R69" s="421"/>
      <c r="S69" s="421"/>
      <c r="T69" s="421"/>
      <c r="U69" s="421"/>
      <c r="V69" s="422"/>
      <c r="W69" s="60"/>
      <c r="X69" s="60"/>
      <c r="Y69" s="331" t="s">
        <v>97</v>
      </c>
      <c r="Z69" s="332"/>
      <c r="AA69" s="381" t="s">
        <v>98</v>
      </c>
      <c r="AB69" s="382"/>
      <c r="AC69" s="382"/>
      <c r="AD69" s="382"/>
      <c r="AE69" s="382"/>
      <c r="AF69" s="382"/>
      <c r="AG69" s="382"/>
      <c r="AH69" s="382"/>
      <c r="AI69" s="382"/>
      <c r="AJ69" s="383"/>
      <c r="AK69" s="87"/>
      <c r="AM69" s="83"/>
      <c r="AN69" s="60" t="s">
        <v>304</v>
      </c>
      <c r="AO69" s="60"/>
      <c r="AP69" s="60"/>
      <c r="AQ69" s="60"/>
      <c r="AR69" s="60"/>
      <c r="AS69" s="60"/>
      <c r="AT69" s="60"/>
      <c r="AU69" s="60" t="s">
        <v>199</v>
      </c>
      <c r="AV69" s="60"/>
      <c r="AW69" s="60"/>
      <c r="AX69" s="378"/>
      <c r="AY69" s="379"/>
      <c r="AZ69" s="379"/>
      <c r="BA69" s="379"/>
      <c r="BB69" s="379"/>
      <c r="BC69" s="379"/>
      <c r="BD69" s="379"/>
      <c r="BE69" s="379"/>
      <c r="BF69" s="379"/>
      <c r="BG69" s="380"/>
      <c r="BH69" s="60"/>
      <c r="BI69" s="60"/>
      <c r="BJ69" s="331" t="s">
        <v>97</v>
      </c>
      <c r="BK69" s="332"/>
      <c r="BL69" s="381" t="s">
        <v>98</v>
      </c>
      <c r="BM69" s="382"/>
      <c r="BN69" s="382"/>
      <c r="BO69" s="382"/>
      <c r="BP69" s="382"/>
      <c r="BQ69" s="382"/>
      <c r="BR69" s="382"/>
      <c r="BS69" s="382"/>
      <c r="BT69" s="382"/>
      <c r="BU69" s="383"/>
      <c r="BV69" s="60"/>
      <c r="BW69" s="87"/>
    </row>
    <row r="70" spans="1:77" ht="15.6" thickBot="1" x14ac:dyDescent="0.25">
      <c r="B70" s="83"/>
      <c r="C70" s="60"/>
      <c r="D70" s="60"/>
      <c r="E70" s="60"/>
      <c r="F70" s="60"/>
      <c r="G70" s="60"/>
      <c r="H70" s="60" t="s">
        <v>255</v>
      </c>
      <c r="I70" s="60"/>
      <c r="J70" s="60"/>
      <c r="K70" s="60"/>
      <c r="L70" s="60"/>
      <c r="M70" s="426"/>
      <c r="N70" s="427"/>
      <c r="O70" s="427"/>
      <c r="P70" s="427"/>
      <c r="Q70" s="427"/>
      <c r="R70" s="427"/>
      <c r="S70" s="427"/>
      <c r="T70" s="427"/>
      <c r="U70" s="427"/>
      <c r="V70" s="428"/>
      <c r="W70" s="60"/>
      <c r="X70" s="60"/>
      <c r="Y70" s="331" t="s">
        <v>97</v>
      </c>
      <c r="Z70" s="332"/>
      <c r="AA70" s="402" t="s">
        <v>478</v>
      </c>
      <c r="AB70" s="403"/>
      <c r="AC70" s="403"/>
      <c r="AD70" s="403"/>
      <c r="AE70" s="403"/>
      <c r="AF70" s="403"/>
      <c r="AG70" s="403"/>
      <c r="AH70" s="403"/>
      <c r="AI70" s="403"/>
      <c r="AJ70" s="404"/>
      <c r="AK70" s="87"/>
      <c r="AL70" s="60"/>
      <c r="AM70" s="83"/>
      <c r="AN70" s="60"/>
      <c r="AO70" s="60"/>
      <c r="AP70" s="60"/>
      <c r="AQ70" s="60"/>
      <c r="AR70" s="60"/>
      <c r="AS70" s="60"/>
      <c r="AT70" s="60"/>
      <c r="AU70" s="60" t="s">
        <v>200</v>
      </c>
      <c r="AV70" s="60"/>
      <c r="AW70" s="60"/>
      <c r="AX70" s="384"/>
      <c r="AY70" s="385"/>
      <c r="AZ70" s="385"/>
      <c r="BA70" s="385"/>
      <c r="BB70" s="385"/>
      <c r="BC70" s="385"/>
      <c r="BD70" s="385"/>
      <c r="BE70" s="385"/>
      <c r="BF70" s="385"/>
      <c r="BG70" s="386"/>
      <c r="BH70" s="60"/>
      <c r="BI70" s="60"/>
      <c r="BJ70" s="331" t="s">
        <v>97</v>
      </c>
      <c r="BK70" s="332"/>
      <c r="BL70" s="402" t="s">
        <v>478</v>
      </c>
      <c r="BM70" s="403"/>
      <c r="BN70" s="403"/>
      <c r="BO70" s="403"/>
      <c r="BP70" s="403"/>
      <c r="BQ70" s="403"/>
      <c r="BR70" s="403"/>
      <c r="BS70" s="403"/>
      <c r="BT70" s="403"/>
      <c r="BU70" s="404"/>
      <c r="BV70" s="60"/>
      <c r="BW70" s="87"/>
    </row>
    <row r="71" spans="1:77" ht="15.6" thickBot="1" x14ac:dyDescent="0.25">
      <c r="B71" s="83"/>
      <c r="C71" s="128"/>
      <c r="D71" s="128"/>
      <c r="E71" s="128"/>
      <c r="F71" s="128"/>
      <c r="G71" s="128"/>
      <c r="H71" s="128" t="s">
        <v>253</v>
      </c>
      <c r="I71" s="128"/>
      <c r="J71" s="60"/>
      <c r="K71" s="60"/>
      <c r="L71" s="60"/>
      <c r="M71" s="426"/>
      <c r="N71" s="427"/>
      <c r="O71" s="427"/>
      <c r="P71" s="427"/>
      <c r="Q71" s="427"/>
      <c r="R71" s="427"/>
      <c r="S71" s="427"/>
      <c r="T71" s="427"/>
      <c r="U71" s="427"/>
      <c r="V71" s="428"/>
      <c r="W71" s="60"/>
      <c r="X71" s="60"/>
      <c r="Y71" s="331" t="s">
        <v>97</v>
      </c>
      <c r="Z71" s="332"/>
      <c r="AA71" s="357" t="s">
        <v>103</v>
      </c>
      <c r="AB71" s="358"/>
      <c r="AC71" s="358"/>
      <c r="AD71" s="358"/>
      <c r="AE71" s="358"/>
      <c r="AF71" s="358"/>
      <c r="AG71" s="358"/>
      <c r="AH71" s="358"/>
      <c r="AI71" s="358"/>
      <c r="AJ71" s="359"/>
      <c r="AK71" s="87"/>
      <c r="AM71" s="83"/>
      <c r="AN71" s="60"/>
      <c r="AO71" s="60"/>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0"/>
      <c r="BS71" s="60"/>
      <c r="BT71" s="60"/>
      <c r="BU71" s="60"/>
      <c r="BV71" s="60"/>
      <c r="BW71" s="87"/>
    </row>
    <row r="72" spans="1:77" ht="15.6" thickBot="1" x14ac:dyDescent="0.25">
      <c r="B72" s="83"/>
      <c r="C72" s="60"/>
      <c r="D72" s="60"/>
      <c r="E72" s="60"/>
      <c r="F72" s="60"/>
      <c r="G72" s="60"/>
      <c r="H72" s="60"/>
      <c r="I72" s="60"/>
      <c r="J72" s="60"/>
      <c r="K72" s="60"/>
      <c r="L72" s="60"/>
      <c r="M72" s="60"/>
      <c r="N72" s="60"/>
      <c r="O72" s="60"/>
      <c r="P72" s="60"/>
      <c r="Q72" s="60"/>
      <c r="R72" s="60"/>
      <c r="S72" s="60"/>
      <c r="T72" s="60"/>
      <c r="U72" s="60"/>
      <c r="V72" s="60"/>
      <c r="W72" s="60"/>
      <c r="X72" s="60"/>
      <c r="Y72" s="60"/>
      <c r="Z72" s="86"/>
      <c r="AA72" s="58"/>
      <c r="AB72" s="58"/>
      <c r="AC72" s="58"/>
      <c r="AD72" s="58"/>
      <c r="AE72" s="58"/>
      <c r="AF72" s="58"/>
      <c r="AG72" s="58"/>
      <c r="AH72" s="58"/>
      <c r="AI72" s="58"/>
      <c r="AJ72" s="58"/>
      <c r="AK72" s="87"/>
      <c r="AM72" s="83"/>
      <c r="AN72" s="389" t="s">
        <v>315</v>
      </c>
      <c r="AO72" s="390"/>
      <c r="AP72" s="390"/>
      <c r="AQ72" s="390"/>
      <c r="AR72" s="390" t="s">
        <v>316</v>
      </c>
      <c r="AS72" s="390"/>
      <c r="AT72" s="390"/>
      <c r="AU72" s="390"/>
      <c r="AV72" s="390"/>
      <c r="AW72" s="393" t="s">
        <v>317</v>
      </c>
      <c r="AX72" s="390"/>
      <c r="AY72" s="390"/>
      <c r="AZ72" s="394"/>
      <c r="BA72" s="527" t="s">
        <v>440</v>
      </c>
      <c r="BB72" s="390"/>
      <c r="BC72" s="390"/>
      <c r="BD72" s="390"/>
      <c r="BE72" s="390"/>
      <c r="BF72" s="390"/>
      <c r="BG72" s="390"/>
      <c r="BH72" s="390"/>
      <c r="BI72" s="390"/>
      <c r="BJ72" s="390"/>
      <c r="BK72" s="390"/>
      <c r="BL72" s="390"/>
      <c r="BM72" s="390"/>
      <c r="BN72" s="390"/>
      <c r="BO72" s="390"/>
      <c r="BP72" s="390"/>
      <c r="BQ72" s="528"/>
      <c r="BR72" s="60"/>
      <c r="BS72" s="60"/>
      <c r="BV72" s="60"/>
      <c r="BW72" s="87"/>
    </row>
    <row r="73" spans="1:77" ht="15.6" thickBot="1" x14ac:dyDescent="0.25">
      <c r="B73" s="83"/>
      <c r="C73" s="60" t="s">
        <v>197</v>
      </c>
      <c r="D73" s="60"/>
      <c r="E73" s="60"/>
      <c r="F73" s="60"/>
      <c r="G73" s="60" t="s">
        <v>199</v>
      </c>
      <c r="H73" s="60"/>
      <c r="I73" s="60"/>
      <c r="J73" s="60"/>
      <c r="K73" s="60"/>
      <c r="L73" s="60"/>
      <c r="M73" s="420"/>
      <c r="N73" s="421"/>
      <c r="O73" s="421"/>
      <c r="P73" s="421"/>
      <c r="Q73" s="421"/>
      <c r="R73" s="421"/>
      <c r="S73" s="421"/>
      <c r="T73" s="421"/>
      <c r="U73" s="421"/>
      <c r="V73" s="422"/>
      <c r="W73" s="60"/>
      <c r="X73" s="60"/>
      <c r="Y73" s="331" t="s">
        <v>97</v>
      </c>
      <c r="Z73" s="332"/>
      <c r="AA73" s="381" t="s">
        <v>98</v>
      </c>
      <c r="AB73" s="382"/>
      <c r="AC73" s="382"/>
      <c r="AD73" s="382"/>
      <c r="AE73" s="382"/>
      <c r="AF73" s="382"/>
      <c r="AG73" s="382"/>
      <c r="AH73" s="382"/>
      <c r="AI73" s="382"/>
      <c r="AJ73" s="383"/>
      <c r="AK73" s="87"/>
      <c r="AM73" s="83"/>
      <c r="AN73" s="391"/>
      <c r="AO73" s="392"/>
      <c r="AP73" s="392"/>
      <c r="AQ73" s="392"/>
      <c r="AR73" s="392"/>
      <c r="AS73" s="392"/>
      <c r="AT73" s="392"/>
      <c r="AU73" s="392"/>
      <c r="AV73" s="392"/>
      <c r="AW73" s="392"/>
      <c r="AX73" s="392"/>
      <c r="AY73" s="392"/>
      <c r="AZ73" s="395"/>
      <c r="BA73" s="401" t="s">
        <v>318</v>
      </c>
      <c r="BB73" s="392"/>
      <c r="BC73" s="392"/>
      <c r="BD73" s="392"/>
      <c r="BE73" s="392" t="s">
        <v>319</v>
      </c>
      <c r="BF73" s="392"/>
      <c r="BG73" s="392"/>
      <c r="BH73" s="392"/>
      <c r="BI73" s="392"/>
      <c r="BJ73" s="392"/>
      <c r="BK73" s="392" t="s">
        <v>320</v>
      </c>
      <c r="BL73" s="392"/>
      <c r="BM73" s="392"/>
      <c r="BN73" s="392"/>
      <c r="BO73" s="392"/>
      <c r="BP73" s="392"/>
      <c r="BQ73" s="543"/>
      <c r="BR73" s="60"/>
      <c r="BS73" s="60"/>
      <c r="BV73" s="60"/>
      <c r="BW73" s="87"/>
    </row>
    <row r="74" spans="1:77" ht="16.2" thickBot="1" x14ac:dyDescent="0.25">
      <c r="B74" s="83"/>
      <c r="C74" s="60" t="s">
        <v>198</v>
      </c>
      <c r="D74" s="60"/>
      <c r="E74" s="60"/>
      <c r="F74" s="60"/>
      <c r="G74" s="60" t="s">
        <v>200</v>
      </c>
      <c r="H74" s="60"/>
      <c r="I74" s="60"/>
      <c r="J74" s="60"/>
      <c r="K74" s="60"/>
      <c r="L74" s="60"/>
      <c r="M74" s="420"/>
      <c r="N74" s="421"/>
      <c r="O74" s="421"/>
      <c r="P74" s="421"/>
      <c r="Q74" s="421"/>
      <c r="R74" s="421"/>
      <c r="S74" s="421"/>
      <c r="T74" s="421"/>
      <c r="U74" s="421"/>
      <c r="V74" s="422"/>
      <c r="W74" s="60"/>
      <c r="X74" s="60"/>
      <c r="Y74" s="331" t="s">
        <v>97</v>
      </c>
      <c r="Z74" s="332"/>
      <c r="AA74" s="381" t="s">
        <v>477</v>
      </c>
      <c r="AB74" s="382"/>
      <c r="AC74" s="382"/>
      <c r="AD74" s="382"/>
      <c r="AE74" s="382"/>
      <c r="AF74" s="382"/>
      <c r="AG74" s="382"/>
      <c r="AH74" s="382"/>
      <c r="AI74" s="382"/>
      <c r="AJ74" s="383"/>
      <c r="AK74" s="87"/>
      <c r="AM74" s="139" t="s">
        <v>325</v>
      </c>
      <c r="AN74" s="366" t="s">
        <v>179</v>
      </c>
      <c r="AO74" s="367"/>
      <c r="AP74" s="367"/>
      <c r="AQ74" s="367"/>
      <c r="AR74" s="374">
        <v>3</v>
      </c>
      <c r="AS74" s="375"/>
      <c r="AT74" s="375"/>
      <c r="AU74" s="376" t="s">
        <v>324</v>
      </c>
      <c r="AV74" s="377"/>
      <c r="AW74" s="368">
        <v>3</v>
      </c>
      <c r="AX74" s="368"/>
      <c r="AY74" s="368"/>
      <c r="AZ74" s="369"/>
      <c r="BA74" s="370">
        <v>3</v>
      </c>
      <c r="BB74" s="368"/>
      <c r="BC74" s="368"/>
      <c r="BD74" s="369"/>
      <c r="BE74" s="371">
        <v>2.5</v>
      </c>
      <c r="BF74" s="372"/>
      <c r="BG74" s="372"/>
      <c r="BH74" s="372"/>
      <c r="BI74" s="372"/>
      <c r="BJ74" s="373"/>
      <c r="BK74" s="362">
        <f>BA74*BE74</f>
        <v>7.5</v>
      </c>
      <c r="BL74" s="363"/>
      <c r="BM74" s="363"/>
      <c r="BN74" s="363"/>
      <c r="BO74" s="363"/>
      <c r="BP74" s="364" t="s">
        <v>322</v>
      </c>
      <c r="BQ74" s="365"/>
      <c r="BR74" s="60"/>
      <c r="BS74" s="60"/>
      <c r="BV74" s="60"/>
      <c r="BW74" s="87"/>
    </row>
    <row r="75" spans="1:77" ht="16.2" thickBot="1" x14ac:dyDescent="0.25">
      <c r="B75" s="83"/>
      <c r="C75" s="60"/>
      <c r="D75" s="60"/>
      <c r="E75" s="60"/>
      <c r="F75" s="60"/>
      <c r="G75" s="60" t="s">
        <v>253</v>
      </c>
      <c r="H75" s="60"/>
      <c r="I75" s="60"/>
      <c r="J75" s="60"/>
      <c r="K75" s="60"/>
      <c r="L75" s="60"/>
      <c r="M75" s="426"/>
      <c r="N75" s="427"/>
      <c r="O75" s="427"/>
      <c r="P75" s="427"/>
      <c r="Q75" s="427"/>
      <c r="R75" s="427"/>
      <c r="S75" s="427"/>
      <c r="T75" s="427"/>
      <c r="U75" s="427"/>
      <c r="V75" s="428"/>
      <c r="W75" s="60"/>
      <c r="X75" s="60"/>
      <c r="Y75" s="331" t="s">
        <v>97</v>
      </c>
      <c r="Z75" s="332"/>
      <c r="AA75" s="357" t="s">
        <v>103</v>
      </c>
      <c r="AB75" s="358"/>
      <c r="AC75" s="358"/>
      <c r="AD75" s="358"/>
      <c r="AE75" s="358"/>
      <c r="AF75" s="358"/>
      <c r="AG75" s="358"/>
      <c r="AH75" s="358"/>
      <c r="AI75" s="358"/>
      <c r="AJ75" s="359"/>
      <c r="AK75" s="87"/>
      <c r="AL75" s="60"/>
      <c r="AM75" s="83"/>
      <c r="AN75" s="355"/>
      <c r="AO75" s="356"/>
      <c r="AP75" s="356"/>
      <c r="AQ75" s="356"/>
      <c r="AR75" s="412"/>
      <c r="AS75" s="413"/>
      <c r="AT75" s="413"/>
      <c r="AU75" s="414" t="s">
        <v>324</v>
      </c>
      <c r="AV75" s="415"/>
      <c r="AW75" s="396"/>
      <c r="AX75" s="396"/>
      <c r="AY75" s="396"/>
      <c r="AZ75" s="397"/>
      <c r="BA75" s="398"/>
      <c r="BB75" s="396"/>
      <c r="BC75" s="396"/>
      <c r="BD75" s="397"/>
      <c r="BE75" s="397"/>
      <c r="BF75" s="399"/>
      <c r="BG75" s="399"/>
      <c r="BH75" s="399"/>
      <c r="BI75" s="399"/>
      <c r="BJ75" s="400"/>
      <c r="BK75" s="544">
        <f t="shared" ref="BK75:BK77" si="0">BA75*BE75</f>
        <v>0</v>
      </c>
      <c r="BL75" s="545"/>
      <c r="BM75" s="545"/>
      <c r="BN75" s="545"/>
      <c r="BO75" s="545"/>
      <c r="BP75" s="539" t="s">
        <v>322</v>
      </c>
      <c r="BQ75" s="540"/>
      <c r="BR75" s="60"/>
      <c r="BS75" s="60"/>
      <c r="BV75" s="60"/>
      <c r="BW75" s="87"/>
      <c r="BX75" s="49"/>
      <c r="BY75" s="49"/>
    </row>
    <row r="76" spans="1:77" s="49" customFormat="1" ht="16.2" thickBot="1" x14ac:dyDescent="0.25">
      <c r="A76" s="44"/>
      <c r="B76" s="83"/>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87"/>
      <c r="AL76" s="60"/>
      <c r="AM76" s="83"/>
      <c r="AN76" s="410"/>
      <c r="AO76" s="411"/>
      <c r="AP76" s="411"/>
      <c r="AQ76" s="411"/>
      <c r="AR76" s="416"/>
      <c r="AS76" s="417"/>
      <c r="AT76" s="417"/>
      <c r="AU76" s="418" t="s">
        <v>324</v>
      </c>
      <c r="AV76" s="419"/>
      <c r="AW76" s="405"/>
      <c r="AX76" s="405"/>
      <c r="AY76" s="405"/>
      <c r="AZ76" s="406"/>
      <c r="BA76" s="407"/>
      <c r="BB76" s="405"/>
      <c r="BC76" s="405"/>
      <c r="BD76" s="406"/>
      <c r="BE76" s="406"/>
      <c r="BF76" s="408"/>
      <c r="BG76" s="408"/>
      <c r="BH76" s="408"/>
      <c r="BI76" s="408"/>
      <c r="BJ76" s="409"/>
      <c r="BK76" s="546">
        <f t="shared" si="0"/>
        <v>0</v>
      </c>
      <c r="BL76" s="547"/>
      <c r="BM76" s="547"/>
      <c r="BN76" s="547"/>
      <c r="BO76" s="547"/>
      <c r="BP76" s="541" t="s">
        <v>322</v>
      </c>
      <c r="BQ76" s="542"/>
      <c r="BR76" s="60"/>
      <c r="BS76" s="60"/>
      <c r="BT76" s="44"/>
      <c r="BU76" s="44"/>
      <c r="BV76" s="60"/>
      <c r="BW76" s="87"/>
      <c r="BX76" s="44"/>
      <c r="BY76" s="44"/>
    </row>
    <row r="77" spans="1:77" ht="16.2" thickBot="1" x14ac:dyDescent="0.25">
      <c r="B77" s="83"/>
      <c r="C77" s="60" t="s">
        <v>201</v>
      </c>
      <c r="D77" s="60"/>
      <c r="E77" s="60"/>
      <c r="F77" s="60"/>
      <c r="G77" s="60"/>
      <c r="I77" s="320"/>
      <c r="J77" s="320"/>
      <c r="K77" s="320"/>
      <c r="L77" s="320"/>
      <c r="M77" s="321" t="s">
        <v>561</v>
      </c>
      <c r="N77" s="429"/>
      <c r="O77" s="430"/>
      <c r="P77" s="430"/>
      <c r="Q77" s="430"/>
      <c r="R77" s="430"/>
      <c r="S77" s="430"/>
      <c r="T77" s="431"/>
      <c r="V77" s="60" t="s">
        <v>203</v>
      </c>
      <c r="X77" s="317"/>
      <c r="Y77" s="331" t="s">
        <v>97</v>
      </c>
      <c r="Z77" s="332"/>
      <c r="AA77" s="402">
        <v>44774</v>
      </c>
      <c r="AB77" s="403"/>
      <c r="AC77" s="403"/>
      <c r="AD77" s="403"/>
      <c r="AE77" s="404"/>
      <c r="AF77" s="60" t="s">
        <v>203</v>
      </c>
      <c r="AG77" s="60"/>
      <c r="AH77" s="60"/>
      <c r="AI77" s="60"/>
      <c r="AJ77" s="60"/>
      <c r="AK77" s="87"/>
      <c r="AL77" s="60"/>
      <c r="AM77" s="83"/>
      <c r="AN77" s="355"/>
      <c r="AO77" s="356"/>
      <c r="AP77" s="356"/>
      <c r="AQ77" s="356"/>
      <c r="AR77" s="412"/>
      <c r="AS77" s="413"/>
      <c r="AT77" s="413"/>
      <c r="AU77" s="414" t="s">
        <v>324</v>
      </c>
      <c r="AV77" s="415"/>
      <c r="AW77" s="396"/>
      <c r="AX77" s="396"/>
      <c r="AY77" s="396"/>
      <c r="AZ77" s="397"/>
      <c r="BA77" s="398"/>
      <c r="BB77" s="396"/>
      <c r="BC77" s="396"/>
      <c r="BD77" s="397"/>
      <c r="BE77" s="397"/>
      <c r="BF77" s="399"/>
      <c r="BG77" s="399"/>
      <c r="BH77" s="399"/>
      <c r="BI77" s="399"/>
      <c r="BJ77" s="400"/>
      <c r="BK77" s="544">
        <f t="shared" si="0"/>
        <v>0</v>
      </c>
      <c r="BL77" s="545"/>
      <c r="BM77" s="545"/>
      <c r="BN77" s="545"/>
      <c r="BO77" s="545"/>
      <c r="BP77" s="539" t="s">
        <v>322</v>
      </c>
      <c r="BQ77" s="540"/>
      <c r="BR77" s="60"/>
      <c r="BS77" s="60"/>
      <c r="BV77" s="60"/>
      <c r="BW77" s="87"/>
    </row>
    <row r="78" spans="1:77" ht="15.45" customHeight="1" thickBot="1" x14ac:dyDescent="0.25">
      <c r="B78" s="83"/>
      <c r="C78" s="60"/>
      <c r="D78" s="60"/>
      <c r="E78" s="60"/>
      <c r="F78" s="60"/>
      <c r="G78" s="60"/>
      <c r="I78" s="60"/>
      <c r="J78" s="60"/>
      <c r="K78" s="60"/>
      <c r="L78" s="60"/>
      <c r="M78" s="319" t="s">
        <v>564</v>
      </c>
      <c r="N78" s="423"/>
      <c r="O78" s="424"/>
      <c r="P78" s="424"/>
      <c r="Q78" s="424"/>
      <c r="R78" s="424"/>
      <c r="S78" s="424"/>
      <c r="T78" s="425"/>
      <c r="W78" s="60"/>
      <c r="X78" s="60"/>
      <c r="AI78" s="593">
        <f>IF(N78="半年未満",182,729)</f>
        <v>729</v>
      </c>
      <c r="AJ78" s="593"/>
      <c r="AK78" s="87"/>
      <c r="AL78" s="60"/>
      <c r="AM78" s="94"/>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t="s">
        <v>330</v>
      </c>
      <c r="BL78" s="61"/>
      <c r="BM78" s="61"/>
      <c r="BN78" s="61"/>
      <c r="BO78" s="61"/>
      <c r="BP78" s="61"/>
      <c r="BQ78" s="61"/>
      <c r="BR78" s="61"/>
      <c r="BS78" s="61"/>
      <c r="BT78" s="61"/>
      <c r="BU78" s="61"/>
      <c r="BV78" s="61"/>
      <c r="BW78" s="96"/>
    </row>
    <row r="79" spans="1:77" ht="15.45" customHeight="1" x14ac:dyDescent="0.2">
      <c r="B79" s="91"/>
      <c r="C79" s="60"/>
      <c r="D79" s="60"/>
      <c r="E79" s="60"/>
      <c r="F79" s="60"/>
      <c r="G79" s="60"/>
      <c r="H79" s="60"/>
      <c r="I79" s="432" t="s">
        <v>565</v>
      </c>
      <c r="J79" s="432"/>
      <c r="K79" s="432"/>
      <c r="L79" s="432"/>
      <c r="M79" s="432"/>
      <c r="N79" s="432"/>
      <c r="O79" s="432"/>
      <c r="P79" s="432"/>
      <c r="Q79" s="432"/>
      <c r="R79" s="432"/>
      <c r="S79" s="432"/>
      <c r="T79" s="432"/>
      <c r="U79" s="432"/>
      <c r="V79" s="432"/>
      <c r="W79" s="432"/>
      <c r="X79" s="60"/>
      <c r="Y79" s="60"/>
      <c r="Z79" s="60"/>
      <c r="AA79" s="60"/>
      <c r="AB79" s="60"/>
      <c r="AC79" s="60"/>
      <c r="AD79" s="128"/>
      <c r="AE79" s="128"/>
      <c r="AF79" s="128"/>
      <c r="AG79" s="128"/>
      <c r="AH79" s="128"/>
      <c r="AI79" s="315"/>
      <c r="AJ79" s="315"/>
      <c r="AK79" s="87"/>
      <c r="AL79" s="60"/>
    </row>
    <row r="80" spans="1:77" ht="15.45" customHeight="1" thickBot="1" x14ac:dyDescent="0.25">
      <c r="B80" s="83"/>
      <c r="C80" s="58"/>
      <c r="D80" s="58"/>
      <c r="E80" s="58"/>
      <c r="F80" s="58"/>
      <c r="G80" s="58"/>
      <c r="H80" s="58"/>
      <c r="I80" s="58"/>
      <c r="J80" s="58"/>
      <c r="K80" s="58"/>
      <c r="L80" s="58"/>
      <c r="M80" s="58"/>
      <c r="N80" s="58"/>
      <c r="O80" s="58"/>
      <c r="P80" s="318"/>
      <c r="W80" s="58"/>
      <c r="X80" s="58"/>
      <c r="Y80" s="58"/>
      <c r="Z80" s="58"/>
      <c r="AA80" s="58"/>
      <c r="AB80" s="58"/>
      <c r="AC80" s="58"/>
      <c r="AD80" s="318"/>
      <c r="AE80" s="318"/>
      <c r="AF80" s="318"/>
      <c r="AG80" s="318"/>
      <c r="AH80" s="318"/>
      <c r="AI80" s="316"/>
      <c r="AJ80" s="316"/>
      <c r="AK80" s="93"/>
      <c r="AL80" s="60"/>
    </row>
    <row r="81" spans="1:38" ht="15.45" customHeight="1" thickBot="1" x14ac:dyDescent="0.25">
      <c r="B81" s="83"/>
      <c r="C81" s="60" t="s">
        <v>202</v>
      </c>
      <c r="D81" s="60"/>
      <c r="E81" s="60"/>
      <c r="F81" s="60"/>
      <c r="G81" s="60"/>
      <c r="H81" s="60"/>
      <c r="I81" s="60"/>
      <c r="J81" s="60"/>
      <c r="K81" s="60"/>
      <c r="L81" s="60"/>
      <c r="M81" s="423"/>
      <c r="N81" s="424"/>
      <c r="O81" s="425"/>
      <c r="P81" s="60"/>
      <c r="Q81" s="60"/>
      <c r="R81" s="60"/>
      <c r="S81" s="60"/>
      <c r="T81" s="60"/>
      <c r="U81" s="60"/>
      <c r="V81" s="60"/>
      <c r="W81" s="60"/>
      <c r="X81" s="60"/>
      <c r="Y81" s="331" t="s">
        <v>97</v>
      </c>
      <c r="Z81" s="332"/>
      <c r="AA81" s="381" t="s">
        <v>336</v>
      </c>
      <c r="AB81" s="382"/>
      <c r="AC81" s="383"/>
      <c r="AD81" s="60"/>
      <c r="AE81" s="60"/>
      <c r="AF81" s="60"/>
      <c r="AG81" s="60"/>
      <c r="AH81" s="60"/>
      <c r="AI81" s="60"/>
      <c r="AJ81" s="60"/>
      <c r="AK81" s="87"/>
    </row>
    <row r="82" spans="1:38" x14ac:dyDescent="0.2">
      <c r="B82" s="83"/>
      <c r="C82" s="60"/>
      <c r="D82" s="60"/>
      <c r="E82" s="60"/>
      <c r="F82" s="60"/>
      <c r="G82" s="60"/>
      <c r="H82" s="60"/>
      <c r="I82" s="60"/>
      <c r="J82" s="60"/>
      <c r="K82" s="60"/>
      <c r="L82" s="60"/>
      <c r="M82" s="101" t="s">
        <v>204</v>
      </c>
      <c r="N82" s="60"/>
      <c r="O82" s="60"/>
      <c r="P82" s="60"/>
      <c r="Q82" s="60"/>
      <c r="R82" s="60"/>
      <c r="S82" s="60"/>
      <c r="T82" s="60"/>
      <c r="U82" s="60"/>
      <c r="V82" s="60"/>
      <c r="W82" s="60"/>
      <c r="X82" s="60"/>
      <c r="Y82" s="60"/>
      <c r="Z82" s="60"/>
      <c r="AA82" s="60"/>
      <c r="AB82" s="60"/>
      <c r="AC82" s="60"/>
      <c r="AD82" s="60"/>
      <c r="AE82" s="60"/>
      <c r="AF82" s="60"/>
      <c r="AG82" s="60"/>
      <c r="AH82" s="60"/>
      <c r="AI82" s="60"/>
      <c r="AJ82" s="60"/>
      <c r="AK82" s="87"/>
    </row>
    <row r="83" spans="1:38" x14ac:dyDescent="0.2">
      <c r="A83" s="49"/>
      <c r="B83" s="83"/>
      <c r="C83" s="304" t="s">
        <v>551</v>
      </c>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87"/>
    </row>
    <row r="84" spans="1:38" x14ac:dyDescent="0.2">
      <c r="B84" s="83"/>
      <c r="C84" s="304"/>
      <c r="D84" s="60"/>
      <c r="E84" s="60"/>
      <c r="F84" s="60"/>
      <c r="G84" s="60"/>
      <c r="H84" s="60"/>
      <c r="I84" s="60"/>
      <c r="J84" s="60"/>
      <c r="K84" s="60"/>
      <c r="L84" s="60"/>
      <c r="M84" s="60"/>
      <c r="N84" s="60"/>
      <c r="O84" s="60"/>
      <c r="P84" s="60"/>
      <c r="Q84" s="60"/>
      <c r="R84" s="60"/>
      <c r="S84" s="60"/>
      <c r="T84" s="60"/>
      <c r="U84" s="60"/>
      <c r="W84" s="60"/>
      <c r="X84" s="60"/>
      <c r="Y84" s="60"/>
      <c r="Z84" s="60"/>
      <c r="AA84" s="60"/>
      <c r="AB84" s="60"/>
      <c r="AC84" s="60"/>
      <c r="AD84" s="60"/>
      <c r="AE84" s="60"/>
      <c r="AF84" s="60"/>
      <c r="AG84" s="60"/>
      <c r="AH84" s="60"/>
      <c r="AI84" s="60"/>
      <c r="AJ84" s="60"/>
      <c r="AK84" s="87"/>
    </row>
    <row r="85" spans="1:38" x14ac:dyDescent="0.2">
      <c r="B85" s="83"/>
      <c r="C85" s="304" t="s">
        <v>552</v>
      </c>
      <c r="D85" s="60"/>
      <c r="E85" s="60"/>
      <c r="F85" s="60"/>
      <c r="G85" s="60"/>
      <c r="H85" s="60"/>
      <c r="I85" s="60"/>
      <c r="J85" s="60"/>
      <c r="K85" s="60"/>
      <c r="L85" s="60"/>
      <c r="M85" s="60"/>
      <c r="N85" s="60"/>
      <c r="O85" s="60"/>
      <c r="P85" s="60"/>
      <c r="Q85" s="60"/>
      <c r="R85" s="60"/>
      <c r="S85" s="60"/>
      <c r="T85" s="60"/>
      <c r="U85" s="60"/>
      <c r="V85" s="307" t="s">
        <v>553</v>
      </c>
      <c r="W85" s="60"/>
      <c r="X85" s="60"/>
      <c r="Y85" s="60"/>
      <c r="Z85" s="60"/>
      <c r="AA85" s="60"/>
      <c r="AB85" s="60"/>
      <c r="AC85" s="60"/>
      <c r="AD85" s="60"/>
      <c r="AE85" s="60"/>
      <c r="AF85" s="60"/>
      <c r="AG85" s="60"/>
      <c r="AH85" s="60"/>
      <c r="AI85" s="60"/>
      <c r="AJ85" s="60"/>
      <c r="AK85" s="87"/>
      <c r="AL85" s="49"/>
    </row>
    <row r="86" spans="1:38" ht="15.6" thickBot="1" x14ac:dyDescent="0.25">
      <c r="B86" s="83"/>
      <c r="C86" s="44" t="s">
        <v>450</v>
      </c>
      <c r="M86" s="344" t="s">
        <v>257</v>
      </c>
      <c r="N86" s="344"/>
      <c r="O86" s="344" t="s">
        <v>142</v>
      </c>
      <c r="P86" s="344"/>
      <c r="Q86" s="344"/>
      <c r="R86" s="592" t="s">
        <v>256</v>
      </c>
      <c r="S86" s="592"/>
      <c r="T86" s="592"/>
      <c r="U86" s="592"/>
      <c r="V86" s="592"/>
      <c r="W86" s="592"/>
      <c r="X86" s="592"/>
      <c r="Y86" s="593" t="s">
        <v>266</v>
      </c>
      <c r="Z86" s="593"/>
      <c r="AA86" s="593"/>
      <c r="AD86" s="60"/>
      <c r="AE86" s="60"/>
      <c r="AF86" s="60"/>
      <c r="AG86" s="60"/>
      <c r="AH86" s="60"/>
      <c r="AI86" s="60"/>
      <c r="AJ86" s="60"/>
      <c r="AK86" s="87"/>
    </row>
    <row r="87" spans="1:38" ht="15.6" thickBot="1" x14ac:dyDescent="0.25">
      <c r="B87" s="83"/>
      <c r="C87" s="44" t="s">
        <v>451</v>
      </c>
      <c r="M87" s="594"/>
      <c r="N87" s="595"/>
      <c r="O87" s="594"/>
      <c r="P87" s="596"/>
      <c r="Q87" s="595"/>
      <c r="R87" s="597"/>
      <c r="S87" s="598"/>
      <c r="T87" s="598"/>
      <c r="U87" s="598"/>
      <c r="V87" s="598"/>
      <c r="W87" s="598"/>
      <c r="X87" s="599"/>
      <c r="Y87" s="594"/>
      <c r="Z87" s="596"/>
      <c r="AA87" s="595"/>
      <c r="AD87" s="60"/>
      <c r="AE87" s="60"/>
      <c r="AF87" s="60"/>
      <c r="AG87" s="60"/>
      <c r="AH87" s="60"/>
      <c r="AI87" s="60"/>
      <c r="AJ87" s="60"/>
      <c r="AK87" s="87"/>
    </row>
    <row r="88" spans="1:38" ht="15.6" thickBot="1" x14ac:dyDescent="0.25">
      <c r="B88" s="83"/>
      <c r="C88" s="60"/>
      <c r="D88" s="60"/>
      <c r="E88" s="60"/>
      <c r="F88" s="60"/>
      <c r="G88" s="60"/>
      <c r="H88" s="60"/>
      <c r="I88" s="60"/>
      <c r="J88" s="60"/>
      <c r="K88" s="331" t="s">
        <v>97</v>
      </c>
      <c r="L88" s="600"/>
      <c r="M88" s="357">
        <v>11</v>
      </c>
      <c r="N88" s="359"/>
      <c r="O88" s="357">
        <v>20</v>
      </c>
      <c r="P88" s="358"/>
      <c r="Q88" s="359"/>
      <c r="R88" s="357">
        <v>1234567</v>
      </c>
      <c r="S88" s="358"/>
      <c r="T88" s="358"/>
      <c r="U88" s="358"/>
      <c r="V88" s="358"/>
      <c r="W88" s="358"/>
      <c r="X88" s="359"/>
      <c r="Y88" s="60"/>
      <c r="Z88" s="60"/>
      <c r="AA88" s="60"/>
      <c r="AB88" s="60"/>
      <c r="AC88" s="60"/>
      <c r="AD88" s="60"/>
      <c r="AE88" s="60"/>
      <c r="AF88" s="60"/>
      <c r="AG88" s="60"/>
      <c r="AH88" s="60"/>
      <c r="AI88" s="60"/>
      <c r="AJ88" s="60"/>
      <c r="AK88" s="87"/>
    </row>
    <row r="89" spans="1:38" ht="15.6" thickBot="1" x14ac:dyDescent="0.25">
      <c r="B89" s="83"/>
      <c r="C89" s="60"/>
      <c r="D89" s="60"/>
      <c r="E89" s="60"/>
      <c r="F89" s="60"/>
      <c r="G89" s="60"/>
      <c r="H89" s="60"/>
      <c r="I89" s="60"/>
      <c r="J89" s="60"/>
      <c r="K89" s="86"/>
      <c r="L89" s="86"/>
      <c r="M89" s="170"/>
      <c r="N89" s="170"/>
      <c r="O89" s="170"/>
      <c r="P89" s="170"/>
      <c r="Q89" s="170"/>
      <c r="R89" s="170"/>
      <c r="S89" s="170"/>
      <c r="T89" s="170"/>
      <c r="U89" s="170"/>
      <c r="V89" s="170"/>
      <c r="W89" s="170"/>
      <c r="X89" s="170"/>
      <c r="Y89" s="60"/>
      <c r="Z89" s="60"/>
      <c r="AA89" s="60"/>
      <c r="AB89" s="60"/>
      <c r="AC89" s="60"/>
      <c r="AG89" s="60"/>
      <c r="AH89" s="60"/>
      <c r="AI89" s="60"/>
      <c r="AJ89" s="60"/>
      <c r="AK89" s="87"/>
    </row>
    <row r="90" spans="1:38" ht="15" customHeight="1" thickBot="1" x14ac:dyDescent="0.25">
      <c r="B90" s="83"/>
      <c r="C90" s="60" t="s">
        <v>452</v>
      </c>
      <c r="D90" s="60"/>
      <c r="E90" s="60"/>
      <c r="F90" s="60"/>
      <c r="G90" s="60"/>
      <c r="H90" s="60"/>
      <c r="I90" s="60"/>
      <c r="J90" s="60"/>
      <c r="K90" s="60"/>
      <c r="L90" s="60"/>
      <c r="M90" s="60"/>
      <c r="N90" s="60"/>
      <c r="O90" s="60"/>
      <c r="P90" s="60"/>
      <c r="Q90" s="60"/>
      <c r="R90" s="60"/>
      <c r="S90" s="60"/>
      <c r="T90" s="60"/>
      <c r="U90" s="60"/>
      <c r="V90" s="60"/>
      <c r="W90" s="60"/>
      <c r="X90" s="60"/>
      <c r="Z90" s="86" t="s">
        <v>453</v>
      </c>
      <c r="AA90" s="576" t="s">
        <v>560</v>
      </c>
      <c r="AB90" s="577"/>
      <c r="AC90" s="578"/>
      <c r="AE90" s="579" t="str">
        <f>IF('入力用（申請者）'!$AA$90="いいえ","申請できません","")</f>
        <v/>
      </c>
      <c r="AF90" s="579"/>
      <c r="AG90" s="579"/>
      <c r="AH90" s="579"/>
      <c r="AI90" s="579"/>
      <c r="AJ90" s="579"/>
      <c r="AK90" s="580"/>
    </row>
    <row r="91" spans="1:38" x14ac:dyDescent="0.2">
      <c r="B91" s="83"/>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271"/>
      <c r="AH91" s="271"/>
      <c r="AI91" s="271"/>
      <c r="AJ91" s="271"/>
      <c r="AK91" s="272"/>
    </row>
    <row r="92" spans="1:38" x14ac:dyDescent="0.2">
      <c r="B92" s="83"/>
      <c r="C92" s="575" t="s">
        <v>480</v>
      </c>
      <c r="D92" s="575"/>
      <c r="E92" s="575"/>
      <c r="F92" s="575"/>
      <c r="G92" s="575"/>
      <c r="H92" s="575"/>
      <c r="I92" s="575"/>
      <c r="J92" s="575"/>
      <c r="K92" s="575"/>
      <c r="L92" s="575"/>
      <c r="M92" s="575"/>
      <c r="N92" s="575"/>
      <c r="O92" s="575"/>
      <c r="P92" s="575"/>
      <c r="Q92" s="575"/>
      <c r="R92" s="575"/>
      <c r="S92" s="575"/>
      <c r="T92" s="575"/>
      <c r="U92" s="575"/>
      <c r="V92" s="575"/>
      <c r="W92" s="575"/>
      <c r="X92" s="575"/>
      <c r="Y92" s="575"/>
      <c r="Z92" s="575"/>
      <c r="AA92" s="575"/>
      <c r="AB92" s="575"/>
      <c r="AC92" s="575"/>
      <c r="AD92" s="575"/>
      <c r="AE92" s="575"/>
      <c r="AF92" s="575"/>
      <c r="AG92" s="575"/>
      <c r="AH92" s="575"/>
      <c r="AI92" s="575"/>
      <c r="AJ92" s="575"/>
      <c r="AK92" s="272"/>
    </row>
    <row r="93" spans="1:38" x14ac:dyDescent="0.2">
      <c r="B93" s="83"/>
      <c r="C93" s="575"/>
      <c r="D93" s="575"/>
      <c r="E93" s="575"/>
      <c r="F93" s="575"/>
      <c r="G93" s="575"/>
      <c r="H93" s="575"/>
      <c r="I93" s="575"/>
      <c r="J93" s="575"/>
      <c r="K93" s="575"/>
      <c r="L93" s="575"/>
      <c r="M93" s="575"/>
      <c r="N93" s="575"/>
      <c r="O93" s="575"/>
      <c r="P93" s="575"/>
      <c r="Q93" s="575"/>
      <c r="R93" s="575"/>
      <c r="S93" s="575"/>
      <c r="T93" s="575"/>
      <c r="U93" s="575"/>
      <c r="V93" s="575"/>
      <c r="W93" s="575"/>
      <c r="X93" s="575"/>
      <c r="Y93" s="575"/>
      <c r="Z93" s="575"/>
      <c r="AA93" s="575"/>
      <c r="AB93" s="575"/>
      <c r="AC93" s="575"/>
      <c r="AD93" s="575"/>
      <c r="AE93" s="575"/>
      <c r="AF93" s="575"/>
      <c r="AG93" s="575"/>
      <c r="AH93" s="575"/>
      <c r="AI93" s="575"/>
      <c r="AJ93" s="575"/>
      <c r="AK93" s="272"/>
    </row>
    <row r="94" spans="1:38" ht="15.6" thickBot="1" x14ac:dyDescent="0.25">
      <c r="B94" s="94"/>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96"/>
    </row>
    <row r="95" spans="1:38" x14ac:dyDescent="0.2">
      <c r="Z95" s="44"/>
    </row>
    <row r="96" spans="1:38" x14ac:dyDescent="0.2">
      <c r="Z96" s="44"/>
    </row>
    <row r="97" spans="15:26" x14ac:dyDescent="0.2">
      <c r="Z97" s="44"/>
    </row>
    <row r="98" spans="15:26" x14ac:dyDescent="0.2">
      <c r="O98" s="44" t="s">
        <v>562</v>
      </c>
      <c r="Z98" s="44"/>
    </row>
    <row r="99" spans="15:26" x14ac:dyDescent="0.2">
      <c r="O99" s="44" t="s">
        <v>563</v>
      </c>
      <c r="Z99" s="44"/>
    </row>
    <row r="100" spans="15:26" x14ac:dyDescent="0.2">
      <c r="Z100" s="44"/>
    </row>
    <row r="101" spans="15:26" x14ac:dyDescent="0.2">
      <c r="Z101" s="44"/>
    </row>
    <row r="102" spans="15:26" x14ac:dyDescent="0.2">
      <c r="Z102" s="44"/>
    </row>
    <row r="103" spans="15:26" x14ac:dyDescent="0.2">
      <c r="Z103" s="44"/>
    </row>
    <row r="104" spans="15:26" x14ac:dyDescent="0.2">
      <c r="Z104" s="44"/>
    </row>
    <row r="105" spans="15:26" x14ac:dyDescent="0.2">
      <c r="Z105" s="44"/>
    </row>
    <row r="106" spans="15:26" x14ac:dyDescent="0.2">
      <c r="Z106" s="44"/>
    </row>
    <row r="107" spans="15:26" x14ac:dyDescent="0.2">
      <c r="Z107" s="44"/>
    </row>
    <row r="108" spans="15:26" x14ac:dyDescent="0.2">
      <c r="Z108" s="44"/>
    </row>
  </sheetData>
  <sheetProtection password="CC73" sheet="1" selectLockedCells="1"/>
  <mergeCells count="323">
    <mergeCell ref="AE51:AK51"/>
    <mergeCell ref="AA51:AC51"/>
    <mergeCell ref="AR27:AW27"/>
    <mergeCell ref="C92:AJ93"/>
    <mergeCell ref="BD10:BF10"/>
    <mergeCell ref="BK10:BL10"/>
    <mergeCell ref="AA90:AC90"/>
    <mergeCell ref="AE90:AK90"/>
    <mergeCell ref="AA40:AC40"/>
    <mergeCell ref="AE40:AK40"/>
    <mergeCell ref="AA42:AC42"/>
    <mergeCell ref="AE42:AK42"/>
    <mergeCell ref="C55:AJ57"/>
    <mergeCell ref="M86:N86"/>
    <mergeCell ref="O86:Q86"/>
    <mergeCell ref="R86:X86"/>
    <mergeCell ref="Y86:AA86"/>
    <mergeCell ref="M87:N87"/>
    <mergeCell ref="O87:Q87"/>
    <mergeCell ref="R87:X87"/>
    <mergeCell ref="Y87:AA87"/>
    <mergeCell ref="AI78:AJ78"/>
    <mergeCell ref="K88:L88"/>
    <mergeCell ref="M88:N88"/>
    <mergeCell ref="O88:Q88"/>
    <mergeCell ref="R88:X88"/>
    <mergeCell ref="M71:V71"/>
    <mergeCell ref="BK6:BL6"/>
    <mergeCell ref="AX6:BC6"/>
    <mergeCell ref="AX7:BC7"/>
    <mergeCell ref="BD6:BI6"/>
    <mergeCell ref="BD7:BI7"/>
    <mergeCell ref="M28:Q28"/>
    <mergeCell ref="AA28:AE28"/>
    <mergeCell ref="AF32:AG32"/>
    <mergeCell ref="AA32:AB32"/>
    <mergeCell ref="BK77:BO77"/>
    <mergeCell ref="M29:Q29"/>
    <mergeCell ref="AA29:AE29"/>
    <mergeCell ref="M32:N32"/>
    <mergeCell ref="P32:Q32"/>
    <mergeCell ref="R32:S32"/>
    <mergeCell ref="Y36:Z36"/>
    <mergeCell ref="Y29:Z29"/>
    <mergeCell ref="Y32:Z32"/>
    <mergeCell ref="Y35:Z35"/>
    <mergeCell ref="BM6:BR6"/>
    <mergeCell ref="BM26:BN26"/>
    <mergeCell ref="BG9:BI9"/>
    <mergeCell ref="AX15:AY15"/>
    <mergeCell ref="BM10:BO10"/>
    <mergeCell ref="BP10:BQ10"/>
    <mergeCell ref="AX10:AZ10"/>
    <mergeCell ref="BD9:BF9"/>
    <mergeCell ref="BA10:BC10"/>
    <mergeCell ref="BA9:BC9"/>
    <mergeCell ref="AX9:AZ9"/>
    <mergeCell ref="AX17:AY17"/>
    <mergeCell ref="AX18:AY18"/>
    <mergeCell ref="BG10:BI10"/>
    <mergeCell ref="AX16:AY16"/>
    <mergeCell ref="AX19:AY19"/>
    <mergeCell ref="BK26:BL26"/>
    <mergeCell ref="BK15:BL15"/>
    <mergeCell ref="BK22:BL22"/>
    <mergeCell ref="BK23:BL23"/>
    <mergeCell ref="BK24:BL24"/>
    <mergeCell ref="BK16:BL16"/>
    <mergeCell ref="BK17:BL17"/>
    <mergeCell ref="BK18:BL18"/>
    <mergeCell ref="BK19:BL19"/>
    <mergeCell ref="BK20:BL20"/>
    <mergeCell ref="BK21:BL21"/>
    <mergeCell ref="AN40:AW40"/>
    <mergeCell ref="BM42:BN42"/>
    <mergeCell ref="BG59:BJ59"/>
    <mergeCell ref="BG49:BJ49"/>
    <mergeCell ref="BG57:BJ57"/>
    <mergeCell ref="BG58:BJ58"/>
    <mergeCell ref="BP75:BQ75"/>
    <mergeCell ref="BP76:BQ76"/>
    <mergeCell ref="BP77:BQ77"/>
    <mergeCell ref="BM43:BN43"/>
    <mergeCell ref="BK73:BQ73"/>
    <mergeCell ref="BK75:BO75"/>
    <mergeCell ref="BK76:BO76"/>
    <mergeCell ref="BL51:BV51"/>
    <mergeCell ref="BM52:BQ52"/>
    <mergeCell ref="BR52:BV52"/>
    <mergeCell ref="BP53:BQ53"/>
    <mergeCell ref="BU53:BV53"/>
    <mergeCell ref="BP54:BQ54"/>
    <mergeCell ref="BU54:BV54"/>
    <mergeCell ref="BP55:BQ55"/>
    <mergeCell ref="BU55:BV55"/>
    <mergeCell ref="BP56:BQ56"/>
    <mergeCell ref="BU56:BV56"/>
    <mergeCell ref="BM36:BN36"/>
    <mergeCell ref="BM37:BN37"/>
    <mergeCell ref="BK43:BL43"/>
    <mergeCell ref="BK40:BL40"/>
    <mergeCell ref="BK41:BL41"/>
    <mergeCell ref="BK42:BL42"/>
    <mergeCell ref="BK36:BL36"/>
    <mergeCell ref="BL70:BU70"/>
    <mergeCell ref="BA72:BQ72"/>
    <mergeCell ref="BL50:BV50"/>
    <mergeCell ref="AX40:BB40"/>
    <mergeCell ref="AX41:AY41"/>
    <mergeCell ref="AX42:AY42"/>
    <mergeCell ref="AX43:AY43"/>
    <mergeCell ref="BM40:BQ40"/>
    <mergeCell ref="BM41:BN41"/>
    <mergeCell ref="BG50:BJ50"/>
    <mergeCell ref="BG55:BJ55"/>
    <mergeCell ref="BG56:BJ56"/>
    <mergeCell ref="BG51:BJ51"/>
    <mergeCell ref="BG53:BJ53"/>
    <mergeCell ref="BG54:BJ54"/>
    <mergeCell ref="BG52:BJ52"/>
    <mergeCell ref="BL49:BV49"/>
    <mergeCell ref="BN53:BO53"/>
    <mergeCell ref="BS53:BT53"/>
    <mergeCell ref="BN54:BO54"/>
    <mergeCell ref="BN55:BO55"/>
    <mergeCell ref="BS54:BT54"/>
    <mergeCell ref="BS55:BT55"/>
    <mergeCell ref="BS56:BT56"/>
    <mergeCell ref="BN56:BO56"/>
    <mergeCell ref="M6:V6"/>
    <mergeCell ref="M8:V8"/>
    <mergeCell ref="AA6:AJ6"/>
    <mergeCell ref="Y6:Z6"/>
    <mergeCell ref="Y8:Z8"/>
    <mergeCell ref="AA8:AJ8"/>
    <mergeCell ref="AA24:AJ24"/>
    <mergeCell ref="M19:V19"/>
    <mergeCell ref="M20:V20"/>
    <mergeCell ref="M23:V23"/>
    <mergeCell ref="M24:V24"/>
    <mergeCell ref="Y19:Z19"/>
    <mergeCell ref="Y16:Z16"/>
    <mergeCell ref="Y20:Z20"/>
    <mergeCell ref="Y23:Z23"/>
    <mergeCell ref="Y24:Z24"/>
    <mergeCell ref="AA16:AJ16"/>
    <mergeCell ref="AA19:AJ19"/>
    <mergeCell ref="Y22:Z22"/>
    <mergeCell ref="AA22:AJ22"/>
    <mergeCell ref="M9:V11"/>
    <mergeCell ref="Y9:Z11"/>
    <mergeCell ref="AA9:AJ11"/>
    <mergeCell ref="M16:V16"/>
    <mergeCell ref="Y28:Z28"/>
    <mergeCell ref="AA25:AJ25"/>
    <mergeCell ref="M17:V17"/>
    <mergeCell ref="Y17:Z17"/>
    <mergeCell ref="AA17:AJ17"/>
    <mergeCell ref="M25:V25"/>
    <mergeCell ref="Y21:Z21"/>
    <mergeCell ref="AA21:AJ21"/>
    <mergeCell ref="M21:V21"/>
    <mergeCell ref="Y25:Z25"/>
    <mergeCell ref="M73:V73"/>
    <mergeCell ref="M12:V14"/>
    <mergeCell ref="AA12:AJ14"/>
    <mergeCell ref="Y12:Z14"/>
    <mergeCell ref="AA37:AD37"/>
    <mergeCell ref="AA35:AC35"/>
    <mergeCell ref="AA36:AC36"/>
    <mergeCell ref="M35:O35"/>
    <mergeCell ref="M36:O36"/>
    <mergeCell ref="Y37:Z37"/>
    <mergeCell ref="M37:P37"/>
    <mergeCell ref="M69:V69"/>
    <mergeCell ref="AA69:AJ69"/>
    <mergeCell ref="M70:V70"/>
    <mergeCell ref="AA70:AJ70"/>
    <mergeCell ref="Y70:Z70"/>
    <mergeCell ref="AA46:AC46"/>
    <mergeCell ref="AE46:AK46"/>
    <mergeCell ref="M15:V15"/>
    <mergeCell ref="Y15:Z15"/>
    <mergeCell ref="M22:V22"/>
    <mergeCell ref="AA15:AJ15"/>
    <mergeCell ref="AA20:AJ20"/>
    <mergeCell ref="AA23:AJ23"/>
    <mergeCell ref="BU10:BV10"/>
    <mergeCell ref="BU9:BV9"/>
    <mergeCell ref="BR9:BT9"/>
    <mergeCell ref="BM9:BO9"/>
    <mergeCell ref="BP9:BQ9"/>
    <mergeCell ref="BM20:BN20"/>
    <mergeCell ref="BM21:BN21"/>
    <mergeCell ref="BM22:BN22"/>
    <mergeCell ref="BM19:BN19"/>
    <mergeCell ref="BM15:BN15"/>
    <mergeCell ref="BM16:BN16"/>
    <mergeCell ref="BM17:BN17"/>
    <mergeCell ref="BM18:BN18"/>
    <mergeCell ref="BR10:BT10"/>
    <mergeCell ref="BM46:BO46"/>
    <mergeCell ref="BM45:BN45"/>
    <mergeCell ref="BM23:BN23"/>
    <mergeCell ref="BM24:BQ24"/>
    <mergeCell ref="AX46:AZ46"/>
    <mergeCell ref="AX45:AY45"/>
    <mergeCell ref="AX24:BB24"/>
    <mergeCell ref="AX20:AY20"/>
    <mergeCell ref="AX21:AY21"/>
    <mergeCell ref="AX22:AY22"/>
    <mergeCell ref="AX23:AY23"/>
    <mergeCell ref="AX26:AY26"/>
    <mergeCell ref="AX36:AY36"/>
    <mergeCell ref="AX37:AY37"/>
    <mergeCell ref="AX39:AY39"/>
    <mergeCell ref="BK37:BL37"/>
    <mergeCell ref="BK39:BL39"/>
    <mergeCell ref="BK45:BL45"/>
    <mergeCell ref="BK46:BL46"/>
    <mergeCell ref="BM39:BN39"/>
    <mergeCell ref="BI32:BW32"/>
    <mergeCell ref="AX33:AY33"/>
    <mergeCell ref="BA33:BI33"/>
    <mergeCell ref="BK33:BL33"/>
    <mergeCell ref="AN57:BB57"/>
    <mergeCell ref="BC57:BF57"/>
    <mergeCell ref="AN58:BB58"/>
    <mergeCell ref="BC58:BF58"/>
    <mergeCell ref="AN49:BB49"/>
    <mergeCell ref="BC49:BF49"/>
    <mergeCell ref="AN50:BB50"/>
    <mergeCell ref="BC50:BF50"/>
    <mergeCell ref="AN51:BB51"/>
    <mergeCell ref="BC51:BF51"/>
    <mergeCell ref="AN52:BB52"/>
    <mergeCell ref="AN54:BB54"/>
    <mergeCell ref="BC54:BF54"/>
    <mergeCell ref="BC52:BF52"/>
    <mergeCell ref="AN53:BB53"/>
    <mergeCell ref="BC53:BF53"/>
    <mergeCell ref="M74:V74"/>
    <mergeCell ref="M81:O81"/>
    <mergeCell ref="Y77:Z77"/>
    <mergeCell ref="Y81:Z81"/>
    <mergeCell ref="M75:V75"/>
    <mergeCell ref="AA75:AJ75"/>
    <mergeCell ref="Y75:Z75"/>
    <mergeCell ref="AA81:AC81"/>
    <mergeCell ref="AU77:AV77"/>
    <mergeCell ref="AR77:AT77"/>
    <mergeCell ref="N77:T77"/>
    <mergeCell ref="N78:T78"/>
    <mergeCell ref="I79:W79"/>
    <mergeCell ref="Y73:Z73"/>
    <mergeCell ref="AA73:AJ73"/>
    <mergeCell ref="AW76:AZ76"/>
    <mergeCell ref="BA76:BD76"/>
    <mergeCell ref="BE76:BJ76"/>
    <mergeCell ref="AN76:AQ76"/>
    <mergeCell ref="AR75:AT75"/>
    <mergeCell ref="AU75:AV75"/>
    <mergeCell ref="AR76:AT76"/>
    <mergeCell ref="AU76:AV76"/>
    <mergeCell ref="Y74:Z74"/>
    <mergeCell ref="AW77:AZ77"/>
    <mergeCell ref="BA77:BD77"/>
    <mergeCell ref="BE77:BJ77"/>
    <mergeCell ref="BA73:BD73"/>
    <mergeCell ref="BE73:BJ73"/>
    <mergeCell ref="AW75:AZ75"/>
    <mergeCell ref="BA75:BD75"/>
    <mergeCell ref="BE75:BJ75"/>
    <mergeCell ref="AA77:AE77"/>
    <mergeCell ref="AA74:AJ74"/>
    <mergeCell ref="Y69:Z69"/>
    <mergeCell ref="AN77:AQ77"/>
    <mergeCell ref="AN75:AQ75"/>
    <mergeCell ref="AA71:AJ71"/>
    <mergeCell ref="Y71:Z71"/>
    <mergeCell ref="BG60:BJ60"/>
    <mergeCell ref="BK74:BO74"/>
    <mergeCell ref="BP74:BQ74"/>
    <mergeCell ref="AN74:AQ74"/>
    <mergeCell ref="AW74:AZ74"/>
    <mergeCell ref="BA74:BD74"/>
    <mergeCell ref="BE74:BJ74"/>
    <mergeCell ref="AR74:AT74"/>
    <mergeCell ref="AU74:AV74"/>
    <mergeCell ref="AX69:BG69"/>
    <mergeCell ref="BJ69:BK69"/>
    <mergeCell ref="BL69:BU69"/>
    <mergeCell ref="AX70:BG70"/>
    <mergeCell ref="BJ70:BK70"/>
    <mergeCell ref="BG61:BJ61"/>
    <mergeCell ref="AN72:AQ73"/>
    <mergeCell ref="AR72:AV73"/>
    <mergeCell ref="AW72:AZ73"/>
    <mergeCell ref="AN61:BB61"/>
    <mergeCell ref="BC61:BF61"/>
    <mergeCell ref="BM33:BN33"/>
    <mergeCell ref="AX34:AY34"/>
    <mergeCell ref="BK34:BL34"/>
    <mergeCell ref="BM34:BN34"/>
    <mergeCell ref="BA26:BI26"/>
    <mergeCell ref="AX27:AY28"/>
    <mergeCell ref="AZ27:BW28"/>
    <mergeCell ref="AX29:AY29"/>
    <mergeCell ref="AZ29:BW29"/>
    <mergeCell ref="AX30:AY30"/>
    <mergeCell ref="AZ30:BW30"/>
    <mergeCell ref="AZ31:BB31"/>
    <mergeCell ref="BC31:BH31"/>
    <mergeCell ref="BI31:BL31"/>
    <mergeCell ref="BM31:BW31"/>
    <mergeCell ref="AN55:BB55"/>
    <mergeCell ref="BC55:BF55"/>
    <mergeCell ref="AN56:BB56"/>
    <mergeCell ref="BC56:BF56"/>
    <mergeCell ref="AN60:BB60"/>
    <mergeCell ref="BC60:BF60"/>
    <mergeCell ref="AN59:BB59"/>
    <mergeCell ref="BC59:BF59"/>
  </mergeCells>
  <phoneticPr fontId="17"/>
  <conditionalFormatting sqref="AX27:AY28">
    <cfRule type="expression" dxfId="4" priority="5">
      <formula>($AX$26="はい")</formula>
    </cfRule>
  </conditionalFormatting>
  <conditionalFormatting sqref="AX29:AY29">
    <cfRule type="expression" dxfId="3" priority="4">
      <formula>($AX$26="はい")</formula>
    </cfRule>
  </conditionalFormatting>
  <conditionalFormatting sqref="AX30:AY30">
    <cfRule type="expression" dxfId="2" priority="3">
      <formula>($AX$26="はい")</formula>
    </cfRule>
  </conditionalFormatting>
  <conditionalFormatting sqref="BC31">
    <cfRule type="expression" dxfId="1" priority="2">
      <formula>($AX$30="☑")</formula>
    </cfRule>
  </conditionalFormatting>
  <conditionalFormatting sqref="BM31">
    <cfRule type="expression" dxfId="0" priority="1">
      <formula>($AX$30="☑")</formula>
    </cfRule>
  </conditionalFormatting>
  <dataValidations count="14">
    <dataValidation type="list" allowBlank="1" showInputMessage="1" showErrorMessage="1" sqref="AX15:AX23 BM15:BM23 BM41:BM43 AX33:AX34 BM39 AX41:AX43 AX39 AX25:AX26 BM25:BM26 BM33:BM34">
      <formula1>"はい,　"</formula1>
    </dataValidation>
    <dataValidation type="list" allowBlank="1" showInputMessage="1" showErrorMessage="1" sqref="BM40 AX40">
      <formula1>"直結（３階）,直結（４階）,直結（５階）,直結（６階）"</formula1>
    </dataValidation>
    <dataValidation type="list" allowBlank="1" showInputMessage="1" showErrorMessage="1" sqref="M33 AA33">
      <formula1>"あり,なし"</formula1>
    </dataValidation>
    <dataValidation type="list" allowBlank="1" showInputMessage="1" showErrorMessage="1" sqref="AA32:AB32">
      <formula1>"あり,なし,　"</formula1>
    </dataValidation>
    <dataValidation type="list" allowBlank="1" showInputMessage="1" showErrorMessage="1" sqref="M37:P37 AA37:AD37">
      <formula1>"集落排水,浄化槽,　"</formula1>
    </dataValidation>
    <dataValidation type="list" allowBlank="1" showInputMessage="1" showErrorMessage="1" sqref="AN74:AQ77">
      <formula1>"車道,歩道,　"</formula1>
    </dataValidation>
    <dataValidation type="list" allowBlank="1" showInputMessage="1" showErrorMessage="1" sqref="M35:O36 AA35:AC36">
      <formula1>"はい,いいえ,　"</formula1>
    </dataValidation>
    <dataValidation type="list" allowBlank="1" showInputMessage="1" showErrorMessage="1" sqref="M81:O81 AA81:AC81">
      <formula1>"接続,未接続,　"</formula1>
    </dataValidation>
    <dataValidation type="list" showInputMessage="1" showErrorMessage="1" sqref="AA46:AC46 AA40:AC40 AA42:AC42 AA90:AC90 AA51">
      <formula1>"　,はい,いいえ"</formula1>
    </dataValidation>
    <dataValidation type="list" allowBlank="1" showInputMessage="1" showErrorMessage="1" sqref="M32:N32">
      <formula1>"　,あり,なし"</formula1>
    </dataValidation>
    <dataValidation type="list" allowBlank="1" showInputMessage="1" showErrorMessage="1" sqref="BM10:BO10">
      <formula1>"中央区,兵庫区,長田区,須磨区,垂水区,西区（北部）,西区（南部）,北区（北部）,北区（南部）"</formula1>
    </dataValidation>
    <dataValidation type="list" allowBlank="1" showInputMessage="1" showErrorMessage="1" sqref="AX10:AZ10">
      <formula1>"東灘区,灘区,中央区,兵庫区,長田区,須磨区,垂水区,西区（北部）,西区（南部）,北区（北部）,北区（南部）"</formula1>
    </dataValidation>
    <dataValidation type="list" allowBlank="1" showInputMessage="1" showErrorMessage="1" sqref="AX27:AY30">
      <formula1>"☑,　"</formula1>
    </dataValidation>
    <dataValidation type="list" showInputMessage="1" showErrorMessage="1" sqref="N78:T78">
      <formula1>"　,半年未満,半年～2年以内"</formula1>
    </dataValidation>
  </dataValidations>
  <hyperlinks>
    <hyperlink ref="V85" r:id="rId1"/>
  </hyperlinks>
  <printOptions horizontalCentered="1"/>
  <pageMargins left="0.39370078740157483" right="0" top="0.19685039370078741" bottom="0" header="0.31496062992125984" footer="0.31496062992125984"/>
  <pageSetup paperSize="8" scale="88" orientation="landscape" r:id="rId2"/>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B60"/>
  <sheetViews>
    <sheetView view="pageBreakPreview" zoomScale="130" zoomScaleNormal="100" zoomScaleSheetLayoutView="130" workbookViewId="0">
      <selection activeCell="M7" sqref="M7:R8"/>
    </sheetView>
  </sheetViews>
  <sheetFormatPr defaultColWidth="3.6640625" defaultRowHeight="15" customHeight="1" x14ac:dyDescent="0.2"/>
  <cols>
    <col min="1" max="1" width="1.6640625" style="197" customWidth="1"/>
    <col min="2" max="27" width="3.6640625" style="197"/>
    <col min="28" max="28" width="1.6640625" style="197" customWidth="1"/>
    <col min="29" max="16384" width="3.6640625" style="197"/>
  </cols>
  <sheetData>
    <row r="1" spans="2:27" ht="1.05" customHeight="1" x14ac:dyDescent="0.2"/>
    <row r="2" spans="2:27" ht="8.5500000000000007" customHeight="1" x14ac:dyDescent="0.2">
      <c r="B2" s="612" t="s">
        <v>497</v>
      </c>
      <c r="C2" s="613"/>
      <c r="D2" s="613"/>
      <c r="E2" s="613"/>
      <c r="F2" s="613"/>
      <c r="G2" s="613"/>
      <c r="H2" s="613"/>
      <c r="I2" s="613"/>
      <c r="J2" s="613"/>
      <c r="K2" s="613"/>
      <c r="L2" s="613"/>
      <c r="M2" s="613"/>
      <c r="N2" s="613"/>
      <c r="O2" s="613"/>
      <c r="P2" s="613"/>
      <c r="Q2" s="613"/>
      <c r="R2" s="613"/>
      <c r="S2" s="613"/>
      <c r="T2" s="613"/>
      <c r="U2" s="613"/>
      <c r="V2" s="613"/>
      <c r="W2" s="613"/>
      <c r="X2" s="613"/>
      <c r="Y2" s="613"/>
      <c r="Z2" s="613"/>
      <c r="AA2" s="613"/>
    </row>
    <row r="3" spans="2:27" ht="8.5500000000000007" customHeight="1" x14ac:dyDescent="0.2">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row>
    <row r="4" spans="2:27" ht="15" customHeight="1" thickBot="1" x14ac:dyDescent="0.25">
      <c r="AA4" s="206" t="s">
        <v>379</v>
      </c>
    </row>
    <row r="5" spans="2:27" ht="10.5" customHeight="1" thickTop="1" x14ac:dyDescent="0.2">
      <c r="B5" s="207" t="s">
        <v>380</v>
      </c>
      <c r="C5" s="208"/>
      <c r="D5" s="614" t="str">
        <f>IF('入力用（神戸市）'!$M$11="","",'入力用（神戸市）'!$M$11)</f>
        <v/>
      </c>
      <c r="E5" s="614"/>
      <c r="F5" s="614"/>
      <c r="G5" s="615"/>
      <c r="H5" s="209"/>
      <c r="I5" s="618" t="s">
        <v>381</v>
      </c>
      <c r="J5" s="619"/>
      <c r="K5" s="619"/>
      <c r="L5" s="619"/>
      <c r="M5" s="622" t="str">
        <f>'入力用（申請者）'!$M$20&amp;""</f>
        <v/>
      </c>
      <c r="N5" s="622"/>
      <c r="O5" s="622"/>
      <c r="P5" s="622"/>
      <c r="Q5" s="622"/>
      <c r="R5" s="622"/>
      <c r="S5" s="624" t="s">
        <v>382</v>
      </c>
      <c r="T5" s="624"/>
      <c r="U5" s="624"/>
      <c r="V5" s="622" t="str">
        <f>'入力用（申請者）'!$M$19&amp;""</f>
        <v/>
      </c>
      <c r="W5" s="622"/>
      <c r="X5" s="622"/>
      <c r="Y5" s="622"/>
      <c r="Z5" s="622"/>
      <c r="AA5" s="210"/>
    </row>
    <row r="6" spans="2:27" ht="10.5" customHeight="1" x14ac:dyDescent="0.2">
      <c r="B6" s="211"/>
      <c r="C6" s="212"/>
      <c r="D6" s="616"/>
      <c r="E6" s="616"/>
      <c r="F6" s="616"/>
      <c r="G6" s="617"/>
      <c r="H6" s="209"/>
      <c r="I6" s="620"/>
      <c r="J6" s="621"/>
      <c r="K6" s="621"/>
      <c r="L6" s="621"/>
      <c r="M6" s="623"/>
      <c r="N6" s="623"/>
      <c r="O6" s="623"/>
      <c r="P6" s="623"/>
      <c r="Q6" s="623"/>
      <c r="R6" s="623"/>
      <c r="S6" s="625"/>
      <c r="T6" s="625"/>
      <c r="U6" s="625"/>
      <c r="V6" s="623"/>
      <c r="W6" s="623"/>
      <c r="X6" s="623"/>
      <c r="Y6" s="623"/>
      <c r="Z6" s="623"/>
      <c r="AA6" s="213"/>
    </row>
    <row r="7" spans="2:27" ht="10.5" customHeight="1" x14ac:dyDescent="0.2">
      <c r="B7" s="207" t="s">
        <v>383</v>
      </c>
      <c r="C7" s="208"/>
      <c r="D7" s="208"/>
      <c r="E7" s="626" t="str">
        <f>'入力用（神戸市）'!$M$8&amp;""</f>
        <v/>
      </c>
      <c r="F7" s="626"/>
      <c r="G7" s="627"/>
      <c r="H7" s="209"/>
      <c r="I7" s="620" t="s">
        <v>384</v>
      </c>
      <c r="J7" s="621"/>
      <c r="K7" s="621"/>
      <c r="L7" s="621"/>
      <c r="M7" s="630"/>
      <c r="N7" s="631"/>
      <c r="O7" s="631"/>
      <c r="P7" s="631"/>
      <c r="Q7" s="631"/>
      <c r="R7" s="631"/>
      <c r="S7" s="632" t="s">
        <v>385</v>
      </c>
      <c r="T7" s="633"/>
      <c r="U7" s="623" t="str">
        <f>'入力用（申請者）'!$M$25&amp;""</f>
        <v/>
      </c>
      <c r="V7" s="623"/>
      <c r="W7" s="623"/>
      <c r="X7" s="623"/>
      <c r="Y7" s="623"/>
      <c r="Z7" s="623"/>
      <c r="AA7" s="213"/>
    </row>
    <row r="8" spans="2:27" ht="10.5" customHeight="1" x14ac:dyDescent="0.2">
      <c r="B8" s="214"/>
      <c r="C8" s="212"/>
      <c r="D8" s="212"/>
      <c r="E8" s="628"/>
      <c r="F8" s="628"/>
      <c r="G8" s="629"/>
      <c r="H8" s="209"/>
      <c r="I8" s="620"/>
      <c r="J8" s="621"/>
      <c r="K8" s="621"/>
      <c r="L8" s="621"/>
      <c r="M8" s="631"/>
      <c r="N8" s="631"/>
      <c r="O8" s="631"/>
      <c r="P8" s="631"/>
      <c r="Q8" s="631"/>
      <c r="R8" s="631"/>
      <c r="S8" s="215"/>
      <c r="T8" s="215"/>
      <c r="U8" s="215"/>
      <c r="V8" s="215"/>
      <c r="W8" s="215"/>
      <c r="X8" s="215"/>
      <c r="Y8" s="215"/>
      <c r="Z8" s="215"/>
      <c r="AA8" s="213"/>
    </row>
    <row r="9" spans="2:27" ht="10.5" customHeight="1" x14ac:dyDescent="0.2">
      <c r="B9" s="634" t="s">
        <v>386</v>
      </c>
      <c r="C9" s="635"/>
      <c r="D9" s="635"/>
      <c r="E9" s="635"/>
      <c r="F9" s="635"/>
      <c r="G9" s="636"/>
      <c r="H9" s="209"/>
      <c r="I9" s="620"/>
      <c r="J9" s="621"/>
      <c r="K9" s="621"/>
      <c r="L9" s="621"/>
      <c r="M9" s="637" t="s">
        <v>387</v>
      </c>
      <c r="N9" s="637"/>
      <c r="O9" s="638"/>
      <c r="P9" s="638"/>
      <c r="Q9" s="638"/>
      <c r="R9" s="638"/>
      <c r="S9" s="632" t="s">
        <v>388</v>
      </c>
      <c r="T9" s="633"/>
      <c r="U9" s="623" t="str">
        <f>'入力用（申請者）'!$M$24&amp;""</f>
        <v/>
      </c>
      <c r="V9" s="623"/>
      <c r="W9" s="623"/>
      <c r="X9" s="623"/>
      <c r="Y9" s="623"/>
      <c r="Z9" s="623"/>
      <c r="AA9" s="213"/>
    </row>
    <row r="10" spans="2:27" ht="10.5" customHeight="1" x14ac:dyDescent="0.2">
      <c r="B10" s="646" t="s">
        <v>389</v>
      </c>
      <c r="C10" s="647"/>
      <c r="D10" s="647"/>
      <c r="E10" s="647"/>
      <c r="F10" s="647"/>
      <c r="G10" s="648"/>
      <c r="H10" s="209"/>
      <c r="I10" s="620" t="s">
        <v>390</v>
      </c>
      <c r="J10" s="621"/>
      <c r="K10" s="621"/>
      <c r="L10" s="621"/>
      <c r="M10" s="623" t="str">
        <f>'入力用（申請者）'!$M$6&amp;""</f>
        <v/>
      </c>
      <c r="N10" s="623"/>
      <c r="O10" s="623"/>
      <c r="P10" s="623"/>
      <c r="Q10" s="623"/>
      <c r="R10" s="623"/>
      <c r="S10" s="623"/>
      <c r="T10" s="623"/>
      <c r="U10" s="623"/>
      <c r="V10" s="623"/>
      <c r="W10" s="623"/>
      <c r="X10" s="623"/>
      <c r="Y10" s="623"/>
      <c r="Z10" s="623"/>
      <c r="AA10" s="213"/>
    </row>
    <row r="11" spans="2:27" ht="10.5" customHeight="1" thickBot="1" x14ac:dyDescent="0.25">
      <c r="H11" s="209"/>
      <c r="I11" s="649"/>
      <c r="J11" s="650"/>
      <c r="K11" s="650"/>
      <c r="L11" s="650"/>
      <c r="M11" s="671"/>
      <c r="N11" s="671"/>
      <c r="O11" s="671"/>
      <c r="P11" s="671"/>
      <c r="Q11" s="671"/>
      <c r="R11" s="671"/>
      <c r="S11" s="671"/>
      <c r="T11" s="671"/>
      <c r="U11" s="671"/>
      <c r="V11" s="671"/>
      <c r="W11" s="671"/>
      <c r="X11" s="671"/>
      <c r="Y11" s="671"/>
      <c r="Z11" s="671"/>
      <c r="AA11" s="216"/>
    </row>
    <row r="12" spans="2:27" ht="10.5" customHeight="1" thickTop="1" x14ac:dyDescent="0.2">
      <c r="B12" s="217"/>
      <c r="C12" s="217"/>
      <c r="D12" s="217"/>
      <c r="E12" s="217"/>
      <c r="F12" s="217"/>
      <c r="G12" s="217"/>
      <c r="H12" s="209"/>
      <c r="I12" s="209"/>
      <c r="J12" s="209"/>
      <c r="K12" s="209"/>
      <c r="L12" s="209"/>
      <c r="M12" s="209"/>
      <c r="N12" s="215"/>
      <c r="O12" s="218"/>
      <c r="P12" s="215"/>
      <c r="Q12" s="215"/>
      <c r="R12" s="215"/>
      <c r="S12" s="215"/>
      <c r="T12" s="215"/>
      <c r="U12" s="215"/>
      <c r="V12" s="215"/>
      <c r="W12" s="215"/>
      <c r="X12" s="215"/>
      <c r="Y12" s="215"/>
      <c r="Z12" s="215"/>
      <c r="AA12" s="215"/>
    </row>
    <row r="13" spans="2:27" ht="16.5" customHeight="1" x14ac:dyDescent="0.2">
      <c r="B13" s="219" t="s">
        <v>391</v>
      </c>
      <c r="C13" s="220"/>
      <c r="D13" s="220"/>
      <c r="E13" s="220"/>
      <c r="F13" s="220"/>
      <c r="G13" s="220"/>
      <c r="H13" s="220"/>
      <c r="I13" s="220"/>
      <c r="J13" s="220"/>
      <c r="K13" s="220"/>
    </row>
    <row r="14" spans="2:27" ht="16.5" customHeight="1" thickBot="1" x14ac:dyDescent="0.25">
      <c r="B14" s="221" t="s">
        <v>467</v>
      </c>
      <c r="D14" s="212"/>
      <c r="E14" s="212"/>
      <c r="F14" s="212"/>
      <c r="G14" s="212"/>
      <c r="H14" s="212"/>
      <c r="I14" s="212"/>
      <c r="J14" s="212"/>
      <c r="K14" s="212"/>
    </row>
    <row r="15" spans="2:27" ht="15" customHeight="1" thickTop="1" x14ac:dyDescent="0.2">
      <c r="B15" s="639" t="s">
        <v>392</v>
      </c>
      <c r="C15" s="641" t="s">
        <v>393</v>
      </c>
      <c r="D15" s="606" t="s">
        <v>394</v>
      </c>
      <c r="E15" s="607"/>
      <c r="F15" s="607"/>
      <c r="G15" s="607"/>
      <c r="H15" s="607"/>
      <c r="I15" s="607"/>
      <c r="J15" s="607"/>
      <c r="K15" s="607"/>
      <c r="L15" s="208"/>
      <c r="M15" s="208"/>
      <c r="N15" s="208"/>
      <c r="O15" s="208"/>
      <c r="P15" s="208"/>
      <c r="Q15" s="208"/>
      <c r="R15" s="208"/>
      <c r="S15" s="208"/>
      <c r="T15" s="208"/>
      <c r="U15" s="208"/>
      <c r="V15" s="208"/>
      <c r="W15" s="208"/>
      <c r="X15" s="208"/>
      <c r="Y15" s="208"/>
      <c r="Z15" s="208"/>
      <c r="AA15" s="222"/>
    </row>
    <row r="16" spans="2:27" ht="15" customHeight="1" x14ac:dyDescent="0.2">
      <c r="B16" s="640"/>
      <c r="C16" s="642"/>
      <c r="D16" s="608"/>
      <c r="E16" s="609"/>
      <c r="F16" s="609"/>
      <c r="G16" s="609"/>
      <c r="H16" s="609"/>
      <c r="I16" s="609"/>
      <c r="J16" s="609"/>
      <c r="K16" s="609"/>
      <c r="L16" s="223" t="s">
        <v>395</v>
      </c>
      <c r="M16" s="224"/>
      <c r="N16" s="224"/>
      <c r="O16" s="224"/>
      <c r="P16" s="224"/>
      <c r="Q16" s="224"/>
      <c r="R16" s="224"/>
      <c r="S16" s="224"/>
      <c r="T16" s="224"/>
      <c r="U16" s="224"/>
      <c r="V16" s="224"/>
      <c r="W16" s="224"/>
      <c r="X16" s="224"/>
      <c r="Y16" s="224"/>
      <c r="Z16" s="224"/>
      <c r="AA16" s="225"/>
    </row>
    <row r="17" spans="2:28" ht="16.5" customHeight="1" x14ac:dyDescent="0.2">
      <c r="B17" s="171" t="s">
        <v>402</v>
      </c>
      <c r="C17" s="270" t="s">
        <v>402</v>
      </c>
      <c r="D17" s="226" t="s">
        <v>399</v>
      </c>
      <c r="E17" s="227"/>
      <c r="F17" s="228"/>
      <c r="G17" s="228"/>
      <c r="H17" s="228"/>
      <c r="I17" s="228"/>
      <c r="J17" s="228"/>
      <c r="K17" s="228"/>
      <c r="L17" s="229" t="s">
        <v>400</v>
      </c>
      <c r="M17" s="199"/>
      <c r="N17" s="199"/>
      <c r="O17" s="199"/>
      <c r="P17" s="199"/>
      <c r="Q17" s="199"/>
      <c r="R17" s="199"/>
      <c r="S17" s="199"/>
      <c r="T17" s="199"/>
      <c r="U17" s="199"/>
      <c r="V17" s="199"/>
      <c r="W17" s="199"/>
      <c r="X17" s="199"/>
      <c r="Y17" s="199"/>
      <c r="Z17" s="199"/>
      <c r="AA17" s="202"/>
    </row>
    <row r="18" spans="2:28" ht="16.5" customHeight="1" x14ac:dyDescent="0.2">
      <c r="B18" s="172" t="s">
        <v>402</v>
      </c>
      <c r="C18" s="230"/>
      <c r="D18" s="231" t="s">
        <v>401</v>
      </c>
      <c r="E18" s="232"/>
      <c r="F18" s="232"/>
      <c r="G18" s="232"/>
      <c r="H18" s="232"/>
      <c r="I18" s="232"/>
      <c r="J18" s="232"/>
      <c r="K18" s="232"/>
      <c r="L18" s="185" t="s">
        <v>402</v>
      </c>
      <c r="M18" s="233" t="s">
        <v>403</v>
      </c>
      <c r="N18" s="233"/>
      <c r="O18" s="233"/>
      <c r="P18" s="233"/>
      <c r="Q18" s="233"/>
      <c r="R18" s="233"/>
      <c r="S18" s="233"/>
      <c r="T18" s="233"/>
      <c r="U18" s="233"/>
      <c r="V18" s="233"/>
      <c r="W18" s="233"/>
      <c r="X18" s="233"/>
      <c r="Y18" s="233"/>
      <c r="Z18" s="233"/>
      <c r="AA18" s="201"/>
    </row>
    <row r="19" spans="2:28" ht="16.5" customHeight="1" x14ac:dyDescent="0.2">
      <c r="B19" s="172" t="s">
        <v>402</v>
      </c>
      <c r="C19" s="230"/>
      <c r="D19" s="603" t="s">
        <v>468</v>
      </c>
      <c r="E19" s="604"/>
      <c r="F19" s="604"/>
      <c r="G19" s="604"/>
      <c r="H19" s="604"/>
      <c r="I19" s="604"/>
      <c r="J19" s="604"/>
      <c r="K19" s="604"/>
      <c r="L19" s="604"/>
      <c r="M19" s="604"/>
      <c r="N19" s="604"/>
      <c r="O19" s="604"/>
      <c r="P19" s="604"/>
      <c r="Q19" s="604"/>
      <c r="R19" s="604"/>
      <c r="S19" s="604"/>
      <c r="T19" s="604"/>
      <c r="U19" s="604"/>
      <c r="V19" s="604"/>
      <c r="W19" s="604"/>
      <c r="X19" s="604"/>
      <c r="Y19" s="604"/>
      <c r="Z19" s="604"/>
      <c r="AA19" s="205"/>
    </row>
    <row r="20" spans="2:28" ht="16.5" customHeight="1" x14ac:dyDescent="0.2">
      <c r="B20" s="174" t="s">
        <v>402</v>
      </c>
      <c r="C20" s="234"/>
      <c r="D20" s="203" t="s">
        <v>408</v>
      </c>
      <c r="E20" s="204"/>
      <c r="F20" s="204"/>
      <c r="G20" s="605"/>
      <c r="H20" s="605"/>
      <c r="I20" s="605"/>
      <c r="J20" s="605"/>
      <c r="K20" s="605"/>
      <c r="L20" s="605"/>
      <c r="M20" s="605"/>
      <c r="N20" s="605"/>
      <c r="O20" s="605"/>
      <c r="P20" s="605"/>
      <c r="Q20" s="605"/>
      <c r="R20" s="605"/>
      <c r="S20" s="605"/>
      <c r="T20" s="605"/>
      <c r="U20" s="204" t="s">
        <v>409</v>
      </c>
      <c r="V20" s="204"/>
      <c r="W20" s="204"/>
      <c r="X20" s="204"/>
      <c r="Y20" s="204"/>
      <c r="Z20" s="204"/>
      <c r="AA20" s="205"/>
    </row>
    <row r="21" spans="2:28" ht="16.5" customHeight="1" x14ac:dyDescent="0.2">
      <c r="B21" s="173" t="s">
        <v>402</v>
      </c>
      <c r="C21" s="175" t="s">
        <v>402</v>
      </c>
      <c r="D21" s="235" t="s">
        <v>410</v>
      </c>
      <c r="E21" s="236"/>
      <c r="F21" s="236"/>
      <c r="G21" s="236"/>
      <c r="H21" s="236"/>
      <c r="I21" s="236"/>
      <c r="J21" s="236"/>
      <c r="K21" s="236"/>
      <c r="L21" s="176" t="s">
        <v>402</v>
      </c>
      <c r="M21" s="236" t="s">
        <v>411</v>
      </c>
      <c r="N21" s="236"/>
      <c r="O21" s="236"/>
      <c r="P21" s="176" t="s">
        <v>402</v>
      </c>
      <c r="Q21" s="236" t="s">
        <v>412</v>
      </c>
      <c r="R21" s="236"/>
      <c r="S21" s="236"/>
      <c r="T21" s="236"/>
      <c r="U21" s="236"/>
      <c r="V21" s="236"/>
      <c r="W21" s="236"/>
      <c r="X21" s="236"/>
      <c r="Y21" s="236"/>
      <c r="Z21" s="236"/>
      <c r="AA21" s="201"/>
    </row>
    <row r="22" spans="2:28" ht="16.5" customHeight="1" x14ac:dyDescent="0.2">
      <c r="B22" s="173" t="s">
        <v>402</v>
      </c>
      <c r="C22" s="230"/>
      <c r="D22" s="203" t="s">
        <v>469</v>
      </c>
      <c r="E22" s="237"/>
      <c r="F22" s="237"/>
      <c r="G22" s="237"/>
      <c r="H22" s="237"/>
      <c r="I22" s="237"/>
      <c r="J22" s="237"/>
      <c r="K22" s="237"/>
      <c r="L22" s="238"/>
      <c r="M22" s="237"/>
      <c r="N22" s="237"/>
      <c r="O22" s="237"/>
      <c r="P22" s="238"/>
      <c r="Q22" s="237"/>
      <c r="R22" s="237"/>
      <c r="S22" s="237"/>
      <c r="T22" s="237"/>
      <c r="U22" s="237"/>
      <c r="V22" s="237"/>
      <c r="W22" s="237"/>
      <c r="X22" s="237"/>
      <c r="Y22" s="237"/>
      <c r="Z22" s="237"/>
      <c r="AA22" s="201"/>
    </row>
    <row r="23" spans="2:28" ht="16.5" customHeight="1" x14ac:dyDescent="0.2">
      <c r="B23" s="186" t="s">
        <v>402</v>
      </c>
      <c r="C23" s="187" t="s">
        <v>402</v>
      </c>
      <c r="D23" s="239" t="s">
        <v>413</v>
      </c>
      <c r="E23" s="240"/>
      <c r="F23" s="240"/>
      <c r="G23" s="240"/>
      <c r="H23" s="240"/>
      <c r="I23" s="240"/>
      <c r="J23" s="240"/>
      <c r="K23" s="240"/>
      <c r="L23" s="240"/>
      <c r="M23" s="240"/>
      <c r="N23" s="240"/>
      <c r="O23" s="240"/>
      <c r="P23" s="240"/>
      <c r="Q23" s="240"/>
      <c r="R23" s="240"/>
      <c r="S23" s="240"/>
      <c r="T23" s="240"/>
      <c r="U23" s="240"/>
      <c r="V23" s="240"/>
      <c r="W23" s="240"/>
      <c r="X23" s="240"/>
      <c r="Y23" s="240"/>
      <c r="Z23" s="240"/>
      <c r="AA23" s="201"/>
    </row>
    <row r="24" spans="2:28" ht="16.5" customHeight="1" thickBot="1" x14ac:dyDescent="0.25">
      <c r="B24" s="179" t="s">
        <v>402</v>
      </c>
      <c r="C24" s="234"/>
      <c r="D24" s="241" t="s">
        <v>470</v>
      </c>
      <c r="E24" s="242"/>
      <c r="F24" s="242"/>
      <c r="G24" s="242"/>
      <c r="H24" s="242"/>
      <c r="I24" s="242"/>
      <c r="J24" s="242"/>
      <c r="K24" s="242"/>
      <c r="L24" s="243"/>
      <c r="M24" s="244"/>
      <c r="N24" s="244"/>
      <c r="O24" s="244"/>
      <c r="P24" s="244"/>
      <c r="Q24" s="244"/>
      <c r="R24" s="244"/>
      <c r="S24" s="244"/>
      <c r="T24" s="244"/>
      <c r="U24" s="244"/>
      <c r="V24" s="244"/>
      <c r="W24" s="244"/>
      <c r="X24" s="244"/>
      <c r="Y24" s="244"/>
      <c r="Z24" s="244"/>
      <c r="AA24" s="245"/>
      <c r="AB24" s="212"/>
    </row>
    <row r="25" spans="2:28" ht="10.5" customHeight="1" thickTop="1" x14ac:dyDescent="0.2">
      <c r="B25" s="246"/>
      <c r="C25" s="246"/>
      <c r="D25" s="246"/>
      <c r="E25" s="246"/>
      <c r="F25" s="247"/>
      <c r="G25" s="248"/>
      <c r="H25" s="248"/>
      <c r="I25" s="248"/>
      <c r="J25" s="248"/>
      <c r="K25" s="247"/>
      <c r="L25" s="248"/>
      <c r="M25" s="248"/>
      <c r="N25" s="248"/>
      <c r="O25" s="248"/>
      <c r="P25" s="248"/>
      <c r="Q25" s="248"/>
      <c r="R25" s="248"/>
      <c r="S25" s="248"/>
      <c r="T25" s="248"/>
      <c r="U25" s="248"/>
      <c r="V25" s="248"/>
      <c r="W25" s="248"/>
      <c r="X25" s="248"/>
      <c r="Y25" s="248"/>
      <c r="Z25" s="248"/>
      <c r="AA25" s="248"/>
    </row>
    <row r="26" spans="2:28" ht="16.5" customHeight="1" thickBot="1" x14ac:dyDescent="0.25">
      <c r="B26" s="221" t="s">
        <v>471</v>
      </c>
      <c r="C26" s="249"/>
      <c r="D26" s="246"/>
      <c r="E26" s="248"/>
      <c r="F26" s="248"/>
      <c r="G26" s="248"/>
      <c r="H26" s="248"/>
      <c r="I26" s="248"/>
      <c r="J26" s="248"/>
      <c r="K26" s="248"/>
      <c r="L26" s="248"/>
      <c r="M26" s="248"/>
      <c r="N26" s="250"/>
      <c r="O26" s="250"/>
      <c r="P26" s="250"/>
      <c r="Q26" s="250"/>
      <c r="R26" s="250"/>
      <c r="S26" s="250"/>
      <c r="T26" s="250"/>
      <c r="U26" s="250"/>
      <c r="V26" s="250"/>
      <c r="W26" s="250"/>
      <c r="X26" s="250"/>
      <c r="Y26" s="250"/>
      <c r="Z26" s="250"/>
      <c r="AA26" s="251"/>
    </row>
    <row r="27" spans="2:28" ht="16.5" customHeight="1" thickTop="1" x14ac:dyDescent="0.2">
      <c r="B27" s="639" t="s">
        <v>392</v>
      </c>
      <c r="C27" s="641" t="s">
        <v>393</v>
      </c>
      <c r="D27" s="606" t="s">
        <v>394</v>
      </c>
      <c r="E27" s="607"/>
      <c r="F27" s="607"/>
      <c r="G27" s="607"/>
      <c r="H27" s="607"/>
      <c r="I27" s="607"/>
      <c r="J27" s="607"/>
      <c r="K27" s="607"/>
      <c r="L27" s="208"/>
      <c r="M27" s="208"/>
      <c r="N27" s="208"/>
      <c r="O27" s="208"/>
      <c r="P27" s="208"/>
      <c r="Q27" s="208"/>
      <c r="R27" s="208"/>
      <c r="S27" s="208"/>
      <c r="T27" s="208"/>
      <c r="U27" s="208"/>
      <c r="V27" s="208"/>
      <c r="W27" s="208"/>
      <c r="X27" s="208"/>
      <c r="Y27" s="208"/>
      <c r="Z27" s="208"/>
      <c r="AA27" s="252"/>
    </row>
    <row r="28" spans="2:28" ht="16.5" customHeight="1" x14ac:dyDescent="0.2">
      <c r="B28" s="640"/>
      <c r="C28" s="642"/>
      <c r="D28" s="608"/>
      <c r="E28" s="609"/>
      <c r="F28" s="609"/>
      <c r="G28" s="609"/>
      <c r="H28" s="609"/>
      <c r="I28" s="609"/>
      <c r="J28" s="609"/>
      <c r="K28" s="609"/>
      <c r="L28" s="223" t="s">
        <v>395</v>
      </c>
      <c r="M28" s="224"/>
      <c r="N28" s="224"/>
      <c r="O28" s="224"/>
      <c r="P28" s="224"/>
      <c r="Q28" s="224"/>
      <c r="R28" s="224"/>
      <c r="S28" s="224"/>
      <c r="T28" s="224"/>
      <c r="U28" s="224"/>
      <c r="V28" s="224"/>
      <c r="W28" s="224"/>
      <c r="X28" s="224"/>
      <c r="Y28" s="224"/>
      <c r="Z28" s="224"/>
      <c r="AA28" s="253"/>
    </row>
    <row r="29" spans="2:28" ht="16.5" customHeight="1" x14ac:dyDescent="0.2">
      <c r="B29" s="172" t="s">
        <v>402</v>
      </c>
      <c r="C29" s="187" t="s">
        <v>402</v>
      </c>
      <c r="D29" s="191" t="s">
        <v>397</v>
      </c>
      <c r="E29" s="192"/>
      <c r="F29" s="192"/>
      <c r="G29" s="192"/>
      <c r="H29" s="192"/>
      <c r="I29" s="192"/>
      <c r="J29" s="192"/>
      <c r="K29" s="193"/>
      <c r="L29" s="194" t="s">
        <v>398</v>
      </c>
      <c r="M29" s="195"/>
      <c r="N29" s="195"/>
      <c r="O29" s="195"/>
      <c r="P29" s="195"/>
      <c r="Q29" s="195"/>
      <c r="R29" s="195"/>
      <c r="S29" s="195"/>
      <c r="T29" s="195"/>
      <c r="U29" s="195"/>
      <c r="V29" s="195"/>
      <c r="W29" s="195"/>
      <c r="X29" s="195"/>
      <c r="Y29" s="195"/>
      <c r="Z29" s="195"/>
      <c r="AA29" s="196"/>
    </row>
    <row r="30" spans="2:28" ht="16.5" customHeight="1" x14ac:dyDescent="0.2">
      <c r="B30" s="172" t="s">
        <v>402</v>
      </c>
      <c r="C30" s="230"/>
      <c r="D30" s="198" t="s">
        <v>472</v>
      </c>
      <c r="E30" s="199"/>
      <c r="F30" s="199"/>
      <c r="G30" s="199"/>
      <c r="H30" s="199"/>
      <c r="I30" s="199"/>
      <c r="J30" s="199"/>
      <c r="K30" s="199"/>
      <c r="L30" s="200"/>
      <c r="M30" s="199"/>
      <c r="N30" s="199"/>
      <c r="O30" s="199"/>
      <c r="P30" s="199"/>
      <c r="Q30" s="199"/>
      <c r="R30" s="199"/>
      <c r="S30" s="199"/>
      <c r="T30" s="199"/>
      <c r="U30" s="199"/>
      <c r="V30" s="199"/>
      <c r="W30" s="199"/>
      <c r="X30" s="199"/>
      <c r="Y30" s="199"/>
      <c r="Z30" s="199"/>
      <c r="AA30" s="201"/>
    </row>
    <row r="31" spans="2:28" ht="26.55" customHeight="1" x14ac:dyDescent="0.2">
      <c r="B31" s="172" t="s">
        <v>402</v>
      </c>
      <c r="C31" s="230"/>
      <c r="D31" s="610" t="s">
        <v>404</v>
      </c>
      <c r="E31" s="611"/>
      <c r="F31" s="611"/>
      <c r="G31" s="611"/>
      <c r="H31" s="611"/>
      <c r="I31" s="611"/>
      <c r="J31" s="611"/>
      <c r="K31" s="611"/>
      <c r="L31" s="611"/>
      <c r="M31" s="611"/>
      <c r="N31" s="611"/>
      <c r="O31" s="611"/>
      <c r="P31" s="611"/>
      <c r="Q31" s="611"/>
      <c r="R31" s="611"/>
      <c r="S31" s="611"/>
      <c r="T31" s="611"/>
      <c r="U31" s="611"/>
      <c r="V31" s="611"/>
      <c r="W31" s="611"/>
      <c r="X31" s="611"/>
      <c r="Y31" s="611"/>
      <c r="Z31" s="611"/>
      <c r="AA31" s="202"/>
    </row>
    <row r="32" spans="2:28" ht="16.5" customHeight="1" x14ac:dyDescent="0.2">
      <c r="B32" s="172" t="s">
        <v>402</v>
      </c>
      <c r="C32" s="230"/>
      <c r="D32" s="203" t="s">
        <v>405</v>
      </c>
      <c r="E32" s="204"/>
      <c r="F32" s="204"/>
      <c r="G32" s="204"/>
      <c r="H32" s="204"/>
      <c r="I32" s="204"/>
      <c r="J32" s="204"/>
      <c r="K32" s="204"/>
      <c r="L32" s="204"/>
      <c r="M32" s="204"/>
      <c r="N32" s="204"/>
      <c r="O32" s="204"/>
      <c r="P32" s="204"/>
      <c r="Q32" s="204"/>
      <c r="R32" s="204"/>
      <c r="S32" s="204"/>
      <c r="T32" s="204"/>
      <c r="U32" s="204"/>
      <c r="V32" s="204"/>
      <c r="W32" s="204"/>
      <c r="X32" s="204"/>
      <c r="Y32" s="204"/>
      <c r="Z32" s="204"/>
      <c r="AA32" s="205"/>
    </row>
    <row r="33" spans="2:27" ht="16.5" customHeight="1" x14ac:dyDescent="0.2">
      <c r="B33" s="172" t="s">
        <v>402</v>
      </c>
      <c r="C33" s="230"/>
      <c r="D33" s="203" t="s">
        <v>406</v>
      </c>
      <c r="E33" s="204"/>
      <c r="F33" s="204"/>
      <c r="G33" s="204"/>
      <c r="H33" s="204"/>
      <c r="I33" s="204"/>
      <c r="J33" s="204"/>
      <c r="K33" s="204"/>
      <c r="L33" s="204"/>
      <c r="M33" s="204"/>
      <c r="N33" s="204"/>
      <c r="O33" s="204"/>
      <c r="P33" s="204"/>
      <c r="Q33" s="204"/>
      <c r="R33" s="204"/>
      <c r="S33" s="204"/>
      <c r="T33" s="204"/>
      <c r="U33" s="204"/>
      <c r="V33" s="204"/>
      <c r="W33" s="204"/>
      <c r="X33" s="204"/>
      <c r="Y33" s="204"/>
      <c r="Z33" s="204"/>
      <c r="AA33" s="205"/>
    </row>
    <row r="34" spans="2:27" ht="16.5" customHeight="1" x14ac:dyDescent="0.2">
      <c r="B34" s="172" t="s">
        <v>402</v>
      </c>
      <c r="C34" s="230"/>
      <c r="D34" s="203" t="s">
        <v>407</v>
      </c>
      <c r="E34" s="204"/>
      <c r="F34" s="204"/>
      <c r="G34" s="204"/>
      <c r="H34" s="204"/>
      <c r="I34" s="204"/>
      <c r="J34" s="204"/>
      <c r="K34" s="204"/>
      <c r="L34" s="204"/>
      <c r="M34" s="204"/>
      <c r="N34" s="204"/>
      <c r="O34" s="204"/>
      <c r="P34" s="204"/>
      <c r="Q34" s="204"/>
      <c r="R34" s="204"/>
      <c r="S34" s="204"/>
      <c r="T34" s="204"/>
      <c r="U34" s="204"/>
      <c r="V34" s="204"/>
      <c r="W34" s="204"/>
      <c r="X34" s="204"/>
      <c r="Y34" s="204"/>
      <c r="Z34" s="204"/>
      <c r="AA34" s="205"/>
    </row>
    <row r="35" spans="2:27" ht="16.5" customHeight="1" x14ac:dyDescent="0.2">
      <c r="B35" s="172" t="s">
        <v>402</v>
      </c>
      <c r="C35" s="177" t="s">
        <v>402</v>
      </c>
      <c r="D35" s="254" t="s">
        <v>415</v>
      </c>
      <c r="E35" s="255"/>
      <c r="F35" s="255"/>
      <c r="G35" s="255"/>
      <c r="H35" s="255"/>
      <c r="I35" s="255"/>
      <c r="J35" s="255"/>
      <c r="K35" s="178" t="s">
        <v>402</v>
      </c>
      <c r="L35" s="236" t="s">
        <v>416</v>
      </c>
      <c r="M35" s="255"/>
      <c r="N35" s="255"/>
      <c r="O35" s="255"/>
      <c r="P35" s="178" t="s">
        <v>402</v>
      </c>
      <c r="Q35" s="255" t="s">
        <v>414</v>
      </c>
      <c r="R35" s="255"/>
      <c r="S35" s="255"/>
      <c r="T35" s="255"/>
      <c r="U35" s="255"/>
      <c r="V35" s="236"/>
      <c r="W35" s="255"/>
      <c r="X35" s="255"/>
      <c r="Y35" s="255"/>
      <c r="Z35" s="255"/>
      <c r="AA35" s="201"/>
    </row>
    <row r="36" spans="2:27" ht="16.5" customHeight="1" x14ac:dyDescent="0.2">
      <c r="B36" s="172" t="s">
        <v>402</v>
      </c>
      <c r="C36" s="177" t="s">
        <v>402</v>
      </c>
      <c r="D36" s="254" t="s">
        <v>417</v>
      </c>
      <c r="E36" s="255"/>
      <c r="F36" s="255"/>
      <c r="G36" s="255"/>
      <c r="H36" s="255"/>
      <c r="I36" s="236"/>
      <c r="J36" s="255"/>
      <c r="K36" s="255"/>
      <c r="L36" s="236"/>
      <c r="M36" s="255"/>
      <c r="N36" s="255"/>
      <c r="O36" s="255"/>
      <c r="P36" s="255"/>
      <c r="Q36" s="255"/>
      <c r="R36" s="236"/>
      <c r="S36" s="255"/>
      <c r="T36" s="255"/>
      <c r="U36" s="255"/>
      <c r="V36" s="236"/>
      <c r="W36" s="255"/>
      <c r="X36" s="255"/>
      <c r="Y36" s="255"/>
      <c r="Z36" s="255"/>
      <c r="AA36" s="201"/>
    </row>
    <row r="37" spans="2:27" ht="16.5" customHeight="1" x14ac:dyDescent="0.2">
      <c r="B37" s="172" t="s">
        <v>402</v>
      </c>
      <c r="C37" s="177" t="s">
        <v>402</v>
      </c>
      <c r="D37" s="254" t="s">
        <v>418</v>
      </c>
      <c r="E37" s="255"/>
      <c r="F37" s="255"/>
      <c r="G37" s="255"/>
      <c r="H37" s="255"/>
      <c r="I37" s="255"/>
      <c r="J37" s="255"/>
      <c r="K37" s="255"/>
      <c r="L37" s="255"/>
      <c r="M37" s="255"/>
      <c r="N37" s="255"/>
      <c r="O37" s="255"/>
      <c r="P37" s="255"/>
      <c r="Q37" s="255"/>
      <c r="R37" s="255"/>
      <c r="S37" s="255"/>
      <c r="T37" s="255"/>
      <c r="U37" s="255"/>
      <c r="V37" s="255"/>
      <c r="W37" s="255"/>
      <c r="X37" s="255"/>
      <c r="Y37" s="255"/>
      <c r="Z37" s="255"/>
      <c r="AA37" s="201"/>
    </row>
    <row r="38" spans="2:27" ht="16.5" customHeight="1" x14ac:dyDescent="0.2">
      <c r="B38" s="172" t="s">
        <v>402</v>
      </c>
      <c r="C38" s="177" t="s">
        <v>402</v>
      </c>
      <c r="D38" s="254" t="s">
        <v>419</v>
      </c>
      <c r="E38" s="255"/>
      <c r="F38" s="240"/>
      <c r="G38" s="255"/>
      <c r="H38" s="255"/>
      <c r="I38" s="255"/>
      <c r="J38" s="255"/>
      <c r="K38" s="240"/>
      <c r="L38" s="255"/>
      <c r="M38" s="255"/>
      <c r="N38" s="255"/>
      <c r="O38" s="255"/>
      <c r="P38" s="255"/>
      <c r="Q38" s="240"/>
      <c r="R38" s="255"/>
      <c r="S38" s="255"/>
      <c r="T38" s="255"/>
      <c r="U38" s="255"/>
      <c r="V38" s="240"/>
      <c r="W38" s="255"/>
      <c r="X38" s="255"/>
      <c r="Y38" s="255"/>
      <c r="Z38" s="255"/>
      <c r="AA38" s="201"/>
    </row>
    <row r="39" spans="2:27" ht="16.5" customHeight="1" thickBot="1" x14ac:dyDescent="0.25">
      <c r="B39" s="179" t="s">
        <v>402</v>
      </c>
      <c r="C39" s="180" t="s">
        <v>402</v>
      </c>
      <c r="D39" s="243" t="s">
        <v>420</v>
      </c>
      <c r="E39" s="244"/>
      <c r="F39" s="181" t="s">
        <v>402</v>
      </c>
      <c r="G39" s="601" t="s">
        <v>421</v>
      </c>
      <c r="H39" s="601"/>
      <c r="I39" s="601"/>
      <c r="J39" s="601"/>
      <c r="K39" s="181" t="s">
        <v>402</v>
      </c>
      <c r="L39" s="601" t="s">
        <v>422</v>
      </c>
      <c r="M39" s="601"/>
      <c r="N39" s="601"/>
      <c r="O39" s="601"/>
      <c r="P39" s="601"/>
      <c r="Q39" s="181" t="s">
        <v>402</v>
      </c>
      <c r="R39" s="601" t="s">
        <v>423</v>
      </c>
      <c r="S39" s="601"/>
      <c r="T39" s="601"/>
      <c r="U39" s="601"/>
      <c r="V39" s="181" t="s">
        <v>402</v>
      </c>
      <c r="W39" s="602"/>
      <c r="X39" s="602"/>
      <c r="Y39" s="602"/>
      <c r="Z39" s="602"/>
      <c r="AA39" s="245"/>
    </row>
    <row r="40" spans="2:27" ht="16.5" customHeight="1" thickTop="1" x14ac:dyDescent="0.2">
      <c r="B40" s="215"/>
      <c r="C40" s="256"/>
      <c r="D40" s="256"/>
      <c r="E40" s="256"/>
      <c r="F40" s="215"/>
      <c r="G40" s="256"/>
      <c r="H40" s="256"/>
      <c r="I40" s="256"/>
      <c r="J40" s="256"/>
      <c r="K40" s="215"/>
      <c r="L40" s="246"/>
      <c r="M40" s="257" t="s">
        <v>424</v>
      </c>
      <c r="N40" s="246"/>
      <c r="O40" s="246"/>
      <c r="P40" s="246"/>
      <c r="Q40" s="246"/>
      <c r="R40" s="246"/>
      <c r="S40" s="246"/>
      <c r="T40" s="246"/>
      <c r="U40" s="246"/>
      <c r="V40" s="246"/>
      <c r="W40" s="246"/>
      <c r="X40" s="246"/>
      <c r="Y40" s="246"/>
      <c r="Z40" s="246"/>
      <c r="AA40" s="258"/>
    </row>
    <row r="41" spans="2:27" ht="16.5" customHeight="1" x14ac:dyDescent="0.2">
      <c r="L41" s="259"/>
      <c r="M41" s="664" t="s">
        <v>425</v>
      </c>
      <c r="N41" s="664"/>
      <c r="O41" s="664"/>
      <c r="P41" s="664"/>
      <c r="Q41" s="664"/>
      <c r="R41" s="664"/>
      <c r="S41" s="664"/>
      <c r="T41" s="664"/>
      <c r="U41" s="664"/>
      <c r="V41" s="664"/>
      <c r="W41" s="664"/>
      <c r="X41" s="664"/>
      <c r="Y41" s="664"/>
      <c r="Z41" s="664"/>
      <c r="AA41" s="664"/>
    </row>
    <row r="42" spans="2:27" ht="16.5" customHeight="1" x14ac:dyDescent="0.15">
      <c r="B42" s="260" t="s">
        <v>460</v>
      </c>
      <c r="C42" s="261"/>
      <c r="D42" s="261"/>
      <c r="E42" s="261"/>
      <c r="F42" s="183" t="s">
        <v>402</v>
      </c>
      <c r="G42" s="262" t="s">
        <v>461</v>
      </c>
      <c r="H42" s="261"/>
      <c r="K42" s="259"/>
      <c r="L42" s="263"/>
      <c r="M42" s="263"/>
      <c r="N42" s="263"/>
      <c r="O42" s="263"/>
      <c r="P42" s="263"/>
      <c r="Q42" s="263"/>
      <c r="R42" s="263"/>
      <c r="S42" s="263"/>
      <c r="T42" s="263"/>
      <c r="U42" s="263"/>
      <c r="V42" s="263"/>
      <c r="W42" s="263"/>
      <c r="X42" s="263"/>
      <c r="Y42" s="263"/>
      <c r="Z42" s="263"/>
    </row>
    <row r="43" spans="2:27" ht="16.5" customHeight="1" x14ac:dyDescent="0.2">
      <c r="C43" s="263"/>
      <c r="D43" s="263"/>
      <c r="E43" s="263"/>
      <c r="F43" s="263"/>
      <c r="G43" s="263"/>
      <c r="H43" s="263"/>
      <c r="I43" s="263"/>
      <c r="J43" s="263"/>
      <c r="K43" s="263"/>
      <c r="L43" s="263"/>
      <c r="M43" s="263"/>
      <c r="N43" s="263"/>
      <c r="O43" s="263"/>
      <c r="P43" s="263"/>
    </row>
    <row r="44" spans="2:27" ht="16.5" customHeight="1" x14ac:dyDescent="0.2">
      <c r="B44" s="260" t="s">
        <v>504</v>
      </c>
      <c r="C44" s="264"/>
      <c r="D44" s="264"/>
      <c r="E44" s="264"/>
      <c r="F44" s="264"/>
      <c r="G44" s="264"/>
      <c r="H44" s="264"/>
      <c r="I44" s="264"/>
      <c r="J44" s="264"/>
      <c r="K44" s="264"/>
      <c r="L44" s="264"/>
      <c r="M44" s="264"/>
      <c r="N44" s="264"/>
      <c r="O44" s="264"/>
      <c r="P44" s="264"/>
    </row>
    <row r="45" spans="2:27" ht="16.5" customHeight="1" x14ac:dyDescent="0.2">
      <c r="B45" s="260" t="s">
        <v>506</v>
      </c>
      <c r="C45" s="264"/>
      <c r="D45" s="264"/>
      <c r="E45" s="264"/>
      <c r="F45" s="264"/>
      <c r="G45" s="264"/>
      <c r="H45" s="264"/>
      <c r="I45" s="264"/>
      <c r="J45" s="264"/>
      <c r="K45" s="264"/>
      <c r="L45" s="264"/>
      <c r="M45" s="264"/>
      <c r="N45" s="264"/>
      <c r="O45" s="264"/>
      <c r="P45" s="264"/>
    </row>
    <row r="46" spans="2:27" ht="16.5" customHeight="1" x14ac:dyDescent="0.2">
      <c r="B46" s="260" t="s">
        <v>503</v>
      </c>
      <c r="C46" s="264"/>
      <c r="D46" s="264"/>
      <c r="E46" s="264"/>
      <c r="F46" s="264"/>
      <c r="G46" s="264"/>
      <c r="H46" s="264"/>
      <c r="I46" s="264"/>
      <c r="J46" s="264"/>
      <c r="K46" s="264"/>
      <c r="L46" s="264"/>
      <c r="M46" s="264"/>
      <c r="N46" s="264"/>
      <c r="O46" s="264"/>
      <c r="P46" s="264"/>
    </row>
    <row r="47" spans="2:27" ht="16.5" customHeight="1" x14ac:dyDescent="0.2">
      <c r="B47" s="260" t="s">
        <v>505</v>
      </c>
      <c r="C47" s="264"/>
      <c r="D47" s="264"/>
      <c r="E47" s="264"/>
      <c r="F47" s="264"/>
      <c r="G47" s="264"/>
      <c r="H47" s="264"/>
      <c r="I47" s="264"/>
      <c r="J47" s="264"/>
      <c r="K47" s="264"/>
      <c r="L47" s="264"/>
      <c r="M47" s="264"/>
      <c r="N47" s="264"/>
      <c r="O47" s="264"/>
      <c r="P47" s="264"/>
    </row>
    <row r="48" spans="2:27" ht="9" customHeight="1" x14ac:dyDescent="0.2">
      <c r="B48" s="265"/>
      <c r="C48" s="265"/>
      <c r="D48" s="265"/>
      <c r="E48" s="265"/>
      <c r="F48" s="265"/>
      <c r="G48" s="265"/>
      <c r="H48" s="265"/>
      <c r="I48" s="265"/>
      <c r="J48" s="265"/>
      <c r="K48" s="265"/>
      <c r="L48" s="265"/>
      <c r="O48" s="265"/>
      <c r="P48" s="209"/>
      <c r="Q48" s="265"/>
      <c r="R48" s="265"/>
      <c r="S48" s="265"/>
      <c r="T48" s="265"/>
      <c r="U48" s="265"/>
      <c r="V48" s="265"/>
      <c r="W48" s="265"/>
      <c r="X48" s="265"/>
      <c r="Y48" s="265"/>
      <c r="Z48" s="265"/>
      <c r="AA48" s="265"/>
    </row>
    <row r="49" spans="2:27" ht="16.5" customHeight="1" x14ac:dyDescent="0.2">
      <c r="B49" s="665" t="s">
        <v>426</v>
      </c>
      <c r="C49" s="665"/>
      <c r="D49" s="665"/>
      <c r="E49" s="665"/>
      <c r="F49" s="665"/>
      <c r="G49" s="665"/>
      <c r="H49" s="665"/>
      <c r="I49" s="665"/>
      <c r="J49" s="665"/>
      <c r="K49" s="665"/>
      <c r="L49" s="665"/>
      <c r="M49" s="665"/>
      <c r="N49" s="665"/>
      <c r="O49" s="665"/>
      <c r="P49" s="665"/>
      <c r="Q49" s="665"/>
      <c r="R49" s="665"/>
      <c r="S49" s="665"/>
      <c r="T49" s="665"/>
      <c r="U49" s="665"/>
      <c r="V49" s="665"/>
      <c r="W49" s="665"/>
      <c r="X49" s="665"/>
      <c r="Y49" s="665"/>
      <c r="Z49" s="665"/>
      <c r="AA49" s="665"/>
    </row>
    <row r="50" spans="2:27" s="266" customFormat="1" ht="16.5" customHeight="1" x14ac:dyDescent="0.2">
      <c r="B50" s="267" t="s">
        <v>427</v>
      </c>
      <c r="C50" s="268"/>
      <c r="D50" s="268"/>
      <c r="E50" s="268"/>
      <c r="F50" s="268"/>
      <c r="G50" s="268"/>
      <c r="H50" s="269"/>
      <c r="I50" s="268"/>
      <c r="J50" s="268"/>
      <c r="K50" s="268"/>
      <c r="L50" s="268"/>
      <c r="M50" s="268"/>
      <c r="N50" s="268"/>
      <c r="O50" s="268"/>
      <c r="P50" s="268"/>
      <c r="Q50" s="268"/>
      <c r="R50" s="268"/>
      <c r="S50" s="268"/>
      <c r="T50" s="268"/>
      <c r="U50" s="268"/>
      <c r="V50" s="268"/>
      <c r="W50" s="268"/>
      <c r="X50" s="268"/>
      <c r="Y50" s="268"/>
      <c r="Z50" s="268"/>
      <c r="AA50" s="268"/>
    </row>
    <row r="51" spans="2:27" s="266" customFormat="1" ht="16.5" customHeight="1" thickBot="1" x14ac:dyDescent="0.25">
      <c r="B51" s="267" t="s">
        <v>428</v>
      </c>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row>
    <row r="52" spans="2:27" ht="16.5" customHeight="1" thickTop="1" x14ac:dyDescent="0.2">
      <c r="B52" s="666" t="s">
        <v>429</v>
      </c>
      <c r="C52" s="662"/>
      <c r="D52" s="662"/>
      <c r="E52" s="667"/>
      <c r="F52" s="661" t="s">
        <v>430</v>
      </c>
      <c r="G52" s="662"/>
      <c r="H52" s="662"/>
      <c r="I52" s="667"/>
      <c r="J52" s="643" t="s">
        <v>431</v>
      </c>
      <c r="K52" s="644"/>
      <c r="L52" s="644"/>
      <c r="M52" s="645"/>
      <c r="N52" s="643" t="s">
        <v>432</v>
      </c>
      <c r="O52" s="644"/>
      <c r="P52" s="644"/>
      <c r="Q52" s="645"/>
      <c r="R52" s="661" t="s">
        <v>433</v>
      </c>
      <c r="S52" s="662"/>
      <c r="T52" s="662"/>
      <c r="U52" s="662"/>
      <c r="V52" s="662"/>
      <c r="W52" s="662"/>
      <c r="X52" s="662"/>
      <c r="Y52" s="662"/>
      <c r="Z52" s="662"/>
      <c r="AA52" s="663"/>
    </row>
    <row r="53" spans="2:27" ht="20.100000000000001" customHeight="1" x14ac:dyDescent="0.2">
      <c r="B53" s="654"/>
      <c r="C53" s="655"/>
      <c r="D53" s="655"/>
      <c r="E53" s="656"/>
      <c r="F53" s="676"/>
      <c r="G53" s="655"/>
      <c r="H53" s="655"/>
      <c r="I53" s="656"/>
      <c r="J53" s="658" t="s">
        <v>402</v>
      </c>
      <c r="K53" s="659"/>
      <c r="L53" s="659"/>
      <c r="M53" s="660"/>
      <c r="N53" s="658" t="s">
        <v>402</v>
      </c>
      <c r="O53" s="659"/>
      <c r="P53" s="659"/>
      <c r="Q53" s="660"/>
      <c r="R53" s="651"/>
      <c r="S53" s="652"/>
      <c r="T53" s="652"/>
      <c r="U53" s="652"/>
      <c r="V53" s="652"/>
      <c r="W53" s="652"/>
      <c r="X53" s="652"/>
      <c r="Y53" s="652"/>
      <c r="Z53" s="652"/>
      <c r="AA53" s="653"/>
    </row>
    <row r="54" spans="2:27" ht="20.100000000000001" customHeight="1" x14ac:dyDescent="0.2">
      <c r="B54" s="654"/>
      <c r="C54" s="655"/>
      <c r="D54" s="655"/>
      <c r="E54" s="656"/>
      <c r="F54" s="657"/>
      <c r="G54" s="655"/>
      <c r="H54" s="655"/>
      <c r="I54" s="656"/>
      <c r="J54" s="658" t="s">
        <v>396</v>
      </c>
      <c r="K54" s="659"/>
      <c r="L54" s="659"/>
      <c r="M54" s="660"/>
      <c r="N54" s="658" t="s">
        <v>396</v>
      </c>
      <c r="O54" s="659"/>
      <c r="P54" s="659"/>
      <c r="Q54" s="660"/>
      <c r="R54" s="651"/>
      <c r="S54" s="652"/>
      <c r="T54" s="652"/>
      <c r="U54" s="652"/>
      <c r="V54" s="652"/>
      <c r="W54" s="652"/>
      <c r="X54" s="652"/>
      <c r="Y54" s="652"/>
      <c r="Z54" s="652"/>
      <c r="AA54" s="653"/>
    </row>
    <row r="55" spans="2:27" ht="20.100000000000001" customHeight="1" x14ac:dyDescent="0.2">
      <c r="B55" s="654"/>
      <c r="C55" s="655"/>
      <c r="D55" s="655"/>
      <c r="E55" s="672"/>
      <c r="F55" s="657"/>
      <c r="G55" s="655"/>
      <c r="H55" s="655"/>
      <c r="I55" s="672"/>
      <c r="J55" s="658" t="s">
        <v>396</v>
      </c>
      <c r="K55" s="659"/>
      <c r="L55" s="659"/>
      <c r="M55" s="660"/>
      <c r="N55" s="658" t="s">
        <v>396</v>
      </c>
      <c r="O55" s="659"/>
      <c r="P55" s="659"/>
      <c r="Q55" s="660"/>
      <c r="R55" s="651"/>
      <c r="S55" s="652"/>
      <c r="T55" s="652"/>
      <c r="U55" s="652"/>
      <c r="V55" s="652"/>
      <c r="W55" s="652"/>
      <c r="X55" s="652"/>
      <c r="Y55" s="652"/>
      <c r="Z55" s="652"/>
      <c r="AA55" s="653"/>
    </row>
    <row r="56" spans="2:27" ht="20.100000000000001" customHeight="1" x14ac:dyDescent="0.2">
      <c r="B56" s="654"/>
      <c r="C56" s="655"/>
      <c r="D56" s="655"/>
      <c r="E56" s="656"/>
      <c r="F56" s="657"/>
      <c r="G56" s="655"/>
      <c r="H56" s="655"/>
      <c r="I56" s="656"/>
      <c r="J56" s="658" t="s">
        <v>396</v>
      </c>
      <c r="K56" s="659"/>
      <c r="L56" s="659"/>
      <c r="M56" s="660"/>
      <c r="N56" s="658" t="s">
        <v>396</v>
      </c>
      <c r="O56" s="659"/>
      <c r="P56" s="659"/>
      <c r="Q56" s="660"/>
      <c r="R56" s="651"/>
      <c r="S56" s="652"/>
      <c r="T56" s="652"/>
      <c r="U56" s="652"/>
      <c r="V56" s="652"/>
      <c r="W56" s="652"/>
      <c r="X56" s="652"/>
      <c r="Y56" s="652"/>
      <c r="Z56" s="652"/>
      <c r="AA56" s="653"/>
    </row>
    <row r="57" spans="2:27" ht="20.100000000000001" customHeight="1" x14ac:dyDescent="0.2">
      <c r="B57" s="654"/>
      <c r="C57" s="655"/>
      <c r="D57" s="655"/>
      <c r="E57" s="672"/>
      <c r="F57" s="657"/>
      <c r="G57" s="655"/>
      <c r="H57" s="655"/>
      <c r="I57" s="672"/>
      <c r="J57" s="658" t="s">
        <v>396</v>
      </c>
      <c r="K57" s="659"/>
      <c r="L57" s="659"/>
      <c r="M57" s="660"/>
      <c r="N57" s="658" t="s">
        <v>396</v>
      </c>
      <c r="O57" s="659"/>
      <c r="P57" s="659"/>
      <c r="Q57" s="660"/>
      <c r="R57" s="651"/>
      <c r="S57" s="652"/>
      <c r="T57" s="652"/>
      <c r="U57" s="652"/>
      <c r="V57" s="652"/>
      <c r="W57" s="652"/>
      <c r="X57" s="652"/>
      <c r="Y57" s="652"/>
      <c r="Z57" s="652"/>
      <c r="AA57" s="653"/>
    </row>
    <row r="58" spans="2:27" ht="20.100000000000001" customHeight="1" x14ac:dyDescent="0.2">
      <c r="B58" s="654"/>
      <c r="C58" s="655"/>
      <c r="D58" s="655"/>
      <c r="E58" s="672"/>
      <c r="F58" s="657"/>
      <c r="G58" s="655"/>
      <c r="H58" s="655"/>
      <c r="I58" s="672"/>
      <c r="J58" s="658" t="s">
        <v>396</v>
      </c>
      <c r="K58" s="659"/>
      <c r="L58" s="659"/>
      <c r="M58" s="660"/>
      <c r="N58" s="658" t="s">
        <v>396</v>
      </c>
      <c r="O58" s="659"/>
      <c r="P58" s="659"/>
      <c r="Q58" s="660"/>
      <c r="R58" s="651"/>
      <c r="S58" s="652"/>
      <c r="T58" s="652"/>
      <c r="U58" s="652"/>
      <c r="V58" s="652"/>
      <c r="W58" s="652"/>
      <c r="X58" s="652"/>
      <c r="Y58" s="652"/>
      <c r="Z58" s="652"/>
      <c r="AA58" s="653"/>
    </row>
    <row r="59" spans="2:27" ht="20.100000000000001" customHeight="1" thickBot="1" x14ac:dyDescent="0.25">
      <c r="B59" s="677"/>
      <c r="C59" s="678"/>
      <c r="D59" s="678"/>
      <c r="E59" s="679"/>
      <c r="F59" s="680"/>
      <c r="G59" s="678"/>
      <c r="H59" s="678"/>
      <c r="I59" s="679"/>
      <c r="J59" s="673" t="s">
        <v>396</v>
      </c>
      <c r="K59" s="674"/>
      <c r="L59" s="674"/>
      <c r="M59" s="675"/>
      <c r="N59" s="673" t="s">
        <v>396</v>
      </c>
      <c r="O59" s="674"/>
      <c r="P59" s="674"/>
      <c r="Q59" s="675"/>
      <c r="R59" s="668"/>
      <c r="S59" s="669"/>
      <c r="T59" s="669"/>
      <c r="U59" s="669"/>
      <c r="V59" s="669"/>
      <c r="W59" s="669"/>
      <c r="X59" s="669"/>
      <c r="Y59" s="669"/>
      <c r="Z59" s="669"/>
      <c r="AA59" s="670"/>
    </row>
    <row r="60" spans="2:27" ht="15" customHeight="1" thickTop="1" x14ac:dyDescent="0.2"/>
  </sheetData>
  <sheetProtection algorithmName="SHA-512" hashValue="4JCGGC6YJZhMgDcRo12c4H113EK8MX7uHbR2wiQW2RK2+RdGRKZRHpooQIW+Ey6VU+monaVTP8JCZHMc9DHmpg==" saltValue="1ITchC4SRk38mts5mBa5xg==" spinCount="100000" sheet="1" objects="1" scenarios="1" selectLockedCells="1"/>
  <mergeCells count="74">
    <mergeCell ref="N59:Q59"/>
    <mergeCell ref="B53:E53"/>
    <mergeCell ref="F53:I53"/>
    <mergeCell ref="J53:M53"/>
    <mergeCell ref="N53:Q53"/>
    <mergeCell ref="B59:E59"/>
    <mergeCell ref="F59:I59"/>
    <mergeCell ref="J59:M59"/>
    <mergeCell ref="R59:AA59"/>
    <mergeCell ref="M10:Z11"/>
    <mergeCell ref="B57:E57"/>
    <mergeCell ref="F57:I57"/>
    <mergeCell ref="J57:M57"/>
    <mergeCell ref="N57:Q57"/>
    <mergeCell ref="R57:AA57"/>
    <mergeCell ref="B58:E58"/>
    <mergeCell ref="F58:I58"/>
    <mergeCell ref="J58:M58"/>
    <mergeCell ref="N58:Q58"/>
    <mergeCell ref="R58:AA58"/>
    <mergeCell ref="B55:E55"/>
    <mergeCell ref="F55:I55"/>
    <mergeCell ref="J55:M55"/>
    <mergeCell ref="N55:Q55"/>
    <mergeCell ref="R55:AA55"/>
    <mergeCell ref="B56:E56"/>
    <mergeCell ref="F56:I56"/>
    <mergeCell ref="J56:M56"/>
    <mergeCell ref="N56:Q56"/>
    <mergeCell ref="R56:AA56"/>
    <mergeCell ref="R52:AA52"/>
    <mergeCell ref="M41:AA41"/>
    <mergeCell ref="B49:AA49"/>
    <mergeCell ref="B52:E52"/>
    <mergeCell ref="F52:I52"/>
    <mergeCell ref="J52:M52"/>
    <mergeCell ref="R53:AA53"/>
    <mergeCell ref="B54:E54"/>
    <mergeCell ref="F54:I54"/>
    <mergeCell ref="J54:M54"/>
    <mergeCell ref="N54:Q54"/>
    <mergeCell ref="R54:AA54"/>
    <mergeCell ref="B27:B28"/>
    <mergeCell ref="C27:C28"/>
    <mergeCell ref="N52:Q52"/>
    <mergeCell ref="B10:G10"/>
    <mergeCell ref="I10:L11"/>
    <mergeCell ref="B15:B16"/>
    <mergeCell ref="C15:C16"/>
    <mergeCell ref="D15:K16"/>
    <mergeCell ref="E7:G8"/>
    <mergeCell ref="I7:L9"/>
    <mergeCell ref="M7:R8"/>
    <mergeCell ref="S7:T7"/>
    <mergeCell ref="U7:Z7"/>
    <mergeCell ref="B9:G9"/>
    <mergeCell ref="M9:N9"/>
    <mergeCell ref="O9:R9"/>
    <mergeCell ref="S9:T9"/>
    <mergeCell ref="U9:Z9"/>
    <mergeCell ref="B2:AA3"/>
    <mergeCell ref="D5:G6"/>
    <mergeCell ref="I5:L6"/>
    <mergeCell ref="M5:R6"/>
    <mergeCell ref="S5:U6"/>
    <mergeCell ref="V5:Z6"/>
    <mergeCell ref="R39:U39"/>
    <mergeCell ref="W39:Z39"/>
    <mergeCell ref="D19:Z19"/>
    <mergeCell ref="G20:T20"/>
    <mergeCell ref="D27:K28"/>
    <mergeCell ref="D31:Z31"/>
    <mergeCell ref="G39:J39"/>
    <mergeCell ref="L39:P39"/>
  </mergeCells>
  <phoneticPr fontId="17"/>
  <dataValidations count="1">
    <dataValidation type="list" allowBlank="1" showInputMessage="1" showErrorMessage="1" sqref="J53:Q59 F42 L18 P21 AA21:AA24 AA17 C17 AA26 B29:B39 K35 P35 V39 K39 Q39 F39 C35:C39 K25 L21 C23 C29 B17:B24 F25 C21">
      <formula1>"□,☑"</formula1>
    </dataValidation>
  </dataValidations>
  <pageMargins left="0.59055118110236227" right="0" top="0.39370078740157483" bottom="0" header="0" footer="0"/>
  <pageSetup paperSize="9" scale="95"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F213"/>
  <sheetViews>
    <sheetView showGridLines="0" view="pageBreakPreview" zoomScaleNormal="70" zoomScaleSheetLayoutView="100" zoomScalePageLayoutView="85" workbookViewId="0">
      <selection activeCell="AP36" sqref="AP36:BW62"/>
    </sheetView>
  </sheetViews>
  <sheetFormatPr defaultColWidth="1.21875" defaultRowHeight="9.6" x14ac:dyDescent="0.2"/>
  <cols>
    <col min="1" max="52" width="1.21875" style="11" customWidth="1"/>
    <col min="53" max="76" width="1.109375" style="11" customWidth="1"/>
    <col min="77" max="79" width="1.109375" style="1" customWidth="1"/>
    <col min="80" max="81" width="0.88671875" style="1" customWidth="1"/>
    <col min="82" max="84" width="1.21875" style="1"/>
    <col min="85" max="85" width="0.88671875" style="1" customWidth="1"/>
    <col min="86" max="16384" width="1.21875" style="1"/>
  </cols>
  <sheetData>
    <row r="1" spans="1:240" ht="9.4499999999999993" customHeight="1" x14ac:dyDescent="0.2">
      <c r="A1" s="11" t="s">
        <v>525</v>
      </c>
      <c r="BW1" s="982">
        <v>1</v>
      </c>
      <c r="BX1" s="982"/>
    </row>
    <row r="2" spans="1:240" ht="10.5" customHeight="1" x14ac:dyDescent="0.2">
      <c r="G2" s="5"/>
      <c r="H2" s="960" t="s">
        <v>22</v>
      </c>
      <c r="I2" s="960"/>
      <c r="J2" s="960"/>
      <c r="K2" s="960"/>
      <c r="L2" s="960"/>
      <c r="M2" s="960"/>
      <c r="N2" s="960"/>
      <c r="O2" s="960"/>
      <c r="P2" s="960"/>
      <c r="Q2" s="960"/>
      <c r="R2" s="960"/>
      <c r="S2" s="960"/>
      <c r="T2" s="960"/>
      <c r="U2" s="960"/>
      <c r="V2" s="960"/>
      <c r="W2" s="960"/>
      <c r="X2" s="960"/>
      <c r="Y2" s="960"/>
      <c r="Z2" s="960"/>
      <c r="AA2" s="960"/>
      <c r="AB2" s="960"/>
      <c r="AC2" s="960"/>
      <c r="AD2" s="960"/>
      <c r="AE2" s="960"/>
      <c r="AF2" s="960"/>
      <c r="AG2" s="960"/>
      <c r="AO2" s="980" t="str">
        <f>IF('入力用（神戸市）'!$U$7="","",'入力用（神戸市）'!$U$7)</f>
        <v/>
      </c>
      <c r="AP2" s="980"/>
      <c r="AQ2" s="980"/>
      <c r="AR2" s="980"/>
      <c r="AS2" s="980"/>
      <c r="AT2" s="918" t="str">
        <f>IF('入力用（神戸市）'!$U$9="","",'入力用（神戸市）'!$U$9)</f>
        <v/>
      </c>
      <c r="AU2" s="918"/>
      <c r="AV2" s="918"/>
      <c r="AW2" s="918"/>
      <c r="AX2" s="918"/>
      <c r="AY2" s="919" t="str">
        <f>IF('入力用（神戸市）'!U7="直圧",'入力用（神戸市）'!W8&amp;"直",IF('入力用（神戸市）'!U7="増圧",'入力用（神戸市）'!AC8&amp;"階",""))</f>
        <v/>
      </c>
      <c r="AZ2" s="919"/>
      <c r="BA2" s="919"/>
      <c r="BB2" s="919"/>
      <c r="BC2" s="165"/>
      <c r="BD2" s="980" t="str">
        <f>IF(AO2="","","No.")</f>
        <v/>
      </c>
      <c r="BE2" s="980"/>
      <c r="BF2" s="980"/>
      <c r="BG2" s="980"/>
      <c r="BH2" s="980"/>
      <c r="BI2" s="980"/>
      <c r="BJ2" s="981" t="str">
        <f>IF(BD2="","",'入力用（神戸市）'!AB10&amp;'入力用（神戸市）'!AD10)</f>
        <v/>
      </c>
      <c r="BK2" s="981"/>
      <c r="BL2" s="981"/>
      <c r="BM2" s="981"/>
      <c r="BN2" s="981"/>
      <c r="BO2" s="981"/>
      <c r="BP2" s="981"/>
      <c r="BQ2" s="981"/>
      <c r="BW2" s="982"/>
      <c r="BX2" s="982"/>
      <c r="BY2" s="968"/>
      <c r="BZ2" s="968"/>
    </row>
    <row r="3" spans="1:240" ht="7.5" customHeight="1" x14ac:dyDescent="0.2">
      <c r="E3" s="3"/>
      <c r="F3" s="5"/>
      <c r="G3" s="5"/>
      <c r="H3" s="960"/>
      <c r="I3" s="960"/>
      <c r="J3" s="960"/>
      <c r="K3" s="960"/>
      <c r="L3" s="960"/>
      <c r="M3" s="960"/>
      <c r="N3" s="960"/>
      <c r="O3" s="960"/>
      <c r="P3" s="960"/>
      <c r="Q3" s="960"/>
      <c r="R3" s="960"/>
      <c r="S3" s="960"/>
      <c r="T3" s="960"/>
      <c r="U3" s="960"/>
      <c r="V3" s="960"/>
      <c r="W3" s="960"/>
      <c r="X3" s="960"/>
      <c r="Y3" s="960"/>
      <c r="Z3" s="960"/>
      <c r="AA3" s="960"/>
      <c r="AB3" s="960"/>
      <c r="AC3" s="960"/>
      <c r="AD3" s="960"/>
      <c r="AE3" s="960"/>
      <c r="AF3" s="960"/>
      <c r="AG3" s="960"/>
      <c r="BY3" s="969"/>
      <c r="BZ3" s="969"/>
      <c r="CA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row>
    <row r="4" spans="1:240" ht="6" customHeight="1" x14ac:dyDescent="0.2">
      <c r="A4" s="41"/>
      <c r="B4" s="41"/>
      <c r="C4" s="41"/>
      <c r="D4" s="41"/>
      <c r="E4" s="3"/>
      <c r="F4" s="3"/>
      <c r="G4" s="3"/>
      <c r="H4" s="960"/>
      <c r="I4" s="960"/>
      <c r="J4" s="960"/>
      <c r="K4" s="960"/>
      <c r="L4" s="960"/>
      <c r="M4" s="960"/>
      <c r="N4" s="960"/>
      <c r="O4" s="960"/>
      <c r="P4" s="960"/>
      <c r="Q4" s="960"/>
      <c r="R4" s="960"/>
      <c r="S4" s="960"/>
      <c r="T4" s="960"/>
      <c r="U4" s="960"/>
      <c r="V4" s="960"/>
      <c r="W4" s="960"/>
      <c r="X4" s="960"/>
      <c r="Y4" s="960"/>
      <c r="Z4" s="960"/>
      <c r="AA4" s="960"/>
      <c r="AB4" s="960"/>
      <c r="AC4" s="960"/>
      <c r="AD4" s="960"/>
      <c r="AE4" s="960"/>
      <c r="AF4" s="960"/>
      <c r="AG4" s="960"/>
      <c r="AO4" s="784" t="s">
        <v>7</v>
      </c>
      <c r="AP4" s="785"/>
      <c r="AQ4" s="785"/>
      <c r="AR4" s="785"/>
      <c r="AS4" s="785"/>
      <c r="AT4" s="785"/>
      <c r="AU4" s="785"/>
      <c r="AV4" s="785"/>
      <c r="AW4" s="785"/>
      <c r="AX4" s="785"/>
      <c r="AY4" s="786"/>
      <c r="BA4" s="784" t="s">
        <v>13</v>
      </c>
      <c r="BB4" s="785"/>
      <c r="BC4" s="785"/>
      <c r="BD4" s="785"/>
      <c r="BE4" s="785"/>
      <c r="BF4" s="785"/>
      <c r="BG4" s="785"/>
      <c r="BH4" s="785"/>
      <c r="BI4" s="785"/>
      <c r="BJ4" s="785"/>
      <c r="BK4" s="785"/>
      <c r="BL4" s="785"/>
      <c r="BM4" s="785"/>
      <c r="BN4" s="785"/>
      <c r="BO4" s="785"/>
      <c r="BP4" s="785"/>
      <c r="BQ4" s="785"/>
      <c r="BR4" s="785"/>
      <c r="BS4" s="785"/>
      <c r="BT4" s="785"/>
      <c r="BU4" s="785"/>
      <c r="BV4" s="785"/>
      <c r="BW4" s="785"/>
      <c r="BX4" s="785"/>
      <c r="BY4" s="785"/>
      <c r="BZ4" s="786"/>
      <c r="CA4" s="40"/>
      <c r="CG4" s="805" t="s">
        <v>41</v>
      </c>
      <c r="CH4" s="806"/>
      <c r="CI4" s="806"/>
      <c r="CJ4" s="806"/>
      <c r="CK4" s="806"/>
      <c r="CL4" s="806"/>
      <c r="CM4" s="806"/>
      <c r="CN4" s="806"/>
      <c r="CO4" s="806"/>
      <c r="CP4" s="806"/>
      <c r="CQ4" s="806"/>
      <c r="CR4" s="806"/>
      <c r="CS4" s="806"/>
      <c r="CT4" s="806"/>
      <c r="CU4" s="806"/>
      <c r="CV4" s="806"/>
      <c r="CW4" s="806"/>
      <c r="CX4" s="806"/>
      <c r="CY4" s="806"/>
      <c r="CZ4" s="806"/>
      <c r="DA4" s="806"/>
      <c r="DB4" s="806"/>
      <c r="DC4" s="806"/>
      <c r="DD4" s="806"/>
      <c r="DE4" s="806"/>
      <c r="DF4" s="806"/>
      <c r="DG4" s="806"/>
      <c r="DH4" s="806"/>
      <c r="DI4" s="806"/>
      <c r="DJ4" s="806"/>
      <c r="DK4" s="806"/>
      <c r="DL4" s="806"/>
      <c r="DM4" s="806"/>
      <c r="DN4" s="806"/>
      <c r="DO4" s="806"/>
      <c r="DP4" s="806"/>
      <c r="DQ4" s="806"/>
      <c r="DR4" s="806"/>
      <c r="DS4" s="807"/>
      <c r="DT4" s="323"/>
      <c r="DU4" s="734" t="s">
        <v>74</v>
      </c>
      <c r="DV4" s="735"/>
      <c r="DW4" s="735"/>
      <c r="DX4" s="735"/>
      <c r="DY4" s="735"/>
      <c r="DZ4" s="735"/>
      <c r="EA4" s="735"/>
      <c r="EB4" s="735"/>
      <c r="EC4" s="735"/>
      <c r="ED4" s="735"/>
      <c r="EE4" s="735"/>
      <c r="EF4" s="735"/>
      <c r="EG4" s="735"/>
      <c r="EH4" s="735"/>
      <c r="EI4" s="735"/>
      <c r="EJ4" s="735"/>
      <c r="EK4" s="735"/>
      <c r="EL4" s="735"/>
      <c r="EM4" s="735"/>
      <c r="EN4" s="735"/>
      <c r="EO4" s="735"/>
      <c r="EP4" s="735"/>
      <c r="EQ4" s="735"/>
      <c r="ER4" s="735"/>
      <c r="ES4" s="735"/>
      <c r="ET4" s="735"/>
      <c r="EU4" s="735"/>
      <c r="EV4" s="735"/>
      <c r="EW4" s="735"/>
      <c r="EX4" s="735"/>
      <c r="EY4" s="735"/>
      <c r="EZ4" s="736"/>
      <c r="IF4" s="11"/>
    </row>
    <row r="5" spans="1:240" ht="6" customHeight="1" x14ac:dyDescent="0.2">
      <c r="AO5" s="787"/>
      <c r="AP5" s="788"/>
      <c r="AQ5" s="788"/>
      <c r="AR5" s="788"/>
      <c r="AS5" s="788"/>
      <c r="AT5" s="788"/>
      <c r="AU5" s="788"/>
      <c r="AV5" s="788"/>
      <c r="AW5" s="788"/>
      <c r="AX5" s="788"/>
      <c r="AY5" s="789"/>
      <c r="BA5" s="787"/>
      <c r="BB5" s="788"/>
      <c r="BC5" s="788"/>
      <c r="BD5" s="788"/>
      <c r="BE5" s="788"/>
      <c r="BF5" s="788"/>
      <c r="BG5" s="788"/>
      <c r="BH5" s="788"/>
      <c r="BI5" s="788"/>
      <c r="BJ5" s="788"/>
      <c r="BK5" s="788"/>
      <c r="BL5" s="788"/>
      <c r="BM5" s="788"/>
      <c r="BN5" s="788"/>
      <c r="BO5" s="788"/>
      <c r="BP5" s="788"/>
      <c r="BQ5" s="788"/>
      <c r="BR5" s="788"/>
      <c r="BS5" s="788"/>
      <c r="BT5" s="788"/>
      <c r="BU5" s="788"/>
      <c r="BV5" s="788"/>
      <c r="BW5" s="788"/>
      <c r="BX5" s="788"/>
      <c r="BY5" s="788"/>
      <c r="BZ5" s="789"/>
      <c r="CA5" s="40"/>
      <c r="CG5" s="808"/>
      <c r="CH5" s="809"/>
      <c r="CI5" s="809"/>
      <c r="CJ5" s="809"/>
      <c r="CK5" s="809"/>
      <c r="CL5" s="809"/>
      <c r="CM5" s="809"/>
      <c r="CN5" s="809"/>
      <c r="CO5" s="809"/>
      <c r="CP5" s="809"/>
      <c r="CQ5" s="809"/>
      <c r="CR5" s="809"/>
      <c r="CS5" s="809"/>
      <c r="CT5" s="809"/>
      <c r="CU5" s="809"/>
      <c r="CV5" s="809"/>
      <c r="CW5" s="809"/>
      <c r="CX5" s="809"/>
      <c r="CY5" s="809"/>
      <c r="CZ5" s="809"/>
      <c r="DA5" s="809"/>
      <c r="DB5" s="809"/>
      <c r="DC5" s="809"/>
      <c r="DD5" s="809"/>
      <c r="DE5" s="809"/>
      <c r="DF5" s="809"/>
      <c r="DG5" s="809"/>
      <c r="DH5" s="809"/>
      <c r="DI5" s="809"/>
      <c r="DJ5" s="809"/>
      <c r="DK5" s="809"/>
      <c r="DL5" s="809"/>
      <c r="DM5" s="809"/>
      <c r="DN5" s="809"/>
      <c r="DO5" s="809"/>
      <c r="DP5" s="809"/>
      <c r="DQ5" s="809"/>
      <c r="DR5" s="809"/>
      <c r="DS5" s="810"/>
      <c r="DT5" s="323"/>
      <c r="DU5" s="737"/>
      <c r="DV5" s="738"/>
      <c r="DW5" s="738"/>
      <c r="DX5" s="738"/>
      <c r="DY5" s="738"/>
      <c r="DZ5" s="738"/>
      <c r="EA5" s="738"/>
      <c r="EB5" s="738"/>
      <c r="EC5" s="738"/>
      <c r="ED5" s="738"/>
      <c r="EE5" s="738"/>
      <c r="EF5" s="738"/>
      <c r="EG5" s="738"/>
      <c r="EH5" s="738"/>
      <c r="EI5" s="738"/>
      <c r="EJ5" s="738"/>
      <c r="EK5" s="738"/>
      <c r="EL5" s="738"/>
      <c r="EM5" s="738"/>
      <c r="EN5" s="738"/>
      <c r="EO5" s="738"/>
      <c r="EP5" s="738"/>
      <c r="EQ5" s="738"/>
      <c r="ER5" s="738"/>
      <c r="ES5" s="738"/>
      <c r="ET5" s="738"/>
      <c r="EU5" s="738"/>
      <c r="EV5" s="738"/>
      <c r="EW5" s="738"/>
      <c r="EX5" s="738"/>
      <c r="EY5" s="738"/>
      <c r="EZ5" s="739"/>
      <c r="IF5" s="11"/>
    </row>
    <row r="6" spans="1:240" ht="7.5" customHeight="1" x14ac:dyDescent="0.2">
      <c r="D6" s="28"/>
      <c r="E6" s="28"/>
      <c r="F6" s="28"/>
      <c r="G6" s="28"/>
      <c r="H6" s="1016" t="s">
        <v>373</v>
      </c>
      <c r="I6" s="996"/>
      <c r="J6" s="996"/>
      <c r="K6" s="996"/>
      <c r="L6" s="996"/>
      <c r="M6" s="996"/>
      <c r="N6" s="996"/>
      <c r="O6" s="996"/>
      <c r="P6" s="995" t="s">
        <v>374</v>
      </c>
      <c r="Q6" s="996"/>
      <c r="R6" s="996"/>
      <c r="S6" s="996"/>
      <c r="T6" s="996"/>
      <c r="U6" s="996"/>
      <c r="V6" s="996"/>
      <c r="W6" s="997"/>
      <c r="X6" s="995" t="s">
        <v>375</v>
      </c>
      <c r="Y6" s="996"/>
      <c r="Z6" s="996"/>
      <c r="AA6" s="996"/>
      <c r="AB6" s="996"/>
      <c r="AC6" s="996"/>
      <c r="AD6" s="996"/>
      <c r="AE6" s="996"/>
      <c r="AF6" s="996"/>
      <c r="AG6" s="996"/>
      <c r="AH6" s="996"/>
      <c r="AI6" s="996"/>
      <c r="AJ6" s="996"/>
      <c r="AK6" s="996"/>
      <c r="AL6" s="996"/>
      <c r="AM6" s="1010"/>
      <c r="AO6" s="790" t="str">
        <f>'入力用（神戸市）'!$AD$12&amp;""</f>
        <v>38</v>
      </c>
      <c r="AP6" s="791"/>
      <c r="AQ6" s="791"/>
      <c r="AR6" s="791"/>
      <c r="AS6" s="791"/>
      <c r="AT6" s="791"/>
      <c r="AU6" s="791"/>
      <c r="AV6" s="791"/>
      <c r="AW6" s="791"/>
      <c r="AX6" s="791"/>
      <c r="AY6" s="792"/>
      <c r="BA6" s="817" t="str">
        <f>UPPER('入力用（神戸市）'!$AD$13)&amp;""</f>
        <v/>
      </c>
      <c r="BB6" s="818"/>
      <c r="BC6" s="818"/>
      <c r="BD6" s="818"/>
      <c r="BE6" s="818"/>
      <c r="BF6" s="818"/>
      <c r="BG6" s="818"/>
      <c r="BH6" s="818"/>
      <c r="BI6" s="818"/>
      <c r="BJ6" s="818"/>
      <c r="BK6" s="818"/>
      <c r="BL6" s="818"/>
      <c r="BM6" s="818"/>
      <c r="BN6" s="818"/>
      <c r="BO6" s="818"/>
      <c r="BP6" s="818"/>
      <c r="BQ6" s="818"/>
      <c r="BR6" s="818"/>
      <c r="BS6" s="818"/>
      <c r="BT6" s="818"/>
      <c r="BU6" s="818"/>
      <c r="BV6" s="818"/>
      <c r="BW6" s="818"/>
      <c r="BX6" s="818"/>
      <c r="BY6" s="818"/>
      <c r="BZ6" s="819"/>
      <c r="CA6" s="40"/>
      <c r="CG6" s="753" t="str">
        <f>IF('入力用（神戸市）'!$M$51="はい","工事用検査は写真検査とする。検査方法を厳守すること。","")</f>
        <v/>
      </c>
      <c r="CH6" s="754"/>
      <c r="CI6" s="754"/>
      <c r="CJ6" s="754"/>
      <c r="CK6" s="754"/>
      <c r="CL6" s="754"/>
      <c r="CM6" s="754"/>
      <c r="CN6" s="754"/>
      <c r="CO6" s="754"/>
      <c r="CP6" s="754"/>
      <c r="CQ6" s="754"/>
      <c r="CR6" s="754"/>
      <c r="CS6" s="754"/>
      <c r="CT6" s="754"/>
      <c r="CU6" s="754"/>
      <c r="CV6" s="754"/>
      <c r="CW6" s="754"/>
      <c r="CX6" s="754"/>
      <c r="CY6" s="754"/>
      <c r="CZ6" s="754"/>
      <c r="DA6" s="754"/>
      <c r="DB6" s="754"/>
      <c r="DC6" s="754"/>
      <c r="DD6" s="754"/>
      <c r="DE6" s="754"/>
      <c r="DF6" s="754"/>
      <c r="DG6" s="754"/>
      <c r="DH6" s="754"/>
      <c r="DI6" s="754"/>
      <c r="DJ6" s="754"/>
      <c r="DK6" s="754"/>
      <c r="DL6" s="754"/>
      <c r="DM6" s="754"/>
      <c r="DN6" s="754"/>
      <c r="DO6" s="754"/>
      <c r="DP6" s="754"/>
      <c r="DQ6" s="754"/>
      <c r="DR6" s="754"/>
      <c r="DS6" s="755"/>
      <c r="DT6" s="323"/>
      <c r="DU6" s="740" t="s">
        <v>555</v>
      </c>
      <c r="DV6" s="741"/>
      <c r="DW6" s="741"/>
      <c r="DX6" s="741"/>
      <c r="DY6" s="741"/>
      <c r="DZ6" s="741"/>
      <c r="EA6" s="741"/>
      <c r="EB6" s="741"/>
      <c r="EC6" s="741"/>
      <c r="ED6" s="741"/>
      <c r="EE6" s="741"/>
      <c r="EF6" s="741"/>
      <c r="EG6" s="741"/>
      <c r="EH6" s="741"/>
      <c r="EI6" s="741"/>
      <c r="EJ6" s="742"/>
      <c r="EK6" s="813" t="s">
        <v>556</v>
      </c>
      <c r="EL6" s="741"/>
      <c r="EM6" s="741"/>
      <c r="EN6" s="741"/>
      <c r="EO6" s="741"/>
      <c r="EP6" s="741"/>
      <c r="EQ6" s="741"/>
      <c r="ER6" s="741"/>
      <c r="ES6" s="741"/>
      <c r="ET6" s="741"/>
      <c r="EU6" s="741"/>
      <c r="EV6" s="741"/>
      <c r="EW6" s="741"/>
      <c r="EX6" s="741"/>
      <c r="EY6" s="741"/>
      <c r="EZ6" s="814"/>
      <c r="IF6" s="11"/>
    </row>
    <row r="7" spans="1:240" ht="7.5" customHeight="1" x14ac:dyDescent="0.2">
      <c r="D7" s="684" t="s">
        <v>5</v>
      </c>
      <c r="E7" s="684"/>
      <c r="F7" s="684"/>
      <c r="G7" s="28"/>
      <c r="H7" s="1017"/>
      <c r="I7" s="938"/>
      <c r="J7" s="938"/>
      <c r="K7" s="938"/>
      <c r="L7" s="938"/>
      <c r="M7" s="938"/>
      <c r="N7" s="938"/>
      <c r="O7" s="938"/>
      <c r="P7" s="937"/>
      <c r="Q7" s="938"/>
      <c r="R7" s="938"/>
      <c r="S7" s="938"/>
      <c r="T7" s="938"/>
      <c r="U7" s="938"/>
      <c r="V7" s="938"/>
      <c r="W7" s="939"/>
      <c r="X7" s="937"/>
      <c r="Y7" s="938"/>
      <c r="Z7" s="938"/>
      <c r="AA7" s="938"/>
      <c r="AB7" s="938"/>
      <c r="AC7" s="938"/>
      <c r="AD7" s="938"/>
      <c r="AE7" s="938"/>
      <c r="AF7" s="938"/>
      <c r="AG7" s="938"/>
      <c r="AH7" s="938"/>
      <c r="AI7" s="938"/>
      <c r="AJ7" s="938"/>
      <c r="AK7" s="938"/>
      <c r="AL7" s="938"/>
      <c r="AM7" s="1011"/>
      <c r="AO7" s="790"/>
      <c r="AP7" s="791"/>
      <c r="AQ7" s="791"/>
      <c r="AR7" s="791"/>
      <c r="AS7" s="791"/>
      <c r="AT7" s="791"/>
      <c r="AU7" s="791"/>
      <c r="AV7" s="791"/>
      <c r="AW7" s="791"/>
      <c r="AX7" s="791"/>
      <c r="AY7" s="792"/>
      <c r="BA7" s="817"/>
      <c r="BB7" s="818"/>
      <c r="BC7" s="818"/>
      <c r="BD7" s="818"/>
      <c r="BE7" s="818"/>
      <c r="BF7" s="818"/>
      <c r="BG7" s="818"/>
      <c r="BH7" s="818"/>
      <c r="BI7" s="818"/>
      <c r="BJ7" s="818"/>
      <c r="BK7" s="818"/>
      <c r="BL7" s="818"/>
      <c r="BM7" s="818"/>
      <c r="BN7" s="818"/>
      <c r="BO7" s="818"/>
      <c r="BP7" s="818"/>
      <c r="BQ7" s="818"/>
      <c r="BR7" s="818"/>
      <c r="BS7" s="818"/>
      <c r="BT7" s="818"/>
      <c r="BU7" s="818"/>
      <c r="BV7" s="818"/>
      <c r="BW7" s="818"/>
      <c r="BX7" s="818"/>
      <c r="BY7" s="818"/>
      <c r="BZ7" s="819"/>
      <c r="CA7" s="40"/>
      <c r="CG7" s="753"/>
      <c r="CH7" s="754"/>
      <c r="CI7" s="754"/>
      <c r="CJ7" s="754"/>
      <c r="CK7" s="754"/>
      <c r="CL7" s="754"/>
      <c r="CM7" s="754"/>
      <c r="CN7" s="754"/>
      <c r="CO7" s="754"/>
      <c r="CP7" s="754"/>
      <c r="CQ7" s="754"/>
      <c r="CR7" s="754"/>
      <c r="CS7" s="754"/>
      <c r="CT7" s="754"/>
      <c r="CU7" s="754"/>
      <c r="CV7" s="754"/>
      <c r="CW7" s="754"/>
      <c r="CX7" s="754"/>
      <c r="CY7" s="754"/>
      <c r="CZ7" s="754"/>
      <c r="DA7" s="754"/>
      <c r="DB7" s="754"/>
      <c r="DC7" s="754"/>
      <c r="DD7" s="754"/>
      <c r="DE7" s="754"/>
      <c r="DF7" s="754"/>
      <c r="DG7" s="754"/>
      <c r="DH7" s="754"/>
      <c r="DI7" s="754"/>
      <c r="DJ7" s="754"/>
      <c r="DK7" s="754"/>
      <c r="DL7" s="754"/>
      <c r="DM7" s="754"/>
      <c r="DN7" s="754"/>
      <c r="DO7" s="754"/>
      <c r="DP7" s="754"/>
      <c r="DQ7" s="754"/>
      <c r="DR7" s="754"/>
      <c r="DS7" s="755"/>
      <c r="DT7" s="323"/>
      <c r="DU7" s="743"/>
      <c r="DV7" s="744"/>
      <c r="DW7" s="744"/>
      <c r="DX7" s="744"/>
      <c r="DY7" s="744"/>
      <c r="DZ7" s="744"/>
      <c r="EA7" s="744"/>
      <c r="EB7" s="744"/>
      <c r="EC7" s="744"/>
      <c r="ED7" s="744"/>
      <c r="EE7" s="744"/>
      <c r="EF7" s="744"/>
      <c r="EG7" s="744"/>
      <c r="EH7" s="744"/>
      <c r="EI7" s="744"/>
      <c r="EJ7" s="745"/>
      <c r="EK7" s="815"/>
      <c r="EL7" s="744"/>
      <c r="EM7" s="744"/>
      <c r="EN7" s="744"/>
      <c r="EO7" s="744"/>
      <c r="EP7" s="744"/>
      <c r="EQ7" s="744"/>
      <c r="ER7" s="744"/>
      <c r="ES7" s="744"/>
      <c r="ET7" s="744"/>
      <c r="EU7" s="744"/>
      <c r="EV7" s="744"/>
      <c r="EW7" s="744"/>
      <c r="EX7" s="744"/>
      <c r="EY7" s="744"/>
      <c r="EZ7" s="816"/>
      <c r="IF7" s="11"/>
    </row>
    <row r="8" spans="1:240" ht="7.5" customHeight="1" x14ac:dyDescent="0.2">
      <c r="D8" s="684"/>
      <c r="E8" s="684"/>
      <c r="F8" s="684"/>
      <c r="G8" s="28"/>
      <c r="H8" s="954" t="s">
        <v>554</v>
      </c>
      <c r="I8" s="955"/>
      <c r="J8" s="955"/>
      <c r="K8" s="955"/>
      <c r="L8" s="955"/>
      <c r="M8" s="955"/>
      <c r="N8" s="955"/>
      <c r="O8" s="955"/>
      <c r="P8" s="955"/>
      <c r="Q8" s="955"/>
      <c r="R8" s="955"/>
      <c r="S8" s="955"/>
      <c r="T8" s="975">
        <f>'入力用（神戸市）'!$M$6</f>
        <v>0</v>
      </c>
      <c r="U8" s="975"/>
      <c r="V8" s="975"/>
      <c r="W8" s="975"/>
      <c r="X8" s="975"/>
      <c r="Y8" s="975"/>
      <c r="Z8" s="975"/>
      <c r="AA8" s="975"/>
      <c r="AB8" s="975"/>
      <c r="AC8" s="975"/>
      <c r="AD8" s="975"/>
      <c r="AE8" s="975"/>
      <c r="AF8" s="975"/>
      <c r="AG8" s="975"/>
      <c r="AH8" s="948" t="s">
        <v>314</v>
      </c>
      <c r="AI8" s="948"/>
      <c r="AJ8" s="948"/>
      <c r="AK8" s="948"/>
      <c r="AL8" s="948"/>
      <c r="AM8" s="949"/>
      <c r="AO8" s="790"/>
      <c r="AP8" s="791"/>
      <c r="AQ8" s="791"/>
      <c r="AR8" s="791"/>
      <c r="AS8" s="791"/>
      <c r="AT8" s="791"/>
      <c r="AU8" s="791"/>
      <c r="AV8" s="791"/>
      <c r="AW8" s="791"/>
      <c r="AX8" s="791"/>
      <c r="AY8" s="792"/>
      <c r="BA8" s="817"/>
      <c r="BB8" s="818"/>
      <c r="BC8" s="818"/>
      <c r="BD8" s="818"/>
      <c r="BE8" s="818"/>
      <c r="BF8" s="818"/>
      <c r="BG8" s="818"/>
      <c r="BH8" s="818"/>
      <c r="BI8" s="818"/>
      <c r="BJ8" s="818"/>
      <c r="BK8" s="818"/>
      <c r="BL8" s="818"/>
      <c r="BM8" s="818"/>
      <c r="BN8" s="818"/>
      <c r="BO8" s="818"/>
      <c r="BP8" s="818"/>
      <c r="BQ8" s="818"/>
      <c r="BR8" s="818"/>
      <c r="BS8" s="818"/>
      <c r="BT8" s="818"/>
      <c r="BU8" s="818"/>
      <c r="BV8" s="818"/>
      <c r="BW8" s="818"/>
      <c r="BX8" s="818"/>
      <c r="BY8" s="818"/>
      <c r="BZ8" s="819"/>
      <c r="CA8" s="40"/>
      <c r="CG8" s="753" t="str">
        <f>IF('入力用（神戸市）'!$M$52="はい","完成検査はリモート検査とする。","")</f>
        <v/>
      </c>
      <c r="CH8" s="754"/>
      <c r="CI8" s="754"/>
      <c r="CJ8" s="754"/>
      <c r="CK8" s="754"/>
      <c r="CL8" s="754"/>
      <c r="CM8" s="754"/>
      <c r="CN8" s="754"/>
      <c r="CO8" s="754"/>
      <c r="CP8" s="754"/>
      <c r="CQ8" s="754"/>
      <c r="CR8" s="754"/>
      <c r="CS8" s="754"/>
      <c r="CT8" s="754"/>
      <c r="CU8" s="754"/>
      <c r="CV8" s="754"/>
      <c r="CW8" s="754"/>
      <c r="CX8" s="754"/>
      <c r="CY8" s="754"/>
      <c r="CZ8" s="754"/>
      <c r="DA8" s="754"/>
      <c r="DB8" s="754"/>
      <c r="DC8" s="754"/>
      <c r="DD8" s="754"/>
      <c r="DE8" s="754"/>
      <c r="DF8" s="754"/>
      <c r="DG8" s="754"/>
      <c r="DH8" s="754"/>
      <c r="DI8" s="754"/>
      <c r="DJ8" s="754"/>
      <c r="DK8" s="754"/>
      <c r="DL8" s="754"/>
      <c r="DM8" s="754"/>
      <c r="DN8" s="754"/>
      <c r="DO8" s="754"/>
      <c r="DP8" s="754"/>
      <c r="DQ8" s="754"/>
      <c r="DR8" s="754"/>
      <c r="DS8" s="755"/>
      <c r="DT8" s="323"/>
      <c r="DU8" s="29"/>
      <c r="DV8" s="749" t="s">
        <v>84</v>
      </c>
      <c r="DW8" s="749"/>
      <c r="DX8" s="749"/>
      <c r="DY8" s="749"/>
      <c r="DZ8" s="749"/>
      <c r="EA8" s="749"/>
      <c r="EB8" s="749"/>
      <c r="EC8" s="749"/>
      <c r="ED8" s="749"/>
      <c r="EE8" s="749"/>
      <c r="EF8" s="749"/>
      <c r="EG8" s="749"/>
      <c r="EH8" s="749"/>
      <c r="EI8" s="749"/>
      <c r="EJ8" s="759"/>
      <c r="EK8" s="29"/>
      <c r="EL8" s="749" t="s">
        <v>84</v>
      </c>
      <c r="EM8" s="749"/>
      <c r="EN8" s="749"/>
      <c r="EO8" s="749"/>
      <c r="EP8" s="749"/>
      <c r="EQ8" s="749"/>
      <c r="ER8" s="749"/>
      <c r="ES8" s="749"/>
      <c r="ET8" s="749"/>
      <c r="EU8" s="749"/>
      <c r="EV8" s="749"/>
      <c r="EW8" s="749"/>
      <c r="EX8" s="749"/>
      <c r="EY8" s="749"/>
      <c r="EZ8" s="759"/>
      <c r="IF8" s="11"/>
    </row>
    <row r="9" spans="1:240" ht="7.5" customHeight="1" x14ac:dyDescent="0.2">
      <c r="D9" s="684" t="s">
        <v>71</v>
      </c>
      <c r="E9" s="684"/>
      <c r="F9" s="684"/>
      <c r="G9" s="28"/>
      <c r="H9" s="956"/>
      <c r="I9" s="957"/>
      <c r="J9" s="957"/>
      <c r="K9" s="957"/>
      <c r="L9" s="957"/>
      <c r="M9" s="957"/>
      <c r="N9" s="957"/>
      <c r="O9" s="957"/>
      <c r="P9" s="957"/>
      <c r="Q9" s="957"/>
      <c r="R9" s="957"/>
      <c r="S9" s="957"/>
      <c r="T9" s="976"/>
      <c r="U9" s="976"/>
      <c r="V9" s="976"/>
      <c r="W9" s="976"/>
      <c r="X9" s="976"/>
      <c r="Y9" s="976"/>
      <c r="Z9" s="976"/>
      <c r="AA9" s="976"/>
      <c r="AB9" s="976"/>
      <c r="AC9" s="976"/>
      <c r="AD9" s="976"/>
      <c r="AE9" s="976"/>
      <c r="AF9" s="976"/>
      <c r="AG9" s="976"/>
      <c r="AH9" s="950"/>
      <c r="AI9" s="950"/>
      <c r="AJ9" s="950"/>
      <c r="AK9" s="950"/>
      <c r="AL9" s="950"/>
      <c r="AM9" s="951"/>
      <c r="AO9" s="790"/>
      <c r="AP9" s="791"/>
      <c r="AQ9" s="791"/>
      <c r="AR9" s="791"/>
      <c r="AS9" s="791"/>
      <c r="AT9" s="791"/>
      <c r="AU9" s="791"/>
      <c r="AV9" s="791"/>
      <c r="AW9" s="791"/>
      <c r="AX9" s="791"/>
      <c r="AY9" s="792"/>
      <c r="BA9" s="817" t="str">
        <f>UPPER('入力用（神戸市）'!$AD$14)&amp;""</f>
        <v/>
      </c>
      <c r="BB9" s="818"/>
      <c r="BC9" s="818"/>
      <c r="BD9" s="818"/>
      <c r="BE9" s="818"/>
      <c r="BF9" s="818"/>
      <c r="BG9" s="818"/>
      <c r="BH9" s="818"/>
      <c r="BI9" s="818"/>
      <c r="BJ9" s="818"/>
      <c r="BK9" s="818"/>
      <c r="BL9" s="818"/>
      <c r="BM9" s="818"/>
      <c r="BN9" s="818"/>
      <c r="BO9" s="818"/>
      <c r="BP9" s="818"/>
      <c r="BQ9" s="818"/>
      <c r="BR9" s="818"/>
      <c r="BS9" s="818"/>
      <c r="BT9" s="818"/>
      <c r="BU9" s="818"/>
      <c r="BV9" s="818"/>
      <c r="BW9" s="818"/>
      <c r="BX9" s="818"/>
      <c r="BY9" s="818"/>
      <c r="BZ9" s="819"/>
      <c r="CA9" s="40"/>
      <c r="CG9" s="753"/>
      <c r="CH9" s="754"/>
      <c r="CI9" s="754"/>
      <c r="CJ9" s="754"/>
      <c r="CK9" s="754"/>
      <c r="CL9" s="754"/>
      <c r="CM9" s="754"/>
      <c r="CN9" s="754"/>
      <c r="CO9" s="754"/>
      <c r="CP9" s="754"/>
      <c r="CQ9" s="754"/>
      <c r="CR9" s="754"/>
      <c r="CS9" s="754"/>
      <c r="CT9" s="754"/>
      <c r="CU9" s="754"/>
      <c r="CV9" s="754"/>
      <c r="CW9" s="754"/>
      <c r="CX9" s="754"/>
      <c r="CY9" s="754"/>
      <c r="CZ9" s="754"/>
      <c r="DA9" s="754"/>
      <c r="DB9" s="754"/>
      <c r="DC9" s="754"/>
      <c r="DD9" s="754"/>
      <c r="DE9" s="754"/>
      <c r="DF9" s="754"/>
      <c r="DG9" s="754"/>
      <c r="DH9" s="754"/>
      <c r="DI9" s="754"/>
      <c r="DJ9" s="754"/>
      <c r="DK9" s="754"/>
      <c r="DL9" s="754"/>
      <c r="DM9" s="754"/>
      <c r="DN9" s="754"/>
      <c r="DO9" s="754"/>
      <c r="DP9" s="754"/>
      <c r="DQ9" s="754"/>
      <c r="DR9" s="754"/>
      <c r="DS9" s="755"/>
      <c r="DT9" s="323"/>
      <c r="DU9" s="29"/>
      <c r="DV9" s="749"/>
      <c r="DW9" s="749"/>
      <c r="DX9" s="749"/>
      <c r="DY9" s="749"/>
      <c r="DZ9" s="749"/>
      <c r="EA9" s="749"/>
      <c r="EB9" s="749"/>
      <c r="EC9" s="749"/>
      <c r="ED9" s="749"/>
      <c r="EE9" s="749"/>
      <c r="EF9" s="749"/>
      <c r="EG9" s="749"/>
      <c r="EH9" s="749"/>
      <c r="EI9" s="749"/>
      <c r="EJ9" s="759"/>
      <c r="EK9" s="29"/>
      <c r="EL9" s="749"/>
      <c r="EM9" s="749"/>
      <c r="EN9" s="749"/>
      <c r="EO9" s="749"/>
      <c r="EP9" s="749"/>
      <c r="EQ9" s="749"/>
      <c r="ER9" s="749"/>
      <c r="ES9" s="749"/>
      <c r="ET9" s="749"/>
      <c r="EU9" s="749"/>
      <c r="EV9" s="749"/>
      <c r="EW9" s="749"/>
      <c r="EX9" s="749"/>
      <c r="EY9" s="749"/>
      <c r="EZ9" s="759"/>
      <c r="IF9" s="11"/>
    </row>
    <row r="10" spans="1:240" ht="7.5" customHeight="1" x14ac:dyDescent="0.2">
      <c r="D10" s="684"/>
      <c r="E10" s="684"/>
      <c r="F10" s="684"/>
      <c r="G10" s="28"/>
      <c r="H10" s="956"/>
      <c r="I10" s="957"/>
      <c r="J10" s="957"/>
      <c r="K10" s="957"/>
      <c r="L10" s="957"/>
      <c r="M10" s="957"/>
      <c r="N10" s="957"/>
      <c r="O10" s="957"/>
      <c r="P10" s="957"/>
      <c r="Q10" s="957"/>
      <c r="R10" s="957"/>
      <c r="S10" s="957"/>
      <c r="T10" s="976"/>
      <c r="U10" s="976"/>
      <c r="V10" s="976"/>
      <c r="W10" s="976"/>
      <c r="X10" s="976"/>
      <c r="Y10" s="976"/>
      <c r="Z10" s="976"/>
      <c r="AA10" s="976"/>
      <c r="AB10" s="976"/>
      <c r="AC10" s="976"/>
      <c r="AD10" s="976"/>
      <c r="AE10" s="976"/>
      <c r="AF10" s="976"/>
      <c r="AG10" s="976"/>
      <c r="AH10" s="950"/>
      <c r="AI10" s="950"/>
      <c r="AJ10" s="950"/>
      <c r="AK10" s="950"/>
      <c r="AL10" s="950"/>
      <c r="AM10" s="951"/>
      <c r="AO10" s="793"/>
      <c r="AP10" s="794"/>
      <c r="AQ10" s="794"/>
      <c r="AR10" s="794"/>
      <c r="AS10" s="794"/>
      <c r="AT10" s="794"/>
      <c r="AU10" s="794"/>
      <c r="AV10" s="794"/>
      <c r="AW10" s="794"/>
      <c r="AX10" s="794"/>
      <c r="AY10" s="795"/>
      <c r="BA10" s="817"/>
      <c r="BB10" s="818"/>
      <c r="BC10" s="818"/>
      <c r="BD10" s="818"/>
      <c r="BE10" s="818"/>
      <c r="BF10" s="818"/>
      <c r="BG10" s="818"/>
      <c r="BH10" s="818"/>
      <c r="BI10" s="818"/>
      <c r="BJ10" s="818"/>
      <c r="BK10" s="818"/>
      <c r="BL10" s="818"/>
      <c r="BM10" s="818"/>
      <c r="BN10" s="818"/>
      <c r="BO10" s="818"/>
      <c r="BP10" s="818"/>
      <c r="BQ10" s="818"/>
      <c r="BR10" s="818"/>
      <c r="BS10" s="818"/>
      <c r="BT10" s="818"/>
      <c r="BU10" s="818"/>
      <c r="BV10" s="818"/>
      <c r="BW10" s="818"/>
      <c r="BX10" s="818"/>
      <c r="BY10" s="818"/>
      <c r="BZ10" s="819"/>
      <c r="CA10" s="40"/>
      <c r="CG10" s="753" t="str">
        <f>IF('入力用（神戸市）'!$M$53="はい","完成検査は写真検査とする。","")</f>
        <v/>
      </c>
      <c r="CH10" s="754"/>
      <c r="CI10" s="754"/>
      <c r="CJ10" s="754"/>
      <c r="CK10" s="754"/>
      <c r="CL10" s="754"/>
      <c r="CM10" s="754"/>
      <c r="CN10" s="754"/>
      <c r="CO10" s="754"/>
      <c r="CP10" s="754"/>
      <c r="CQ10" s="754"/>
      <c r="CR10" s="754"/>
      <c r="CS10" s="754"/>
      <c r="CT10" s="754"/>
      <c r="CU10" s="754"/>
      <c r="CV10" s="754"/>
      <c r="CW10" s="754"/>
      <c r="CX10" s="754"/>
      <c r="CY10" s="754"/>
      <c r="CZ10" s="754"/>
      <c r="DA10" s="754"/>
      <c r="DB10" s="754"/>
      <c r="DC10" s="754"/>
      <c r="DD10" s="754"/>
      <c r="DE10" s="754"/>
      <c r="DF10" s="754"/>
      <c r="DG10" s="754"/>
      <c r="DH10" s="754"/>
      <c r="DI10" s="754"/>
      <c r="DJ10" s="754"/>
      <c r="DK10" s="754"/>
      <c r="DL10" s="754"/>
      <c r="DM10" s="754"/>
      <c r="DN10" s="754"/>
      <c r="DO10" s="754"/>
      <c r="DP10" s="754"/>
      <c r="DQ10" s="754"/>
      <c r="DR10" s="754"/>
      <c r="DS10" s="755"/>
      <c r="DT10" s="323"/>
      <c r="DU10" s="36"/>
      <c r="DV10" s="760"/>
      <c r="DW10" s="760"/>
      <c r="DX10" s="760"/>
      <c r="DY10" s="760"/>
      <c r="DZ10" s="760"/>
      <c r="EA10" s="760"/>
      <c r="EB10" s="760"/>
      <c r="EC10" s="760"/>
      <c r="ED10" s="760"/>
      <c r="EE10" s="760"/>
      <c r="EF10" s="760"/>
      <c r="EG10" s="760"/>
      <c r="EH10" s="760"/>
      <c r="EI10" s="760"/>
      <c r="EJ10" s="761"/>
      <c r="EK10" s="36"/>
      <c r="EL10" s="760"/>
      <c r="EM10" s="760"/>
      <c r="EN10" s="760"/>
      <c r="EO10" s="760"/>
      <c r="EP10" s="760"/>
      <c r="EQ10" s="760"/>
      <c r="ER10" s="760"/>
      <c r="ES10" s="760"/>
      <c r="ET10" s="760"/>
      <c r="EU10" s="760"/>
      <c r="EV10" s="760"/>
      <c r="EW10" s="760"/>
      <c r="EX10" s="760"/>
      <c r="EY10" s="760"/>
      <c r="EZ10" s="761"/>
      <c r="GJ10" s="11"/>
    </row>
    <row r="11" spans="1:240" ht="7.5" customHeight="1" x14ac:dyDescent="0.2">
      <c r="A11" s="41"/>
      <c r="B11" s="41"/>
      <c r="C11" s="41"/>
      <c r="D11" s="684" t="s">
        <v>378</v>
      </c>
      <c r="E11" s="684"/>
      <c r="F11" s="684"/>
      <c r="G11" s="28"/>
      <c r="H11" s="956"/>
      <c r="I11" s="957"/>
      <c r="J11" s="957"/>
      <c r="K11" s="957"/>
      <c r="L11" s="957"/>
      <c r="M11" s="957"/>
      <c r="N11" s="957"/>
      <c r="O11" s="957"/>
      <c r="P11" s="957"/>
      <c r="Q11" s="957"/>
      <c r="R11" s="957"/>
      <c r="S11" s="957"/>
      <c r="T11" s="976"/>
      <c r="U11" s="976"/>
      <c r="V11" s="976"/>
      <c r="W11" s="976"/>
      <c r="X11" s="976"/>
      <c r="Y11" s="976"/>
      <c r="Z11" s="976"/>
      <c r="AA11" s="976"/>
      <c r="AB11" s="976"/>
      <c r="AC11" s="976"/>
      <c r="AD11" s="976"/>
      <c r="AE11" s="976"/>
      <c r="AF11" s="976"/>
      <c r="AG11" s="976"/>
      <c r="AH11" s="950"/>
      <c r="AI11" s="950"/>
      <c r="AJ11" s="950"/>
      <c r="AK11" s="950"/>
      <c r="AL11" s="950"/>
      <c r="AM11" s="951"/>
      <c r="BA11" s="817"/>
      <c r="BB11" s="818"/>
      <c r="BC11" s="818"/>
      <c r="BD11" s="818"/>
      <c r="BE11" s="818"/>
      <c r="BF11" s="818"/>
      <c r="BG11" s="818"/>
      <c r="BH11" s="818"/>
      <c r="BI11" s="818"/>
      <c r="BJ11" s="818"/>
      <c r="BK11" s="818"/>
      <c r="BL11" s="818"/>
      <c r="BM11" s="818"/>
      <c r="BN11" s="818"/>
      <c r="BO11" s="818"/>
      <c r="BP11" s="818"/>
      <c r="BQ11" s="818"/>
      <c r="BR11" s="818"/>
      <c r="BS11" s="818"/>
      <c r="BT11" s="818"/>
      <c r="BU11" s="818"/>
      <c r="BV11" s="818"/>
      <c r="BW11" s="818"/>
      <c r="BX11" s="818"/>
      <c r="BY11" s="818"/>
      <c r="BZ11" s="819"/>
      <c r="CA11" s="40"/>
      <c r="CG11" s="753"/>
      <c r="CH11" s="754"/>
      <c r="CI11" s="754"/>
      <c r="CJ11" s="754"/>
      <c r="CK11" s="754"/>
      <c r="CL11" s="754"/>
      <c r="CM11" s="754"/>
      <c r="CN11" s="754"/>
      <c r="CO11" s="754"/>
      <c r="CP11" s="754"/>
      <c r="CQ11" s="754"/>
      <c r="CR11" s="754"/>
      <c r="CS11" s="754"/>
      <c r="CT11" s="754"/>
      <c r="CU11" s="754"/>
      <c r="CV11" s="754"/>
      <c r="CW11" s="754"/>
      <c r="CX11" s="754"/>
      <c r="CY11" s="754"/>
      <c r="CZ11" s="754"/>
      <c r="DA11" s="754"/>
      <c r="DB11" s="754"/>
      <c r="DC11" s="754"/>
      <c r="DD11" s="754"/>
      <c r="DE11" s="754"/>
      <c r="DF11" s="754"/>
      <c r="DG11" s="754"/>
      <c r="DH11" s="754"/>
      <c r="DI11" s="754"/>
      <c r="DJ11" s="754"/>
      <c r="DK11" s="754"/>
      <c r="DL11" s="754"/>
      <c r="DM11" s="754"/>
      <c r="DN11" s="754"/>
      <c r="DO11" s="754"/>
      <c r="DP11" s="754"/>
      <c r="DQ11" s="754"/>
      <c r="DR11" s="754"/>
      <c r="DS11" s="755"/>
      <c r="DT11" s="323"/>
      <c r="DU11" s="743" t="s">
        <v>82</v>
      </c>
      <c r="DV11" s="744"/>
      <c r="DW11" s="744"/>
      <c r="DX11" s="744"/>
      <c r="DY11" s="744"/>
      <c r="DZ11" s="744"/>
      <c r="EA11" s="744"/>
      <c r="EB11" s="744"/>
      <c r="EC11" s="744"/>
      <c r="ED11" s="744"/>
      <c r="EE11" s="744"/>
      <c r="EF11" s="744"/>
      <c r="EG11" s="744"/>
      <c r="EH11" s="744"/>
      <c r="EI11" s="744"/>
      <c r="EJ11" s="816"/>
      <c r="EK11" s="746" t="s">
        <v>69</v>
      </c>
      <c r="EL11" s="746"/>
      <c r="EM11" s="746"/>
      <c r="EN11" s="746"/>
      <c r="EO11" s="746" t="s">
        <v>70</v>
      </c>
      <c r="EP11" s="746"/>
      <c r="EQ11" s="746"/>
      <c r="ER11" s="746"/>
      <c r="ES11" s="746" t="s">
        <v>68</v>
      </c>
      <c r="ET11" s="746"/>
      <c r="EU11" s="746"/>
      <c r="EV11" s="746"/>
      <c r="EW11" s="746" t="s">
        <v>67</v>
      </c>
      <c r="EX11" s="746"/>
      <c r="EY11" s="746"/>
      <c r="EZ11" s="746"/>
      <c r="HP11" s="11"/>
    </row>
    <row r="12" spans="1:240" ht="7.5" customHeight="1" x14ac:dyDescent="0.2">
      <c r="A12" s="41"/>
      <c r="B12" s="41"/>
      <c r="C12" s="41"/>
      <c r="D12" s="684"/>
      <c r="E12" s="684"/>
      <c r="F12" s="684"/>
      <c r="G12" s="28"/>
      <c r="H12" s="973"/>
      <c r="I12" s="974"/>
      <c r="J12" s="974"/>
      <c r="K12" s="974"/>
      <c r="L12" s="974"/>
      <c r="M12" s="974"/>
      <c r="N12" s="974"/>
      <c r="O12" s="974"/>
      <c r="P12" s="974"/>
      <c r="Q12" s="974"/>
      <c r="R12" s="974"/>
      <c r="S12" s="974"/>
      <c r="T12" s="977"/>
      <c r="U12" s="977"/>
      <c r="V12" s="977"/>
      <c r="W12" s="977"/>
      <c r="X12" s="977"/>
      <c r="Y12" s="977"/>
      <c r="Z12" s="977"/>
      <c r="AA12" s="977"/>
      <c r="AB12" s="977"/>
      <c r="AC12" s="977"/>
      <c r="AD12" s="977"/>
      <c r="AE12" s="977"/>
      <c r="AF12" s="977"/>
      <c r="AG12" s="977"/>
      <c r="AH12" s="978"/>
      <c r="AI12" s="978"/>
      <c r="AJ12" s="978"/>
      <c r="AK12" s="978"/>
      <c r="AL12" s="978"/>
      <c r="AM12" s="979"/>
      <c r="AO12" s="796" t="s">
        <v>1</v>
      </c>
      <c r="AP12" s="797"/>
      <c r="AQ12" s="798"/>
      <c r="AR12" s="13"/>
      <c r="AS12" s="53"/>
      <c r="AT12" s="14"/>
      <c r="AU12" s="14"/>
      <c r="AV12" s="14"/>
      <c r="AW12" s="14"/>
      <c r="AX12" s="14"/>
      <c r="AY12" s="15"/>
      <c r="BA12" s="817" t="str">
        <f>UPPER('入力用（神戸市）'!$AD$15)&amp;""</f>
        <v/>
      </c>
      <c r="BB12" s="818"/>
      <c r="BC12" s="818"/>
      <c r="BD12" s="818"/>
      <c r="BE12" s="818"/>
      <c r="BF12" s="818"/>
      <c r="BG12" s="818"/>
      <c r="BH12" s="818"/>
      <c r="BI12" s="818"/>
      <c r="BJ12" s="818"/>
      <c r="BK12" s="818"/>
      <c r="BL12" s="818"/>
      <c r="BM12" s="818"/>
      <c r="BN12" s="818"/>
      <c r="BO12" s="818"/>
      <c r="BP12" s="818"/>
      <c r="BQ12" s="818"/>
      <c r="BR12" s="818"/>
      <c r="BS12" s="818"/>
      <c r="BT12" s="818"/>
      <c r="BU12" s="818"/>
      <c r="BV12" s="818"/>
      <c r="BW12" s="818"/>
      <c r="BX12" s="818"/>
      <c r="BY12" s="818"/>
      <c r="BZ12" s="819"/>
      <c r="CA12" s="40"/>
      <c r="CB12" s="40"/>
      <c r="CG12" s="753" t="str">
        <f>IF('入力用（神戸市）'!$M$54="はい","分岐撤去は写真検査とする。","")</f>
        <v/>
      </c>
      <c r="CH12" s="754"/>
      <c r="CI12" s="754"/>
      <c r="CJ12" s="754"/>
      <c r="CK12" s="754"/>
      <c r="CL12" s="754"/>
      <c r="CM12" s="754"/>
      <c r="CN12" s="754"/>
      <c r="CO12" s="754"/>
      <c r="CP12" s="754"/>
      <c r="CQ12" s="754"/>
      <c r="CR12" s="754"/>
      <c r="CS12" s="754"/>
      <c r="CT12" s="754"/>
      <c r="CU12" s="754"/>
      <c r="CV12" s="754"/>
      <c r="CW12" s="754"/>
      <c r="CX12" s="754"/>
      <c r="CY12" s="754"/>
      <c r="CZ12" s="754"/>
      <c r="DA12" s="754"/>
      <c r="DB12" s="754"/>
      <c r="DC12" s="754"/>
      <c r="DD12" s="754"/>
      <c r="DE12" s="754"/>
      <c r="DF12" s="754"/>
      <c r="DG12" s="754"/>
      <c r="DH12" s="754"/>
      <c r="DI12" s="754"/>
      <c r="DJ12" s="754"/>
      <c r="DK12" s="754"/>
      <c r="DL12" s="754"/>
      <c r="DM12" s="754"/>
      <c r="DN12" s="754"/>
      <c r="DO12" s="754"/>
      <c r="DP12" s="754"/>
      <c r="DQ12" s="754"/>
      <c r="DR12" s="754"/>
      <c r="DS12" s="755"/>
      <c r="DT12" s="323"/>
      <c r="DU12" s="743"/>
      <c r="DV12" s="744"/>
      <c r="DW12" s="744"/>
      <c r="DX12" s="744"/>
      <c r="DY12" s="744"/>
      <c r="DZ12" s="744"/>
      <c r="EA12" s="744"/>
      <c r="EB12" s="744"/>
      <c r="EC12" s="744"/>
      <c r="ED12" s="744"/>
      <c r="EE12" s="744"/>
      <c r="EF12" s="744"/>
      <c r="EG12" s="744"/>
      <c r="EH12" s="744"/>
      <c r="EI12" s="744"/>
      <c r="EJ12" s="816"/>
      <c r="EK12" s="747"/>
      <c r="EL12" s="747"/>
      <c r="EM12" s="747"/>
      <c r="EN12" s="747"/>
      <c r="EO12" s="747"/>
      <c r="EP12" s="747"/>
      <c r="EQ12" s="747"/>
      <c r="ER12" s="747"/>
      <c r="ES12" s="747"/>
      <c r="ET12" s="747"/>
      <c r="EU12" s="747"/>
      <c r="EV12" s="747"/>
      <c r="EW12" s="747"/>
      <c r="EX12" s="747"/>
      <c r="EY12" s="747"/>
      <c r="EZ12" s="747"/>
      <c r="HP12" s="11"/>
    </row>
    <row r="13" spans="1:240" ht="7.5" customHeight="1" x14ac:dyDescent="0.2">
      <c r="D13" s="28"/>
      <c r="E13" s="28"/>
      <c r="F13" s="28"/>
      <c r="G13" s="28"/>
      <c r="H13" s="1018" t="s">
        <v>373</v>
      </c>
      <c r="I13" s="684"/>
      <c r="J13" s="684"/>
      <c r="K13" s="684"/>
      <c r="L13" s="684"/>
      <c r="M13" s="684"/>
      <c r="N13" s="684"/>
      <c r="O13" s="684"/>
      <c r="P13" s="935" t="s">
        <v>374</v>
      </c>
      <c r="Q13" s="684"/>
      <c r="R13" s="684"/>
      <c r="S13" s="684"/>
      <c r="T13" s="684"/>
      <c r="U13" s="684"/>
      <c r="V13" s="684"/>
      <c r="W13" s="936"/>
      <c r="X13" s="940" t="s">
        <v>376</v>
      </c>
      <c r="Y13" s="940"/>
      <c r="Z13" s="940"/>
      <c r="AA13" s="940"/>
      <c r="AB13" s="940"/>
      <c r="AC13" s="940"/>
      <c r="AD13" s="940"/>
      <c r="AE13" s="940"/>
      <c r="AF13" s="940" t="s">
        <v>377</v>
      </c>
      <c r="AG13" s="940"/>
      <c r="AH13" s="940"/>
      <c r="AI13" s="940"/>
      <c r="AJ13" s="940"/>
      <c r="AK13" s="940"/>
      <c r="AL13" s="940"/>
      <c r="AM13" s="941"/>
      <c r="AO13" s="799"/>
      <c r="AP13" s="800"/>
      <c r="AQ13" s="801"/>
      <c r="AS13" s="182" t="str">
        <f>IF('入力用（申請者）'!$AX15="はい","☑","□")</f>
        <v>□</v>
      </c>
      <c r="AT13" s="6"/>
      <c r="AU13" s="6"/>
      <c r="AV13" s="6"/>
      <c r="AW13" s="6"/>
      <c r="AX13" s="6"/>
      <c r="AY13" s="17"/>
      <c r="BA13" s="820"/>
      <c r="BB13" s="821"/>
      <c r="BC13" s="821"/>
      <c r="BD13" s="821"/>
      <c r="BE13" s="821"/>
      <c r="BF13" s="821"/>
      <c r="BG13" s="821"/>
      <c r="BH13" s="821"/>
      <c r="BI13" s="821"/>
      <c r="BJ13" s="821"/>
      <c r="BK13" s="821"/>
      <c r="BL13" s="821"/>
      <c r="BM13" s="821"/>
      <c r="BN13" s="821"/>
      <c r="BO13" s="821"/>
      <c r="BP13" s="821"/>
      <c r="BQ13" s="821"/>
      <c r="BR13" s="821"/>
      <c r="BS13" s="821"/>
      <c r="BT13" s="821"/>
      <c r="BU13" s="821"/>
      <c r="BV13" s="821"/>
      <c r="BW13" s="821"/>
      <c r="BX13" s="821"/>
      <c r="BY13" s="821"/>
      <c r="BZ13" s="822"/>
      <c r="CB13" s="11"/>
      <c r="CG13" s="753"/>
      <c r="CH13" s="754"/>
      <c r="CI13" s="754"/>
      <c r="CJ13" s="754"/>
      <c r="CK13" s="754"/>
      <c r="CL13" s="754"/>
      <c r="CM13" s="754"/>
      <c r="CN13" s="754"/>
      <c r="CO13" s="754"/>
      <c r="CP13" s="754"/>
      <c r="CQ13" s="754"/>
      <c r="CR13" s="754"/>
      <c r="CS13" s="754"/>
      <c r="CT13" s="754"/>
      <c r="CU13" s="754"/>
      <c r="CV13" s="754"/>
      <c r="CW13" s="754"/>
      <c r="CX13" s="754"/>
      <c r="CY13" s="754"/>
      <c r="CZ13" s="754"/>
      <c r="DA13" s="754"/>
      <c r="DB13" s="754"/>
      <c r="DC13" s="754"/>
      <c r="DD13" s="754"/>
      <c r="DE13" s="754"/>
      <c r="DF13" s="754"/>
      <c r="DG13" s="754"/>
      <c r="DH13" s="754"/>
      <c r="DI13" s="754"/>
      <c r="DJ13" s="754"/>
      <c r="DK13" s="754"/>
      <c r="DL13" s="754"/>
      <c r="DM13" s="754"/>
      <c r="DN13" s="754"/>
      <c r="DO13" s="754"/>
      <c r="DP13" s="754"/>
      <c r="DQ13" s="754"/>
      <c r="DR13" s="754"/>
      <c r="DS13" s="755"/>
      <c r="DT13" s="323"/>
      <c r="DU13" s="33"/>
      <c r="DV13" s="749" t="s">
        <v>86</v>
      </c>
      <c r="DW13" s="749"/>
      <c r="DX13" s="749"/>
      <c r="DY13" s="749"/>
      <c r="DZ13" s="749"/>
      <c r="EA13" s="749"/>
      <c r="EB13" s="749"/>
      <c r="EC13" s="749"/>
      <c r="ED13" s="749"/>
      <c r="EE13" s="749"/>
      <c r="EF13" s="749"/>
      <c r="EG13" s="749"/>
      <c r="EH13" s="749"/>
      <c r="EI13" s="749"/>
      <c r="EJ13" s="750"/>
      <c r="EK13" s="811" t="str">
        <f>IF('入力用（申請者）'!$M$35="はい",1,IF('入力用（申請者）'!$M$35="いいえ","2"," "))</f>
        <v xml:space="preserve"> </v>
      </c>
      <c r="EL13" s="811"/>
      <c r="EM13" s="811"/>
      <c r="EN13" s="811"/>
      <c r="EO13" s="747"/>
      <c r="EP13" s="747"/>
      <c r="EQ13" s="747"/>
      <c r="ER13" s="747"/>
      <c r="ES13" s="811" t="str">
        <f>IF('入力用（申請者）'!$M$36="はい",1,IF('入力用（申請者）'!$M$36="いいえ","2"," "))</f>
        <v xml:space="preserve"> </v>
      </c>
      <c r="ET13" s="811"/>
      <c r="EU13" s="811"/>
      <c r="EV13" s="811"/>
      <c r="EW13" s="811" t="str">
        <f>IF('入力用（申請者）'!$M$37="集落排水","ア",IF('入力用（申請者）'!$M$37="浄化槽","イ"," "))</f>
        <v xml:space="preserve"> </v>
      </c>
      <c r="EX13" s="811"/>
      <c r="EY13" s="811"/>
      <c r="EZ13" s="8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row>
    <row r="14" spans="1:240" ht="7.5" customHeight="1" x14ac:dyDescent="0.2">
      <c r="D14" s="684" t="s">
        <v>72</v>
      </c>
      <c r="E14" s="684"/>
      <c r="F14" s="684"/>
      <c r="G14" s="28"/>
      <c r="H14" s="1017"/>
      <c r="I14" s="938"/>
      <c r="J14" s="938"/>
      <c r="K14" s="938"/>
      <c r="L14" s="938"/>
      <c r="M14" s="938"/>
      <c r="N14" s="938"/>
      <c r="O14" s="938"/>
      <c r="P14" s="937"/>
      <c r="Q14" s="938"/>
      <c r="R14" s="938"/>
      <c r="S14" s="938"/>
      <c r="T14" s="938"/>
      <c r="U14" s="938"/>
      <c r="V14" s="938"/>
      <c r="W14" s="939"/>
      <c r="X14" s="940"/>
      <c r="Y14" s="940"/>
      <c r="Z14" s="940"/>
      <c r="AA14" s="940"/>
      <c r="AB14" s="940"/>
      <c r="AC14" s="940"/>
      <c r="AD14" s="940"/>
      <c r="AE14" s="940"/>
      <c r="AF14" s="940"/>
      <c r="AG14" s="940"/>
      <c r="AH14" s="940"/>
      <c r="AI14" s="940"/>
      <c r="AJ14" s="940"/>
      <c r="AK14" s="940"/>
      <c r="AL14" s="940"/>
      <c r="AM14" s="941"/>
      <c r="AO14" s="799"/>
      <c r="AP14" s="800"/>
      <c r="AQ14" s="801"/>
      <c r="AR14" s="48"/>
      <c r="AS14" s="182" t="str">
        <f>IF('入力用（申請者）'!$AX16="はい","☑","□")</f>
        <v>□</v>
      </c>
      <c r="AT14" s="6"/>
      <c r="AU14" s="6"/>
      <c r="AV14" s="6"/>
      <c r="AW14" s="6"/>
      <c r="AX14" s="6"/>
      <c r="AY14" s="17"/>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40"/>
      <c r="CB14" s="11"/>
      <c r="CG14" s="753" t="str">
        <f>IF('入力用（神戸市）'!$M$55="はい","取出工事（穿孔）は現地立会とする。（７日前までに連絡のこと）","")</f>
        <v/>
      </c>
      <c r="CH14" s="754"/>
      <c r="CI14" s="754"/>
      <c r="CJ14" s="754"/>
      <c r="CK14" s="754"/>
      <c r="CL14" s="754"/>
      <c r="CM14" s="754"/>
      <c r="CN14" s="754"/>
      <c r="CO14" s="754"/>
      <c r="CP14" s="754"/>
      <c r="CQ14" s="754"/>
      <c r="CR14" s="754"/>
      <c r="CS14" s="754"/>
      <c r="CT14" s="754"/>
      <c r="CU14" s="754"/>
      <c r="CV14" s="754"/>
      <c r="CW14" s="754"/>
      <c r="CX14" s="754"/>
      <c r="CY14" s="754"/>
      <c r="CZ14" s="754"/>
      <c r="DA14" s="754"/>
      <c r="DB14" s="754"/>
      <c r="DC14" s="754"/>
      <c r="DD14" s="754"/>
      <c r="DE14" s="754"/>
      <c r="DF14" s="754"/>
      <c r="DG14" s="754"/>
      <c r="DH14" s="754"/>
      <c r="DI14" s="754"/>
      <c r="DJ14" s="754"/>
      <c r="DK14" s="754"/>
      <c r="DL14" s="754"/>
      <c r="DM14" s="754"/>
      <c r="DN14" s="754"/>
      <c r="DO14" s="754"/>
      <c r="DP14" s="754"/>
      <c r="DQ14" s="754"/>
      <c r="DR14" s="754"/>
      <c r="DS14" s="755"/>
      <c r="DT14" s="323"/>
      <c r="DU14" s="31"/>
      <c r="DV14" s="749"/>
      <c r="DW14" s="749"/>
      <c r="DX14" s="749"/>
      <c r="DY14" s="749"/>
      <c r="DZ14" s="749"/>
      <c r="EA14" s="749"/>
      <c r="EB14" s="749"/>
      <c r="EC14" s="749"/>
      <c r="ED14" s="749"/>
      <c r="EE14" s="749"/>
      <c r="EF14" s="749"/>
      <c r="EG14" s="749"/>
      <c r="EH14" s="749"/>
      <c r="EI14" s="749"/>
      <c r="EJ14" s="750"/>
      <c r="EK14" s="811"/>
      <c r="EL14" s="811"/>
      <c r="EM14" s="811"/>
      <c r="EN14" s="811"/>
      <c r="EO14" s="747"/>
      <c r="EP14" s="747"/>
      <c r="EQ14" s="747"/>
      <c r="ER14" s="747"/>
      <c r="ES14" s="811"/>
      <c r="ET14" s="811"/>
      <c r="EU14" s="811"/>
      <c r="EV14" s="811"/>
      <c r="EW14" s="811"/>
      <c r="EX14" s="811"/>
      <c r="EY14" s="811"/>
      <c r="EZ14" s="811"/>
      <c r="FM14" s="167"/>
      <c r="FN14" s="167"/>
      <c r="FO14" s="167"/>
      <c r="FP14" s="167"/>
      <c r="FQ14" s="167"/>
      <c r="FR14" s="167"/>
      <c r="FS14" s="167"/>
      <c r="FT14" s="167"/>
      <c r="FU14" s="167"/>
      <c r="FV14" s="167"/>
      <c r="FW14" s="167"/>
      <c r="FX14" s="167"/>
      <c r="FY14" s="167"/>
      <c r="FZ14" s="167"/>
      <c r="GA14" s="167"/>
      <c r="GB14" s="167"/>
      <c r="GC14" s="167"/>
      <c r="GD14" s="167"/>
      <c r="GE14" s="167"/>
      <c r="GF14" s="167"/>
      <c r="GG14" s="167"/>
      <c r="GH14" s="167"/>
      <c r="GI14" s="167"/>
      <c r="GJ14" s="167"/>
      <c r="HP14" s="11"/>
    </row>
    <row r="15" spans="1:240" ht="7.5" customHeight="1" x14ac:dyDescent="0.2">
      <c r="A15" s="41"/>
      <c r="B15" s="41"/>
      <c r="C15" s="41"/>
      <c r="D15" s="684"/>
      <c r="E15" s="684"/>
      <c r="F15" s="684"/>
      <c r="G15" s="28"/>
      <c r="H15" s="954" t="s">
        <v>554</v>
      </c>
      <c r="I15" s="955"/>
      <c r="J15" s="955"/>
      <c r="K15" s="955"/>
      <c r="L15" s="955"/>
      <c r="M15" s="955"/>
      <c r="N15" s="955"/>
      <c r="O15" s="955"/>
      <c r="P15" s="955"/>
      <c r="Q15" s="955"/>
      <c r="R15" s="955"/>
      <c r="S15" s="955"/>
      <c r="T15" s="942" t="str">
        <f>IF('入力用（神戸市）'!$AD$52&lt;&gt;"",'入力用（神戸市）'!$M$6,"")</f>
        <v/>
      </c>
      <c r="U15" s="942"/>
      <c r="V15" s="942"/>
      <c r="W15" s="942"/>
      <c r="X15" s="942"/>
      <c r="Y15" s="942"/>
      <c r="Z15" s="942"/>
      <c r="AA15" s="942"/>
      <c r="AB15" s="942"/>
      <c r="AC15" s="945" t="str">
        <f>IF($T$15&lt;&gt;"","-2","")</f>
        <v/>
      </c>
      <c r="AD15" s="945"/>
      <c r="AE15" s="945"/>
      <c r="AF15" s="945"/>
      <c r="AG15" s="945"/>
      <c r="AH15" s="948" t="s">
        <v>314</v>
      </c>
      <c r="AI15" s="948"/>
      <c r="AJ15" s="948"/>
      <c r="AK15" s="948"/>
      <c r="AL15" s="948"/>
      <c r="AM15" s="949"/>
      <c r="AO15" s="799"/>
      <c r="AP15" s="800"/>
      <c r="AQ15" s="801"/>
      <c r="AR15" s="16"/>
      <c r="AS15" s="182" t="str">
        <f>IF('入力用（申請者）'!$AX17="はい","☑","□")</f>
        <v>□</v>
      </c>
      <c r="AT15" s="6"/>
      <c r="AU15" s="6"/>
      <c r="AV15" s="6"/>
      <c r="AW15" s="6"/>
      <c r="AX15" s="6"/>
      <c r="AY15" s="17"/>
      <c r="BA15" s="784" t="s">
        <v>42</v>
      </c>
      <c r="BB15" s="785"/>
      <c r="BC15" s="785"/>
      <c r="BD15" s="785"/>
      <c r="BE15" s="785"/>
      <c r="BF15" s="785"/>
      <c r="BG15" s="785"/>
      <c r="BH15" s="785"/>
      <c r="BI15" s="785"/>
      <c r="BJ15" s="785"/>
      <c r="BK15" s="785"/>
      <c r="BL15" s="785"/>
      <c r="BM15" s="785"/>
      <c r="BN15" s="785"/>
      <c r="BO15" s="785"/>
      <c r="BP15" s="785"/>
      <c r="BQ15" s="785"/>
      <c r="BR15" s="785"/>
      <c r="BS15" s="785"/>
      <c r="BT15" s="785"/>
      <c r="BU15" s="785"/>
      <c r="BV15" s="785"/>
      <c r="BW15" s="785"/>
      <c r="BX15" s="785"/>
      <c r="BY15" s="785"/>
      <c r="BZ15" s="786"/>
      <c r="CA15" s="40"/>
      <c r="CB15" s="11"/>
      <c r="CG15" s="753"/>
      <c r="CH15" s="754"/>
      <c r="CI15" s="754"/>
      <c r="CJ15" s="754"/>
      <c r="CK15" s="754"/>
      <c r="CL15" s="754"/>
      <c r="CM15" s="754"/>
      <c r="CN15" s="754"/>
      <c r="CO15" s="754"/>
      <c r="CP15" s="754"/>
      <c r="CQ15" s="754"/>
      <c r="CR15" s="754"/>
      <c r="CS15" s="754"/>
      <c r="CT15" s="754"/>
      <c r="CU15" s="754"/>
      <c r="CV15" s="754"/>
      <c r="CW15" s="754"/>
      <c r="CX15" s="754"/>
      <c r="CY15" s="754"/>
      <c r="CZ15" s="754"/>
      <c r="DA15" s="754"/>
      <c r="DB15" s="754"/>
      <c r="DC15" s="754"/>
      <c r="DD15" s="754"/>
      <c r="DE15" s="754"/>
      <c r="DF15" s="754"/>
      <c r="DG15" s="754"/>
      <c r="DH15" s="754"/>
      <c r="DI15" s="754"/>
      <c r="DJ15" s="754"/>
      <c r="DK15" s="754"/>
      <c r="DL15" s="754"/>
      <c r="DM15" s="754"/>
      <c r="DN15" s="754"/>
      <c r="DO15" s="754"/>
      <c r="DP15" s="754"/>
      <c r="DQ15" s="754"/>
      <c r="DR15" s="754"/>
      <c r="DS15" s="755"/>
      <c r="DT15" s="323"/>
      <c r="DU15" s="32"/>
      <c r="DV15" s="751"/>
      <c r="DW15" s="751"/>
      <c r="DX15" s="751"/>
      <c r="DY15" s="751"/>
      <c r="DZ15" s="751"/>
      <c r="EA15" s="751"/>
      <c r="EB15" s="751"/>
      <c r="EC15" s="751"/>
      <c r="ED15" s="751"/>
      <c r="EE15" s="751"/>
      <c r="EF15" s="751"/>
      <c r="EG15" s="751"/>
      <c r="EH15" s="751"/>
      <c r="EI15" s="751"/>
      <c r="EJ15" s="752"/>
      <c r="EK15" s="812"/>
      <c r="EL15" s="812"/>
      <c r="EM15" s="812"/>
      <c r="EN15" s="812"/>
      <c r="EO15" s="748"/>
      <c r="EP15" s="748"/>
      <c r="EQ15" s="748"/>
      <c r="ER15" s="748"/>
      <c r="ES15" s="812"/>
      <c r="ET15" s="812"/>
      <c r="EU15" s="812"/>
      <c r="EV15" s="812"/>
      <c r="EW15" s="812"/>
      <c r="EX15" s="812"/>
      <c r="EY15" s="812"/>
      <c r="EZ15" s="812"/>
      <c r="FM15" s="167"/>
      <c r="FN15" s="167"/>
      <c r="FO15" s="167"/>
      <c r="FP15" s="167"/>
      <c r="FQ15" s="167"/>
      <c r="FR15" s="167"/>
      <c r="FS15" s="167"/>
      <c r="FT15" s="167"/>
      <c r="FU15" s="167"/>
      <c r="FV15" s="167"/>
      <c r="FW15" s="167"/>
      <c r="FX15" s="167"/>
      <c r="FY15" s="167"/>
      <c r="FZ15" s="167"/>
      <c r="GA15" s="167"/>
      <c r="GB15" s="167"/>
      <c r="GC15" s="167"/>
      <c r="GD15" s="167"/>
      <c r="GE15" s="167"/>
      <c r="GF15" s="167"/>
      <c r="GG15" s="167"/>
      <c r="GH15" s="167"/>
      <c r="GI15" s="167"/>
      <c r="GJ15" s="167"/>
      <c r="IF15" s="11"/>
    </row>
    <row r="16" spans="1:240" ht="7.5" customHeight="1" x14ac:dyDescent="0.2">
      <c r="A16" s="41"/>
      <c r="B16" s="41"/>
      <c r="C16" s="41"/>
      <c r="D16" s="684" t="s">
        <v>18</v>
      </c>
      <c r="E16" s="684"/>
      <c r="F16" s="684"/>
      <c r="G16" s="28"/>
      <c r="H16" s="956"/>
      <c r="I16" s="957"/>
      <c r="J16" s="957"/>
      <c r="K16" s="957"/>
      <c r="L16" s="957"/>
      <c r="M16" s="957"/>
      <c r="N16" s="957"/>
      <c r="O16" s="957"/>
      <c r="P16" s="957"/>
      <c r="Q16" s="957"/>
      <c r="R16" s="957"/>
      <c r="S16" s="957"/>
      <c r="T16" s="943"/>
      <c r="U16" s="943"/>
      <c r="V16" s="943"/>
      <c r="W16" s="943"/>
      <c r="X16" s="943"/>
      <c r="Y16" s="943"/>
      <c r="Z16" s="943"/>
      <c r="AA16" s="943"/>
      <c r="AB16" s="943"/>
      <c r="AC16" s="946"/>
      <c r="AD16" s="946"/>
      <c r="AE16" s="946"/>
      <c r="AF16" s="946"/>
      <c r="AG16" s="946"/>
      <c r="AH16" s="950"/>
      <c r="AI16" s="950"/>
      <c r="AJ16" s="950"/>
      <c r="AK16" s="950"/>
      <c r="AL16" s="950"/>
      <c r="AM16" s="951"/>
      <c r="AO16" s="802"/>
      <c r="AP16" s="803"/>
      <c r="AQ16" s="804"/>
      <c r="AR16" s="21"/>
      <c r="AS16" s="54"/>
      <c r="AT16" s="22"/>
      <c r="AU16" s="22"/>
      <c r="AV16" s="22"/>
      <c r="AW16" s="22"/>
      <c r="AX16" s="22"/>
      <c r="AY16" s="23"/>
      <c r="BA16" s="787"/>
      <c r="BB16" s="788"/>
      <c r="BC16" s="788"/>
      <c r="BD16" s="788"/>
      <c r="BE16" s="788"/>
      <c r="BF16" s="788"/>
      <c r="BG16" s="788"/>
      <c r="BH16" s="788"/>
      <c r="BI16" s="788"/>
      <c r="BJ16" s="788"/>
      <c r="BK16" s="788"/>
      <c r="BL16" s="788"/>
      <c r="BM16" s="788"/>
      <c r="BN16" s="788"/>
      <c r="BO16" s="788"/>
      <c r="BP16" s="788"/>
      <c r="BQ16" s="788"/>
      <c r="BR16" s="788"/>
      <c r="BS16" s="788"/>
      <c r="BT16" s="788"/>
      <c r="BU16" s="788"/>
      <c r="BV16" s="788"/>
      <c r="BW16" s="788"/>
      <c r="BX16" s="788"/>
      <c r="BY16" s="788"/>
      <c r="BZ16" s="789"/>
      <c r="CA16" s="40"/>
      <c r="CB16" s="11"/>
      <c r="CG16" s="753" t="str">
        <f>IF('入力用（神戸市）'!$M$56="はい","コマ下げは現地立会とする。（７日前までに連絡のこと）","")</f>
        <v/>
      </c>
      <c r="CH16" s="754"/>
      <c r="CI16" s="754"/>
      <c r="CJ16" s="754"/>
      <c r="CK16" s="754"/>
      <c r="CL16" s="754"/>
      <c r="CM16" s="754"/>
      <c r="CN16" s="754"/>
      <c r="CO16" s="754"/>
      <c r="CP16" s="754"/>
      <c r="CQ16" s="754"/>
      <c r="CR16" s="754"/>
      <c r="CS16" s="754"/>
      <c r="CT16" s="754"/>
      <c r="CU16" s="754"/>
      <c r="CV16" s="754"/>
      <c r="CW16" s="754"/>
      <c r="CX16" s="754"/>
      <c r="CY16" s="754"/>
      <c r="CZ16" s="754"/>
      <c r="DA16" s="754"/>
      <c r="DB16" s="754"/>
      <c r="DC16" s="754"/>
      <c r="DD16" s="754"/>
      <c r="DE16" s="754"/>
      <c r="DF16" s="754"/>
      <c r="DG16" s="754"/>
      <c r="DH16" s="754"/>
      <c r="DI16" s="754"/>
      <c r="DJ16" s="754"/>
      <c r="DK16" s="754"/>
      <c r="DL16" s="754"/>
      <c r="DM16" s="754"/>
      <c r="DN16" s="754"/>
      <c r="DO16" s="754"/>
      <c r="DP16" s="754"/>
      <c r="DQ16" s="754"/>
      <c r="DR16" s="754"/>
      <c r="DS16" s="755"/>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12"/>
      <c r="EY16" s="12"/>
      <c r="EZ16" s="12"/>
      <c r="FA16" s="11"/>
      <c r="FM16" s="167"/>
      <c r="FN16" s="167"/>
      <c r="FO16" s="167"/>
      <c r="FP16" s="167"/>
      <c r="FQ16" s="167"/>
      <c r="FR16" s="167"/>
      <c r="FS16" s="167"/>
      <c r="FT16" s="167"/>
      <c r="FU16" s="167"/>
      <c r="FV16" s="167"/>
      <c r="FW16" s="167"/>
      <c r="FX16" s="167"/>
      <c r="FY16" s="167"/>
      <c r="FZ16" s="167"/>
      <c r="GA16" s="167"/>
      <c r="GB16" s="167"/>
      <c r="GC16" s="167"/>
      <c r="GD16" s="167"/>
      <c r="GE16" s="167"/>
      <c r="GF16" s="167"/>
      <c r="GG16" s="167"/>
      <c r="GH16" s="168"/>
      <c r="GI16" s="167"/>
      <c r="GJ16" s="167"/>
      <c r="GU16" s="11"/>
    </row>
    <row r="17" spans="1:240" ht="7.5" customHeight="1" x14ac:dyDescent="0.2">
      <c r="A17" s="41"/>
      <c r="B17" s="41"/>
      <c r="C17" s="41"/>
      <c r="D17" s="684"/>
      <c r="E17" s="684"/>
      <c r="F17" s="684"/>
      <c r="G17" s="28"/>
      <c r="H17" s="956"/>
      <c r="I17" s="957"/>
      <c r="J17" s="957"/>
      <c r="K17" s="957"/>
      <c r="L17" s="957"/>
      <c r="M17" s="957"/>
      <c r="N17" s="957"/>
      <c r="O17" s="957"/>
      <c r="P17" s="957"/>
      <c r="Q17" s="957"/>
      <c r="R17" s="957"/>
      <c r="S17" s="957"/>
      <c r="T17" s="943"/>
      <c r="U17" s="943"/>
      <c r="V17" s="943"/>
      <c r="W17" s="943"/>
      <c r="X17" s="943"/>
      <c r="Y17" s="943"/>
      <c r="Z17" s="943"/>
      <c r="AA17" s="943"/>
      <c r="AB17" s="943"/>
      <c r="AC17" s="946"/>
      <c r="AD17" s="946"/>
      <c r="AE17" s="946"/>
      <c r="AF17" s="946"/>
      <c r="AG17" s="946"/>
      <c r="AH17" s="950"/>
      <c r="AI17" s="950"/>
      <c r="AJ17" s="950"/>
      <c r="AK17" s="950"/>
      <c r="AL17" s="950"/>
      <c r="AM17" s="951"/>
      <c r="AO17" s="925" t="s">
        <v>2</v>
      </c>
      <c r="AP17" s="926"/>
      <c r="AQ17" s="926"/>
      <c r="AR17" s="16"/>
      <c r="AS17" s="55"/>
      <c r="AT17" s="6"/>
      <c r="AU17" s="6"/>
      <c r="AV17" s="6"/>
      <c r="AW17" s="6"/>
      <c r="AX17" s="6"/>
      <c r="AY17" s="17"/>
      <c r="BA17" s="829" t="str">
        <f>UPPER('入力用（神戸市）'!AD16)&amp;""</f>
        <v/>
      </c>
      <c r="BB17" s="830"/>
      <c r="BC17" s="830"/>
      <c r="BD17" s="830"/>
      <c r="BE17" s="830"/>
      <c r="BF17" s="830"/>
      <c r="BG17" s="830"/>
      <c r="BH17" s="830"/>
      <c r="BI17" s="830"/>
      <c r="BJ17" s="830"/>
      <c r="BK17" s="830"/>
      <c r="BL17" s="830"/>
      <c r="BM17" s="830"/>
      <c r="BN17" s="830"/>
      <c r="BO17" s="830"/>
      <c r="BP17" s="830"/>
      <c r="BQ17" s="830"/>
      <c r="BR17" s="830"/>
      <c r="BS17" s="830"/>
      <c r="BT17" s="830"/>
      <c r="BU17" s="830"/>
      <c r="BV17" s="830"/>
      <c r="BW17" s="830"/>
      <c r="BX17" s="830"/>
      <c r="BY17" s="830"/>
      <c r="BZ17" s="831"/>
      <c r="CA17" s="40"/>
      <c r="CB17" s="11"/>
      <c r="CG17" s="756"/>
      <c r="CH17" s="757"/>
      <c r="CI17" s="757"/>
      <c r="CJ17" s="757"/>
      <c r="CK17" s="757"/>
      <c r="CL17" s="757"/>
      <c r="CM17" s="757"/>
      <c r="CN17" s="757"/>
      <c r="CO17" s="757"/>
      <c r="CP17" s="757"/>
      <c r="CQ17" s="757"/>
      <c r="CR17" s="757"/>
      <c r="CS17" s="757"/>
      <c r="CT17" s="757"/>
      <c r="CU17" s="757"/>
      <c r="CV17" s="757"/>
      <c r="CW17" s="757"/>
      <c r="CX17" s="757"/>
      <c r="CY17" s="757"/>
      <c r="CZ17" s="757"/>
      <c r="DA17" s="757"/>
      <c r="DB17" s="757"/>
      <c r="DC17" s="757"/>
      <c r="DD17" s="757"/>
      <c r="DE17" s="757"/>
      <c r="DF17" s="757"/>
      <c r="DG17" s="757"/>
      <c r="DH17" s="757"/>
      <c r="DI17" s="757"/>
      <c r="DJ17" s="757"/>
      <c r="DK17" s="757"/>
      <c r="DL17" s="757"/>
      <c r="DM17" s="757"/>
      <c r="DN17" s="757"/>
      <c r="DO17" s="757"/>
      <c r="DP17" s="757"/>
      <c r="DQ17" s="757"/>
      <c r="DR17" s="757"/>
      <c r="DS17" s="758"/>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12"/>
      <c r="EY17" s="12"/>
      <c r="EZ17" s="12"/>
      <c r="FA17" s="11"/>
      <c r="FM17" s="167"/>
      <c r="FN17" s="167"/>
      <c r="FO17" s="167"/>
      <c r="FP17" s="167"/>
      <c r="FQ17" s="167"/>
      <c r="FR17" s="167"/>
      <c r="FS17" s="167"/>
      <c r="FT17" s="167"/>
      <c r="FU17" s="167"/>
      <c r="FV17" s="167"/>
      <c r="FW17" s="167"/>
      <c r="FX17" s="167"/>
      <c r="FY17" s="167"/>
      <c r="FZ17" s="167"/>
      <c r="GA17" s="167"/>
      <c r="GB17" s="167"/>
      <c r="GC17" s="167"/>
      <c r="GD17" s="167"/>
      <c r="GE17" s="167"/>
      <c r="GF17" s="167"/>
      <c r="GG17" s="167"/>
      <c r="GH17" s="168"/>
      <c r="GI17" s="167"/>
      <c r="GJ17" s="167"/>
      <c r="GU17" s="11"/>
    </row>
    <row r="18" spans="1:240" ht="7.5" customHeight="1" x14ac:dyDescent="0.2">
      <c r="D18" s="28"/>
      <c r="E18" s="28"/>
      <c r="F18" s="28"/>
      <c r="G18" s="28"/>
      <c r="H18" s="956"/>
      <c r="I18" s="957"/>
      <c r="J18" s="957"/>
      <c r="K18" s="957"/>
      <c r="L18" s="957"/>
      <c r="M18" s="957"/>
      <c r="N18" s="957"/>
      <c r="O18" s="957"/>
      <c r="P18" s="957"/>
      <c r="Q18" s="957"/>
      <c r="R18" s="957"/>
      <c r="S18" s="957"/>
      <c r="T18" s="943"/>
      <c r="U18" s="943"/>
      <c r="V18" s="943"/>
      <c r="W18" s="943"/>
      <c r="X18" s="943"/>
      <c r="Y18" s="943"/>
      <c r="Z18" s="943"/>
      <c r="AA18" s="943"/>
      <c r="AB18" s="943"/>
      <c r="AC18" s="946"/>
      <c r="AD18" s="946"/>
      <c r="AE18" s="946"/>
      <c r="AF18" s="946"/>
      <c r="AG18" s="946"/>
      <c r="AH18" s="950"/>
      <c r="AI18" s="950"/>
      <c r="AJ18" s="950"/>
      <c r="AK18" s="950"/>
      <c r="AL18" s="950"/>
      <c r="AM18" s="951"/>
      <c r="AO18" s="925"/>
      <c r="AP18" s="926"/>
      <c r="AQ18" s="926"/>
      <c r="AR18" s="16"/>
      <c r="AS18" s="182" t="str">
        <f>IF('入力用（申請者）'!$AX18="はい","☑","□")</f>
        <v>□</v>
      </c>
      <c r="AT18" s="6"/>
      <c r="AU18" s="6"/>
      <c r="AV18" s="6"/>
      <c r="AW18" s="6"/>
      <c r="AX18" s="6"/>
      <c r="AY18" s="17"/>
      <c r="BA18" s="829"/>
      <c r="BB18" s="830"/>
      <c r="BC18" s="830"/>
      <c r="BD18" s="830"/>
      <c r="BE18" s="830"/>
      <c r="BF18" s="830"/>
      <c r="BG18" s="830"/>
      <c r="BH18" s="830"/>
      <c r="BI18" s="830"/>
      <c r="BJ18" s="830"/>
      <c r="BK18" s="830"/>
      <c r="BL18" s="830"/>
      <c r="BM18" s="830"/>
      <c r="BN18" s="830"/>
      <c r="BO18" s="830"/>
      <c r="BP18" s="830"/>
      <c r="BQ18" s="830"/>
      <c r="BR18" s="830"/>
      <c r="BS18" s="830"/>
      <c r="BT18" s="830"/>
      <c r="BU18" s="830"/>
      <c r="BV18" s="830"/>
      <c r="BW18" s="830"/>
      <c r="BX18" s="830"/>
      <c r="BY18" s="830"/>
      <c r="BZ18" s="831"/>
      <c r="CA18" s="40"/>
      <c r="CB18" s="11"/>
      <c r="CD18" s="4"/>
      <c r="CE18" s="4"/>
      <c r="CG18" s="710" t="s">
        <v>29</v>
      </c>
      <c r="CH18" s="710"/>
      <c r="CI18" s="710"/>
      <c r="CJ18" s="710"/>
      <c r="CK18" s="710"/>
      <c r="CL18" s="710"/>
      <c r="CM18" s="710"/>
      <c r="CN18" s="710"/>
      <c r="CO18" s="710"/>
      <c r="CP18" s="710"/>
      <c r="CQ18" s="710"/>
      <c r="CR18" s="710"/>
      <c r="CS18" s="710"/>
      <c r="CT18" s="710"/>
      <c r="CU18" s="710"/>
      <c r="CV18" s="710"/>
      <c r="CW18" s="710"/>
      <c r="CX18" s="710"/>
      <c r="CY18" s="710"/>
      <c r="CZ18" s="710"/>
      <c r="DA18" s="710"/>
      <c r="FM18" s="167"/>
      <c r="FN18" s="167"/>
      <c r="FO18" s="167"/>
      <c r="FP18" s="167"/>
      <c r="FQ18" s="167"/>
      <c r="FR18" s="167"/>
      <c r="FS18" s="167"/>
      <c r="FT18" s="167"/>
      <c r="FU18" s="167"/>
      <c r="FV18" s="167"/>
      <c r="FW18" s="167"/>
      <c r="FX18" s="167"/>
      <c r="FY18" s="167"/>
      <c r="FZ18" s="167"/>
      <c r="GA18" s="167"/>
      <c r="GB18" s="167"/>
      <c r="GC18" s="167"/>
      <c r="GD18" s="167"/>
      <c r="GE18" s="167"/>
      <c r="GF18" s="167"/>
      <c r="GG18" s="167"/>
      <c r="GH18" s="168"/>
      <c r="GI18" s="167"/>
      <c r="GJ18" s="167"/>
      <c r="IF18" s="11"/>
    </row>
    <row r="19" spans="1:240" ht="7.5" customHeight="1" x14ac:dyDescent="0.2">
      <c r="D19" s="28"/>
      <c r="E19" s="28"/>
      <c r="F19" s="28"/>
      <c r="G19" s="28"/>
      <c r="H19" s="958"/>
      <c r="I19" s="959"/>
      <c r="J19" s="959"/>
      <c r="K19" s="959"/>
      <c r="L19" s="959"/>
      <c r="M19" s="959"/>
      <c r="N19" s="959"/>
      <c r="O19" s="959"/>
      <c r="P19" s="959"/>
      <c r="Q19" s="959"/>
      <c r="R19" s="959"/>
      <c r="S19" s="959"/>
      <c r="T19" s="944"/>
      <c r="U19" s="944"/>
      <c r="V19" s="944"/>
      <c r="W19" s="944"/>
      <c r="X19" s="944"/>
      <c r="Y19" s="944"/>
      <c r="Z19" s="944"/>
      <c r="AA19" s="944"/>
      <c r="AB19" s="944"/>
      <c r="AC19" s="947"/>
      <c r="AD19" s="947"/>
      <c r="AE19" s="947"/>
      <c r="AF19" s="947"/>
      <c r="AG19" s="947"/>
      <c r="AH19" s="952"/>
      <c r="AI19" s="952"/>
      <c r="AJ19" s="952"/>
      <c r="AK19" s="952"/>
      <c r="AL19" s="952"/>
      <c r="AM19" s="953"/>
      <c r="AO19" s="925"/>
      <c r="AP19" s="926"/>
      <c r="AQ19" s="926"/>
      <c r="AR19" s="16"/>
      <c r="AS19" s="182" t="str">
        <f>IF('入力用（申請者）'!$AX19="はい","☑","□")</f>
        <v>□</v>
      </c>
      <c r="AT19" s="6"/>
      <c r="AU19" s="6"/>
      <c r="AV19" s="6"/>
      <c r="AW19" s="6"/>
      <c r="AX19" s="6"/>
      <c r="AY19" s="17"/>
      <c r="AZ19" s="6"/>
      <c r="BA19" s="829"/>
      <c r="BB19" s="830"/>
      <c r="BC19" s="830"/>
      <c r="BD19" s="830"/>
      <c r="BE19" s="830"/>
      <c r="BF19" s="830"/>
      <c r="BG19" s="830"/>
      <c r="BH19" s="830"/>
      <c r="BI19" s="830"/>
      <c r="BJ19" s="830"/>
      <c r="BK19" s="830"/>
      <c r="BL19" s="830"/>
      <c r="BM19" s="830"/>
      <c r="BN19" s="830"/>
      <c r="BO19" s="830"/>
      <c r="BP19" s="830"/>
      <c r="BQ19" s="830"/>
      <c r="BR19" s="830"/>
      <c r="BS19" s="830"/>
      <c r="BT19" s="830"/>
      <c r="BU19" s="830"/>
      <c r="BV19" s="830"/>
      <c r="BW19" s="830"/>
      <c r="BX19" s="830"/>
      <c r="BY19" s="830"/>
      <c r="BZ19" s="831"/>
      <c r="CA19" s="40"/>
      <c r="CB19" s="11"/>
      <c r="CD19" s="4"/>
      <c r="CE19" s="4"/>
      <c r="CG19" s="710"/>
      <c r="CH19" s="710"/>
      <c r="CI19" s="710"/>
      <c r="CJ19" s="710"/>
      <c r="CK19" s="710"/>
      <c r="CL19" s="710"/>
      <c r="CM19" s="710"/>
      <c r="CN19" s="710"/>
      <c r="CO19" s="710"/>
      <c r="CP19" s="710"/>
      <c r="CQ19" s="710"/>
      <c r="CR19" s="710"/>
      <c r="CS19" s="710"/>
      <c r="CT19" s="710"/>
      <c r="CU19" s="710"/>
      <c r="CV19" s="710"/>
      <c r="CW19" s="710"/>
      <c r="CX19" s="710"/>
      <c r="CY19" s="710"/>
      <c r="CZ19" s="710"/>
      <c r="DA19" s="710"/>
      <c r="ED19" s="771" t="s">
        <v>85</v>
      </c>
      <c r="EE19" s="772"/>
      <c r="EF19" s="772"/>
      <c r="EG19" s="772"/>
      <c r="EH19" s="772"/>
      <c r="EI19" s="772"/>
      <c r="EJ19" s="772"/>
      <c r="EK19" s="772"/>
      <c r="EL19" s="772"/>
      <c r="EM19" s="772"/>
      <c r="EN19" s="772"/>
      <c r="EO19" s="772"/>
      <c r="EP19" s="772"/>
      <c r="EQ19" s="772"/>
      <c r="ER19" s="772"/>
      <c r="ES19" s="772"/>
      <c r="ET19" s="772"/>
      <c r="EU19" s="772"/>
      <c r="EV19" s="772"/>
      <c r="EW19" s="772"/>
      <c r="EX19" s="772"/>
      <c r="EY19" s="772"/>
      <c r="EZ19" s="773"/>
      <c r="FK19" s="169"/>
      <c r="FL19" s="169"/>
      <c r="FM19" s="169"/>
      <c r="FN19" s="169"/>
      <c r="FO19" s="167"/>
      <c r="FP19" s="167"/>
      <c r="FQ19" s="167"/>
      <c r="FR19" s="167"/>
      <c r="FS19" s="167"/>
      <c r="FT19" s="167"/>
      <c r="FU19" s="167"/>
      <c r="FV19" s="167"/>
      <c r="FW19" s="167"/>
      <c r="FX19" s="167"/>
      <c r="FY19" s="167"/>
      <c r="FZ19" s="167"/>
      <c r="GA19" s="167"/>
      <c r="GB19" s="167"/>
      <c r="GC19" s="167"/>
      <c r="GD19" s="167"/>
      <c r="GE19" s="167"/>
      <c r="GF19" s="167"/>
      <c r="GG19" s="167"/>
      <c r="GH19" s="168"/>
      <c r="GI19" s="167"/>
      <c r="GJ19" s="167"/>
      <c r="IF19" s="11"/>
    </row>
    <row r="20" spans="1:240" ht="7.5" customHeight="1" x14ac:dyDescent="0.2">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O20" s="925"/>
      <c r="AP20" s="926"/>
      <c r="AQ20" s="926"/>
      <c r="AR20" s="16"/>
      <c r="AS20" s="182" t="str">
        <f>IF('入力用（申請者）'!$AX20="はい","☑","□")</f>
        <v>□</v>
      </c>
      <c r="AT20" s="6"/>
      <c r="AU20" s="6"/>
      <c r="AV20" s="6"/>
      <c r="AW20" s="6"/>
      <c r="AX20" s="6"/>
      <c r="AY20" s="17"/>
      <c r="AZ20" s="6"/>
      <c r="BA20" s="829" t="str">
        <f>UPPER('入力用（神戸市）'!AD17)&amp;""</f>
        <v/>
      </c>
      <c r="BB20" s="830"/>
      <c r="BC20" s="830"/>
      <c r="BD20" s="830"/>
      <c r="BE20" s="830"/>
      <c r="BF20" s="830"/>
      <c r="BG20" s="830"/>
      <c r="BH20" s="830"/>
      <c r="BI20" s="830"/>
      <c r="BJ20" s="830"/>
      <c r="BK20" s="830"/>
      <c r="BL20" s="830"/>
      <c r="BM20" s="830"/>
      <c r="BN20" s="830"/>
      <c r="BO20" s="830"/>
      <c r="BP20" s="830"/>
      <c r="BQ20" s="830"/>
      <c r="BR20" s="830"/>
      <c r="BS20" s="830"/>
      <c r="BT20" s="830"/>
      <c r="BU20" s="830"/>
      <c r="BV20" s="830"/>
      <c r="BW20" s="830"/>
      <c r="BX20" s="830"/>
      <c r="BY20" s="830"/>
      <c r="BZ20" s="831"/>
      <c r="CA20" s="40"/>
      <c r="CB20" s="11"/>
      <c r="CD20" s="4"/>
      <c r="CE20" s="4"/>
      <c r="CG20" s="883" t="s">
        <v>19</v>
      </c>
      <c r="CH20" s="884"/>
      <c r="CI20" s="884"/>
      <c r="CJ20" s="884"/>
      <c r="CK20" s="884"/>
      <c r="CL20" s="884"/>
      <c r="CM20" s="884"/>
      <c r="CN20" s="884"/>
      <c r="CO20" s="884"/>
      <c r="CP20" s="884"/>
      <c r="CQ20" s="884"/>
      <c r="CR20" s="884"/>
      <c r="CS20" s="728" t="str">
        <f>'入力用（神戸市）'!$M$45&amp;""</f>
        <v/>
      </c>
      <c r="CT20" s="729"/>
      <c r="CU20" s="729"/>
      <c r="CV20" s="729"/>
      <c r="CW20" s="729"/>
      <c r="CX20" s="729"/>
      <c r="CY20" s="729"/>
      <c r="CZ20" s="729"/>
      <c r="DA20" s="729"/>
      <c r="DB20" s="729"/>
      <c r="DC20" s="729"/>
      <c r="DD20" s="729"/>
      <c r="DE20" s="729"/>
      <c r="DF20" s="730"/>
      <c r="DH20" s="762" t="s">
        <v>32</v>
      </c>
      <c r="DI20" s="763"/>
      <c r="DJ20" s="763"/>
      <c r="DK20" s="763"/>
      <c r="DL20" s="763"/>
      <c r="DM20" s="763"/>
      <c r="DN20" s="766" t="str">
        <f>IF('入力用（神戸市）'!$AD$52="","",'入力用（神戸市）'!$AD$52)</f>
        <v/>
      </c>
      <c r="DO20" s="767"/>
      <c r="DP20" s="767"/>
      <c r="DQ20" s="767"/>
      <c r="DR20" s="767"/>
      <c r="DS20" s="767"/>
      <c r="DT20" s="767"/>
      <c r="DU20" s="767"/>
      <c r="DV20" s="767"/>
      <c r="DW20" s="767"/>
      <c r="DX20" s="767"/>
      <c r="DY20" s="767"/>
      <c r="DZ20" s="767"/>
      <c r="EA20" s="767"/>
      <c r="EB20" s="768"/>
      <c r="ED20" s="774"/>
      <c r="EE20" s="775"/>
      <c r="EF20" s="775"/>
      <c r="EG20" s="775"/>
      <c r="EH20" s="775"/>
      <c r="EI20" s="775"/>
      <c r="EJ20" s="775"/>
      <c r="EK20" s="775"/>
      <c r="EL20" s="775"/>
      <c r="EM20" s="775"/>
      <c r="EN20" s="775"/>
      <c r="EO20" s="775"/>
      <c r="EP20" s="775"/>
      <c r="EQ20" s="775"/>
      <c r="ER20" s="775"/>
      <c r="ES20" s="775"/>
      <c r="ET20" s="775"/>
      <c r="EU20" s="775"/>
      <c r="EV20" s="775"/>
      <c r="EW20" s="775"/>
      <c r="EX20" s="775"/>
      <c r="EY20" s="775"/>
      <c r="EZ20" s="776"/>
      <c r="FK20" s="169"/>
      <c r="FL20" s="169"/>
      <c r="FM20" s="168"/>
      <c r="FN20" s="168"/>
      <c r="FO20" s="168"/>
      <c r="FP20" s="168"/>
      <c r="FQ20" s="168"/>
      <c r="FR20" s="168"/>
      <c r="FS20" s="168"/>
      <c r="FT20" s="168"/>
      <c r="FU20" s="168"/>
      <c r="FV20" s="168"/>
      <c r="FW20" s="168"/>
      <c r="FX20" s="168"/>
      <c r="FY20" s="168"/>
      <c r="FZ20" s="168"/>
      <c r="GA20" s="168"/>
      <c r="GB20" s="168"/>
      <c r="GC20" s="168"/>
      <c r="GD20" s="168"/>
      <c r="GE20" s="168"/>
      <c r="GF20" s="168"/>
      <c r="GG20" s="168"/>
      <c r="GH20" s="168"/>
      <c r="GI20" s="167"/>
      <c r="GJ20" s="167"/>
      <c r="IF20" s="11"/>
    </row>
    <row r="21" spans="1:240" ht="7.5" customHeight="1" x14ac:dyDescent="0.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O21" s="925"/>
      <c r="AP21" s="926"/>
      <c r="AQ21" s="926"/>
      <c r="AR21" s="16"/>
      <c r="AS21" s="182" t="str">
        <f>IF('入力用（申請者）'!$AX21="はい","☑","□")</f>
        <v>□</v>
      </c>
      <c r="AT21" s="6"/>
      <c r="AU21" s="6"/>
      <c r="AV21" s="6"/>
      <c r="AW21" s="6"/>
      <c r="AX21" s="6"/>
      <c r="AY21" s="17"/>
      <c r="AZ21" s="6"/>
      <c r="BA21" s="829"/>
      <c r="BB21" s="830"/>
      <c r="BC21" s="830"/>
      <c r="BD21" s="830"/>
      <c r="BE21" s="830"/>
      <c r="BF21" s="830"/>
      <c r="BG21" s="830"/>
      <c r="BH21" s="830"/>
      <c r="BI21" s="830"/>
      <c r="BJ21" s="830"/>
      <c r="BK21" s="830"/>
      <c r="BL21" s="830"/>
      <c r="BM21" s="830"/>
      <c r="BN21" s="830"/>
      <c r="BO21" s="830"/>
      <c r="BP21" s="830"/>
      <c r="BQ21" s="830"/>
      <c r="BR21" s="830"/>
      <c r="BS21" s="830"/>
      <c r="BT21" s="830"/>
      <c r="BU21" s="830"/>
      <c r="BV21" s="830"/>
      <c r="BW21" s="830"/>
      <c r="BX21" s="830"/>
      <c r="BY21" s="830"/>
      <c r="BZ21" s="831"/>
      <c r="CA21" s="40"/>
      <c r="CB21" s="11"/>
      <c r="CD21" s="4"/>
      <c r="CE21" s="4"/>
      <c r="CG21" s="885"/>
      <c r="CH21" s="886"/>
      <c r="CI21" s="886"/>
      <c r="CJ21" s="886"/>
      <c r="CK21" s="886"/>
      <c r="CL21" s="886"/>
      <c r="CM21" s="886"/>
      <c r="CN21" s="886"/>
      <c r="CO21" s="886"/>
      <c r="CP21" s="886"/>
      <c r="CQ21" s="886"/>
      <c r="CR21" s="886"/>
      <c r="CS21" s="731"/>
      <c r="CT21" s="732"/>
      <c r="CU21" s="732"/>
      <c r="CV21" s="732"/>
      <c r="CW21" s="732"/>
      <c r="CX21" s="732"/>
      <c r="CY21" s="732"/>
      <c r="CZ21" s="732"/>
      <c r="DA21" s="732"/>
      <c r="DB21" s="732"/>
      <c r="DC21" s="732"/>
      <c r="DD21" s="732"/>
      <c r="DE21" s="732"/>
      <c r="DF21" s="733"/>
      <c r="DH21" s="764"/>
      <c r="DI21" s="765"/>
      <c r="DJ21" s="765"/>
      <c r="DK21" s="765"/>
      <c r="DL21" s="765"/>
      <c r="DM21" s="765"/>
      <c r="DN21" s="769"/>
      <c r="DO21" s="769"/>
      <c r="DP21" s="769"/>
      <c r="DQ21" s="769"/>
      <c r="DR21" s="769"/>
      <c r="DS21" s="769"/>
      <c r="DT21" s="769"/>
      <c r="DU21" s="769"/>
      <c r="DV21" s="769"/>
      <c r="DW21" s="769"/>
      <c r="DX21" s="769"/>
      <c r="DY21" s="769"/>
      <c r="DZ21" s="769"/>
      <c r="EA21" s="769"/>
      <c r="EB21" s="770"/>
      <c r="ED21" s="774"/>
      <c r="EE21" s="775"/>
      <c r="EF21" s="775"/>
      <c r="EG21" s="775"/>
      <c r="EH21" s="775"/>
      <c r="EI21" s="775"/>
      <c r="EJ21" s="775"/>
      <c r="EK21" s="775"/>
      <c r="EL21" s="775"/>
      <c r="EM21" s="775"/>
      <c r="EN21" s="775"/>
      <c r="EO21" s="775"/>
      <c r="EP21" s="775"/>
      <c r="EQ21" s="775"/>
      <c r="ER21" s="775"/>
      <c r="ES21" s="775"/>
      <c r="ET21" s="775"/>
      <c r="EU21" s="775"/>
      <c r="EV21" s="775"/>
      <c r="EW21" s="775"/>
      <c r="EX21" s="775"/>
      <c r="EY21" s="775"/>
      <c r="EZ21" s="776"/>
      <c r="IF21" s="11"/>
    </row>
    <row r="22" spans="1:240" ht="7.5" customHeight="1" x14ac:dyDescent="0.2">
      <c r="C22" s="920" t="s">
        <v>28</v>
      </c>
      <c r="D22" s="921"/>
      <c r="E22" s="921"/>
      <c r="F22" s="921"/>
      <c r="G22" s="921"/>
      <c r="H22" s="921"/>
      <c r="I22" s="921"/>
      <c r="J22" s="921"/>
      <c r="K22" s="921"/>
      <c r="L22" s="921"/>
      <c r="M22" s="921"/>
      <c r="N22" s="921"/>
      <c r="O22" s="921"/>
      <c r="P22" s="921"/>
      <c r="Q22" s="921"/>
      <c r="R22" s="921"/>
      <c r="S22" s="921"/>
      <c r="T22" s="921"/>
      <c r="U22" s="921"/>
      <c r="V22" s="921"/>
      <c r="W22" s="921"/>
      <c r="X22" s="921"/>
      <c r="Y22" s="921"/>
      <c r="Z22" s="921"/>
      <c r="AA22" s="921"/>
      <c r="AB22" s="921"/>
      <c r="AC22" s="921"/>
      <c r="AD22" s="921"/>
      <c r="AE22" s="921"/>
      <c r="AF22" s="921"/>
      <c r="AG22" s="921"/>
      <c r="AH22" s="921"/>
      <c r="AI22" s="921"/>
      <c r="AJ22" s="921"/>
      <c r="AK22" s="921"/>
      <c r="AL22" s="921"/>
      <c r="AM22" s="922"/>
      <c r="AO22" s="925"/>
      <c r="AP22" s="926"/>
      <c r="AQ22" s="926"/>
      <c r="AR22" s="16"/>
      <c r="AS22" s="182" t="str">
        <f>IF('入力用（申請者）'!$AX22="はい","☑","□")</f>
        <v>□</v>
      </c>
      <c r="AT22" s="6"/>
      <c r="AU22" s="6"/>
      <c r="AV22" s="6"/>
      <c r="AW22" s="6"/>
      <c r="AX22" s="6"/>
      <c r="AY22" s="17"/>
      <c r="AZ22" s="6"/>
      <c r="BA22" s="832"/>
      <c r="BB22" s="833"/>
      <c r="BC22" s="833"/>
      <c r="BD22" s="833"/>
      <c r="BE22" s="833"/>
      <c r="BF22" s="833"/>
      <c r="BG22" s="833"/>
      <c r="BH22" s="833"/>
      <c r="BI22" s="833"/>
      <c r="BJ22" s="833"/>
      <c r="BK22" s="833"/>
      <c r="BL22" s="833"/>
      <c r="BM22" s="833"/>
      <c r="BN22" s="833"/>
      <c r="BO22" s="833"/>
      <c r="BP22" s="833"/>
      <c r="BQ22" s="833"/>
      <c r="BR22" s="833"/>
      <c r="BS22" s="833"/>
      <c r="BT22" s="833"/>
      <c r="BU22" s="833"/>
      <c r="BV22" s="833"/>
      <c r="BW22" s="833"/>
      <c r="BX22" s="833"/>
      <c r="BY22" s="833"/>
      <c r="BZ22" s="834"/>
      <c r="CA22" s="40"/>
      <c r="CB22" s="11"/>
      <c r="CG22" s="780" t="s">
        <v>20</v>
      </c>
      <c r="CH22" s="781"/>
      <c r="CI22" s="781"/>
      <c r="CJ22" s="781"/>
      <c r="CK22" s="781"/>
      <c r="CL22" s="781"/>
      <c r="CM22" s="781"/>
      <c r="CN22" s="781"/>
      <c r="CO22" s="781"/>
      <c r="CP22" s="781"/>
      <c r="CQ22" s="781"/>
      <c r="CR22" s="781"/>
      <c r="CS22" s="864" t="str">
        <f>'入力用（神戸市）'!$M$46&amp;""</f>
        <v/>
      </c>
      <c r="CT22" s="864"/>
      <c r="CU22" s="864"/>
      <c r="CV22" s="864"/>
      <c r="CW22" s="864"/>
      <c r="CX22" s="864"/>
      <c r="CY22" s="864"/>
      <c r="CZ22" s="864"/>
      <c r="DA22" s="864"/>
      <c r="DB22" s="864"/>
      <c r="DC22" s="864"/>
      <c r="DD22" s="864"/>
      <c r="DE22" s="864"/>
      <c r="DF22" s="865"/>
      <c r="DH22" s="764"/>
      <c r="DI22" s="765"/>
      <c r="DJ22" s="765"/>
      <c r="DK22" s="765"/>
      <c r="DL22" s="765"/>
      <c r="DM22" s="765"/>
      <c r="DN22" s="769"/>
      <c r="DO22" s="769"/>
      <c r="DP22" s="769"/>
      <c r="DQ22" s="769"/>
      <c r="DR22" s="769"/>
      <c r="DS22" s="769"/>
      <c r="DT22" s="769"/>
      <c r="DU22" s="769"/>
      <c r="DV22" s="769"/>
      <c r="DW22" s="769"/>
      <c r="DX22" s="769"/>
      <c r="DY22" s="769"/>
      <c r="DZ22" s="769"/>
      <c r="EA22" s="769"/>
      <c r="EB22" s="770"/>
      <c r="ED22" s="777"/>
      <c r="EE22" s="778"/>
      <c r="EF22" s="778"/>
      <c r="EG22" s="778"/>
      <c r="EH22" s="778"/>
      <c r="EI22" s="778"/>
      <c r="EJ22" s="778"/>
      <c r="EK22" s="778"/>
      <c r="EL22" s="778"/>
      <c r="EM22" s="778"/>
      <c r="EN22" s="778"/>
      <c r="EO22" s="778"/>
      <c r="EP22" s="778"/>
      <c r="EQ22" s="778"/>
      <c r="ER22" s="778"/>
      <c r="ES22" s="778"/>
      <c r="ET22" s="778"/>
      <c r="EU22" s="778"/>
      <c r="EV22" s="778"/>
      <c r="EW22" s="778"/>
      <c r="EX22" s="778"/>
      <c r="EY22" s="778"/>
      <c r="EZ22" s="779"/>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IF22" s="11"/>
    </row>
    <row r="23" spans="1:240" ht="7.5" customHeight="1" x14ac:dyDescent="0.2">
      <c r="C23" s="923"/>
      <c r="D23" s="788"/>
      <c r="E23" s="788"/>
      <c r="F23" s="788"/>
      <c r="G23" s="788"/>
      <c r="H23" s="788"/>
      <c r="I23" s="788"/>
      <c r="J23" s="788"/>
      <c r="K23" s="788"/>
      <c r="L23" s="788"/>
      <c r="M23" s="788"/>
      <c r="N23" s="788"/>
      <c r="O23" s="788"/>
      <c r="P23" s="788"/>
      <c r="Q23" s="788"/>
      <c r="R23" s="788"/>
      <c r="S23" s="788"/>
      <c r="T23" s="788"/>
      <c r="U23" s="788"/>
      <c r="V23" s="788"/>
      <c r="W23" s="788"/>
      <c r="X23" s="788"/>
      <c r="Y23" s="788"/>
      <c r="Z23" s="788"/>
      <c r="AA23" s="788"/>
      <c r="AB23" s="788"/>
      <c r="AC23" s="788"/>
      <c r="AD23" s="788"/>
      <c r="AE23" s="788"/>
      <c r="AF23" s="788"/>
      <c r="AG23" s="788"/>
      <c r="AH23" s="788"/>
      <c r="AI23" s="788"/>
      <c r="AJ23" s="788"/>
      <c r="AK23" s="788"/>
      <c r="AL23" s="788"/>
      <c r="AM23" s="924"/>
      <c r="AO23" s="925"/>
      <c r="AP23" s="926"/>
      <c r="AQ23" s="926"/>
      <c r="AR23" s="16"/>
      <c r="AS23" s="182" t="str">
        <f>IF('入力用（申請者）'!$AX23="はい","☑","□")</f>
        <v>□</v>
      </c>
      <c r="AT23" s="6"/>
      <c r="AU23" s="6"/>
      <c r="AV23" s="6"/>
      <c r="AW23" s="6"/>
      <c r="AX23" s="6"/>
      <c r="AY23" s="17"/>
      <c r="AZ23" s="6"/>
      <c r="CB23" s="11"/>
      <c r="CG23" s="782"/>
      <c r="CH23" s="783"/>
      <c r="CI23" s="783"/>
      <c r="CJ23" s="783"/>
      <c r="CK23" s="783"/>
      <c r="CL23" s="783"/>
      <c r="CM23" s="783"/>
      <c r="CN23" s="783"/>
      <c r="CO23" s="783"/>
      <c r="CP23" s="783"/>
      <c r="CQ23" s="783"/>
      <c r="CR23" s="783"/>
      <c r="CS23" s="866"/>
      <c r="CT23" s="866"/>
      <c r="CU23" s="866"/>
      <c r="CV23" s="866"/>
      <c r="CW23" s="866"/>
      <c r="CX23" s="866"/>
      <c r="CY23" s="866"/>
      <c r="CZ23" s="866"/>
      <c r="DA23" s="866"/>
      <c r="DB23" s="866"/>
      <c r="DC23" s="866"/>
      <c r="DD23" s="866"/>
      <c r="DE23" s="866"/>
      <c r="DF23" s="867"/>
      <c r="DH23" s="764"/>
      <c r="DI23" s="765"/>
      <c r="DJ23" s="765"/>
      <c r="DK23" s="765"/>
      <c r="DL23" s="765"/>
      <c r="DM23" s="765"/>
      <c r="DN23" s="769"/>
      <c r="DO23" s="769"/>
      <c r="DP23" s="769"/>
      <c r="DQ23" s="769"/>
      <c r="DR23" s="769"/>
      <c r="DS23" s="769"/>
      <c r="DT23" s="769"/>
      <c r="DU23" s="769"/>
      <c r="DV23" s="769"/>
      <c r="DW23" s="769"/>
      <c r="DX23" s="769"/>
      <c r="DY23" s="769"/>
      <c r="DZ23" s="769"/>
      <c r="EA23" s="769"/>
      <c r="EB23" s="770"/>
      <c r="EC23" s="11"/>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IF23" s="11"/>
    </row>
    <row r="24" spans="1:240" ht="7.5" customHeight="1" x14ac:dyDescent="0.2">
      <c r="C24" s="1012" t="str">
        <f>'入力用（申請者）'!$M$6&amp;""</f>
        <v/>
      </c>
      <c r="D24" s="933"/>
      <c r="E24" s="933"/>
      <c r="F24" s="933"/>
      <c r="G24" s="933"/>
      <c r="H24" s="933"/>
      <c r="I24" s="933"/>
      <c r="J24" s="933"/>
      <c r="K24" s="933"/>
      <c r="L24" s="933"/>
      <c r="M24" s="933"/>
      <c r="N24" s="933"/>
      <c r="O24" s="933"/>
      <c r="P24" s="933"/>
      <c r="Q24" s="933"/>
      <c r="R24" s="933"/>
      <c r="S24" s="933"/>
      <c r="T24" s="933"/>
      <c r="U24" s="933"/>
      <c r="V24" s="933"/>
      <c r="W24" s="933"/>
      <c r="X24" s="933"/>
      <c r="Y24" s="933"/>
      <c r="Z24" s="933"/>
      <c r="AA24" s="933"/>
      <c r="AB24" s="933"/>
      <c r="AC24" s="933"/>
      <c r="AD24" s="933"/>
      <c r="AE24" s="933"/>
      <c r="AF24" s="933"/>
      <c r="AG24" s="933"/>
      <c r="AH24" s="933"/>
      <c r="AI24" s="933"/>
      <c r="AJ24" s="933"/>
      <c r="AK24" s="933"/>
      <c r="AL24" s="933"/>
      <c r="AM24" s="934"/>
      <c r="AO24" s="925"/>
      <c r="AP24" s="926"/>
      <c r="AQ24" s="926"/>
      <c r="AR24" s="16"/>
      <c r="AS24" s="182" t="str">
        <f>IF('入力用（申請者）'!$AX24&lt;&gt;"","☑","□")</f>
        <v>□</v>
      </c>
      <c r="AT24" s="6"/>
      <c r="AU24" s="870" t="str">
        <f>'入力用（申請者）'!$AX$24&amp;""</f>
        <v/>
      </c>
      <c r="AV24" s="870"/>
      <c r="AW24" s="870"/>
      <c r="AX24" s="870"/>
      <c r="AY24" s="17"/>
      <c r="AZ24" s="6"/>
      <c r="BA24" s="998" t="s">
        <v>26</v>
      </c>
      <c r="BB24" s="999"/>
      <c r="BC24" s="1000"/>
      <c r="BD24" s="51"/>
      <c r="BE24" s="51"/>
      <c r="BF24" s="51"/>
      <c r="BG24" s="51"/>
      <c r="BH24" s="51"/>
      <c r="BI24" s="51"/>
      <c r="BJ24" s="51"/>
      <c r="BK24" s="51"/>
      <c r="BL24" s="51"/>
      <c r="BM24" s="51"/>
      <c r="BN24" s="51"/>
      <c r="BO24" s="51"/>
      <c r="BP24" s="51"/>
      <c r="BQ24" s="1007" t="s">
        <v>3</v>
      </c>
      <c r="BR24" s="1008"/>
      <c r="BS24" s="1008"/>
      <c r="BT24" s="1009"/>
      <c r="BU24" s="823" t="str">
        <f>'入力用（申請者）'!$AX$36&amp;""</f>
        <v/>
      </c>
      <c r="BV24" s="824"/>
      <c r="BW24" s="824"/>
      <c r="BX24" s="824"/>
      <c r="BY24" s="824"/>
      <c r="BZ24" s="825"/>
      <c r="CA24" s="40"/>
      <c r="CG24" s="715" t="s">
        <v>80</v>
      </c>
      <c r="CH24" s="716"/>
      <c r="CI24" s="716"/>
      <c r="CJ24" s="716"/>
      <c r="CK24" s="716"/>
      <c r="CL24" s="716"/>
      <c r="CM24" s="716"/>
      <c r="CN24" s="716"/>
      <c r="CO24" s="716"/>
      <c r="CP24" s="716"/>
      <c r="CQ24" s="716"/>
      <c r="CR24" s="716"/>
      <c r="CS24" s="728" t="str">
        <f>'入力用（神戸市）'!$M$47&amp;""</f>
        <v/>
      </c>
      <c r="CT24" s="729"/>
      <c r="CU24" s="729"/>
      <c r="CV24" s="729"/>
      <c r="CW24" s="729"/>
      <c r="CX24" s="729"/>
      <c r="CY24" s="729"/>
      <c r="CZ24" s="729"/>
      <c r="DA24" s="729"/>
      <c r="DB24" s="729"/>
      <c r="DC24" s="729"/>
      <c r="DD24" s="729"/>
      <c r="DE24" s="729"/>
      <c r="DF24" s="730"/>
      <c r="DH24" s="721" t="s">
        <v>23</v>
      </c>
      <c r="DI24" s="722"/>
      <c r="DJ24" s="722"/>
      <c r="DK24" s="722"/>
      <c r="DL24" s="722"/>
      <c r="DM24" s="722"/>
      <c r="DN24" s="719" t="str">
        <f>IF('入力用（神戸市）'!$AD$53="","",'入力用（神戸市）'!$AD$53)</f>
        <v/>
      </c>
      <c r="DO24" s="719"/>
      <c r="DP24" s="719"/>
      <c r="DQ24" s="719"/>
      <c r="DR24" s="719"/>
      <c r="DS24" s="719"/>
      <c r="DT24" s="719"/>
      <c r="DU24" s="719"/>
      <c r="DV24" s="719"/>
      <c r="DW24" s="719"/>
      <c r="DX24" s="719"/>
      <c r="DY24" s="719"/>
      <c r="DZ24" s="719"/>
      <c r="EA24" s="719"/>
      <c r="EB24" s="720"/>
      <c r="EC24" s="37"/>
      <c r="ED24" s="706" t="s">
        <v>21</v>
      </c>
      <c r="EE24" s="707"/>
      <c r="EF24" s="707"/>
      <c r="EG24" s="707"/>
      <c r="EH24" s="708"/>
      <c r="EI24" s="691" t="str">
        <f>IF('入力用（神戸市）'!$AD$51="","　・　　・　",'入力用（神戸市）'!$AD$51)</f>
        <v>　・　　・　</v>
      </c>
      <c r="EJ24" s="692"/>
      <c r="EK24" s="692"/>
      <c r="EL24" s="692"/>
      <c r="EM24" s="692"/>
      <c r="EN24" s="692"/>
      <c r="EO24" s="692"/>
      <c r="EP24" s="692"/>
      <c r="EQ24" s="692"/>
      <c r="ER24" s="692"/>
      <c r="ES24" s="692"/>
      <c r="ET24" s="692"/>
      <c r="EU24" s="692"/>
      <c r="EV24" s="692"/>
      <c r="EW24" s="692"/>
      <c r="EX24" s="692"/>
      <c r="EY24" s="692"/>
      <c r="EZ24" s="693"/>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row>
    <row r="25" spans="1:240" ht="7.5" customHeight="1" x14ac:dyDescent="0.2">
      <c r="C25" s="1012"/>
      <c r="D25" s="933"/>
      <c r="E25" s="933"/>
      <c r="F25" s="933"/>
      <c r="G25" s="933"/>
      <c r="H25" s="933"/>
      <c r="I25" s="933"/>
      <c r="J25" s="933"/>
      <c r="K25" s="933"/>
      <c r="L25" s="933"/>
      <c r="M25" s="933"/>
      <c r="N25" s="933"/>
      <c r="O25" s="933"/>
      <c r="P25" s="933"/>
      <c r="Q25" s="933"/>
      <c r="R25" s="933"/>
      <c r="S25" s="933"/>
      <c r="T25" s="933"/>
      <c r="U25" s="933"/>
      <c r="V25" s="933"/>
      <c r="W25" s="933"/>
      <c r="X25" s="933"/>
      <c r="Y25" s="933"/>
      <c r="Z25" s="933"/>
      <c r="AA25" s="933"/>
      <c r="AB25" s="933"/>
      <c r="AC25" s="933"/>
      <c r="AD25" s="933"/>
      <c r="AE25" s="933"/>
      <c r="AF25" s="933"/>
      <c r="AG25" s="933"/>
      <c r="AH25" s="933"/>
      <c r="AI25" s="933"/>
      <c r="AJ25" s="933"/>
      <c r="AK25" s="933"/>
      <c r="AL25" s="933"/>
      <c r="AM25" s="934"/>
      <c r="AO25" s="927"/>
      <c r="AP25" s="928"/>
      <c r="AQ25" s="928"/>
      <c r="AR25" s="18"/>
      <c r="AS25" s="56"/>
      <c r="AT25" s="19"/>
      <c r="AU25" s="871"/>
      <c r="AV25" s="871"/>
      <c r="AW25" s="871"/>
      <c r="AX25" s="871"/>
      <c r="AY25" s="20"/>
      <c r="AZ25" s="6"/>
      <c r="BA25" s="1001"/>
      <c r="BB25" s="1002"/>
      <c r="BC25" s="1003"/>
      <c r="BD25" s="4"/>
      <c r="BE25" s="182" t="str">
        <f>IF('入力用（申請者）'!$AX39="はい","☑","□")</f>
        <v>□</v>
      </c>
      <c r="BF25" s="4"/>
      <c r="BG25" s="4"/>
      <c r="BH25" s="4"/>
      <c r="BI25" s="4"/>
      <c r="BJ25" s="4"/>
      <c r="BK25" s="4"/>
      <c r="BL25" s="4"/>
      <c r="BM25" s="4"/>
      <c r="BN25" s="4"/>
      <c r="BO25" s="4"/>
      <c r="BP25" s="4"/>
      <c r="BQ25" s="858"/>
      <c r="BR25" s="859"/>
      <c r="BS25" s="859"/>
      <c r="BT25" s="860"/>
      <c r="BU25" s="826"/>
      <c r="BV25" s="827"/>
      <c r="BW25" s="827"/>
      <c r="BX25" s="827"/>
      <c r="BY25" s="827"/>
      <c r="BZ25" s="828"/>
      <c r="CA25" s="40"/>
      <c r="CG25" s="717"/>
      <c r="CH25" s="718"/>
      <c r="CI25" s="718"/>
      <c r="CJ25" s="718"/>
      <c r="CK25" s="718"/>
      <c r="CL25" s="718"/>
      <c r="CM25" s="718"/>
      <c r="CN25" s="718"/>
      <c r="CO25" s="718"/>
      <c r="CP25" s="718"/>
      <c r="CQ25" s="718"/>
      <c r="CR25" s="718"/>
      <c r="CS25" s="731"/>
      <c r="CT25" s="732"/>
      <c r="CU25" s="732"/>
      <c r="CV25" s="732"/>
      <c r="CW25" s="732"/>
      <c r="CX25" s="732"/>
      <c r="CY25" s="732"/>
      <c r="CZ25" s="732"/>
      <c r="DA25" s="732"/>
      <c r="DB25" s="732"/>
      <c r="DC25" s="732"/>
      <c r="DD25" s="732"/>
      <c r="DE25" s="732"/>
      <c r="DF25" s="733"/>
      <c r="DH25" s="721"/>
      <c r="DI25" s="722"/>
      <c r="DJ25" s="722"/>
      <c r="DK25" s="722"/>
      <c r="DL25" s="722"/>
      <c r="DM25" s="722"/>
      <c r="DN25" s="719"/>
      <c r="DO25" s="719"/>
      <c r="DP25" s="719"/>
      <c r="DQ25" s="719"/>
      <c r="DR25" s="719"/>
      <c r="DS25" s="719"/>
      <c r="DT25" s="719"/>
      <c r="DU25" s="719"/>
      <c r="DV25" s="719"/>
      <c r="DW25" s="719"/>
      <c r="DX25" s="719"/>
      <c r="DY25" s="719"/>
      <c r="DZ25" s="719"/>
      <c r="EA25" s="719"/>
      <c r="EB25" s="720"/>
      <c r="EC25" s="37"/>
      <c r="ED25" s="709"/>
      <c r="EE25" s="710"/>
      <c r="EF25" s="710"/>
      <c r="EG25" s="710"/>
      <c r="EH25" s="711"/>
      <c r="EI25" s="694"/>
      <c r="EJ25" s="695"/>
      <c r="EK25" s="695"/>
      <c r="EL25" s="695"/>
      <c r="EM25" s="695"/>
      <c r="EN25" s="695"/>
      <c r="EO25" s="695"/>
      <c r="EP25" s="695"/>
      <c r="EQ25" s="695"/>
      <c r="ER25" s="695"/>
      <c r="ES25" s="695"/>
      <c r="ET25" s="695"/>
      <c r="EU25" s="695"/>
      <c r="EV25" s="695"/>
      <c r="EW25" s="695"/>
      <c r="EX25" s="695"/>
      <c r="EY25" s="695"/>
      <c r="EZ25" s="696"/>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row>
    <row r="26" spans="1:240" ht="7.5" customHeight="1" x14ac:dyDescent="0.2">
      <c r="A26" s="41"/>
      <c r="B26" s="41"/>
      <c r="C26" s="1013"/>
      <c r="D26" s="1014"/>
      <c r="E26" s="1014"/>
      <c r="F26" s="1014"/>
      <c r="G26" s="1014"/>
      <c r="H26" s="1014"/>
      <c r="I26" s="1014"/>
      <c r="J26" s="1014"/>
      <c r="K26" s="1014"/>
      <c r="L26" s="1014"/>
      <c r="M26" s="1014"/>
      <c r="N26" s="1014"/>
      <c r="O26" s="1014"/>
      <c r="P26" s="1014"/>
      <c r="Q26" s="1014"/>
      <c r="R26" s="1014"/>
      <c r="S26" s="1014"/>
      <c r="T26" s="1014"/>
      <c r="U26" s="1014"/>
      <c r="V26" s="1014"/>
      <c r="W26" s="1014"/>
      <c r="X26" s="1014"/>
      <c r="Y26" s="1014"/>
      <c r="Z26" s="1014"/>
      <c r="AA26" s="1014"/>
      <c r="AB26" s="1014"/>
      <c r="AC26" s="1014"/>
      <c r="AD26" s="1014"/>
      <c r="AE26" s="1014"/>
      <c r="AF26" s="1014"/>
      <c r="AG26" s="1014"/>
      <c r="AH26" s="1014"/>
      <c r="AI26" s="1014"/>
      <c r="AJ26" s="1014"/>
      <c r="AK26" s="1014"/>
      <c r="AL26" s="1014"/>
      <c r="AM26" s="1015"/>
      <c r="AS26" s="57"/>
      <c r="AZ26" s="6"/>
      <c r="BA26" s="1001"/>
      <c r="BB26" s="1002"/>
      <c r="BC26" s="1003"/>
      <c r="BD26" s="4"/>
      <c r="BE26" s="182" t="str">
        <f>IF('入力用（申請者）'!$AX40="","□","☑")</f>
        <v>□</v>
      </c>
      <c r="BG26" s="835" t="str">
        <f>IF('入力用（申請者）'!$AX$40="","直結（3,4,5,6）",'入力用（申請者）'!$AX$40)&amp;""</f>
        <v>直結（3,4,5,6）</v>
      </c>
      <c r="BH26" s="835"/>
      <c r="BI26" s="835"/>
      <c r="BJ26" s="835"/>
      <c r="BK26" s="835"/>
      <c r="BL26" s="835"/>
      <c r="BM26" s="835"/>
      <c r="BN26" s="835"/>
      <c r="BO26" s="835"/>
      <c r="BP26" s="836"/>
      <c r="BQ26" s="858"/>
      <c r="BR26" s="859"/>
      <c r="BS26" s="859"/>
      <c r="BT26" s="860"/>
      <c r="BU26" s="826"/>
      <c r="BV26" s="827"/>
      <c r="BW26" s="827"/>
      <c r="BX26" s="827"/>
      <c r="BY26" s="827"/>
      <c r="BZ26" s="828"/>
      <c r="CA26" s="40"/>
      <c r="CG26" s="717" t="s">
        <v>81</v>
      </c>
      <c r="CH26" s="718"/>
      <c r="CI26" s="718"/>
      <c r="CJ26" s="718"/>
      <c r="CK26" s="718"/>
      <c r="CL26" s="718"/>
      <c r="CM26" s="718"/>
      <c r="CN26" s="718"/>
      <c r="CO26" s="718"/>
      <c r="CP26" s="718"/>
      <c r="CQ26" s="718"/>
      <c r="CR26" s="718"/>
      <c r="CS26" s="864" t="str">
        <f>'入力用（神戸市）'!$M$48&amp;""</f>
        <v/>
      </c>
      <c r="CT26" s="864"/>
      <c r="CU26" s="864"/>
      <c r="CV26" s="864"/>
      <c r="CW26" s="864"/>
      <c r="CX26" s="864"/>
      <c r="CY26" s="864"/>
      <c r="CZ26" s="864"/>
      <c r="DA26" s="864"/>
      <c r="DB26" s="864"/>
      <c r="DC26" s="864"/>
      <c r="DD26" s="864"/>
      <c r="DE26" s="864"/>
      <c r="DF26" s="865"/>
      <c r="DH26" s="721"/>
      <c r="DI26" s="722"/>
      <c r="DJ26" s="722"/>
      <c r="DK26" s="722"/>
      <c r="DL26" s="722"/>
      <c r="DM26" s="722"/>
      <c r="DN26" s="719"/>
      <c r="DO26" s="719"/>
      <c r="DP26" s="719"/>
      <c r="DQ26" s="719"/>
      <c r="DR26" s="719"/>
      <c r="DS26" s="719"/>
      <c r="DT26" s="719"/>
      <c r="DU26" s="719"/>
      <c r="DV26" s="719"/>
      <c r="DW26" s="719"/>
      <c r="DX26" s="719"/>
      <c r="DY26" s="719"/>
      <c r="DZ26" s="719"/>
      <c r="EA26" s="719"/>
      <c r="EB26" s="720"/>
      <c r="EC26" s="37"/>
      <c r="ED26" s="709"/>
      <c r="EE26" s="710"/>
      <c r="EF26" s="710"/>
      <c r="EG26" s="710"/>
      <c r="EH26" s="711"/>
      <c r="EI26" s="694"/>
      <c r="EJ26" s="695"/>
      <c r="EK26" s="695"/>
      <c r="EL26" s="695"/>
      <c r="EM26" s="695"/>
      <c r="EN26" s="695"/>
      <c r="EO26" s="695"/>
      <c r="EP26" s="695"/>
      <c r="EQ26" s="695"/>
      <c r="ER26" s="695"/>
      <c r="ES26" s="695"/>
      <c r="ET26" s="695"/>
      <c r="EU26" s="695"/>
      <c r="EV26" s="695"/>
      <c r="EW26" s="695"/>
      <c r="EX26" s="695"/>
      <c r="EY26" s="695"/>
      <c r="EZ26" s="696"/>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row>
    <row r="27" spans="1:240" ht="7.5" customHeight="1" x14ac:dyDescent="0.2">
      <c r="A27" s="41"/>
      <c r="B27" s="41"/>
      <c r="C27" s="874" t="s">
        <v>111</v>
      </c>
      <c r="D27" s="875"/>
      <c r="E27" s="875"/>
      <c r="F27" s="875"/>
      <c r="G27" s="875"/>
      <c r="H27" s="970"/>
      <c r="I27" s="929" t="str">
        <f>'入力用（申請者）'!$M$8&amp;""</f>
        <v/>
      </c>
      <c r="J27" s="930"/>
      <c r="K27" s="930"/>
      <c r="L27" s="930"/>
      <c r="M27" s="930"/>
      <c r="N27" s="930"/>
      <c r="O27" s="930"/>
      <c r="P27" s="930"/>
      <c r="Q27" s="930"/>
      <c r="R27" s="930"/>
      <c r="S27" s="930"/>
      <c r="T27" s="930"/>
      <c r="U27" s="930"/>
      <c r="V27" s="930"/>
      <c r="W27" s="930"/>
      <c r="X27" s="930"/>
      <c r="Y27" s="930"/>
      <c r="Z27" s="930"/>
      <c r="AA27" s="930"/>
      <c r="AB27" s="930"/>
      <c r="AC27" s="930"/>
      <c r="AD27" s="930"/>
      <c r="AE27" s="930"/>
      <c r="AF27" s="930"/>
      <c r="AG27" s="930"/>
      <c r="AH27" s="930"/>
      <c r="AI27" s="930"/>
      <c r="AJ27" s="930"/>
      <c r="AK27" s="930"/>
      <c r="AL27" s="930"/>
      <c r="AM27" s="931"/>
      <c r="AO27" s="983" t="s">
        <v>25</v>
      </c>
      <c r="AP27" s="984"/>
      <c r="AQ27" s="985"/>
      <c r="AR27" s="150"/>
      <c r="AS27" s="151"/>
      <c r="AT27" s="152"/>
      <c r="AU27" s="152"/>
      <c r="AV27" s="152"/>
      <c r="AW27" s="152"/>
      <c r="AX27" s="152"/>
      <c r="AY27" s="153"/>
      <c r="AZ27" s="6"/>
      <c r="BA27" s="1001"/>
      <c r="BB27" s="1002"/>
      <c r="BC27" s="1003"/>
      <c r="BD27" s="4"/>
      <c r="BE27" s="155"/>
      <c r="BF27" s="4"/>
      <c r="BG27" s="835"/>
      <c r="BH27" s="835"/>
      <c r="BI27" s="835"/>
      <c r="BJ27" s="835"/>
      <c r="BK27" s="835"/>
      <c r="BL27" s="835"/>
      <c r="BM27" s="835"/>
      <c r="BN27" s="835"/>
      <c r="BO27" s="835"/>
      <c r="BP27" s="836"/>
      <c r="BQ27" s="858"/>
      <c r="BR27" s="859"/>
      <c r="BS27" s="859"/>
      <c r="BT27" s="860"/>
      <c r="BU27" s="826"/>
      <c r="BV27" s="827"/>
      <c r="BW27" s="827"/>
      <c r="BX27" s="827"/>
      <c r="BY27" s="827"/>
      <c r="BZ27" s="828"/>
      <c r="CA27" s="40"/>
      <c r="CG27" s="868"/>
      <c r="CH27" s="869"/>
      <c r="CI27" s="869"/>
      <c r="CJ27" s="869"/>
      <c r="CK27" s="869"/>
      <c r="CL27" s="869"/>
      <c r="CM27" s="869"/>
      <c r="CN27" s="869"/>
      <c r="CO27" s="869"/>
      <c r="CP27" s="869"/>
      <c r="CQ27" s="869"/>
      <c r="CR27" s="869"/>
      <c r="CS27" s="866"/>
      <c r="CT27" s="866"/>
      <c r="CU27" s="866"/>
      <c r="CV27" s="866"/>
      <c r="CW27" s="866"/>
      <c r="CX27" s="866"/>
      <c r="CY27" s="866"/>
      <c r="CZ27" s="866"/>
      <c r="DA27" s="866"/>
      <c r="DB27" s="866"/>
      <c r="DC27" s="866"/>
      <c r="DD27" s="866"/>
      <c r="DE27" s="866"/>
      <c r="DF27" s="867"/>
      <c r="DH27" s="723" t="str">
        <f>IF('入力用（神戸市）'!$AD$54="確認済","※自社検査報告書（必須項目）水道局確認済","")</f>
        <v/>
      </c>
      <c r="DI27" s="724"/>
      <c r="DJ27" s="724"/>
      <c r="DK27" s="724"/>
      <c r="DL27" s="724"/>
      <c r="DM27" s="724"/>
      <c r="DN27" s="724"/>
      <c r="DO27" s="724"/>
      <c r="DP27" s="724"/>
      <c r="DQ27" s="724"/>
      <c r="DR27" s="724"/>
      <c r="DS27" s="724"/>
      <c r="DT27" s="724"/>
      <c r="DU27" s="724"/>
      <c r="DV27" s="724"/>
      <c r="DW27" s="724"/>
      <c r="DX27" s="724"/>
      <c r="DY27" s="724"/>
      <c r="DZ27" s="724"/>
      <c r="EA27" s="724"/>
      <c r="EB27" s="725"/>
      <c r="EC27" s="37"/>
      <c r="ED27" s="712"/>
      <c r="EE27" s="713"/>
      <c r="EF27" s="713"/>
      <c r="EG27" s="713"/>
      <c r="EH27" s="714"/>
      <c r="EI27" s="697"/>
      <c r="EJ27" s="698"/>
      <c r="EK27" s="698"/>
      <c r="EL27" s="698"/>
      <c r="EM27" s="698"/>
      <c r="EN27" s="698"/>
      <c r="EO27" s="698"/>
      <c r="EP27" s="698"/>
      <c r="EQ27" s="698"/>
      <c r="ER27" s="698"/>
      <c r="ES27" s="698"/>
      <c r="ET27" s="698"/>
      <c r="EU27" s="698"/>
      <c r="EV27" s="698"/>
      <c r="EW27" s="698"/>
      <c r="EX27" s="698"/>
      <c r="EY27" s="698"/>
      <c r="EZ27" s="699"/>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row>
    <row r="28" spans="1:240" ht="7.5" customHeight="1" x14ac:dyDescent="0.2">
      <c r="A28" s="41"/>
      <c r="B28" s="41"/>
      <c r="C28" s="876"/>
      <c r="D28" s="877"/>
      <c r="E28" s="877"/>
      <c r="F28" s="877"/>
      <c r="G28" s="877"/>
      <c r="H28" s="971"/>
      <c r="I28" s="932"/>
      <c r="J28" s="933"/>
      <c r="K28" s="933"/>
      <c r="L28" s="933"/>
      <c r="M28" s="933"/>
      <c r="N28" s="933"/>
      <c r="O28" s="933"/>
      <c r="P28" s="933"/>
      <c r="Q28" s="933"/>
      <c r="R28" s="933"/>
      <c r="S28" s="933"/>
      <c r="T28" s="933"/>
      <c r="U28" s="933"/>
      <c r="V28" s="933"/>
      <c r="W28" s="933"/>
      <c r="X28" s="933"/>
      <c r="Y28" s="933"/>
      <c r="Z28" s="933"/>
      <c r="AA28" s="933"/>
      <c r="AB28" s="933"/>
      <c r="AC28" s="933"/>
      <c r="AD28" s="933"/>
      <c r="AE28" s="933"/>
      <c r="AF28" s="933"/>
      <c r="AG28" s="933"/>
      <c r="AH28" s="933"/>
      <c r="AI28" s="933"/>
      <c r="AJ28" s="933"/>
      <c r="AK28" s="933"/>
      <c r="AL28" s="933"/>
      <c r="AM28" s="934"/>
      <c r="AO28" s="986"/>
      <c r="AP28" s="987"/>
      <c r="AQ28" s="988"/>
      <c r="AR28" s="154"/>
      <c r="AS28" s="182" t="str">
        <f>IF('入力用（申請者）'!$AX26="はい","☑","□")</f>
        <v>□</v>
      </c>
      <c r="AT28" s="4"/>
      <c r="AU28" s="4"/>
      <c r="AV28" s="4"/>
      <c r="AW28" s="4"/>
      <c r="AX28" s="4"/>
      <c r="AY28" s="156"/>
      <c r="AZ28" s="6"/>
      <c r="BA28" s="1001"/>
      <c r="BB28" s="1002"/>
      <c r="BC28" s="1003"/>
      <c r="BD28" s="4"/>
      <c r="BE28" s="182" t="str">
        <f>IF('入力用（申請者）'!$AX41="はい","☑","□")</f>
        <v>□</v>
      </c>
      <c r="BF28" s="4"/>
      <c r="BG28" s="4"/>
      <c r="BH28" s="4"/>
      <c r="BI28" s="4"/>
      <c r="BJ28" s="4"/>
      <c r="BK28" s="4"/>
      <c r="BL28" s="4"/>
      <c r="BM28" s="4"/>
      <c r="BN28" s="4"/>
      <c r="BO28" s="4"/>
      <c r="BP28" s="4"/>
      <c r="BQ28" s="858" t="s">
        <v>4</v>
      </c>
      <c r="BR28" s="859"/>
      <c r="BS28" s="859"/>
      <c r="BT28" s="860"/>
      <c r="BU28" s="826" t="str">
        <f>'入力用（申請者）'!$AX$37&amp;""</f>
        <v/>
      </c>
      <c r="BV28" s="827"/>
      <c r="BW28" s="827"/>
      <c r="BX28" s="827"/>
      <c r="BY28" s="827"/>
      <c r="BZ28" s="828"/>
      <c r="CA28" s="40"/>
      <c r="CG28" s="4"/>
      <c r="CH28" s="4"/>
      <c r="CI28" s="4"/>
      <c r="CJ28" s="4"/>
      <c r="CK28" s="4"/>
      <c r="CL28" s="4"/>
      <c r="CM28" s="4"/>
      <c r="CN28" s="4"/>
      <c r="CO28" s="4"/>
      <c r="CP28" s="11"/>
      <c r="CQ28" s="11"/>
      <c r="CR28" s="11"/>
    </row>
    <row r="29" spans="1:240" ht="7.5" customHeight="1" x14ac:dyDescent="0.2">
      <c r="A29" s="41"/>
      <c r="B29" s="41"/>
      <c r="C29" s="876"/>
      <c r="D29" s="877"/>
      <c r="E29" s="877"/>
      <c r="F29" s="877"/>
      <c r="G29" s="877"/>
      <c r="H29" s="971"/>
      <c r="I29" s="932"/>
      <c r="J29" s="933"/>
      <c r="K29" s="933"/>
      <c r="L29" s="933"/>
      <c r="M29" s="933"/>
      <c r="N29" s="933"/>
      <c r="O29" s="933"/>
      <c r="P29" s="933"/>
      <c r="Q29" s="933"/>
      <c r="R29" s="933"/>
      <c r="S29" s="933"/>
      <c r="T29" s="933"/>
      <c r="U29" s="933"/>
      <c r="V29" s="933"/>
      <c r="W29" s="933"/>
      <c r="X29" s="933"/>
      <c r="Y29" s="933"/>
      <c r="Z29" s="933"/>
      <c r="AA29" s="933"/>
      <c r="AB29" s="933"/>
      <c r="AC29" s="933"/>
      <c r="AD29" s="933"/>
      <c r="AE29" s="933"/>
      <c r="AF29" s="933"/>
      <c r="AG29" s="933"/>
      <c r="AH29" s="933"/>
      <c r="AI29" s="933"/>
      <c r="AJ29" s="933"/>
      <c r="AK29" s="933"/>
      <c r="AL29" s="933"/>
      <c r="AM29" s="934"/>
      <c r="AO29" s="986"/>
      <c r="AP29" s="987"/>
      <c r="AQ29" s="988"/>
      <c r="AR29" s="154"/>
      <c r="AS29" s="182" t="str">
        <f>IF('入力用（申請者）'!$AX33="はい","☑","□")</f>
        <v>□</v>
      </c>
      <c r="AT29" s="4"/>
      <c r="AU29" s="4"/>
      <c r="AV29" s="4"/>
      <c r="AW29" s="4"/>
      <c r="AX29" s="4"/>
      <c r="AY29" s="156"/>
      <c r="AZ29" s="6"/>
      <c r="BA29" s="1001"/>
      <c r="BB29" s="1002"/>
      <c r="BC29" s="1003"/>
      <c r="BD29" s="4"/>
      <c r="BE29" s="182" t="str">
        <f>IF('入力用（申請者）'!$AX42="はい","☑","□")</f>
        <v>□</v>
      </c>
      <c r="BF29" s="4"/>
      <c r="BG29" s="4"/>
      <c r="BH29" s="4"/>
      <c r="BI29" s="4"/>
      <c r="BJ29" s="4"/>
      <c r="BK29" s="4"/>
      <c r="BL29" s="4"/>
      <c r="BM29" s="4"/>
      <c r="BN29" s="4"/>
      <c r="BO29" s="4"/>
      <c r="BP29" s="4"/>
      <c r="BQ29" s="858"/>
      <c r="BR29" s="859"/>
      <c r="BS29" s="859"/>
      <c r="BT29" s="860"/>
      <c r="BU29" s="826"/>
      <c r="BV29" s="827"/>
      <c r="BW29" s="827"/>
      <c r="BX29" s="827"/>
      <c r="BY29" s="827"/>
      <c r="BZ29" s="828"/>
      <c r="CA29" s="40"/>
      <c r="CG29" s="687" t="s">
        <v>30</v>
      </c>
      <c r="CH29" s="688"/>
      <c r="CI29" s="688"/>
      <c r="CJ29" s="688"/>
      <c r="CK29" s="688"/>
      <c r="CL29" s="688"/>
      <c r="CM29" s="688"/>
      <c r="CN29" s="688"/>
      <c r="CO29" s="688"/>
      <c r="CP29" s="688"/>
      <c r="CQ29" s="688"/>
      <c r="CR29" s="688"/>
      <c r="CS29" s="688"/>
      <c r="CT29" s="688"/>
      <c r="CU29" s="700"/>
      <c r="CV29" s="687" t="s">
        <v>50</v>
      </c>
      <c r="CW29" s="688"/>
      <c r="CX29" s="688"/>
      <c r="CY29" s="688"/>
      <c r="CZ29" s="688"/>
      <c r="DA29" s="688"/>
      <c r="DB29" s="688"/>
      <c r="DC29" s="688"/>
      <c r="DD29" s="688"/>
      <c r="DE29" s="688"/>
      <c r="DF29" s="688"/>
      <c r="DG29" s="688"/>
      <c r="DH29" s="688"/>
      <c r="DI29" s="688"/>
      <c r="DJ29" s="700"/>
      <c r="DK29" s="704" t="s">
        <v>549</v>
      </c>
      <c r="DL29" s="704"/>
      <c r="DM29" s="704"/>
      <c r="DN29" s="704"/>
      <c r="DO29" s="704"/>
      <c r="DP29" s="704"/>
      <c r="DQ29" s="704"/>
      <c r="DR29" s="704"/>
      <c r="DS29" s="704"/>
      <c r="DT29" s="704"/>
      <c r="DU29" s="704"/>
      <c r="DV29" s="704"/>
      <c r="DW29" s="704"/>
      <c r="DX29" s="704"/>
      <c r="DY29" s="687" t="s">
        <v>51</v>
      </c>
      <c r="DZ29" s="688"/>
      <c r="EA29" s="688"/>
      <c r="EB29" s="688"/>
      <c r="EC29" s="688"/>
      <c r="ED29" s="688"/>
      <c r="EE29" s="688"/>
      <c r="EF29" s="688"/>
      <c r="EG29" s="688"/>
      <c r="EH29" s="688"/>
      <c r="EI29" s="688"/>
      <c r="EJ29" s="688"/>
      <c r="EK29" s="688"/>
      <c r="EL29" s="688"/>
      <c r="EM29" s="726" t="s">
        <v>31</v>
      </c>
      <c r="EN29" s="726"/>
      <c r="EO29" s="726"/>
      <c r="EP29" s="726"/>
      <c r="EQ29" s="726"/>
      <c r="ER29" s="726"/>
      <c r="ES29" s="726"/>
      <c r="ET29" s="726"/>
      <c r="EU29" s="726"/>
      <c r="EV29" s="726"/>
      <c r="EW29" s="726"/>
      <c r="EX29" s="726"/>
      <c r="EY29" s="726"/>
      <c r="EZ29" s="726"/>
    </row>
    <row r="30" spans="1:240" ht="7.5" customHeight="1" x14ac:dyDescent="0.15">
      <c r="C30" s="876"/>
      <c r="D30" s="877"/>
      <c r="E30" s="877"/>
      <c r="F30" s="877"/>
      <c r="G30" s="877"/>
      <c r="H30" s="971"/>
      <c r="I30" s="837" t="str">
        <f>'入力用（申請者）'!$M$9&amp;"　"&amp;'入力用（申請者）'!$M$15&amp;""</f>
        <v>　</v>
      </c>
      <c r="J30" s="838"/>
      <c r="K30" s="838"/>
      <c r="L30" s="838"/>
      <c r="M30" s="838"/>
      <c r="N30" s="838"/>
      <c r="O30" s="838"/>
      <c r="P30" s="838"/>
      <c r="Q30" s="838"/>
      <c r="R30" s="838"/>
      <c r="S30" s="838"/>
      <c r="T30" s="838"/>
      <c r="U30" s="838"/>
      <c r="V30" s="838"/>
      <c r="W30" s="838"/>
      <c r="X30" s="838"/>
      <c r="Y30" s="838"/>
      <c r="Z30" s="838"/>
      <c r="AA30" s="838"/>
      <c r="AB30" s="838"/>
      <c r="AC30" s="838"/>
      <c r="AD30" s="838"/>
      <c r="AE30" s="838"/>
      <c r="AF30" s="838"/>
      <c r="AG30" s="838"/>
      <c r="AH30" s="838"/>
      <c r="AI30" s="838"/>
      <c r="AJ30" s="838"/>
      <c r="AK30" s="838"/>
      <c r="AL30" s="838"/>
      <c r="AM30" s="839"/>
      <c r="AO30" s="986"/>
      <c r="AP30" s="987"/>
      <c r="AQ30" s="988"/>
      <c r="AR30" s="154"/>
      <c r="AS30" s="182" t="str">
        <f>IF('入力用（申請者）'!$AX34="はい","☑","□")</f>
        <v>□</v>
      </c>
      <c r="AT30" s="4"/>
      <c r="AU30" s="4"/>
      <c r="AV30" s="4"/>
      <c r="AW30" s="4"/>
      <c r="AX30" s="4"/>
      <c r="AY30" s="156"/>
      <c r="AZ30" s="6"/>
      <c r="BA30" s="1001"/>
      <c r="BB30" s="1002"/>
      <c r="BC30" s="1003"/>
      <c r="BD30" s="4"/>
      <c r="BE30" s="182" t="str">
        <f>IF('入力用（申請者）'!$AX43="はい","☑","□")</f>
        <v>□</v>
      </c>
      <c r="BF30" s="4"/>
      <c r="BG30" s="4"/>
      <c r="BH30" s="4"/>
      <c r="BI30" s="4"/>
      <c r="BJ30" s="4"/>
      <c r="BK30" s="4"/>
      <c r="BL30" s="4"/>
      <c r="BM30" s="710"/>
      <c r="BN30" s="710"/>
      <c r="BO30" s="710"/>
      <c r="BP30" s="843"/>
      <c r="BQ30" s="858"/>
      <c r="BR30" s="859"/>
      <c r="BS30" s="859"/>
      <c r="BT30" s="860"/>
      <c r="BU30" s="826"/>
      <c r="BV30" s="827"/>
      <c r="BW30" s="827"/>
      <c r="BX30" s="827"/>
      <c r="BY30" s="827"/>
      <c r="BZ30" s="828"/>
      <c r="CA30" s="40"/>
      <c r="CF30" s="7"/>
      <c r="CG30" s="689"/>
      <c r="CH30" s="690"/>
      <c r="CI30" s="690"/>
      <c r="CJ30" s="690"/>
      <c r="CK30" s="690"/>
      <c r="CL30" s="690"/>
      <c r="CM30" s="690"/>
      <c r="CN30" s="690"/>
      <c r="CO30" s="690"/>
      <c r="CP30" s="690"/>
      <c r="CQ30" s="690"/>
      <c r="CR30" s="690"/>
      <c r="CS30" s="690"/>
      <c r="CT30" s="690"/>
      <c r="CU30" s="844"/>
      <c r="CV30" s="689"/>
      <c r="CW30" s="690"/>
      <c r="CX30" s="690"/>
      <c r="CY30" s="690"/>
      <c r="CZ30" s="690"/>
      <c r="DA30" s="690"/>
      <c r="DB30" s="690"/>
      <c r="DC30" s="690"/>
      <c r="DD30" s="690"/>
      <c r="DE30" s="690"/>
      <c r="DF30" s="690"/>
      <c r="DG30" s="690"/>
      <c r="DH30" s="690"/>
      <c r="DI30" s="690"/>
      <c r="DJ30" s="701"/>
      <c r="DK30" s="704"/>
      <c r="DL30" s="704"/>
      <c r="DM30" s="704"/>
      <c r="DN30" s="704"/>
      <c r="DO30" s="704"/>
      <c r="DP30" s="704"/>
      <c r="DQ30" s="704"/>
      <c r="DR30" s="704"/>
      <c r="DS30" s="704"/>
      <c r="DT30" s="704"/>
      <c r="DU30" s="704"/>
      <c r="DV30" s="704"/>
      <c r="DW30" s="704"/>
      <c r="DX30" s="704"/>
      <c r="DY30" s="689"/>
      <c r="DZ30" s="690"/>
      <c r="EA30" s="690"/>
      <c r="EB30" s="690"/>
      <c r="EC30" s="690"/>
      <c r="ED30" s="690"/>
      <c r="EE30" s="690"/>
      <c r="EF30" s="690"/>
      <c r="EG30" s="690"/>
      <c r="EH30" s="690"/>
      <c r="EI30" s="690"/>
      <c r="EJ30" s="690"/>
      <c r="EK30" s="690"/>
      <c r="EL30" s="690"/>
      <c r="EM30" s="726"/>
      <c r="EN30" s="726"/>
      <c r="EO30" s="726"/>
      <c r="EP30" s="726"/>
      <c r="EQ30" s="726"/>
      <c r="ER30" s="726"/>
      <c r="ES30" s="726"/>
      <c r="ET30" s="726"/>
      <c r="EU30" s="726"/>
      <c r="EV30" s="726"/>
      <c r="EW30" s="726"/>
      <c r="EX30" s="726"/>
      <c r="EY30" s="726"/>
      <c r="EZ30" s="726"/>
    </row>
    <row r="31" spans="1:240" ht="7.5" customHeight="1" x14ac:dyDescent="0.2">
      <c r="A31" s="41"/>
      <c r="B31" s="41"/>
      <c r="C31" s="876"/>
      <c r="D31" s="877"/>
      <c r="E31" s="877"/>
      <c r="F31" s="877"/>
      <c r="G31" s="877"/>
      <c r="H31" s="971"/>
      <c r="I31" s="846" t="str">
        <f>'入力用（申請者）'!$M$12&amp;"　"&amp;'入力用（申請者）'!$M$16&amp;""</f>
        <v>　</v>
      </c>
      <c r="J31" s="847"/>
      <c r="K31" s="847"/>
      <c r="L31" s="847"/>
      <c r="M31" s="847"/>
      <c r="N31" s="847"/>
      <c r="O31" s="847"/>
      <c r="P31" s="847"/>
      <c r="Q31" s="847"/>
      <c r="R31" s="847"/>
      <c r="S31" s="847"/>
      <c r="T31" s="847"/>
      <c r="U31" s="847"/>
      <c r="V31" s="847"/>
      <c r="W31" s="847"/>
      <c r="X31" s="847"/>
      <c r="Y31" s="847"/>
      <c r="Z31" s="847"/>
      <c r="AA31" s="847"/>
      <c r="AB31" s="847"/>
      <c r="AC31" s="847"/>
      <c r="AD31" s="847"/>
      <c r="AE31" s="847"/>
      <c r="AF31" s="847"/>
      <c r="AG31" s="847"/>
      <c r="AH31" s="847"/>
      <c r="AI31" s="847"/>
      <c r="AJ31" s="847"/>
      <c r="AK31" s="847"/>
      <c r="AL31" s="847"/>
      <c r="AM31" s="848"/>
      <c r="AO31" s="989"/>
      <c r="AP31" s="990"/>
      <c r="AQ31" s="991"/>
      <c r="AR31" s="157"/>
      <c r="AS31" s="158"/>
      <c r="AT31" s="159"/>
      <c r="AU31" s="159"/>
      <c r="AV31" s="159"/>
      <c r="AW31" s="159"/>
      <c r="AX31" s="159"/>
      <c r="AY31" s="160"/>
      <c r="AZ31" s="6"/>
      <c r="BA31" s="1004"/>
      <c r="BB31" s="1005"/>
      <c r="BC31" s="1006"/>
      <c r="BD31" s="52"/>
      <c r="BE31" s="52"/>
      <c r="BF31" s="52"/>
      <c r="BG31" s="52"/>
      <c r="BH31" s="52"/>
      <c r="BI31" s="52"/>
      <c r="BJ31" s="52"/>
      <c r="BK31" s="52"/>
      <c r="BL31" s="52"/>
      <c r="BM31" s="52"/>
      <c r="BN31" s="52"/>
      <c r="BO31" s="52"/>
      <c r="BP31" s="52"/>
      <c r="BQ31" s="861"/>
      <c r="BR31" s="862"/>
      <c r="BS31" s="862"/>
      <c r="BT31" s="863"/>
      <c r="BU31" s="992"/>
      <c r="BV31" s="993"/>
      <c r="BW31" s="993"/>
      <c r="BX31" s="993"/>
      <c r="BY31" s="993"/>
      <c r="BZ31" s="994"/>
      <c r="CA31" s="40"/>
      <c r="CF31" s="42"/>
      <c r="CG31" s="702"/>
      <c r="CH31" s="703"/>
      <c r="CI31" s="703"/>
      <c r="CJ31" s="703"/>
      <c r="CK31" s="703"/>
      <c r="CL31" s="703"/>
      <c r="CM31" s="703"/>
      <c r="CN31" s="703"/>
      <c r="CO31" s="703"/>
      <c r="CP31" s="703"/>
      <c r="CQ31" s="703"/>
      <c r="CR31" s="703"/>
      <c r="CS31" s="703"/>
      <c r="CT31" s="703"/>
      <c r="CU31" s="845"/>
      <c r="CV31" s="702"/>
      <c r="CW31" s="703"/>
      <c r="CX31" s="703"/>
      <c r="CY31" s="703"/>
      <c r="CZ31" s="703"/>
      <c r="DA31" s="703"/>
      <c r="DB31" s="703"/>
      <c r="DC31" s="690"/>
      <c r="DD31" s="690"/>
      <c r="DE31" s="690"/>
      <c r="DF31" s="690"/>
      <c r="DG31" s="690"/>
      <c r="DH31" s="690"/>
      <c r="DI31" s="690"/>
      <c r="DJ31" s="701"/>
      <c r="DK31" s="705"/>
      <c r="DL31" s="705"/>
      <c r="DM31" s="705"/>
      <c r="DN31" s="705"/>
      <c r="DO31" s="705"/>
      <c r="DP31" s="705"/>
      <c r="DQ31" s="705"/>
      <c r="DR31" s="705"/>
      <c r="DS31" s="705"/>
      <c r="DT31" s="705"/>
      <c r="DU31" s="705"/>
      <c r="DV31" s="705"/>
      <c r="DW31" s="705"/>
      <c r="DX31" s="705"/>
      <c r="DY31" s="689"/>
      <c r="DZ31" s="690"/>
      <c r="EA31" s="690"/>
      <c r="EB31" s="690"/>
      <c r="EC31" s="690"/>
      <c r="ED31" s="690"/>
      <c r="EE31" s="690"/>
      <c r="EF31" s="690"/>
      <c r="EG31" s="690"/>
      <c r="EH31" s="690"/>
      <c r="EI31" s="690"/>
      <c r="EJ31" s="690"/>
      <c r="EK31" s="690"/>
      <c r="EL31" s="690"/>
      <c r="EM31" s="727"/>
      <c r="EN31" s="727"/>
      <c r="EO31" s="727"/>
      <c r="EP31" s="727"/>
      <c r="EQ31" s="727"/>
      <c r="ER31" s="727"/>
      <c r="ES31" s="727"/>
      <c r="ET31" s="727"/>
      <c r="EU31" s="727"/>
      <c r="EV31" s="727"/>
      <c r="EW31" s="727"/>
      <c r="EX31" s="727"/>
      <c r="EY31" s="727"/>
      <c r="EZ31" s="727"/>
    </row>
    <row r="32" spans="1:240" ht="7.5" customHeight="1" x14ac:dyDescent="0.2">
      <c r="A32" s="41"/>
      <c r="B32" s="41"/>
      <c r="C32" s="876"/>
      <c r="D32" s="877"/>
      <c r="E32" s="877"/>
      <c r="F32" s="877"/>
      <c r="G32" s="877"/>
      <c r="H32" s="971"/>
      <c r="I32" s="846"/>
      <c r="J32" s="847"/>
      <c r="K32" s="847"/>
      <c r="L32" s="847"/>
      <c r="M32" s="847"/>
      <c r="N32" s="847"/>
      <c r="O32" s="847"/>
      <c r="P32" s="847"/>
      <c r="Q32" s="847"/>
      <c r="R32" s="847"/>
      <c r="S32" s="847"/>
      <c r="T32" s="847"/>
      <c r="U32" s="847"/>
      <c r="V32" s="847"/>
      <c r="W32" s="847"/>
      <c r="X32" s="847"/>
      <c r="Y32" s="847"/>
      <c r="Z32" s="847"/>
      <c r="AA32" s="847"/>
      <c r="AB32" s="847"/>
      <c r="AC32" s="847"/>
      <c r="AD32" s="847"/>
      <c r="AE32" s="847"/>
      <c r="AF32" s="847"/>
      <c r="AG32" s="847"/>
      <c r="AH32" s="847"/>
      <c r="AI32" s="847"/>
      <c r="AJ32" s="847"/>
      <c r="AK32" s="847"/>
      <c r="AL32" s="847"/>
      <c r="AM32" s="848"/>
      <c r="AZ32" s="40"/>
      <c r="CF32" s="42"/>
      <c r="CG32" s="681" t="s">
        <v>126</v>
      </c>
      <c r="CH32" s="682"/>
      <c r="CI32" s="682"/>
      <c r="CJ32" s="682"/>
      <c r="CK32" s="682"/>
      <c r="CL32" s="682"/>
      <c r="CM32" s="682"/>
      <c r="CN32" s="682"/>
      <c r="CO32" s="682"/>
      <c r="CP32" s="682"/>
      <c r="CQ32" s="682"/>
      <c r="CR32" s="682"/>
      <c r="CS32" s="682"/>
      <c r="CT32" s="840" t="str">
        <f>IF('入力用（申請者）'!$AX$45="","",'入力用（申請者）'!$AX$45)</f>
        <v/>
      </c>
      <c r="CU32" s="840"/>
      <c r="CV32" s="840"/>
      <c r="CW32" s="840"/>
      <c r="CX32" s="840"/>
      <c r="CY32" s="682" t="s">
        <v>127</v>
      </c>
      <c r="CZ32" s="682"/>
      <c r="DA32" s="682"/>
      <c r="DB32" s="880"/>
      <c r="DC32" s="891" t="s">
        <v>125</v>
      </c>
      <c r="DD32" s="682"/>
      <c r="DE32" s="682"/>
      <c r="DF32" s="682"/>
      <c r="DG32" s="682"/>
      <c r="DH32" s="682"/>
      <c r="DI32" s="682"/>
      <c r="DJ32" s="682"/>
      <c r="DK32" s="682"/>
      <c r="DL32" s="682"/>
      <c r="DM32" s="682"/>
      <c r="DN32" s="682"/>
      <c r="DO32" s="894" t="str">
        <f>IF('入力用（申請者）'!$AX$46="","",'入力用（申請者）'!$AX$46)</f>
        <v/>
      </c>
      <c r="DP32" s="894"/>
      <c r="DQ32" s="894"/>
      <c r="DR32" s="894"/>
      <c r="DS32" s="894"/>
      <c r="DT32" s="894"/>
      <c r="DU32" s="682" t="s">
        <v>138</v>
      </c>
      <c r="DV32" s="682"/>
      <c r="DW32" s="682"/>
      <c r="DX32" s="880"/>
      <c r="DY32" s="682" t="s">
        <v>34</v>
      </c>
      <c r="DZ32" s="682"/>
      <c r="EA32" s="682"/>
      <c r="EB32" s="682"/>
      <c r="EC32" s="682"/>
      <c r="ED32" s="682"/>
      <c r="EE32" s="682"/>
      <c r="EF32" s="682"/>
      <c r="EG32" s="682"/>
      <c r="EH32" s="682"/>
      <c r="EI32" s="682"/>
      <c r="EJ32" s="682"/>
      <c r="EK32" s="682"/>
      <c r="EL32" s="682"/>
      <c r="EM32" s="682"/>
      <c r="EN32" s="682"/>
      <c r="EO32" s="682"/>
      <c r="EP32" s="682"/>
      <c r="EQ32" s="682"/>
      <c r="ER32" s="682"/>
      <c r="ES32" s="682"/>
      <c r="ET32" s="682"/>
      <c r="EU32" s="682"/>
      <c r="EV32" s="682"/>
      <c r="EW32" s="682"/>
      <c r="EX32" s="682"/>
      <c r="EY32" s="682"/>
      <c r="EZ32" s="888"/>
    </row>
    <row r="33" spans="1:220" ht="7.5" customHeight="1" x14ac:dyDescent="0.2">
      <c r="A33" s="41"/>
      <c r="B33" s="41"/>
      <c r="C33" s="878"/>
      <c r="D33" s="879"/>
      <c r="E33" s="879"/>
      <c r="F33" s="879"/>
      <c r="G33" s="879"/>
      <c r="H33" s="972"/>
      <c r="I33" s="849"/>
      <c r="J33" s="850"/>
      <c r="K33" s="850"/>
      <c r="L33" s="850"/>
      <c r="M33" s="850"/>
      <c r="N33" s="850"/>
      <c r="O33" s="850"/>
      <c r="P33" s="850"/>
      <c r="Q33" s="850"/>
      <c r="R33" s="850"/>
      <c r="S33" s="850"/>
      <c r="T33" s="850"/>
      <c r="U33" s="850"/>
      <c r="V33" s="850"/>
      <c r="W33" s="850"/>
      <c r="X33" s="850"/>
      <c r="Y33" s="850"/>
      <c r="Z33" s="850"/>
      <c r="AA33" s="850"/>
      <c r="AB33" s="850"/>
      <c r="AC33" s="850"/>
      <c r="AD33" s="850"/>
      <c r="AE33" s="850"/>
      <c r="AF33" s="850"/>
      <c r="AG33" s="850"/>
      <c r="AH33" s="850"/>
      <c r="AI33" s="850"/>
      <c r="AJ33" s="850"/>
      <c r="AK33" s="850"/>
      <c r="AL33" s="850"/>
      <c r="AM33" s="851"/>
      <c r="AO33" s="852" t="s">
        <v>165</v>
      </c>
      <c r="AP33" s="853"/>
      <c r="AQ33" s="853"/>
      <c r="AR33" s="853"/>
      <c r="AS33" s="853"/>
      <c r="AT33" s="853"/>
      <c r="AU33" s="853"/>
      <c r="AV33" s="853"/>
      <c r="AW33" s="872" t="s">
        <v>166</v>
      </c>
      <c r="AX33" s="872"/>
      <c r="AY33" s="872"/>
      <c r="AZ33" s="872"/>
      <c r="BA33" s="872"/>
      <c r="BB33" s="872"/>
      <c r="BC33" s="856" t="str">
        <f>IF(COUNTIF('入力用（申請者）'!AX10,"*（北部）*"),"（北部）",IF(COUNTIF('入力用（申請者）'!AX10,"*（南部）*"),"（南部）",""))&amp;""</f>
        <v>（南部）</v>
      </c>
      <c r="BD33" s="856"/>
      <c r="BE33" s="856"/>
      <c r="BF33" s="856"/>
      <c r="BG33" s="856"/>
      <c r="BH33" s="856"/>
      <c r="BI33" s="1357">
        <f>'入力用（申請者）'!$BA$10</f>
        <v>0</v>
      </c>
      <c r="BJ33" s="1357"/>
      <c r="BK33" s="1357"/>
      <c r="BL33" s="1357"/>
      <c r="BM33" s="1357"/>
      <c r="BN33" s="1355" t="str">
        <f>'入力用（申請者）'!$BD$10&amp;"－"&amp;'入力用（申請者）'!$BG$10</f>
        <v>－</v>
      </c>
      <c r="BO33" s="1355"/>
      <c r="BP33" s="1355"/>
      <c r="BQ33" s="1355"/>
      <c r="BR33" s="1355"/>
      <c r="BS33" s="1355"/>
      <c r="BT33" s="1355"/>
      <c r="BU33" s="1355"/>
      <c r="BV33" s="1355"/>
      <c r="BW33" s="62"/>
      <c r="BX33" s="62"/>
      <c r="BY33" s="62"/>
      <c r="BZ33" s="63"/>
      <c r="CF33" s="42"/>
      <c r="CG33" s="683"/>
      <c r="CH33" s="684"/>
      <c r="CI33" s="684"/>
      <c r="CJ33" s="684"/>
      <c r="CK33" s="684"/>
      <c r="CL33" s="684"/>
      <c r="CM33" s="684"/>
      <c r="CN33" s="684"/>
      <c r="CO33" s="684"/>
      <c r="CP33" s="684"/>
      <c r="CQ33" s="684"/>
      <c r="CR33" s="684"/>
      <c r="CS33" s="684"/>
      <c r="CT33" s="841"/>
      <c r="CU33" s="841"/>
      <c r="CV33" s="841"/>
      <c r="CW33" s="841"/>
      <c r="CX33" s="841"/>
      <c r="CY33" s="684"/>
      <c r="CZ33" s="684"/>
      <c r="DA33" s="684"/>
      <c r="DB33" s="881"/>
      <c r="DC33" s="892"/>
      <c r="DD33" s="684"/>
      <c r="DE33" s="684"/>
      <c r="DF33" s="684"/>
      <c r="DG33" s="684"/>
      <c r="DH33" s="684"/>
      <c r="DI33" s="684"/>
      <c r="DJ33" s="684"/>
      <c r="DK33" s="684"/>
      <c r="DL33" s="684"/>
      <c r="DM33" s="684"/>
      <c r="DN33" s="684"/>
      <c r="DO33" s="895"/>
      <c r="DP33" s="895"/>
      <c r="DQ33" s="895"/>
      <c r="DR33" s="895"/>
      <c r="DS33" s="895"/>
      <c r="DT33" s="895"/>
      <c r="DU33" s="684"/>
      <c r="DV33" s="684"/>
      <c r="DW33" s="684"/>
      <c r="DX33" s="881"/>
      <c r="DY33" s="684"/>
      <c r="DZ33" s="684"/>
      <c r="EA33" s="684"/>
      <c r="EB33" s="684"/>
      <c r="EC33" s="684"/>
      <c r="ED33" s="684"/>
      <c r="EE33" s="684"/>
      <c r="EF33" s="684"/>
      <c r="EG33" s="684"/>
      <c r="EH33" s="684"/>
      <c r="EI33" s="684"/>
      <c r="EJ33" s="684"/>
      <c r="EK33" s="684"/>
      <c r="EL33" s="684"/>
      <c r="EM33" s="684"/>
      <c r="EN33" s="684"/>
      <c r="EO33" s="684"/>
      <c r="EP33" s="684"/>
      <c r="EQ33" s="684"/>
      <c r="ER33" s="684"/>
      <c r="ES33" s="684"/>
      <c r="ET33" s="684"/>
      <c r="EU33" s="684"/>
      <c r="EV33" s="684"/>
      <c r="EW33" s="684"/>
      <c r="EX33" s="684"/>
      <c r="EY33" s="684"/>
      <c r="EZ33" s="889"/>
    </row>
    <row r="34" spans="1:220" ht="7.5" customHeight="1" x14ac:dyDescent="0.2">
      <c r="A34" s="41"/>
      <c r="B34" s="41"/>
      <c r="C34" s="874" t="s">
        <v>83</v>
      </c>
      <c r="D34" s="875"/>
      <c r="E34" s="875"/>
      <c r="F34" s="875"/>
      <c r="G34" s="875"/>
      <c r="H34" s="875"/>
      <c r="I34" s="875"/>
      <c r="J34" s="875"/>
      <c r="K34" s="875"/>
      <c r="L34" s="875"/>
      <c r="M34" s="875"/>
      <c r="N34" s="875"/>
      <c r="O34" s="875"/>
      <c r="P34" s="875"/>
      <c r="Q34" s="875"/>
      <c r="R34" s="875"/>
      <c r="S34" s="875"/>
      <c r="T34" s="930" t="str">
        <f>'入力用（申請者）'!$M$20&amp;""</f>
        <v/>
      </c>
      <c r="U34" s="930"/>
      <c r="V34" s="930"/>
      <c r="W34" s="930"/>
      <c r="X34" s="930"/>
      <c r="Y34" s="930"/>
      <c r="Z34" s="930"/>
      <c r="AA34" s="930"/>
      <c r="AB34" s="930"/>
      <c r="AC34" s="930"/>
      <c r="AD34" s="930"/>
      <c r="AE34" s="930"/>
      <c r="AF34" s="930"/>
      <c r="AG34" s="930"/>
      <c r="AH34" s="930"/>
      <c r="AI34" s="930"/>
      <c r="AJ34" s="930"/>
      <c r="AK34" s="930"/>
      <c r="AL34" s="930"/>
      <c r="AM34" s="931"/>
      <c r="AO34" s="854"/>
      <c r="AP34" s="855"/>
      <c r="AQ34" s="855"/>
      <c r="AR34" s="855"/>
      <c r="AS34" s="855"/>
      <c r="AT34" s="855"/>
      <c r="AU34" s="855"/>
      <c r="AV34" s="855"/>
      <c r="AW34" s="873"/>
      <c r="AX34" s="873"/>
      <c r="AY34" s="873"/>
      <c r="AZ34" s="873"/>
      <c r="BA34" s="873"/>
      <c r="BB34" s="873"/>
      <c r="BC34" s="857"/>
      <c r="BD34" s="857"/>
      <c r="BE34" s="857"/>
      <c r="BF34" s="857"/>
      <c r="BG34" s="857"/>
      <c r="BH34" s="857"/>
      <c r="BI34" s="1358"/>
      <c r="BJ34" s="1358"/>
      <c r="BK34" s="1358"/>
      <c r="BL34" s="1358"/>
      <c r="BM34" s="1358"/>
      <c r="BN34" s="1356"/>
      <c r="BO34" s="1356"/>
      <c r="BP34" s="1356"/>
      <c r="BQ34" s="1356"/>
      <c r="BR34" s="1356"/>
      <c r="BS34" s="1356"/>
      <c r="BT34" s="1356"/>
      <c r="BU34" s="1356"/>
      <c r="BV34" s="1356"/>
      <c r="BW34" s="64"/>
      <c r="BX34" s="64"/>
      <c r="BY34" s="64"/>
      <c r="BZ34" s="65"/>
      <c r="CF34" s="7"/>
      <c r="CG34" s="685"/>
      <c r="CH34" s="686"/>
      <c r="CI34" s="686"/>
      <c r="CJ34" s="686"/>
      <c r="CK34" s="686"/>
      <c r="CL34" s="686"/>
      <c r="CM34" s="686"/>
      <c r="CN34" s="686"/>
      <c r="CO34" s="686"/>
      <c r="CP34" s="686"/>
      <c r="CQ34" s="686"/>
      <c r="CR34" s="686"/>
      <c r="CS34" s="686"/>
      <c r="CT34" s="842"/>
      <c r="CU34" s="842"/>
      <c r="CV34" s="842"/>
      <c r="CW34" s="842"/>
      <c r="CX34" s="842"/>
      <c r="CY34" s="686"/>
      <c r="CZ34" s="686"/>
      <c r="DA34" s="686"/>
      <c r="DB34" s="882"/>
      <c r="DC34" s="893"/>
      <c r="DD34" s="686"/>
      <c r="DE34" s="686"/>
      <c r="DF34" s="686"/>
      <c r="DG34" s="686"/>
      <c r="DH34" s="686"/>
      <c r="DI34" s="686"/>
      <c r="DJ34" s="686"/>
      <c r="DK34" s="686"/>
      <c r="DL34" s="686"/>
      <c r="DM34" s="686"/>
      <c r="DN34" s="686"/>
      <c r="DO34" s="896"/>
      <c r="DP34" s="896"/>
      <c r="DQ34" s="896"/>
      <c r="DR34" s="896"/>
      <c r="DS34" s="896"/>
      <c r="DT34" s="896"/>
      <c r="DU34" s="686"/>
      <c r="DV34" s="686"/>
      <c r="DW34" s="686"/>
      <c r="DX34" s="882"/>
      <c r="DY34" s="686"/>
      <c r="DZ34" s="686"/>
      <c r="EA34" s="686"/>
      <c r="EB34" s="686"/>
      <c r="EC34" s="686"/>
      <c r="ED34" s="686"/>
      <c r="EE34" s="686"/>
      <c r="EF34" s="686"/>
      <c r="EG34" s="686"/>
      <c r="EH34" s="686"/>
      <c r="EI34" s="686"/>
      <c r="EJ34" s="686"/>
      <c r="EK34" s="686"/>
      <c r="EL34" s="686"/>
      <c r="EM34" s="686"/>
      <c r="EN34" s="686"/>
      <c r="EO34" s="686"/>
      <c r="EP34" s="686"/>
      <c r="EQ34" s="686"/>
      <c r="ER34" s="686"/>
      <c r="ES34" s="686"/>
      <c r="ET34" s="686"/>
      <c r="EU34" s="686"/>
      <c r="EV34" s="686"/>
      <c r="EW34" s="686"/>
      <c r="EX34" s="686"/>
      <c r="EY34" s="686"/>
      <c r="EZ34" s="89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row>
    <row r="35" spans="1:220" ht="7.5" customHeight="1" x14ac:dyDescent="0.2">
      <c r="A35" s="41"/>
      <c r="B35" s="41"/>
      <c r="C35" s="876"/>
      <c r="D35" s="877"/>
      <c r="E35" s="877"/>
      <c r="F35" s="877"/>
      <c r="G35" s="877"/>
      <c r="H35" s="877"/>
      <c r="I35" s="877"/>
      <c r="J35" s="877"/>
      <c r="K35" s="877"/>
      <c r="L35" s="877"/>
      <c r="M35" s="877"/>
      <c r="N35" s="877"/>
      <c r="O35" s="877"/>
      <c r="P35" s="877"/>
      <c r="Q35" s="877"/>
      <c r="R35" s="877"/>
      <c r="S35" s="877"/>
      <c r="T35" s="933"/>
      <c r="U35" s="933"/>
      <c r="V35" s="933"/>
      <c r="W35" s="933"/>
      <c r="X35" s="933"/>
      <c r="Y35" s="933"/>
      <c r="Z35" s="933"/>
      <c r="AA35" s="933"/>
      <c r="AB35" s="933"/>
      <c r="AC35" s="933"/>
      <c r="AD35" s="933"/>
      <c r="AE35" s="933"/>
      <c r="AF35" s="933"/>
      <c r="AG35" s="933"/>
      <c r="AH35" s="933"/>
      <c r="AI35" s="933"/>
      <c r="AJ35" s="933"/>
      <c r="AK35" s="933"/>
      <c r="AL35" s="933"/>
      <c r="AM35" s="934"/>
      <c r="AO35" s="66"/>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5"/>
      <c r="CF35" s="7"/>
      <c r="CG35" s="9"/>
      <c r="CH35" s="12"/>
      <c r="CI35" s="12"/>
      <c r="CJ35" s="12"/>
      <c r="CK35" s="12"/>
      <c r="CL35" s="12"/>
      <c r="CM35" s="12"/>
      <c r="CN35" s="12"/>
      <c r="CO35" s="12"/>
      <c r="CP35" s="12"/>
      <c r="CQ35" s="12"/>
      <c r="CR35" s="12"/>
      <c r="CS35" s="12"/>
      <c r="CT35" s="12"/>
      <c r="CU35" s="12"/>
      <c r="CV35" s="12"/>
      <c r="CW35" s="12"/>
      <c r="CX35" s="12"/>
      <c r="CY35" s="12"/>
      <c r="CZ35" s="12"/>
      <c r="DA35" s="12"/>
      <c r="DB35" s="12"/>
      <c r="DC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row>
    <row r="36" spans="1:220" ht="7.5" customHeight="1" x14ac:dyDescent="0.2">
      <c r="A36" s="41"/>
      <c r="B36" s="41"/>
      <c r="C36" s="876"/>
      <c r="D36" s="877"/>
      <c r="E36" s="877"/>
      <c r="F36" s="877"/>
      <c r="G36" s="877"/>
      <c r="H36" s="877"/>
      <c r="I36" s="877"/>
      <c r="J36" s="877"/>
      <c r="K36" s="877"/>
      <c r="L36" s="877"/>
      <c r="M36" s="877"/>
      <c r="N36" s="877"/>
      <c r="O36" s="877"/>
      <c r="P36" s="877"/>
      <c r="Q36" s="877"/>
      <c r="R36" s="877"/>
      <c r="S36" s="877"/>
      <c r="T36" s="933"/>
      <c r="U36" s="933"/>
      <c r="V36" s="933"/>
      <c r="W36" s="933"/>
      <c r="X36" s="933"/>
      <c r="Y36" s="933"/>
      <c r="Z36" s="933"/>
      <c r="AA36" s="933"/>
      <c r="AB36" s="933"/>
      <c r="AC36" s="933"/>
      <c r="AD36" s="933"/>
      <c r="AE36" s="933"/>
      <c r="AF36" s="933"/>
      <c r="AG36" s="933"/>
      <c r="AH36" s="933"/>
      <c r="AI36" s="933"/>
      <c r="AJ36" s="933"/>
      <c r="AK36" s="933"/>
      <c r="AL36" s="933"/>
      <c r="AM36" s="934"/>
      <c r="AO36" s="66"/>
      <c r="AP36" s="1086" t="s">
        <v>479</v>
      </c>
      <c r="AQ36" s="1086"/>
      <c r="AR36" s="1086"/>
      <c r="AS36" s="1086"/>
      <c r="AT36" s="1086"/>
      <c r="AU36" s="1086"/>
      <c r="AV36" s="1086"/>
      <c r="AW36" s="1086"/>
      <c r="AX36" s="1086"/>
      <c r="AY36" s="1086"/>
      <c r="AZ36" s="1086"/>
      <c r="BA36" s="1086"/>
      <c r="BB36" s="1086"/>
      <c r="BC36" s="1086"/>
      <c r="BD36" s="1086"/>
      <c r="BE36" s="1086"/>
      <c r="BF36" s="1086"/>
      <c r="BG36" s="1086"/>
      <c r="BH36" s="1086"/>
      <c r="BI36" s="1086"/>
      <c r="BJ36" s="1086"/>
      <c r="BK36" s="1086"/>
      <c r="BL36" s="1086"/>
      <c r="BM36" s="1086"/>
      <c r="BN36" s="1086"/>
      <c r="BO36" s="1086"/>
      <c r="BP36" s="1086"/>
      <c r="BQ36" s="1086"/>
      <c r="BR36" s="1086"/>
      <c r="BS36" s="1086"/>
      <c r="BT36" s="1086"/>
      <c r="BU36" s="1086"/>
      <c r="BV36" s="1086"/>
      <c r="BW36" s="1086"/>
      <c r="BX36" s="64"/>
      <c r="BY36" s="64"/>
      <c r="BZ36" s="65"/>
      <c r="CF36" s="7"/>
      <c r="CG36" s="9"/>
      <c r="CH36" s="887" t="s">
        <v>526</v>
      </c>
      <c r="CI36" s="887"/>
      <c r="CJ36" s="887"/>
      <c r="CK36" s="887"/>
      <c r="CL36" s="887"/>
      <c r="CM36" s="887"/>
      <c r="CN36" s="887"/>
      <c r="CO36" s="887"/>
      <c r="CP36" s="887"/>
      <c r="CQ36" s="887"/>
      <c r="CR36" s="887"/>
      <c r="CS36" s="887"/>
      <c r="CT36" s="887"/>
      <c r="CU36" s="887"/>
      <c r="CV36" s="887"/>
      <c r="CW36" s="887"/>
      <c r="CX36" s="887"/>
      <c r="CY36" s="887"/>
      <c r="CZ36" s="887"/>
      <c r="DA36" s="887"/>
      <c r="DB36" s="887"/>
      <c r="DC36" s="887"/>
      <c r="DD36" s="887"/>
      <c r="DE36" s="887"/>
      <c r="DF36" s="887"/>
      <c r="DG36" s="887"/>
      <c r="DH36" s="887"/>
      <c r="DI36" s="887"/>
      <c r="DJ36" s="887"/>
      <c r="DK36" s="887"/>
      <c r="DL36" s="887"/>
      <c r="DM36" s="887"/>
      <c r="DN36" s="887"/>
      <c r="DO36" s="887"/>
      <c r="DP36" s="887"/>
      <c r="DQ36" s="887"/>
      <c r="DR36" s="887"/>
      <c r="DS36" s="887"/>
      <c r="DT36" s="887"/>
      <c r="DU36" s="887"/>
      <c r="DV36" s="887"/>
      <c r="DW36" s="887"/>
      <c r="DX36" s="887"/>
      <c r="DY36" s="887"/>
      <c r="DZ36" s="887"/>
      <c r="EA36" s="887"/>
      <c r="EB36" s="887"/>
      <c r="EC36" s="887"/>
      <c r="ED36" s="887"/>
      <c r="EE36" s="887"/>
      <c r="EF36" s="887"/>
      <c r="EG36" s="887"/>
      <c r="EH36" s="887"/>
      <c r="EI36" s="887"/>
      <c r="EJ36" s="887"/>
      <c r="EK36" s="887"/>
      <c r="EL36" s="887"/>
      <c r="EM36" s="887"/>
      <c r="EN36" s="887"/>
      <c r="EO36" s="887"/>
      <c r="EP36" s="887"/>
      <c r="EQ36" s="887"/>
      <c r="ER36" s="887"/>
      <c r="ES36" s="887"/>
      <c r="ET36" s="887"/>
      <c r="EU36" s="887"/>
      <c r="EV36" s="887"/>
      <c r="EW36" s="887"/>
      <c r="EX36" s="12"/>
      <c r="EY36" s="12"/>
      <c r="EZ36" s="1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row>
    <row r="37" spans="1:220" ht="7.5" customHeight="1" x14ac:dyDescent="0.2">
      <c r="A37" s="41"/>
      <c r="B37" s="41"/>
      <c r="C37" s="876"/>
      <c r="D37" s="877"/>
      <c r="E37" s="877"/>
      <c r="F37" s="877"/>
      <c r="G37" s="877"/>
      <c r="H37" s="877"/>
      <c r="I37" s="877"/>
      <c r="J37" s="877"/>
      <c r="K37" s="877"/>
      <c r="L37" s="877"/>
      <c r="M37" s="877"/>
      <c r="N37" s="877"/>
      <c r="O37" s="877"/>
      <c r="P37" s="877"/>
      <c r="Q37" s="877"/>
      <c r="R37" s="877"/>
      <c r="S37" s="877"/>
      <c r="T37" s="1095" t="str">
        <f>'入力用（申請者）'!$M$23&amp;""</f>
        <v/>
      </c>
      <c r="U37" s="1095"/>
      <c r="V37" s="1095"/>
      <c r="W37" s="1095"/>
      <c r="X37" s="1095"/>
      <c r="Y37" s="1095"/>
      <c r="Z37" s="1095"/>
      <c r="AA37" s="1095"/>
      <c r="AB37" s="1095"/>
      <c r="AC37" s="1095"/>
      <c r="AD37" s="1095"/>
      <c r="AE37" s="1095"/>
      <c r="AF37" s="1095"/>
      <c r="AG37" s="1095"/>
      <c r="AH37" s="1095"/>
      <c r="AI37" s="1095"/>
      <c r="AJ37" s="1095"/>
      <c r="AK37" s="1095"/>
      <c r="AL37" s="1095"/>
      <c r="AM37" s="1096"/>
      <c r="AO37" s="66"/>
      <c r="AP37" s="1086"/>
      <c r="AQ37" s="1086"/>
      <c r="AR37" s="1086"/>
      <c r="AS37" s="1086"/>
      <c r="AT37" s="1086"/>
      <c r="AU37" s="1086"/>
      <c r="AV37" s="1086"/>
      <c r="AW37" s="1086"/>
      <c r="AX37" s="1086"/>
      <c r="AY37" s="1086"/>
      <c r="AZ37" s="1086"/>
      <c r="BA37" s="1086"/>
      <c r="BB37" s="1086"/>
      <c r="BC37" s="1086"/>
      <c r="BD37" s="1086"/>
      <c r="BE37" s="1086"/>
      <c r="BF37" s="1086"/>
      <c r="BG37" s="1086"/>
      <c r="BH37" s="1086"/>
      <c r="BI37" s="1086"/>
      <c r="BJ37" s="1086"/>
      <c r="BK37" s="1086"/>
      <c r="BL37" s="1086"/>
      <c r="BM37" s="1086"/>
      <c r="BN37" s="1086"/>
      <c r="BO37" s="1086"/>
      <c r="BP37" s="1086"/>
      <c r="BQ37" s="1086"/>
      <c r="BR37" s="1086"/>
      <c r="BS37" s="1086"/>
      <c r="BT37" s="1086"/>
      <c r="BU37" s="1086"/>
      <c r="BV37" s="1086"/>
      <c r="BW37" s="1086"/>
      <c r="BX37" s="64"/>
      <c r="BY37" s="64"/>
      <c r="BZ37" s="65"/>
      <c r="CF37" s="7"/>
      <c r="CG37" s="9"/>
      <c r="CH37" s="887"/>
      <c r="CI37" s="887"/>
      <c r="CJ37" s="887"/>
      <c r="CK37" s="887"/>
      <c r="CL37" s="887"/>
      <c r="CM37" s="887"/>
      <c r="CN37" s="887"/>
      <c r="CO37" s="887"/>
      <c r="CP37" s="887"/>
      <c r="CQ37" s="887"/>
      <c r="CR37" s="887"/>
      <c r="CS37" s="887"/>
      <c r="CT37" s="887"/>
      <c r="CU37" s="887"/>
      <c r="CV37" s="887"/>
      <c r="CW37" s="887"/>
      <c r="CX37" s="887"/>
      <c r="CY37" s="887"/>
      <c r="CZ37" s="887"/>
      <c r="DA37" s="887"/>
      <c r="DB37" s="887"/>
      <c r="DC37" s="887"/>
      <c r="DD37" s="887"/>
      <c r="DE37" s="887"/>
      <c r="DF37" s="887"/>
      <c r="DG37" s="887"/>
      <c r="DH37" s="887"/>
      <c r="DI37" s="887"/>
      <c r="DJ37" s="887"/>
      <c r="DK37" s="887"/>
      <c r="DL37" s="887"/>
      <c r="DM37" s="887"/>
      <c r="DN37" s="887"/>
      <c r="DO37" s="887"/>
      <c r="DP37" s="887"/>
      <c r="DQ37" s="887"/>
      <c r="DR37" s="887"/>
      <c r="DS37" s="887"/>
      <c r="DT37" s="887"/>
      <c r="DU37" s="887"/>
      <c r="DV37" s="887"/>
      <c r="DW37" s="887"/>
      <c r="DX37" s="887"/>
      <c r="DY37" s="887"/>
      <c r="DZ37" s="887"/>
      <c r="EA37" s="887"/>
      <c r="EB37" s="887"/>
      <c r="EC37" s="887"/>
      <c r="ED37" s="887"/>
      <c r="EE37" s="887"/>
      <c r="EF37" s="887"/>
      <c r="EG37" s="887"/>
      <c r="EH37" s="887"/>
      <c r="EI37" s="887"/>
      <c r="EJ37" s="887"/>
      <c r="EK37" s="887"/>
      <c r="EL37" s="887"/>
      <c r="EM37" s="887"/>
      <c r="EN37" s="887"/>
      <c r="EO37" s="887"/>
      <c r="EP37" s="887"/>
      <c r="EQ37" s="887"/>
      <c r="ER37" s="887"/>
      <c r="ES37" s="887"/>
      <c r="ET37" s="887"/>
      <c r="EU37" s="887"/>
      <c r="EV37" s="887"/>
      <c r="EW37" s="887"/>
      <c r="EX37" s="12"/>
      <c r="EY37" s="12"/>
      <c r="EZ37" s="1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row>
    <row r="38" spans="1:220" ht="7.5" customHeight="1" x14ac:dyDescent="0.2">
      <c r="A38" s="41"/>
      <c r="B38" s="41"/>
      <c r="C38" s="876"/>
      <c r="D38" s="877"/>
      <c r="E38" s="877"/>
      <c r="F38" s="877"/>
      <c r="G38" s="877"/>
      <c r="H38" s="877"/>
      <c r="I38" s="877"/>
      <c r="J38" s="877"/>
      <c r="K38" s="877"/>
      <c r="L38" s="877"/>
      <c r="M38" s="877"/>
      <c r="N38" s="877"/>
      <c r="O38" s="877"/>
      <c r="P38" s="877"/>
      <c r="Q38" s="877"/>
      <c r="R38" s="877"/>
      <c r="S38" s="877"/>
      <c r="T38" s="1095"/>
      <c r="U38" s="1095"/>
      <c r="V38" s="1095"/>
      <c r="W38" s="1095"/>
      <c r="X38" s="1095"/>
      <c r="Y38" s="1095"/>
      <c r="Z38" s="1095"/>
      <c r="AA38" s="1095"/>
      <c r="AB38" s="1095"/>
      <c r="AC38" s="1095"/>
      <c r="AD38" s="1095"/>
      <c r="AE38" s="1095"/>
      <c r="AF38" s="1095"/>
      <c r="AG38" s="1095"/>
      <c r="AH38" s="1095"/>
      <c r="AI38" s="1095"/>
      <c r="AJ38" s="1095"/>
      <c r="AK38" s="1095"/>
      <c r="AL38" s="1095"/>
      <c r="AM38" s="1096"/>
      <c r="AO38" s="66"/>
      <c r="AP38" s="1086"/>
      <c r="AQ38" s="1086"/>
      <c r="AR38" s="1086"/>
      <c r="AS38" s="1086"/>
      <c r="AT38" s="1086"/>
      <c r="AU38" s="1086"/>
      <c r="AV38" s="1086"/>
      <c r="AW38" s="1086"/>
      <c r="AX38" s="1086"/>
      <c r="AY38" s="1086"/>
      <c r="AZ38" s="1086"/>
      <c r="BA38" s="1086"/>
      <c r="BB38" s="1086"/>
      <c r="BC38" s="1086"/>
      <c r="BD38" s="1086"/>
      <c r="BE38" s="1086"/>
      <c r="BF38" s="1086"/>
      <c r="BG38" s="1086"/>
      <c r="BH38" s="1086"/>
      <c r="BI38" s="1086"/>
      <c r="BJ38" s="1086"/>
      <c r="BK38" s="1086"/>
      <c r="BL38" s="1086"/>
      <c r="BM38" s="1086"/>
      <c r="BN38" s="1086"/>
      <c r="BO38" s="1086"/>
      <c r="BP38" s="1086"/>
      <c r="BQ38" s="1086"/>
      <c r="BR38" s="1086"/>
      <c r="BS38" s="1086"/>
      <c r="BT38" s="1086"/>
      <c r="BU38" s="1086"/>
      <c r="BV38" s="1086"/>
      <c r="BW38" s="1086"/>
      <c r="BX38" s="64"/>
      <c r="BY38" s="64"/>
      <c r="BZ38" s="65"/>
      <c r="CG38" s="9"/>
      <c r="CH38" s="887"/>
      <c r="CI38" s="887"/>
      <c r="CJ38" s="887"/>
      <c r="CK38" s="887"/>
      <c r="CL38" s="887"/>
      <c r="CM38" s="887"/>
      <c r="CN38" s="887"/>
      <c r="CO38" s="887"/>
      <c r="CP38" s="887"/>
      <c r="CQ38" s="887"/>
      <c r="CR38" s="887"/>
      <c r="CS38" s="887"/>
      <c r="CT38" s="887"/>
      <c r="CU38" s="887"/>
      <c r="CV38" s="887"/>
      <c r="CW38" s="887"/>
      <c r="CX38" s="887"/>
      <c r="CY38" s="887"/>
      <c r="CZ38" s="887"/>
      <c r="DA38" s="887"/>
      <c r="DB38" s="887"/>
      <c r="DC38" s="887"/>
      <c r="DD38" s="887"/>
      <c r="DE38" s="887"/>
      <c r="DF38" s="887"/>
      <c r="DG38" s="887"/>
      <c r="DH38" s="887"/>
      <c r="DI38" s="887"/>
      <c r="DJ38" s="887"/>
      <c r="DK38" s="887"/>
      <c r="DL38" s="887"/>
      <c r="DM38" s="887"/>
      <c r="DN38" s="887"/>
      <c r="DO38" s="887"/>
      <c r="DP38" s="887"/>
      <c r="DQ38" s="887"/>
      <c r="DR38" s="887"/>
      <c r="DS38" s="887"/>
      <c r="DT38" s="887"/>
      <c r="DU38" s="887"/>
      <c r="DV38" s="887"/>
      <c r="DW38" s="887"/>
      <c r="DX38" s="887"/>
      <c r="DY38" s="887"/>
      <c r="DZ38" s="887"/>
      <c r="EA38" s="887"/>
      <c r="EB38" s="887"/>
      <c r="EC38" s="887"/>
      <c r="ED38" s="887"/>
      <c r="EE38" s="887"/>
      <c r="EF38" s="887"/>
      <c r="EG38" s="887"/>
      <c r="EH38" s="887"/>
      <c r="EI38" s="887"/>
      <c r="EJ38" s="887"/>
      <c r="EK38" s="887"/>
      <c r="EL38" s="887"/>
      <c r="EM38" s="887"/>
      <c r="EN38" s="887"/>
      <c r="EO38" s="887"/>
      <c r="EP38" s="887"/>
      <c r="EQ38" s="887"/>
      <c r="ER38" s="887"/>
      <c r="ES38" s="887"/>
      <c r="ET38" s="887"/>
      <c r="EU38" s="887"/>
      <c r="EV38" s="887"/>
      <c r="EW38" s="887"/>
      <c r="EX38" s="12"/>
      <c r="EY38" s="12"/>
      <c r="EZ38" s="1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row>
    <row r="39" spans="1:220" ht="7.5" customHeight="1" x14ac:dyDescent="0.2">
      <c r="A39" s="41"/>
      <c r="B39" s="41"/>
      <c r="C39" s="876"/>
      <c r="D39" s="877"/>
      <c r="E39" s="877"/>
      <c r="F39" s="877"/>
      <c r="G39" s="877"/>
      <c r="H39" s="877"/>
      <c r="I39" s="877"/>
      <c r="J39" s="877"/>
      <c r="K39" s="877"/>
      <c r="L39" s="877"/>
      <c r="M39" s="877"/>
      <c r="N39" s="877"/>
      <c r="O39" s="877"/>
      <c r="P39" s="877"/>
      <c r="Q39" s="877"/>
      <c r="R39" s="877"/>
      <c r="S39" s="877"/>
      <c r="T39" s="1095"/>
      <c r="U39" s="1095"/>
      <c r="V39" s="1095"/>
      <c r="W39" s="1095"/>
      <c r="X39" s="1095"/>
      <c r="Y39" s="1095"/>
      <c r="Z39" s="1095"/>
      <c r="AA39" s="1095"/>
      <c r="AB39" s="1095"/>
      <c r="AC39" s="1095"/>
      <c r="AD39" s="1095"/>
      <c r="AE39" s="1095"/>
      <c r="AF39" s="1095"/>
      <c r="AG39" s="1095"/>
      <c r="AH39" s="1095"/>
      <c r="AI39" s="1095"/>
      <c r="AJ39" s="1095"/>
      <c r="AK39" s="1095"/>
      <c r="AL39" s="1095"/>
      <c r="AM39" s="1096"/>
      <c r="AO39" s="66"/>
      <c r="AP39" s="1086"/>
      <c r="AQ39" s="1086"/>
      <c r="AR39" s="1086"/>
      <c r="AS39" s="1086"/>
      <c r="AT39" s="1086"/>
      <c r="AU39" s="1086"/>
      <c r="AV39" s="1086"/>
      <c r="AW39" s="1086"/>
      <c r="AX39" s="1086"/>
      <c r="AY39" s="1086"/>
      <c r="AZ39" s="1086"/>
      <c r="BA39" s="1086"/>
      <c r="BB39" s="1086"/>
      <c r="BC39" s="1086"/>
      <c r="BD39" s="1086"/>
      <c r="BE39" s="1086"/>
      <c r="BF39" s="1086"/>
      <c r="BG39" s="1086"/>
      <c r="BH39" s="1086"/>
      <c r="BI39" s="1086"/>
      <c r="BJ39" s="1086"/>
      <c r="BK39" s="1086"/>
      <c r="BL39" s="1086"/>
      <c r="BM39" s="1086"/>
      <c r="BN39" s="1086"/>
      <c r="BO39" s="1086"/>
      <c r="BP39" s="1086"/>
      <c r="BQ39" s="1086"/>
      <c r="BR39" s="1086"/>
      <c r="BS39" s="1086"/>
      <c r="BT39" s="1086"/>
      <c r="BU39" s="1086"/>
      <c r="BV39" s="1086"/>
      <c r="BW39" s="1086"/>
      <c r="BX39" s="64"/>
      <c r="BY39" s="64"/>
      <c r="BZ39" s="65"/>
      <c r="CF39" s="4"/>
      <c r="CG39" s="9"/>
      <c r="CH39" s="887"/>
      <c r="CI39" s="887"/>
      <c r="CJ39" s="887"/>
      <c r="CK39" s="887"/>
      <c r="CL39" s="887"/>
      <c r="CM39" s="887"/>
      <c r="CN39" s="887"/>
      <c r="CO39" s="887"/>
      <c r="CP39" s="887"/>
      <c r="CQ39" s="887"/>
      <c r="CR39" s="887"/>
      <c r="CS39" s="887"/>
      <c r="CT39" s="887"/>
      <c r="CU39" s="887"/>
      <c r="CV39" s="887"/>
      <c r="CW39" s="887"/>
      <c r="CX39" s="887"/>
      <c r="CY39" s="887"/>
      <c r="CZ39" s="887"/>
      <c r="DA39" s="887"/>
      <c r="DB39" s="887"/>
      <c r="DC39" s="887"/>
      <c r="DD39" s="887"/>
      <c r="DE39" s="887"/>
      <c r="DF39" s="887"/>
      <c r="DG39" s="887"/>
      <c r="DH39" s="887"/>
      <c r="DI39" s="887"/>
      <c r="DJ39" s="887"/>
      <c r="DK39" s="887"/>
      <c r="DL39" s="887"/>
      <c r="DM39" s="887"/>
      <c r="DN39" s="887"/>
      <c r="DO39" s="887"/>
      <c r="DP39" s="887"/>
      <c r="DQ39" s="887"/>
      <c r="DR39" s="887"/>
      <c r="DS39" s="887"/>
      <c r="DT39" s="887"/>
      <c r="DU39" s="887"/>
      <c r="DV39" s="887"/>
      <c r="DW39" s="887"/>
      <c r="DX39" s="887"/>
      <c r="DY39" s="887"/>
      <c r="DZ39" s="887"/>
      <c r="EA39" s="887"/>
      <c r="EB39" s="887"/>
      <c r="EC39" s="887"/>
      <c r="ED39" s="887"/>
      <c r="EE39" s="887"/>
      <c r="EF39" s="887"/>
      <c r="EG39" s="887"/>
      <c r="EH39" s="887"/>
      <c r="EI39" s="887"/>
      <c r="EJ39" s="887"/>
      <c r="EK39" s="887"/>
      <c r="EL39" s="887"/>
      <c r="EM39" s="887"/>
      <c r="EN39" s="887"/>
      <c r="EO39" s="887"/>
      <c r="EP39" s="887"/>
      <c r="EQ39" s="887"/>
      <c r="ER39" s="887"/>
      <c r="ES39" s="887"/>
      <c r="ET39" s="887"/>
      <c r="EU39" s="887"/>
      <c r="EV39" s="887"/>
      <c r="EW39" s="887"/>
      <c r="EX39" s="12"/>
      <c r="EY39" s="12"/>
      <c r="EZ39" s="1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row>
    <row r="40" spans="1:220" ht="7.5" customHeight="1" x14ac:dyDescent="0.2">
      <c r="A40" s="41"/>
      <c r="B40" s="41"/>
      <c r="C40" s="878"/>
      <c r="D40" s="879"/>
      <c r="E40" s="879"/>
      <c r="F40" s="879"/>
      <c r="G40" s="879"/>
      <c r="H40" s="879"/>
      <c r="I40" s="879"/>
      <c r="J40" s="879"/>
      <c r="K40" s="879"/>
      <c r="L40" s="879"/>
      <c r="M40" s="879"/>
      <c r="N40" s="879"/>
      <c r="O40" s="879"/>
      <c r="P40" s="879"/>
      <c r="Q40" s="879"/>
      <c r="R40" s="879"/>
      <c r="S40" s="879"/>
      <c r="T40" s="1097"/>
      <c r="U40" s="1097"/>
      <c r="V40" s="1097"/>
      <c r="W40" s="1097"/>
      <c r="X40" s="1097"/>
      <c r="Y40" s="1097"/>
      <c r="Z40" s="1097"/>
      <c r="AA40" s="1097"/>
      <c r="AB40" s="1097"/>
      <c r="AC40" s="1097"/>
      <c r="AD40" s="1097"/>
      <c r="AE40" s="1097"/>
      <c r="AF40" s="1097"/>
      <c r="AG40" s="1097"/>
      <c r="AH40" s="1097"/>
      <c r="AI40" s="1097"/>
      <c r="AJ40" s="1097"/>
      <c r="AK40" s="1097"/>
      <c r="AL40" s="1097"/>
      <c r="AM40" s="1098"/>
      <c r="AO40" s="66"/>
      <c r="AP40" s="1086"/>
      <c r="AQ40" s="1086"/>
      <c r="AR40" s="1086"/>
      <c r="AS40" s="1086"/>
      <c r="AT40" s="1086"/>
      <c r="AU40" s="1086"/>
      <c r="AV40" s="1086"/>
      <c r="AW40" s="1086"/>
      <c r="AX40" s="1086"/>
      <c r="AY40" s="1086"/>
      <c r="AZ40" s="1086"/>
      <c r="BA40" s="1086"/>
      <c r="BB40" s="1086"/>
      <c r="BC40" s="1086"/>
      <c r="BD40" s="1086"/>
      <c r="BE40" s="1086"/>
      <c r="BF40" s="1086"/>
      <c r="BG40" s="1086"/>
      <c r="BH40" s="1086"/>
      <c r="BI40" s="1086"/>
      <c r="BJ40" s="1086"/>
      <c r="BK40" s="1086"/>
      <c r="BL40" s="1086"/>
      <c r="BM40" s="1086"/>
      <c r="BN40" s="1086"/>
      <c r="BO40" s="1086"/>
      <c r="BP40" s="1086"/>
      <c r="BQ40" s="1086"/>
      <c r="BR40" s="1086"/>
      <c r="BS40" s="1086"/>
      <c r="BT40" s="1086"/>
      <c r="BU40" s="1086"/>
      <c r="BV40" s="1086"/>
      <c r="BW40" s="1086"/>
      <c r="BX40" s="64"/>
      <c r="BY40" s="64"/>
      <c r="BZ40" s="65"/>
      <c r="CF40" s="4"/>
      <c r="CG40" s="9"/>
      <c r="CH40" s="887"/>
      <c r="CI40" s="887"/>
      <c r="CJ40" s="887"/>
      <c r="CK40" s="887"/>
      <c r="CL40" s="887"/>
      <c r="CM40" s="887"/>
      <c r="CN40" s="887"/>
      <c r="CO40" s="887"/>
      <c r="CP40" s="887"/>
      <c r="CQ40" s="887"/>
      <c r="CR40" s="887"/>
      <c r="CS40" s="887"/>
      <c r="CT40" s="887"/>
      <c r="CU40" s="887"/>
      <c r="CV40" s="887"/>
      <c r="CW40" s="887"/>
      <c r="CX40" s="887"/>
      <c r="CY40" s="887"/>
      <c r="CZ40" s="887"/>
      <c r="DA40" s="887"/>
      <c r="DB40" s="887"/>
      <c r="DC40" s="887"/>
      <c r="DD40" s="887"/>
      <c r="DE40" s="887"/>
      <c r="DF40" s="887"/>
      <c r="DG40" s="887"/>
      <c r="DH40" s="887"/>
      <c r="DI40" s="887"/>
      <c r="DJ40" s="887"/>
      <c r="DK40" s="887"/>
      <c r="DL40" s="887"/>
      <c r="DM40" s="887"/>
      <c r="DN40" s="887"/>
      <c r="DO40" s="887"/>
      <c r="DP40" s="887"/>
      <c r="DQ40" s="887"/>
      <c r="DR40" s="887"/>
      <c r="DS40" s="887"/>
      <c r="DT40" s="887"/>
      <c r="DU40" s="887"/>
      <c r="DV40" s="887"/>
      <c r="DW40" s="887"/>
      <c r="DX40" s="887"/>
      <c r="DY40" s="887"/>
      <c r="DZ40" s="887"/>
      <c r="EA40" s="887"/>
      <c r="EB40" s="887"/>
      <c r="EC40" s="887"/>
      <c r="ED40" s="887"/>
      <c r="EE40" s="887"/>
      <c r="EF40" s="887"/>
      <c r="EG40" s="887"/>
      <c r="EH40" s="887"/>
      <c r="EI40" s="887"/>
      <c r="EJ40" s="887"/>
      <c r="EK40" s="887"/>
      <c r="EL40" s="887"/>
      <c r="EM40" s="887"/>
      <c r="EN40" s="887"/>
      <c r="EO40" s="887"/>
      <c r="EP40" s="887"/>
      <c r="EQ40" s="887"/>
      <c r="ER40" s="887"/>
      <c r="ES40" s="887"/>
      <c r="ET40" s="887"/>
      <c r="EU40" s="887"/>
      <c r="EV40" s="887"/>
      <c r="EW40" s="887"/>
      <c r="EX40" s="12"/>
      <c r="EY40" s="12"/>
      <c r="EZ40" s="1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row>
    <row r="41" spans="1:220" ht="7.5" customHeight="1" x14ac:dyDescent="0.2">
      <c r="A41" s="41"/>
      <c r="B41" s="41"/>
      <c r="C41" s="1019" t="s">
        <v>14</v>
      </c>
      <c r="D41" s="1020"/>
      <c r="E41" s="1020"/>
      <c r="F41" s="1020"/>
      <c r="G41" s="1023" t="str">
        <f>'入力用（申請者）'!$M$24&amp;""</f>
        <v/>
      </c>
      <c r="H41" s="1023"/>
      <c r="I41" s="1023"/>
      <c r="J41" s="1023"/>
      <c r="K41" s="1023"/>
      <c r="L41" s="1023"/>
      <c r="M41" s="1023"/>
      <c r="N41" s="1023"/>
      <c r="O41" s="1023"/>
      <c r="P41" s="1023"/>
      <c r="Q41" s="1023"/>
      <c r="R41" s="1023"/>
      <c r="S41" s="1023"/>
      <c r="T41" s="1023"/>
      <c r="U41" s="1020" t="s">
        <v>15</v>
      </c>
      <c r="V41" s="1020"/>
      <c r="W41" s="1020"/>
      <c r="X41" s="1020"/>
      <c r="Y41" s="1020"/>
      <c r="Z41" s="1020"/>
      <c r="AA41" s="1020"/>
      <c r="AB41" s="1395" t="str">
        <f>'入力用（申請者）'!$M$19&amp;""</f>
        <v/>
      </c>
      <c r="AC41" s="1395"/>
      <c r="AD41" s="1395"/>
      <c r="AE41" s="1395"/>
      <c r="AF41" s="1395"/>
      <c r="AG41" s="1395"/>
      <c r="AH41" s="1395"/>
      <c r="AI41" s="1395"/>
      <c r="AJ41" s="1395"/>
      <c r="AK41" s="1395"/>
      <c r="AL41" s="1395"/>
      <c r="AM41" s="1396"/>
      <c r="AO41" s="66"/>
      <c r="AP41" s="1086"/>
      <c r="AQ41" s="1086"/>
      <c r="AR41" s="1086"/>
      <c r="AS41" s="1086"/>
      <c r="AT41" s="1086"/>
      <c r="AU41" s="1086"/>
      <c r="AV41" s="1086"/>
      <c r="AW41" s="1086"/>
      <c r="AX41" s="1086"/>
      <c r="AY41" s="1086"/>
      <c r="AZ41" s="1086"/>
      <c r="BA41" s="1086"/>
      <c r="BB41" s="1086"/>
      <c r="BC41" s="1086"/>
      <c r="BD41" s="1086"/>
      <c r="BE41" s="1086"/>
      <c r="BF41" s="1086"/>
      <c r="BG41" s="1086"/>
      <c r="BH41" s="1086"/>
      <c r="BI41" s="1086"/>
      <c r="BJ41" s="1086"/>
      <c r="BK41" s="1086"/>
      <c r="BL41" s="1086"/>
      <c r="BM41" s="1086"/>
      <c r="BN41" s="1086"/>
      <c r="BO41" s="1086"/>
      <c r="BP41" s="1086"/>
      <c r="BQ41" s="1086"/>
      <c r="BR41" s="1086"/>
      <c r="BS41" s="1086"/>
      <c r="BT41" s="1086"/>
      <c r="BU41" s="1086"/>
      <c r="BV41" s="1086"/>
      <c r="BW41" s="1086"/>
      <c r="BX41" s="64"/>
      <c r="BY41" s="64"/>
      <c r="BZ41" s="65"/>
      <c r="CF41" s="4"/>
      <c r="CG41" s="9"/>
      <c r="CH41" s="887"/>
      <c r="CI41" s="887"/>
      <c r="CJ41" s="887"/>
      <c r="CK41" s="887"/>
      <c r="CL41" s="887"/>
      <c r="CM41" s="887"/>
      <c r="CN41" s="887"/>
      <c r="CO41" s="887"/>
      <c r="CP41" s="887"/>
      <c r="CQ41" s="887"/>
      <c r="CR41" s="887"/>
      <c r="CS41" s="887"/>
      <c r="CT41" s="887"/>
      <c r="CU41" s="887"/>
      <c r="CV41" s="887"/>
      <c r="CW41" s="887"/>
      <c r="CX41" s="887"/>
      <c r="CY41" s="887"/>
      <c r="CZ41" s="887"/>
      <c r="DA41" s="887"/>
      <c r="DB41" s="887"/>
      <c r="DC41" s="887"/>
      <c r="DD41" s="887"/>
      <c r="DE41" s="887"/>
      <c r="DF41" s="887"/>
      <c r="DG41" s="887"/>
      <c r="DH41" s="887"/>
      <c r="DI41" s="887"/>
      <c r="DJ41" s="887"/>
      <c r="DK41" s="887"/>
      <c r="DL41" s="887"/>
      <c r="DM41" s="887"/>
      <c r="DN41" s="887"/>
      <c r="DO41" s="887"/>
      <c r="DP41" s="887"/>
      <c r="DQ41" s="887"/>
      <c r="DR41" s="887"/>
      <c r="DS41" s="887"/>
      <c r="DT41" s="887"/>
      <c r="DU41" s="887"/>
      <c r="DV41" s="887"/>
      <c r="DW41" s="887"/>
      <c r="DX41" s="887"/>
      <c r="DY41" s="887"/>
      <c r="DZ41" s="887"/>
      <c r="EA41" s="887"/>
      <c r="EB41" s="887"/>
      <c r="EC41" s="887"/>
      <c r="ED41" s="887"/>
      <c r="EE41" s="887"/>
      <c r="EF41" s="887"/>
      <c r="EG41" s="887"/>
      <c r="EH41" s="887"/>
      <c r="EI41" s="887"/>
      <c r="EJ41" s="887"/>
      <c r="EK41" s="887"/>
      <c r="EL41" s="887"/>
      <c r="EM41" s="887"/>
      <c r="EN41" s="887"/>
      <c r="EO41" s="887"/>
      <c r="EP41" s="887"/>
      <c r="EQ41" s="887"/>
      <c r="ER41" s="887"/>
      <c r="ES41" s="887"/>
      <c r="ET41" s="887"/>
      <c r="EU41" s="887"/>
      <c r="EV41" s="887"/>
      <c r="EW41" s="887"/>
      <c r="EX41" s="12"/>
      <c r="EY41" s="12"/>
      <c r="EZ41" s="1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row>
    <row r="42" spans="1:220" ht="7.5" customHeight="1" x14ac:dyDescent="0.2">
      <c r="A42" s="41"/>
      <c r="B42" s="41"/>
      <c r="C42" s="1019"/>
      <c r="D42" s="1020"/>
      <c r="E42" s="1020"/>
      <c r="F42" s="1020"/>
      <c r="G42" s="1023"/>
      <c r="H42" s="1023"/>
      <c r="I42" s="1023"/>
      <c r="J42" s="1023"/>
      <c r="K42" s="1023"/>
      <c r="L42" s="1023"/>
      <c r="M42" s="1023"/>
      <c r="N42" s="1023"/>
      <c r="O42" s="1023"/>
      <c r="P42" s="1023"/>
      <c r="Q42" s="1023"/>
      <c r="R42" s="1023"/>
      <c r="S42" s="1023"/>
      <c r="T42" s="1023"/>
      <c r="U42" s="1020"/>
      <c r="V42" s="1020"/>
      <c r="W42" s="1020"/>
      <c r="X42" s="1020"/>
      <c r="Y42" s="1020"/>
      <c r="Z42" s="1020"/>
      <c r="AA42" s="1020"/>
      <c r="AB42" s="1395"/>
      <c r="AC42" s="1395"/>
      <c r="AD42" s="1395"/>
      <c r="AE42" s="1395"/>
      <c r="AF42" s="1395"/>
      <c r="AG42" s="1395"/>
      <c r="AH42" s="1395"/>
      <c r="AI42" s="1395"/>
      <c r="AJ42" s="1395"/>
      <c r="AK42" s="1395"/>
      <c r="AL42" s="1395"/>
      <c r="AM42" s="1396"/>
      <c r="AO42" s="66"/>
      <c r="AP42" s="1086"/>
      <c r="AQ42" s="1086"/>
      <c r="AR42" s="1086"/>
      <c r="AS42" s="1086"/>
      <c r="AT42" s="1086"/>
      <c r="AU42" s="1086"/>
      <c r="AV42" s="1086"/>
      <c r="AW42" s="1086"/>
      <c r="AX42" s="1086"/>
      <c r="AY42" s="1086"/>
      <c r="AZ42" s="1086"/>
      <c r="BA42" s="1086"/>
      <c r="BB42" s="1086"/>
      <c r="BC42" s="1086"/>
      <c r="BD42" s="1086"/>
      <c r="BE42" s="1086"/>
      <c r="BF42" s="1086"/>
      <c r="BG42" s="1086"/>
      <c r="BH42" s="1086"/>
      <c r="BI42" s="1086"/>
      <c r="BJ42" s="1086"/>
      <c r="BK42" s="1086"/>
      <c r="BL42" s="1086"/>
      <c r="BM42" s="1086"/>
      <c r="BN42" s="1086"/>
      <c r="BO42" s="1086"/>
      <c r="BP42" s="1086"/>
      <c r="BQ42" s="1086"/>
      <c r="BR42" s="1086"/>
      <c r="BS42" s="1086"/>
      <c r="BT42" s="1086"/>
      <c r="BU42" s="1086"/>
      <c r="BV42" s="1086"/>
      <c r="BW42" s="1086"/>
      <c r="BX42" s="64"/>
      <c r="BY42" s="64"/>
      <c r="BZ42" s="65"/>
      <c r="CF42" s="4"/>
      <c r="CG42" s="9"/>
      <c r="CH42" s="887"/>
      <c r="CI42" s="887"/>
      <c r="CJ42" s="887"/>
      <c r="CK42" s="887"/>
      <c r="CL42" s="887"/>
      <c r="CM42" s="887"/>
      <c r="CN42" s="887"/>
      <c r="CO42" s="887"/>
      <c r="CP42" s="887"/>
      <c r="CQ42" s="887"/>
      <c r="CR42" s="887"/>
      <c r="CS42" s="887"/>
      <c r="CT42" s="887"/>
      <c r="CU42" s="887"/>
      <c r="CV42" s="887"/>
      <c r="CW42" s="887"/>
      <c r="CX42" s="887"/>
      <c r="CY42" s="887"/>
      <c r="CZ42" s="887"/>
      <c r="DA42" s="887"/>
      <c r="DB42" s="887"/>
      <c r="DC42" s="887"/>
      <c r="DD42" s="887"/>
      <c r="DE42" s="887"/>
      <c r="DF42" s="887"/>
      <c r="DG42" s="887"/>
      <c r="DH42" s="887"/>
      <c r="DI42" s="887"/>
      <c r="DJ42" s="887"/>
      <c r="DK42" s="887"/>
      <c r="DL42" s="887"/>
      <c r="DM42" s="887"/>
      <c r="DN42" s="887"/>
      <c r="DO42" s="887"/>
      <c r="DP42" s="887"/>
      <c r="DQ42" s="887"/>
      <c r="DR42" s="887"/>
      <c r="DS42" s="887"/>
      <c r="DT42" s="887"/>
      <c r="DU42" s="887"/>
      <c r="DV42" s="887"/>
      <c r="DW42" s="887"/>
      <c r="DX42" s="887"/>
      <c r="DY42" s="887"/>
      <c r="DZ42" s="887"/>
      <c r="EA42" s="887"/>
      <c r="EB42" s="887"/>
      <c r="EC42" s="887"/>
      <c r="ED42" s="887"/>
      <c r="EE42" s="887"/>
      <c r="EF42" s="887"/>
      <c r="EG42" s="887"/>
      <c r="EH42" s="887"/>
      <c r="EI42" s="887"/>
      <c r="EJ42" s="887"/>
      <c r="EK42" s="887"/>
      <c r="EL42" s="887"/>
      <c r="EM42" s="887"/>
      <c r="EN42" s="887"/>
      <c r="EO42" s="887"/>
      <c r="EP42" s="887"/>
      <c r="EQ42" s="887"/>
      <c r="ER42" s="887"/>
      <c r="ES42" s="887"/>
      <c r="ET42" s="887"/>
      <c r="EU42" s="887"/>
      <c r="EV42" s="887"/>
      <c r="EW42" s="887"/>
      <c r="EX42" s="12"/>
      <c r="EY42" s="12"/>
      <c r="EZ42" s="1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row>
    <row r="43" spans="1:220" ht="7.5" customHeight="1" x14ac:dyDescent="0.2">
      <c r="C43" s="1021"/>
      <c r="D43" s="1022"/>
      <c r="E43" s="1022"/>
      <c r="F43" s="1022"/>
      <c r="G43" s="1024"/>
      <c r="H43" s="1024"/>
      <c r="I43" s="1024"/>
      <c r="J43" s="1024"/>
      <c r="K43" s="1024"/>
      <c r="L43" s="1024"/>
      <c r="M43" s="1024"/>
      <c r="N43" s="1024"/>
      <c r="O43" s="1024"/>
      <c r="P43" s="1024"/>
      <c r="Q43" s="1024"/>
      <c r="R43" s="1024"/>
      <c r="S43" s="1024"/>
      <c r="T43" s="1024"/>
      <c r="U43" s="1022"/>
      <c r="V43" s="1022"/>
      <c r="W43" s="1022"/>
      <c r="X43" s="1022"/>
      <c r="Y43" s="1022"/>
      <c r="Z43" s="1022"/>
      <c r="AA43" s="1022"/>
      <c r="AB43" s="1397"/>
      <c r="AC43" s="1397"/>
      <c r="AD43" s="1397"/>
      <c r="AE43" s="1397"/>
      <c r="AF43" s="1397"/>
      <c r="AG43" s="1397"/>
      <c r="AH43" s="1397"/>
      <c r="AI43" s="1397"/>
      <c r="AJ43" s="1397"/>
      <c r="AK43" s="1397"/>
      <c r="AL43" s="1397"/>
      <c r="AM43" s="1398"/>
      <c r="AO43" s="66"/>
      <c r="AP43" s="1086"/>
      <c r="AQ43" s="1086"/>
      <c r="AR43" s="1086"/>
      <c r="AS43" s="1086"/>
      <c r="AT43" s="1086"/>
      <c r="AU43" s="1086"/>
      <c r="AV43" s="1086"/>
      <c r="AW43" s="1086"/>
      <c r="AX43" s="1086"/>
      <c r="AY43" s="1086"/>
      <c r="AZ43" s="1086"/>
      <c r="BA43" s="1086"/>
      <c r="BB43" s="1086"/>
      <c r="BC43" s="1086"/>
      <c r="BD43" s="1086"/>
      <c r="BE43" s="1086"/>
      <c r="BF43" s="1086"/>
      <c r="BG43" s="1086"/>
      <c r="BH43" s="1086"/>
      <c r="BI43" s="1086"/>
      <c r="BJ43" s="1086"/>
      <c r="BK43" s="1086"/>
      <c r="BL43" s="1086"/>
      <c r="BM43" s="1086"/>
      <c r="BN43" s="1086"/>
      <c r="BO43" s="1086"/>
      <c r="BP43" s="1086"/>
      <c r="BQ43" s="1086"/>
      <c r="BR43" s="1086"/>
      <c r="BS43" s="1086"/>
      <c r="BT43" s="1086"/>
      <c r="BU43" s="1086"/>
      <c r="BV43" s="1086"/>
      <c r="BW43" s="1086"/>
      <c r="BX43" s="64"/>
      <c r="BY43" s="64"/>
      <c r="BZ43" s="65"/>
      <c r="CF43" s="4"/>
      <c r="CG43" s="9"/>
      <c r="CH43" s="887"/>
      <c r="CI43" s="887"/>
      <c r="CJ43" s="887"/>
      <c r="CK43" s="887"/>
      <c r="CL43" s="887"/>
      <c r="CM43" s="887"/>
      <c r="CN43" s="887"/>
      <c r="CO43" s="887"/>
      <c r="CP43" s="887"/>
      <c r="CQ43" s="887"/>
      <c r="CR43" s="887"/>
      <c r="CS43" s="887"/>
      <c r="CT43" s="887"/>
      <c r="CU43" s="887"/>
      <c r="CV43" s="887"/>
      <c r="CW43" s="887"/>
      <c r="CX43" s="887"/>
      <c r="CY43" s="887"/>
      <c r="CZ43" s="887"/>
      <c r="DA43" s="887"/>
      <c r="DB43" s="887"/>
      <c r="DC43" s="887"/>
      <c r="DD43" s="887"/>
      <c r="DE43" s="887"/>
      <c r="DF43" s="887"/>
      <c r="DG43" s="887"/>
      <c r="DH43" s="887"/>
      <c r="DI43" s="887"/>
      <c r="DJ43" s="887"/>
      <c r="DK43" s="887"/>
      <c r="DL43" s="887"/>
      <c r="DM43" s="887"/>
      <c r="DN43" s="887"/>
      <c r="DO43" s="887"/>
      <c r="DP43" s="887"/>
      <c r="DQ43" s="887"/>
      <c r="DR43" s="887"/>
      <c r="DS43" s="887"/>
      <c r="DT43" s="887"/>
      <c r="DU43" s="887"/>
      <c r="DV43" s="887"/>
      <c r="DW43" s="887"/>
      <c r="DX43" s="887"/>
      <c r="DY43" s="887"/>
      <c r="DZ43" s="887"/>
      <c r="EA43" s="887"/>
      <c r="EB43" s="887"/>
      <c r="EC43" s="887"/>
      <c r="ED43" s="887"/>
      <c r="EE43" s="887"/>
      <c r="EF43" s="887"/>
      <c r="EG43" s="887"/>
      <c r="EH43" s="887"/>
      <c r="EI43" s="887"/>
      <c r="EJ43" s="887"/>
      <c r="EK43" s="887"/>
      <c r="EL43" s="887"/>
      <c r="EM43" s="887"/>
      <c r="EN43" s="887"/>
      <c r="EO43" s="887"/>
      <c r="EP43" s="887"/>
      <c r="EQ43" s="887"/>
      <c r="ER43" s="887"/>
      <c r="ES43" s="887"/>
      <c r="ET43" s="887"/>
      <c r="EU43" s="887"/>
      <c r="EV43" s="887"/>
      <c r="EW43" s="887"/>
      <c r="EX43" s="12"/>
      <c r="EY43" s="12"/>
      <c r="EZ43" s="1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row>
    <row r="44" spans="1:220" ht="7.5" customHeight="1" x14ac:dyDescent="0.2">
      <c r="A44" s="41"/>
      <c r="B44" s="41"/>
      <c r="AO44" s="66"/>
      <c r="AP44" s="1086"/>
      <c r="AQ44" s="1086"/>
      <c r="AR44" s="1086"/>
      <c r="AS44" s="1086"/>
      <c r="AT44" s="1086"/>
      <c r="AU44" s="1086"/>
      <c r="AV44" s="1086"/>
      <c r="AW44" s="1086"/>
      <c r="AX44" s="1086"/>
      <c r="AY44" s="1086"/>
      <c r="AZ44" s="1086"/>
      <c r="BA44" s="1086"/>
      <c r="BB44" s="1086"/>
      <c r="BC44" s="1086"/>
      <c r="BD44" s="1086"/>
      <c r="BE44" s="1086"/>
      <c r="BF44" s="1086"/>
      <c r="BG44" s="1086"/>
      <c r="BH44" s="1086"/>
      <c r="BI44" s="1086"/>
      <c r="BJ44" s="1086"/>
      <c r="BK44" s="1086"/>
      <c r="BL44" s="1086"/>
      <c r="BM44" s="1086"/>
      <c r="BN44" s="1086"/>
      <c r="BO44" s="1086"/>
      <c r="BP44" s="1086"/>
      <c r="BQ44" s="1086"/>
      <c r="BR44" s="1086"/>
      <c r="BS44" s="1086"/>
      <c r="BT44" s="1086"/>
      <c r="BU44" s="1086"/>
      <c r="BV44" s="1086"/>
      <c r="BW44" s="1086"/>
      <c r="BX44" s="64"/>
      <c r="BY44" s="64"/>
      <c r="BZ44" s="65"/>
      <c r="CF44" s="4"/>
      <c r="CG44" s="9"/>
      <c r="CH44" s="887"/>
      <c r="CI44" s="887"/>
      <c r="CJ44" s="887"/>
      <c r="CK44" s="887"/>
      <c r="CL44" s="887"/>
      <c r="CM44" s="887"/>
      <c r="CN44" s="887"/>
      <c r="CO44" s="887"/>
      <c r="CP44" s="887"/>
      <c r="CQ44" s="887"/>
      <c r="CR44" s="887"/>
      <c r="CS44" s="887"/>
      <c r="CT44" s="887"/>
      <c r="CU44" s="887"/>
      <c r="CV44" s="887"/>
      <c r="CW44" s="887"/>
      <c r="CX44" s="887"/>
      <c r="CY44" s="887"/>
      <c r="CZ44" s="887"/>
      <c r="DA44" s="887"/>
      <c r="DB44" s="887"/>
      <c r="DC44" s="887"/>
      <c r="DD44" s="887"/>
      <c r="DE44" s="887"/>
      <c r="DF44" s="887"/>
      <c r="DG44" s="887"/>
      <c r="DH44" s="887"/>
      <c r="DI44" s="887"/>
      <c r="DJ44" s="887"/>
      <c r="DK44" s="887"/>
      <c r="DL44" s="887"/>
      <c r="DM44" s="887"/>
      <c r="DN44" s="887"/>
      <c r="DO44" s="887"/>
      <c r="DP44" s="887"/>
      <c r="DQ44" s="887"/>
      <c r="DR44" s="887"/>
      <c r="DS44" s="887"/>
      <c r="DT44" s="887"/>
      <c r="DU44" s="887"/>
      <c r="DV44" s="887"/>
      <c r="DW44" s="887"/>
      <c r="DX44" s="887"/>
      <c r="DY44" s="887"/>
      <c r="DZ44" s="887"/>
      <c r="EA44" s="887"/>
      <c r="EB44" s="887"/>
      <c r="EC44" s="887"/>
      <c r="ED44" s="887"/>
      <c r="EE44" s="887"/>
      <c r="EF44" s="887"/>
      <c r="EG44" s="887"/>
      <c r="EH44" s="887"/>
      <c r="EI44" s="887"/>
      <c r="EJ44" s="887"/>
      <c r="EK44" s="887"/>
      <c r="EL44" s="887"/>
      <c r="EM44" s="887"/>
      <c r="EN44" s="887"/>
      <c r="EO44" s="887"/>
      <c r="EP44" s="887"/>
      <c r="EQ44" s="887"/>
      <c r="ER44" s="887"/>
      <c r="ES44" s="887"/>
      <c r="ET44" s="887"/>
      <c r="EU44" s="887"/>
      <c r="EV44" s="887"/>
      <c r="EW44" s="887"/>
      <c r="EX44" s="12"/>
      <c r="EY44" s="12"/>
      <c r="EZ44" s="1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row>
    <row r="45" spans="1:220" ht="7.5" customHeight="1" x14ac:dyDescent="0.2">
      <c r="A45" s="41"/>
      <c r="B45" s="41"/>
      <c r="C45" s="1025" t="s">
        <v>43</v>
      </c>
      <c r="D45" s="1026"/>
      <c r="E45" s="1026"/>
      <c r="F45" s="1027"/>
      <c r="G45" s="1034" t="str">
        <f>IF('入力用（申請者）'!$M$28="","　・　　・　",'入力用（申請者）'!$M$28)</f>
        <v>　・　　・　</v>
      </c>
      <c r="H45" s="1035"/>
      <c r="I45" s="1035"/>
      <c r="J45" s="1035"/>
      <c r="K45" s="1035"/>
      <c r="L45" s="1035"/>
      <c r="M45" s="1035"/>
      <c r="N45" s="1035"/>
      <c r="O45" s="1036"/>
      <c r="Q45" s="1058" t="s">
        <v>56</v>
      </c>
      <c r="R45" s="1059"/>
      <c r="S45" s="1059"/>
      <c r="T45" s="1059"/>
      <c r="U45" s="1059"/>
      <c r="V45" s="1059"/>
      <c r="W45" s="1059"/>
      <c r="X45" s="1059"/>
      <c r="Y45" s="1059" t="s">
        <v>36</v>
      </c>
      <c r="Z45" s="1059"/>
      <c r="AA45" s="1059"/>
      <c r="AB45" s="1059"/>
      <c r="AC45" s="1059"/>
      <c r="AD45" s="1059"/>
      <c r="AE45" s="1059"/>
      <c r="AF45" s="1059" t="s">
        <v>37</v>
      </c>
      <c r="AG45" s="1059"/>
      <c r="AH45" s="1059"/>
      <c r="AI45" s="1059"/>
      <c r="AJ45" s="1059"/>
      <c r="AK45" s="1059"/>
      <c r="AL45" s="1059"/>
      <c r="AM45" s="1393"/>
      <c r="AO45" s="66"/>
      <c r="AP45" s="1086"/>
      <c r="AQ45" s="1086"/>
      <c r="AR45" s="1086"/>
      <c r="AS45" s="1086"/>
      <c r="AT45" s="1086"/>
      <c r="AU45" s="1086"/>
      <c r="AV45" s="1086"/>
      <c r="AW45" s="1086"/>
      <c r="AX45" s="1086"/>
      <c r="AY45" s="1086"/>
      <c r="AZ45" s="1086"/>
      <c r="BA45" s="1086"/>
      <c r="BB45" s="1086"/>
      <c r="BC45" s="1086"/>
      <c r="BD45" s="1086"/>
      <c r="BE45" s="1086"/>
      <c r="BF45" s="1086"/>
      <c r="BG45" s="1086"/>
      <c r="BH45" s="1086"/>
      <c r="BI45" s="1086"/>
      <c r="BJ45" s="1086"/>
      <c r="BK45" s="1086"/>
      <c r="BL45" s="1086"/>
      <c r="BM45" s="1086"/>
      <c r="BN45" s="1086"/>
      <c r="BO45" s="1086"/>
      <c r="BP45" s="1086"/>
      <c r="BQ45" s="1086"/>
      <c r="BR45" s="1086"/>
      <c r="BS45" s="1086"/>
      <c r="BT45" s="1086"/>
      <c r="BU45" s="1086"/>
      <c r="BV45" s="1086"/>
      <c r="BW45" s="1086"/>
      <c r="BX45" s="64"/>
      <c r="BY45" s="64"/>
      <c r="BZ45" s="65"/>
      <c r="CF45" s="4"/>
      <c r="CG45" s="9"/>
      <c r="CH45" s="887"/>
      <c r="CI45" s="887"/>
      <c r="CJ45" s="887"/>
      <c r="CK45" s="887"/>
      <c r="CL45" s="887"/>
      <c r="CM45" s="887"/>
      <c r="CN45" s="887"/>
      <c r="CO45" s="887"/>
      <c r="CP45" s="887"/>
      <c r="CQ45" s="887"/>
      <c r="CR45" s="887"/>
      <c r="CS45" s="887"/>
      <c r="CT45" s="887"/>
      <c r="CU45" s="887"/>
      <c r="CV45" s="887"/>
      <c r="CW45" s="887"/>
      <c r="CX45" s="887"/>
      <c r="CY45" s="887"/>
      <c r="CZ45" s="887"/>
      <c r="DA45" s="887"/>
      <c r="DB45" s="887"/>
      <c r="DC45" s="887"/>
      <c r="DD45" s="887"/>
      <c r="DE45" s="887"/>
      <c r="DF45" s="887"/>
      <c r="DG45" s="887"/>
      <c r="DH45" s="887"/>
      <c r="DI45" s="887"/>
      <c r="DJ45" s="887"/>
      <c r="DK45" s="887"/>
      <c r="DL45" s="887"/>
      <c r="DM45" s="887"/>
      <c r="DN45" s="887"/>
      <c r="DO45" s="887"/>
      <c r="DP45" s="887"/>
      <c r="DQ45" s="887"/>
      <c r="DR45" s="887"/>
      <c r="DS45" s="887"/>
      <c r="DT45" s="887"/>
      <c r="DU45" s="887"/>
      <c r="DV45" s="887"/>
      <c r="DW45" s="887"/>
      <c r="DX45" s="887"/>
      <c r="DY45" s="887"/>
      <c r="DZ45" s="887"/>
      <c r="EA45" s="887"/>
      <c r="EB45" s="887"/>
      <c r="EC45" s="887"/>
      <c r="ED45" s="887"/>
      <c r="EE45" s="887"/>
      <c r="EF45" s="887"/>
      <c r="EG45" s="887"/>
      <c r="EH45" s="887"/>
      <c r="EI45" s="887"/>
      <c r="EJ45" s="887"/>
      <c r="EK45" s="887"/>
      <c r="EL45" s="887"/>
      <c r="EM45" s="887"/>
      <c r="EN45" s="887"/>
      <c r="EO45" s="887"/>
      <c r="EP45" s="887"/>
      <c r="EQ45" s="887"/>
      <c r="ER45" s="887"/>
      <c r="ES45" s="887"/>
      <c r="ET45" s="887"/>
      <c r="EU45" s="887"/>
      <c r="EV45" s="887"/>
      <c r="EW45" s="887"/>
      <c r="EX45" s="12"/>
      <c r="EY45" s="12"/>
      <c r="EZ45" s="1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row>
    <row r="46" spans="1:220" ht="7.5" customHeight="1" x14ac:dyDescent="0.2">
      <c r="C46" s="1028"/>
      <c r="D46" s="1029"/>
      <c r="E46" s="1029"/>
      <c r="F46" s="1030"/>
      <c r="G46" s="1037"/>
      <c r="H46" s="695"/>
      <c r="I46" s="695"/>
      <c r="J46" s="695"/>
      <c r="K46" s="695"/>
      <c r="L46" s="695"/>
      <c r="M46" s="695"/>
      <c r="N46" s="695"/>
      <c r="O46" s="1038"/>
      <c r="Q46" s="1060"/>
      <c r="R46" s="1061"/>
      <c r="S46" s="1061"/>
      <c r="T46" s="1061"/>
      <c r="U46" s="1061"/>
      <c r="V46" s="1061"/>
      <c r="W46" s="1061"/>
      <c r="X46" s="1061"/>
      <c r="Y46" s="1061"/>
      <c r="Z46" s="1061"/>
      <c r="AA46" s="1061"/>
      <c r="AB46" s="1061"/>
      <c r="AC46" s="1061"/>
      <c r="AD46" s="1061"/>
      <c r="AE46" s="1061"/>
      <c r="AF46" s="1061"/>
      <c r="AG46" s="1061"/>
      <c r="AH46" s="1061"/>
      <c r="AI46" s="1061"/>
      <c r="AJ46" s="1061"/>
      <c r="AK46" s="1061"/>
      <c r="AL46" s="1061"/>
      <c r="AM46" s="1394"/>
      <c r="AO46" s="66"/>
      <c r="AP46" s="1086"/>
      <c r="AQ46" s="1086"/>
      <c r="AR46" s="1086"/>
      <c r="AS46" s="1086"/>
      <c r="AT46" s="1086"/>
      <c r="AU46" s="1086"/>
      <c r="AV46" s="1086"/>
      <c r="AW46" s="1086"/>
      <c r="AX46" s="1086"/>
      <c r="AY46" s="1086"/>
      <c r="AZ46" s="1086"/>
      <c r="BA46" s="1086"/>
      <c r="BB46" s="1086"/>
      <c r="BC46" s="1086"/>
      <c r="BD46" s="1086"/>
      <c r="BE46" s="1086"/>
      <c r="BF46" s="1086"/>
      <c r="BG46" s="1086"/>
      <c r="BH46" s="1086"/>
      <c r="BI46" s="1086"/>
      <c r="BJ46" s="1086"/>
      <c r="BK46" s="1086"/>
      <c r="BL46" s="1086"/>
      <c r="BM46" s="1086"/>
      <c r="BN46" s="1086"/>
      <c r="BO46" s="1086"/>
      <c r="BP46" s="1086"/>
      <c r="BQ46" s="1086"/>
      <c r="BR46" s="1086"/>
      <c r="BS46" s="1086"/>
      <c r="BT46" s="1086"/>
      <c r="BU46" s="1086"/>
      <c r="BV46" s="1086"/>
      <c r="BW46" s="1086"/>
      <c r="BX46" s="64"/>
      <c r="BY46" s="64"/>
      <c r="BZ46" s="65"/>
      <c r="CF46" s="4"/>
      <c r="CG46" s="9"/>
      <c r="CH46" s="887"/>
      <c r="CI46" s="887"/>
      <c r="CJ46" s="887"/>
      <c r="CK46" s="887"/>
      <c r="CL46" s="887"/>
      <c r="CM46" s="887"/>
      <c r="CN46" s="887"/>
      <c r="CO46" s="887"/>
      <c r="CP46" s="887"/>
      <c r="CQ46" s="887"/>
      <c r="CR46" s="887"/>
      <c r="CS46" s="887"/>
      <c r="CT46" s="887"/>
      <c r="CU46" s="887"/>
      <c r="CV46" s="887"/>
      <c r="CW46" s="887"/>
      <c r="CX46" s="887"/>
      <c r="CY46" s="887"/>
      <c r="CZ46" s="887"/>
      <c r="DA46" s="887"/>
      <c r="DB46" s="887"/>
      <c r="DC46" s="887"/>
      <c r="DD46" s="887"/>
      <c r="DE46" s="887"/>
      <c r="DF46" s="887"/>
      <c r="DG46" s="887"/>
      <c r="DH46" s="887"/>
      <c r="DI46" s="887"/>
      <c r="DJ46" s="887"/>
      <c r="DK46" s="887"/>
      <c r="DL46" s="887"/>
      <c r="DM46" s="887"/>
      <c r="DN46" s="887"/>
      <c r="DO46" s="887"/>
      <c r="DP46" s="887"/>
      <c r="DQ46" s="887"/>
      <c r="DR46" s="887"/>
      <c r="DS46" s="887"/>
      <c r="DT46" s="887"/>
      <c r="DU46" s="887"/>
      <c r="DV46" s="887"/>
      <c r="DW46" s="887"/>
      <c r="DX46" s="887"/>
      <c r="DY46" s="887"/>
      <c r="DZ46" s="887"/>
      <c r="EA46" s="887"/>
      <c r="EB46" s="887"/>
      <c r="EC46" s="887"/>
      <c r="ED46" s="887"/>
      <c r="EE46" s="887"/>
      <c r="EF46" s="887"/>
      <c r="EG46" s="887"/>
      <c r="EH46" s="887"/>
      <c r="EI46" s="887"/>
      <c r="EJ46" s="887"/>
      <c r="EK46" s="887"/>
      <c r="EL46" s="887"/>
      <c r="EM46" s="887"/>
      <c r="EN46" s="887"/>
      <c r="EO46" s="887"/>
      <c r="EP46" s="887"/>
      <c r="EQ46" s="887"/>
      <c r="ER46" s="887"/>
      <c r="ES46" s="887"/>
      <c r="ET46" s="887"/>
      <c r="EU46" s="887"/>
      <c r="EV46" s="887"/>
      <c r="EW46" s="887"/>
      <c r="EX46" s="12"/>
      <c r="EY46" s="12"/>
      <c r="EZ46" s="10"/>
      <c r="FO46" s="40"/>
      <c r="FP46" s="40"/>
      <c r="FQ46" s="40"/>
      <c r="FR46" s="40"/>
      <c r="FS46" s="40"/>
      <c r="FT46" s="40"/>
      <c r="FU46" s="40"/>
      <c r="FV46" s="40"/>
      <c r="FW46" s="40"/>
      <c r="FX46" s="40"/>
      <c r="FY46" s="40"/>
      <c r="FZ46" s="40"/>
      <c r="GA46" s="40"/>
      <c r="GB46" s="40"/>
      <c r="GC46" s="40"/>
      <c r="GD46" s="40"/>
      <c r="GE46" s="40"/>
      <c r="GF46" s="40"/>
      <c r="GG46" s="40"/>
      <c r="GH46" s="40"/>
      <c r="GI46" s="40"/>
      <c r="GJ46" s="40"/>
      <c r="GK46" s="40"/>
      <c r="GL46" s="40"/>
      <c r="GM46" s="40"/>
      <c r="GN46" s="40"/>
      <c r="GO46" s="40"/>
      <c r="GP46" s="40"/>
      <c r="GQ46" s="40"/>
      <c r="GR46" s="40"/>
      <c r="GS46" s="40"/>
      <c r="GT46" s="40"/>
      <c r="GU46" s="40"/>
      <c r="GV46" s="40"/>
      <c r="GW46" s="40"/>
      <c r="GX46" s="40"/>
      <c r="GY46" s="40"/>
      <c r="GZ46" s="40"/>
      <c r="HA46" s="40"/>
      <c r="HB46" s="40"/>
      <c r="HC46" s="40"/>
      <c r="HD46" s="40"/>
      <c r="HE46" s="40"/>
      <c r="HF46" s="40"/>
      <c r="HG46" s="40"/>
      <c r="HH46" s="40"/>
      <c r="HI46" s="40"/>
      <c r="HJ46" s="40"/>
      <c r="HK46" s="40"/>
      <c r="HL46" s="40"/>
    </row>
    <row r="47" spans="1:220" ht="7.5" customHeight="1" x14ac:dyDescent="0.2">
      <c r="C47" s="1031"/>
      <c r="D47" s="1032"/>
      <c r="E47" s="1032"/>
      <c r="F47" s="1033"/>
      <c r="G47" s="1039"/>
      <c r="H47" s="1040"/>
      <c r="I47" s="1040"/>
      <c r="J47" s="1040"/>
      <c r="K47" s="1040"/>
      <c r="L47" s="1040"/>
      <c r="M47" s="1040"/>
      <c r="N47" s="1040"/>
      <c r="O47" s="1041"/>
      <c r="Q47" s="1052" t="str">
        <f>'入力用（神戸市）'!$D$21&amp;""</f>
        <v/>
      </c>
      <c r="R47" s="1053"/>
      <c r="S47" s="1053"/>
      <c r="T47" s="1053"/>
      <c r="U47" s="1053"/>
      <c r="V47" s="1053"/>
      <c r="W47" s="1053"/>
      <c r="X47" s="1054"/>
      <c r="Y47" s="1057" t="str">
        <f>'入力用（神戸市）'!$H$21&amp;""</f>
        <v/>
      </c>
      <c r="Z47" s="1053"/>
      <c r="AA47" s="1053"/>
      <c r="AB47" s="1053"/>
      <c r="AC47" s="1053"/>
      <c r="AD47" s="1053"/>
      <c r="AE47" s="1054"/>
      <c r="AF47" s="1057" t="str">
        <f>'入力用（神戸市）'!$K$21&amp;""</f>
        <v/>
      </c>
      <c r="AG47" s="1053"/>
      <c r="AH47" s="1053"/>
      <c r="AI47" s="1053"/>
      <c r="AJ47" s="1053"/>
      <c r="AK47" s="1053"/>
      <c r="AL47" s="1053"/>
      <c r="AM47" s="1094"/>
      <c r="AO47" s="66"/>
      <c r="AP47" s="1086"/>
      <c r="AQ47" s="1086"/>
      <c r="AR47" s="1086"/>
      <c r="AS47" s="1086"/>
      <c r="AT47" s="1086"/>
      <c r="AU47" s="1086"/>
      <c r="AV47" s="1086"/>
      <c r="AW47" s="1086"/>
      <c r="AX47" s="1086"/>
      <c r="AY47" s="1086"/>
      <c r="AZ47" s="1086"/>
      <c r="BA47" s="1086"/>
      <c r="BB47" s="1086"/>
      <c r="BC47" s="1086"/>
      <c r="BD47" s="1086"/>
      <c r="BE47" s="1086"/>
      <c r="BF47" s="1086"/>
      <c r="BG47" s="1086"/>
      <c r="BH47" s="1086"/>
      <c r="BI47" s="1086"/>
      <c r="BJ47" s="1086"/>
      <c r="BK47" s="1086"/>
      <c r="BL47" s="1086"/>
      <c r="BM47" s="1086"/>
      <c r="BN47" s="1086"/>
      <c r="BO47" s="1086"/>
      <c r="BP47" s="1086"/>
      <c r="BQ47" s="1086"/>
      <c r="BR47" s="1086"/>
      <c r="BS47" s="1086"/>
      <c r="BT47" s="1086"/>
      <c r="BU47" s="1086"/>
      <c r="BV47" s="1086"/>
      <c r="BW47" s="1086"/>
      <c r="BX47" s="64"/>
      <c r="BY47" s="64"/>
      <c r="BZ47" s="65"/>
      <c r="CG47" s="9"/>
      <c r="CH47" s="887"/>
      <c r="CI47" s="887"/>
      <c r="CJ47" s="887"/>
      <c r="CK47" s="887"/>
      <c r="CL47" s="887"/>
      <c r="CM47" s="887"/>
      <c r="CN47" s="887"/>
      <c r="CO47" s="887"/>
      <c r="CP47" s="887"/>
      <c r="CQ47" s="887"/>
      <c r="CR47" s="887"/>
      <c r="CS47" s="887"/>
      <c r="CT47" s="887"/>
      <c r="CU47" s="887"/>
      <c r="CV47" s="887"/>
      <c r="CW47" s="887"/>
      <c r="CX47" s="887"/>
      <c r="CY47" s="887"/>
      <c r="CZ47" s="887"/>
      <c r="DA47" s="887"/>
      <c r="DB47" s="887"/>
      <c r="DC47" s="887"/>
      <c r="DD47" s="887"/>
      <c r="DE47" s="887"/>
      <c r="DF47" s="887"/>
      <c r="DG47" s="887"/>
      <c r="DH47" s="887"/>
      <c r="DI47" s="887"/>
      <c r="DJ47" s="887"/>
      <c r="DK47" s="887"/>
      <c r="DL47" s="887"/>
      <c r="DM47" s="887"/>
      <c r="DN47" s="887"/>
      <c r="DO47" s="887"/>
      <c r="DP47" s="887"/>
      <c r="DQ47" s="887"/>
      <c r="DR47" s="887"/>
      <c r="DS47" s="887"/>
      <c r="DT47" s="887"/>
      <c r="DU47" s="887"/>
      <c r="DV47" s="887"/>
      <c r="DW47" s="887"/>
      <c r="DX47" s="887"/>
      <c r="DY47" s="887"/>
      <c r="DZ47" s="887"/>
      <c r="EA47" s="887"/>
      <c r="EB47" s="887"/>
      <c r="EC47" s="887"/>
      <c r="ED47" s="887"/>
      <c r="EE47" s="887"/>
      <c r="EF47" s="887"/>
      <c r="EG47" s="887"/>
      <c r="EH47" s="887"/>
      <c r="EI47" s="887"/>
      <c r="EJ47" s="887"/>
      <c r="EK47" s="887"/>
      <c r="EL47" s="887"/>
      <c r="EM47" s="887"/>
      <c r="EN47" s="887"/>
      <c r="EO47" s="887"/>
      <c r="EP47" s="887"/>
      <c r="EQ47" s="887"/>
      <c r="ER47" s="887"/>
      <c r="ES47" s="887"/>
      <c r="ET47" s="887"/>
      <c r="EU47" s="887"/>
      <c r="EV47" s="887"/>
      <c r="EW47" s="887"/>
      <c r="EX47" s="12"/>
      <c r="EY47" s="12"/>
      <c r="EZ47" s="1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row>
    <row r="48" spans="1:220" ht="7.5" customHeight="1" x14ac:dyDescent="0.2">
      <c r="C48" s="1025" t="s">
        <v>44</v>
      </c>
      <c r="D48" s="1026"/>
      <c r="E48" s="1026"/>
      <c r="F48" s="1027"/>
      <c r="G48" s="1034" t="str">
        <f>IF('入力用（申請者）'!$M$29="","　・　　・　",'入力用（申請者）'!$M$29)</f>
        <v>　・　　・　</v>
      </c>
      <c r="H48" s="1035"/>
      <c r="I48" s="1035"/>
      <c r="J48" s="1035"/>
      <c r="K48" s="1035"/>
      <c r="L48" s="1035"/>
      <c r="M48" s="1035"/>
      <c r="N48" s="1035"/>
      <c r="O48" s="1036"/>
      <c r="Q48" s="1055"/>
      <c r="R48" s="966"/>
      <c r="S48" s="966"/>
      <c r="T48" s="966"/>
      <c r="U48" s="966"/>
      <c r="V48" s="966"/>
      <c r="W48" s="966"/>
      <c r="X48" s="1056"/>
      <c r="Y48" s="965"/>
      <c r="Z48" s="966"/>
      <c r="AA48" s="966"/>
      <c r="AB48" s="966"/>
      <c r="AC48" s="966"/>
      <c r="AD48" s="966"/>
      <c r="AE48" s="1056"/>
      <c r="AF48" s="965"/>
      <c r="AG48" s="966"/>
      <c r="AH48" s="966"/>
      <c r="AI48" s="966"/>
      <c r="AJ48" s="966"/>
      <c r="AK48" s="966"/>
      <c r="AL48" s="966"/>
      <c r="AM48" s="967"/>
      <c r="AO48" s="66"/>
      <c r="AP48" s="1086"/>
      <c r="AQ48" s="1086"/>
      <c r="AR48" s="1086"/>
      <c r="AS48" s="1086"/>
      <c r="AT48" s="1086"/>
      <c r="AU48" s="1086"/>
      <c r="AV48" s="1086"/>
      <c r="AW48" s="1086"/>
      <c r="AX48" s="1086"/>
      <c r="AY48" s="1086"/>
      <c r="AZ48" s="1086"/>
      <c r="BA48" s="1086"/>
      <c r="BB48" s="1086"/>
      <c r="BC48" s="1086"/>
      <c r="BD48" s="1086"/>
      <c r="BE48" s="1086"/>
      <c r="BF48" s="1086"/>
      <c r="BG48" s="1086"/>
      <c r="BH48" s="1086"/>
      <c r="BI48" s="1086"/>
      <c r="BJ48" s="1086"/>
      <c r="BK48" s="1086"/>
      <c r="BL48" s="1086"/>
      <c r="BM48" s="1086"/>
      <c r="BN48" s="1086"/>
      <c r="BO48" s="1086"/>
      <c r="BP48" s="1086"/>
      <c r="BQ48" s="1086"/>
      <c r="BR48" s="1086"/>
      <c r="BS48" s="1086"/>
      <c r="BT48" s="1086"/>
      <c r="BU48" s="1086"/>
      <c r="BV48" s="1086"/>
      <c r="BW48" s="1086"/>
      <c r="BX48" s="64"/>
      <c r="BY48" s="64"/>
      <c r="BZ48" s="65"/>
      <c r="CF48" s="4"/>
      <c r="CG48" s="9"/>
      <c r="CH48" s="887"/>
      <c r="CI48" s="887"/>
      <c r="CJ48" s="887"/>
      <c r="CK48" s="887"/>
      <c r="CL48" s="887"/>
      <c r="CM48" s="887"/>
      <c r="CN48" s="887"/>
      <c r="CO48" s="887"/>
      <c r="CP48" s="887"/>
      <c r="CQ48" s="887"/>
      <c r="CR48" s="887"/>
      <c r="CS48" s="887"/>
      <c r="CT48" s="887"/>
      <c r="CU48" s="887"/>
      <c r="CV48" s="887"/>
      <c r="CW48" s="887"/>
      <c r="CX48" s="887"/>
      <c r="CY48" s="887"/>
      <c r="CZ48" s="887"/>
      <c r="DA48" s="887"/>
      <c r="DB48" s="887"/>
      <c r="DC48" s="887"/>
      <c r="DD48" s="887"/>
      <c r="DE48" s="887"/>
      <c r="DF48" s="887"/>
      <c r="DG48" s="887"/>
      <c r="DH48" s="887"/>
      <c r="DI48" s="887"/>
      <c r="DJ48" s="887"/>
      <c r="DK48" s="887"/>
      <c r="DL48" s="887"/>
      <c r="DM48" s="887"/>
      <c r="DN48" s="887"/>
      <c r="DO48" s="887"/>
      <c r="DP48" s="887"/>
      <c r="DQ48" s="887"/>
      <c r="DR48" s="887"/>
      <c r="DS48" s="887"/>
      <c r="DT48" s="887"/>
      <c r="DU48" s="887"/>
      <c r="DV48" s="887"/>
      <c r="DW48" s="887"/>
      <c r="DX48" s="887"/>
      <c r="DY48" s="887"/>
      <c r="DZ48" s="887"/>
      <c r="EA48" s="887"/>
      <c r="EB48" s="887"/>
      <c r="EC48" s="887"/>
      <c r="ED48" s="887"/>
      <c r="EE48" s="887"/>
      <c r="EF48" s="887"/>
      <c r="EG48" s="887"/>
      <c r="EH48" s="887"/>
      <c r="EI48" s="887"/>
      <c r="EJ48" s="887"/>
      <c r="EK48" s="887"/>
      <c r="EL48" s="887"/>
      <c r="EM48" s="887"/>
      <c r="EN48" s="887"/>
      <c r="EO48" s="887"/>
      <c r="EP48" s="887"/>
      <c r="EQ48" s="887"/>
      <c r="ER48" s="887"/>
      <c r="ES48" s="887"/>
      <c r="ET48" s="887"/>
      <c r="EU48" s="887"/>
      <c r="EV48" s="887"/>
      <c r="EW48" s="887"/>
      <c r="EX48" s="12"/>
      <c r="EY48" s="12"/>
      <c r="EZ48" s="10"/>
      <c r="FO48" s="40"/>
      <c r="FP48" s="40"/>
      <c r="FQ48" s="40"/>
      <c r="FR48" s="40"/>
      <c r="FS48" s="40"/>
      <c r="FT48" s="40"/>
      <c r="FU48" s="40"/>
      <c r="FV48" s="40"/>
      <c r="FW48" s="40"/>
      <c r="FX48" s="40"/>
      <c r="FY48" s="40"/>
      <c r="FZ48" s="40"/>
      <c r="GA48" s="40"/>
      <c r="GB48" s="40"/>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row>
    <row r="49" spans="3:220" ht="7.5" customHeight="1" x14ac:dyDescent="0.2">
      <c r="C49" s="1028"/>
      <c r="D49" s="1029"/>
      <c r="E49" s="1029"/>
      <c r="F49" s="1030"/>
      <c r="G49" s="1037"/>
      <c r="H49" s="695"/>
      <c r="I49" s="695"/>
      <c r="J49" s="695"/>
      <c r="K49" s="695"/>
      <c r="L49" s="695"/>
      <c r="M49" s="695"/>
      <c r="N49" s="695"/>
      <c r="O49" s="1038"/>
      <c r="Q49" s="1055"/>
      <c r="R49" s="966"/>
      <c r="S49" s="966"/>
      <c r="T49" s="966"/>
      <c r="U49" s="966"/>
      <c r="V49" s="966"/>
      <c r="W49" s="966"/>
      <c r="X49" s="1056"/>
      <c r="Y49" s="965"/>
      <c r="Z49" s="966"/>
      <c r="AA49" s="966"/>
      <c r="AB49" s="966"/>
      <c r="AC49" s="966"/>
      <c r="AD49" s="966"/>
      <c r="AE49" s="1056"/>
      <c r="AF49" s="965"/>
      <c r="AG49" s="966"/>
      <c r="AH49" s="966"/>
      <c r="AI49" s="966"/>
      <c r="AJ49" s="966"/>
      <c r="AK49" s="966"/>
      <c r="AL49" s="966"/>
      <c r="AM49" s="967"/>
      <c r="AO49" s="66"/>
      <c r="AP49" s="1086"/>
      <c r="AQ49" s="1086"/>
      <c r="AR49" s="1086"/>
      <c r="AS49" s="1086"/>
      <c r="AT49" s="1086"/>
      <c r="AU49" s="1086"/>
      <c r="AV49" s="1086"/>
      <c r="AW49" s="1086"/>
      <c r="AX49" s="1086"/>
      <c r="AY49" s="1086"/>
      <c r="AZ49" s="1086"/>
      <c r="BA49" s="1086"/>
      <c r="BB49" s="1086"/>
      <c r="BC49" s="1086"/>
      <c r="BD49" s="1086"/>
      <c r="BE49" s="1086"/>
      <c r="BF49" s="1086"/>
      <c r="BG49" s="1086"/>
      <c r="BH49" s="1086"/>
      <c r="BI49" s="1086"/>
      <c r="BJ49" s="1086"/>
      <c r="BK49" s="1086"/>
      <c r="BL49" s="1086"/>
      <c r="BM49" s="1086"/>
      <c r="BN49" s="1086"/>
      <c r="BO49" s="1086"/>
      <c r="BP49" s="1086"/>
      <c r="BQ49" s="1086"/>
      <c r="BR49" s="1086"/>
      <c r="BS49" s="1086"/>
      <c r="BT49" s="1086"/>
      <c r="BU49" s="1086"/>
      <c r="BV49" s="1086"/>
      <c r="BW49" s="1086"/>
      <c r="BX49" s="64"/>
      <c r="BY49" s="64"/>
      <c r="BZ49" s="65"/>
      <c r="CF49" s="41"/>
      <c r="CG49" s="9"/>
      <c r="CH49" s="887"/>
      <c r="CI49" s="887"/>
      <c r="CJ49" s="887"/>
      <c r="CK49" s="887"/>
      <c r="CL49" s="887"/>
      <c r="CM49" s="887"/>
      <c r="CN49" s="887"/>
      <c r="CO49" s="887"/>
      <c r="CP49" s="887"/>
      <c r="CQ49" s="887"/>
      <c r="CR49" s="887"/>
      <c r="CS49" s="887"/>
      <c r="CT49" s="887"/>
      <c r="CU49" s="887"/>
      <c r="CV49" s="887"/>
      <c r="CW49" s="887"/>
      <c r="CX49" s="887"/>
      <c r="CY49" s="887"/>
      <c r="CZ49" s="887"/>
      <c r="DA49" s="887"/>
      <c r="DB49" s="887"/>
      <c r="DC49" s="887"/>
      <c r="DD49" s="887"/>
      <c r="DE49" s="887"/>
      <c r="DF49" s="887"/>
      <c r="DG49" s="887"/>
      <c r="DH49" s="887"/>
      <c r="DI49" s="887"/>
      <c r="DJ49" s="887"/>
      <c r="DK49" s="887"/>
      <c r="DL49" s="887"/>
      <c r="DM49" s="887"/>
      <c r="DN49" s="887"/>
      <c r="DO49" s="887"/>
      <c r="DP49" s="887"/>
      <c r="DQ49" s="887"/>
      <c r="DR49" s="887"/>
      <c r="DS49" s="887"/>
      <c r="DT49" s="887"/>
      <c r="DU49" s="887"/>
      <c r="DV49" s="887"/>
      <c r="DW49" s="887"/>
      <c r="DX49" s="887"/>
      <c r="DY49" s="887"/>
      <c r="DZ49" s="887"/>
      <c r="EA49" s="887"/>
      <c r="EB49" s="887"/>
      <c r="EC49" s="887"/>
      <c r="ED49" s="887"/>
      <c r="EE49" s="887"/>
      <c r="EF49" s="887"/>
      <c r="EG49" s="887"/>
      <c r="EH49" s="887"/>
      <c r="EI49" s="887"/>
      <c r="EJ49" s="887"/>
      <c r="EK49" s="887"/>
      <c r="EL49" s="887"/>
      <c r="EM49" s="887"/>
      <c r="EN49" s="887"/>
      <c r="EO49" s="887"/>
      <c r="EP49" s="887"/>
      <c r="EQ49" s="887"/>
      <c r="ER49" s="887"/>
      <c r="ES49" s="887"/>
      <c r="ET49" s="887"/>
      <c r="EU49" s="887"/>
      <c r="EV49" s="887"/>
      <c r="EW49" s="887"/>
      <c r="EX49" s="12"/>
      <c r="EY49" s="12"/>
      <c r="EZ49" s="10"/>
      <c r="FO49" s="40"/>
      <c r="FP49" s="40"/>
      <c r="FQ49" s="40"/>
      <c r="FR49" s="40"/>
      <c r="FS49" s="40"/>
      <c r="FT49" s="40"/>
      <c r="FU49" s="40"/>
      <c r="FV49" s="40"/>
      <c r="FW49" s="40"/>
      <c r="FX49" s="40"/>
      <c r="FY49" s="40"/>
      <c r="FZ49" s="40"/>
      <c r="GA49" s="40"/>
      <c r="GB49" s="40"/>
      <c r="GC49" s="40"/>
      <c r="GD49" s="40"/>
      <c r="GE49" s="40"/>
      <c r="GF49" s="40"/>
      <c r="GG49" s="40"/>
      <c r="GH49" s="40"/>
      <c r="GI49" s="40"/>
      <c r="GJ49" s="40"/>
      <c r="GK49" s="40"/>
      <c r="GL49" s="40"/>
      <c r="GM49" s="40"/>
      <c r="GN49" s="40"/>
      <c r="GO49" s="40"/>
      <c r="GP49" s="40"/>
      <c r="GQ49" s="40"/>
      <c r="GR49" s="40"/>
      <c r="GS49" s="40"/>
      <c r="GT49" s="40"/>
      <c r="GU49" s="40"/>
      <c r="GV49" s="40"/>
      <c r="GW49" s="40"/>
      <c r="GX49" s="40"/>
      <c r="GY49" s="40"/>
      <c r="GZ49" s="40"/>
      <c r="HA49" s="40"/>
      <c r="HB49" s="40"/>
      <c r="HC49" s="40"/>
      <c r="HD49" s="40"/>
      <c r="HE49" s="40"/>
      <c r="HF49" s="40"/>
      <c r="HG49" s="40"/>
      <c r="HH49" s="40"/>
      <c r="HI49" s="40"/>
      <c r="HJ49" s="40"/>
      <c r="HK49" s="40"/>
      <c r="HL49" s="40"/>
    </row>
    <row r="50" spans="3:220" ht="7.5" customHeight="1" x14ac:dyDescent="0.2">
      <c r="C50" s="1031"/>
      <c r="D50" s="1032"/>
      <c r="E50" s="1032"/>
      <c r="F50" s="1033"/>
      <c r="G50" s="1039"/>
      <c r="H50" s="1040"/>
      <c r="I50" s="1040"/>
      <c r="J50" s="1040"/>
      <c r="K50" s="1040"/>
      <c r="L50" s="1040"/>
      <c r="M50" s="1040"/>
      <c r="N50" s="1040"/>
      <c r="O50" s="1041"/>
      <c r="Q50" s="1055" t="str">
        <f>'入力用（神戸市）'!$D$22&amp;""</f>
        <v/>
      </c>
      <c r="R50" s="966"/>
      <c r="S50" s="966"/>
      <c r="T50" s="966"/>
      <c r="U50" s="966"/>
      <c r="V50" s="966"/>
      <c r="W50" s="966"/>
      <c r="X50" s="1056"/>
      <c r="Y50" s="965" t="str">
        <f>'入力用（神戸市）'!$H$22&amp;""</f>
        <v/>
      </c>
      <c r="Z50" s="966"/>
      <c r="AA50" s="966"/>
      <c r="AB50" s="966"/>
      <c r="AC50" s="966"/>
      <c r="AD50" s="966"/>
      <c r="AE50" s="1056"/>
      <c r="AF50" s="965" t="str">
        <f>'入力用（神戸市）'!$K$22&amp;""</f>
        <v/>
      </c>
      <c r="AG50" s="966"/>
      <c r="AH50" s="966"/>
      <c r="AI50" s="966"/>
      <c r="AJ50" s="966"/>
      <c r="AK50" s="966"/>
      <c r="AL50" s="966"/>
      <c r="AM50" s="967"/>
      <c r="AO50" s="66"/>
      <c r="AP50" s="1086"/>
      <c r="AQ50" s="1086"/>
      <c r="AR50" s="1086"/>
      <c r="AS50" s="1086"/>
      <c r="AT50" s="1086"/>
      <c r="AU50" s="1086"/>
      <c r="AV50" s="1086"/>
      <c r="AW50" s="1086"/>
      <c r="AX50" s="1086"/>
      <c r="AY50" s="1086"/>
      <c r="AZ50" s="1086"/>
      <c r="BA50" s="1086"/>
      <c r="BB50" s="1086"/>
      <c r="BC50" s="1086"/>
      <c r="BD50" s="1086"/>
      <c r="BE50" s="1086"/>
      <c r="BF50" s="1086"/>
      <c r="BG50" s="1086"/>
      <c r="BH50" s="1086"/>
      <c r="BI50" s="1086"/>
      <c r="BJ50" s="1086"/>
      <c r="BK50" s="1086"/>
      <c r="BL50" s="1086"/>
      <c r="BM50" s="1086"/>
      <c r="BN50" s="1086"/>
      <c r="BO50" s="1086"/>
      <c r="BP50" s="1086"/>
      <c r="BQ50" s="1086"/>
      <c r="BR50" s="1086"/>
      <c r="BS50" s="1086"/>
      <c r="BT50" s="1086"/>
      <c r="BU50" s="1086"/>
      <c r="BV50" s="1086"/>
      <c r="BW50" s="1086"/>
      <c r="BX50" s="64"/>
      <c r="BY50" s="64"/>
      <c r="BZ50" s="65"/>
      <c r="CG50" s="9"/>
      <c r="CH50" s="887"/>
      <c r="CI50" s="887"/>
      <c r="CJ50" s="887"/>
      <c r="CK50" s="887"/>
      <c r="CL50" s="887"/>
      <c r="CM50" s="887"/>
      <c r="CN50" s="887"/>
      <c r="CO50" s="887"/>
      <c r="CP50" s="887"/>
      <c r="CQ50" s="887"/>
      <c r="CR50" s="887"/>
      <c r="CS50" s="887"/>
      <c r="CT50" s="887"/>
      <c r="CU50" s="887"/>
      <c r="CV50" s="887"/>
      <c r="CW50" s="887"/>
      <c r="CX50" s="887"/>
      <c r="CY50" s="887"/>
      <c r="CZ50" s="887"/>
      <c r="DA50" s="887"/>
      <c r="DB50" s="887"/>
      <c r="DC50" s="887"/>
      <c r="DD50" s="887"/>
      <c r="DE50" s="887"/>
      <c r="DF50" s="887"/>
      <c r="DG50" s="887"/>
      <c r="DH50" s="887"/>
      <c r="DI50" s="887"/>
      <c r="DJ50" s="887"/>
      <c r="DK50" s="887"/>
      <c r="DL50" s="887"/>
      <c r="DM50" s="887"/>
      <c r="DN50" s="887"/>
      <c r="DO50" s="887"/>
      <c r="DP50" s="887"/>
      <c r="DQ50" s="887"/>
      <c r="DR50" s="887"/>
      <c r="DS50" s="887"/>
      <c r="DT50" s="887"/>
      <c r="DU50" s="887"/>
      <c r="DV50" s="887"/>
      <c r="DW50" s="887"/>
      <c r="DX50" s="887"/>
      <c r="DY50" s="887"/>
      <c r="DZ50" s="887"/>
      <c r="EA50" s="887"/>
      <c r="EB50" s="887"/>
      <c r="EC50" s="887"/>
      <c r="ED50" s="887"/>
      <c r="EE50" s="887"/>
      <c r="EF50" s="887"/>
      <c r="EG50" s="887"/>
      <c r="EH50" s="887"/>
      <c r="EI50" s="887"/>
      <c r="EJ50" s="887"/>
      <c r="EK50" s="887"/>
      <c r="EL50" s="887"/>
      <c r="EM50" s="887"/>
      <c r="EN50" s="887"/>
      <c r="EO50" s="887"/>
      <c r="EP50" s="887"/>
      <c r="EQ50" s="887"/>
      <c r="ER50" s="887"/>
      <c r="ES50" s="887"/>
      <c r="ET50" s="887"/>
      <c r="EU50" s="887"/>
      <c r="EV50" s="887"/>
      <c r="EW50" s="887"/>
      <c r="EX50" s="12"/>
      <c r="EY50" s="12"/>
      <c r="EZ50" s="1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row>
    <row r="51" spans="3:220" ht="7.5" customHeight="1" x14ac:dyDescent="0.2">
      <c r="P51" s="41"/>
      <c r="Q51" s="1055"/>
      <c r="R51" s="966"/>
      <c r="S51" s="966"/>
      <c r="T51" s="966"/>
      <c r="U51" s="966"/>
      <c r="V51" s="966"/>
      <c r="W51" s="966"/>
      <c r="X51" s="1056"/>
      <c r="Y51" s="965"/>
      <c r="Z51" s="966"/>
      <c r="AA51" s="966"/>
      <c r="AB51" s="966"/>
      <c r="AC51" s="966"/>
      <c r="AD51" s="966"/>
      <c r="AE51" s="1056"/>
      <c r="AF51" s="965"/>
      <c r="AG51" s="966"/>
      <c r="AH51" s="966"/>
      <c r="AI51" s="966"/>
      <c r="AJ51" s="966"/>
      <c r="AK51" s="966"/>
      <c r="AL51" s="966"/>
      <c r="AM51" s="967"/>
      <c r="AN51" s="4"/>
      <c r="AO51" s="66"/>
      <c r="AP51" s="1086"/>
      <c r="AQ51" s="1086"/>
      <c r="AR51" s="1086"/>
      <c r="AS51" s="1086"/>
      <c r="AT51" s="1086"/>
      <c r="AU51" s="1086"/>
      <c r="AV51" s="1086"/>
      <c r="AW51" s="1086"/>
      <c r="AX51" s="1086"/>
      <c r="AY51" s="1086"/>
      <c r="AZ51" s="1086"/>
      <c r="BA51" s="1086"/>
      <c r="BB51" s="1086"/>
      <c r="BC51" s="1086"/>
      <c r="BD51" s="1086"/>
      <c r="BE51" s="1086"/>
      <c r="BF51" s="1086"/>
      <c r="BG51" s="1086"/>
      <c r="BH51" s="1086"/>
      <c r="BI51" s="1086"/>
      <c r="BJ51" s="1086"/>
      <c r="BK51" s="1086"/>
      <c r="BL51" s="1086"/>
      <c r="BM51" s="1086"/>
      <c r="BN51" s="1086"/>
      <c r="BO51" s="1086"/>
      <c r="BP51" s="1086"/>
      <c r="BQ51" s="1086"/>
      <c r="BR51" s="1086"/>
      <c r="BS51" s="1086"/>
      <c r="BT51" s="1086"/>
      <c r="BU51" s="1086"/>
      <c r="BV51" s="1086"/>
      <c r="BW51" s="1086"/>
      <c r="BX51" s="64"/>
      <c r="BY51" s="64"/>
      <c r="BZ51" s="65"/>
      <c r="CG51" s="9"/>
      <c r="CH51" s="887"/>
      <c r="CI51" s="887"/>
      <c r="CJ51" s="887"/>
      <c r="CK51" s="887"/>
      <c r="CL51" s="887"/>
      <c r="CM51" s="887"/>
      <c r="CN51" s="887"/>
      <c r="CO51" s="887"/>
      <c r="CP51" s="887"/>
      <c r="CQ51" s="887"/>
      <c r="CR51" s="887"/>
      <c r="CS51" s="887"/>
      <c r="CT51" s="887"/>
      <c r="CU51" s="887"/>
      <c r="CV51" s="887"/>
      <c r="CW51" s="887"/>
      <c r="CX51" s="887"/>
      <c r="CY51" s="887"/>
      <c r="CZ51" s="887"/>
      <c r="DA51" s="887"/>
      <c r="DB51" s="887"/>
      <c r="DC51" s="887"/>
      <c r="DD51" s="887"/>
      <c r="DE51" s="887"/>
      <c r="DF51" s="887"/>
      <c r="DG51" s="887"/>
      <c r="DH51" s="887"/>
      <c r="DI51" s="887"/>
      <c r="DJ51" s="887"/>
      <c r="DK51" s="887"/>
      <c r="DL51" s="887"/>
      <c r="DM51" s="887"/>
      <c r="DN51" s="887"/>
      <c r="DO51" s="887"/>
      <c r="DP51" s="887"/>
      <c r="DQ51" s="887"/>
      <c r="DR51" s="887"/>
      <c r="DS51" s="887"/>
      <c r="DT51" s="887"/>
      <c r="DU51" s="887"/>
      <c r="DV51" s="887"/>
      <c r="DW51" s="887"/>
      <c r="DX51" s="887"/>
      <c r="DY51" s="887"/>
      <c r="DZ51" s="887"/>
      <c r="EA51" s="887"/>
      <c r="EB51" s="887"/>
      <c r="EC51" s="887"/>
      <c r="ED51" s="887"/>
      <c r="EE51" s="887"/>
      <c r="EF51" s="887"/>
      <c r="EG51" s="887"/>
      <c r="EH51" s="887"/>
      <c r="EI51" s="887"/>
      <c r="EJ51" s="887"/>
      <c r="EK51" s="887"/>
      <c r="EL51" s="887"/>
      <c r="EM51" s="887"/>
      <c r="EN51" s="887"/>
      <c r="EO51" s="887"/>
      <c r="EP51" s="887"/>
      <c r="EQ51" s="887"/>
      <c r="ER51" s="887"/>
      <c r="ES51" s="887"/>
      <c r="ET51" s="887"/>
      <c r="EU51" s="887"/>
      <c r="EV51" s="887"/>
      <c r="EW51" s="887"/>
      <c r="EX51" s="12"/>
      <c r="EY51" s="12"/>
      <c r="EZ51" s="10"/>
      <c r="FO51" s="40"/>
      <c r="FP51" s="40"/>
      <c r="FQ51" s="40"/>
      <c r="FR51" s="40"/>
      <c r="FS51" s="40"/>
      <c r="FT51" s="40"/>
      <c r="FU51" s="40"/>
      <c r="FV51" s="40"/>
      <c r="FW51" s="40"/>
      <c r="FX51" s="40"/>
      <c r="FY51" s="40"/>
      <c r="FZ51" s="40"/>
      <c r="GA51" s="40"/>
      <c r="GB51" s="40"/>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row>
    <row r="52" spans="3:220" ht="7.5" customHeight="1" x14ac:dyDescent="0.2">
      <c r="C52" s="1042" t="s">
        <v>79</v>
      </c>
      <c r="D52" s="1043"/>
      <c r="E52" s="1043"/>
      <c r="F52" s="1043"/>
      <c r="G52" s="1043"/>
      <c r="H52" s="1043"/>
      <c r="I52" s="1043"/>
      <c r="J52" s="1043"/>
      <c r="K52" s="1043"/>
      <c r="L52" s="1043"/>
      <c r="M52" s="1043"/>
      <c r="N52" s="1043"/>
      <c r="O52" s="1044"/>
      <c r="P52" s="41"/>
      <c r="Q52" s="1055"/>
      <c r="R52" s="966"/>
      <c r="S52" s="966"/>
      <c r="T52" s="966"/>
      <c r="U52" s="966"/>
      <c r="V52" s="966"/>
      <c r="W52" s="966"/>
      <c r="X52" s="1056"/>
      <c r="Y52" s="965"/>
      <c r="Z52" s="966"/>
      <c r="AA52" s="966"/>
      <c r="AB52" s="966"/>
      <c r="AC52" s="966"/>
      <c r="AD52" s="966"/>
      <c r="AE52" s="1056"/>
      <c r="AF52" s="965"/>
      <c r="AG52" s="966"/>
      <c r="AH52" s="966"/>
      <c r="AI52" s="966"/>
      <c r="AJ52" s="966"/>
      <c r="AK52" s="966"/>
      <c r="AL52" s="966"/>
      <c r="AM52" s="967"/>
      <c r="AN52" s="4"/>
      <c r="AO52" s="66"/>
      <c r="AP52" s="1086"/>
      <c r="AQ52" s="1086"/>
      <c r="AR52" s="1086"/>
      <c r="AS52" s="1086"/>
      <c r="AT52" s="1086"/>
      <c r="AU52" s="1086"/>
      <c r="AV52" s="1086"/>
      <c r="AW52" s="1086"/>
      <c r="AX52" s="1086"/>
      <c r="AY52" s="1086"/>
      <c r="AZ52" s="1086"/>
      <c r="BA52" s="1086"/>
      <c r="BB52" s="1086"/>
      <c r="BC52" s="1086"/>
      <c r="BD52" s="1086"/>
      <c r="BE52" s="1086"/>
      <c r="BF52" s="1086"/>
      <c r="BG52" s="1086"/>
      <c r="BH52" s="1086"/>
      <c r="BI52" s="1086"/>
      <c r="BJ52" s="1086"/>
      <c r="BK52" s="1086"/>
      <c r="BL52" s="1086"/>
      <c r="BM52" s="1086"/>
      <c r="BN52" s="1086"/>
      <c r="BO52" s="1086"/>
      <c r="BP52" s="1086"/>
      <c r="BQ52" s="1086"/>
      <c r="BR52" s="1086"/>
      <c r="BS52" s="1086"/>
      <c r="BT52" s="1086"/>
      <c r="BU52" s="1086"/>
      <c r="BV52" s="1086"/>
      <c r="BW52" s="1086"/>
      <c r="BX52" s="64"/>
      <c r="BY52" s="64"/>
      <c r="BZ52" s="65"/>
      <c r="CG52" s="9"/>
      <c r="CH52" s="887"/>
      <c r="CI52" s="887"/>
      <c r="CJ52" s="887"/>
      <c r="CK52" s="887"/>
      <c r="CL52" s="887"/>
      <c r="CM52" s="887"/>
      <c r="CN52" s="887"/>
      <c r="CO52" s="887"/>
      <c r="CP52" s="887"/>
      <c r="CQ52" s="887"/>
      <c r="CR52" s="887"/>
      <c r="CS52" s="887"/>
      <c r="CT52" s="887"/>
      <c r="CU52" s="887"/>
      <c r="CV52" s="887"/>
      <c r="CW52" s="887"/>
      <c r="CX52" s="887"/>
      <c r="CY52" s="887"/>
      <c r="CZ52" s="887"/>
      <c r="DA52" s="887"/>
      <c r="DB52" s="887"/>
      <c r="DC52" s="887"/>
      <c r="DD52" s="887"/>
      <c r="DE52" s="887"/>
      <c r="DF52" s="887"/>
      <c r="DG52" s="887"/>
      <c r="DH52" s="887"/>
      <c r="DI52" s="887"/>
      <c r="DJ52" s="887"/>
      <c r="DK52" s="887"/>
      <c r="DL52" s="887"/>
      <c r="DM52" s="887"/>
      <c r="DN52" s="887"/>
      <c r="DO52" s="887"/>
      <c r="DP52" s="887"/>
      <c r="DQ52" s="887"/>
      <c r="DR52" s="887"/>
      <c r="DS52" s="887"/>
      <c r="DT52" s="887"/>
      <c r="DU52" s="887"/>
      <c r="DV52" s="887"/>
      <c r="DW52" s="887"/>
      <c r="DX52" s="887"/>
      <c r="DY52" s="887"/>
      <c r="DZ52" s="887"/>
      <c r="EA52" s="887"/>
      <c r="EB52" s="887"/>
      <c r="EC52" s="887"/>
      <c r="ED52" s="887"/>
      <c r="EE52" s="887"/>
      <c r="EF52" s="887"/>
      <c r="EG52" s="887"/>
      <c r="EH52" s="887"/>
      <c r="EI52" s="887"/>
      <c r="EJ52" s="887"/>
      <c r="EK52" s="887"/>
      <c r="EL52" s="887"/>
      <c r="EM52" s="887"/>
      <c r="EN52" s="887"/>
      <c r="EO52" s="887"/>
      <c r="EP52" s="887"/>
      <c r="EQ52" s="887"/>
      <c r="ER52" s="887"/>
      <c r="ES52" s="887"/>
      <c r="ET52" s="887"/>
      <c r="EU52" s="887"/>
      <c r="EV52" s="887"/>
      <c r="EW52" s="887"/>
      <c r="EX52" s="12"/>
      <c r="EY52" s="12"/>
      <c r="EZ52" s="10"/>
      <c r="FO52" s="40"/>
      <c r="FP52" s="40"/>
      <c r="FQ52" s="40"/>
      <c r="FR52" s="40"/>
      <c r="FS52" s="40"/>
      <c r="FT52" s="40"/>
      <c r="FU52" s="40"/>
      <c r="FV52" s="40"/>
      <c r="FW52" s="40"/>
      <c r="FX52" s="40"/>
      <c r="FY52" s="40"/>
      <c r="FZ52" s="40"/>
      <c r="GA52" s="40"/>
      <c r="GB52" s="40"/>
      <c r="GC52" s="40"/>
      <c r="GD52" s="40"/>
      <c r="GE52" s="40"/>
      <c r="GF52" s="40"/>
      <c r="GG52" s="40"/>
      <c r="GH52" s="40"/>
      <c r="GI52" s="40"/>
      <c r="GJ52" s="40"/>
      <c r="GK52" s="40"/>
      <c r="GL52" s="40"/>
      <c r="GM52" s="40"/>
      <c r="GN52" s="40"/>
      <c r="GO52" s="40"/>
      <c r="GP52" s="40"/>
      <c r="GQ52" s="40"/>
      <c r="GR52" s="40"/>
      <c r="GS52" s="40"/>
      <c r="GT52" s="40"/>
      <c r="GU52" s="40"/>
      <c r="GV52" s="40"/>
      <c r="GW52" s="40"/>
      <c r="GX52" s="40"/>
      <c r="GY52" s="40"/>
      <c r="GZ52" s="40"/>
      <c r="HA52" s="40"/>
      <c r="HB52" s="40"/>
      <c r="HC52" s="40"/>
      <c r="HD52" s="40"/>
      <c r="HE52" s="40"/>
      <c r="HF52" s="40"/>
      <c r="HG52" s="40"/>
      <c r="HH52" s="40"/>
      <c r="HI52" s="40"/>
      <c r="HJ52" s="40"/>
      <c r="HK52" s="40"/>
      <c r="HL52" s="40"/>
    </row>
    <row r="53" spans="3:220" ht="7.5" customHeight="1" x14ac:dyDescent="0.2">
      <c r="C53" s="1045"/>
      <c r="D53" s="1046"/>
      <c r="E53" s="1046"/>
      <c r="F53" s="1046"/>
      <c r="G53" s="1046"/>
      <c r="H53" s="1046"/>
      <c r="I53" s="1046"/>
      <c r="J53" s="1046"/>
      <c r="K53" s="1046"/>
      <c r="L53" s="1046"/>
      <c r="M53" s="1046"/>
      <c r="N53" s="1046"/>
      <c r="O53" s="1047"/>
      <c r="P53" s="41"/>
      <c r="Q53" s="1055" t="str">
        <f>'入力用（神戸市）'!$D$23&amp;""</f>
        <v/>
      </c>
      <c r="R53" s="966"/>
      <c r="S53" s="966"/>
      <c r="T53" s="966"/>
      <c r="U53" s="966"/>
      <c r="V53" s="966"/>
      <c r="W53" s="966"/>
      <c r="X53" s="1056"/>
      <c r="Y53" s="965" t="str">
        <f>'入力用（神戸市）'!$H$23&amp;""</f>
        <v/>
      </c>
      <c r="Z53" s="966"/>
      <c r="AA53" s="966"/>
      <c r="AB53" s="966"/>
      <c r="AC53" s="966"/>
      <c r="AD53" s="966"/>
      <c r="AE53" s="1056"/>
      <c r="AF53" s="965" t="str">
        <f>'入力用（神戸市）'!$K$23&amp;""</f>
        <v/>
      </c>
      <c r="AG53" s="966"/>
      <c r="AH53" s="966"/>
      <c r="AI53" s="966"/>
      <c r="AJ53" s="966"/>
      <c r="AK53" s="966"/>
      <c r="AL53" s="966"/>
      <c r="AM53" s="967"/>
      <c r="AN53" s="4"/>
      <c r="AO53" s="66"/>
      <c r="AP53" s="1086"/>
      <c r="AQ53" s="1086"/>
      <c r="AR53" s="1086"/>
      <c r="AS53" s="1086"/>
      <c r="AT53" s="1086"/>
      <c r="AU53" s="1086"/>
      <c r="AV53" s="1086"/>
      <c r="AW53" s="1086"/>
      <c r="AX53" s="1086"/>
      <c r="AY53" s="1086"/>
      <c r="AZ53" s="1086"/>
      <c r="BA53" s="1086"/>
      <c r="BB53" s="1086"/>
      <c r="BC53" s="1086"/>
      <c r="BD53" s="1086"/>
      <c r="BE53" s="1086"/>
      <c r="BF53" s="1086"/>
      <c r="BG53" s="1086"/>
      <c r="BH53" s="1086"/>
      <c r="BI53" s="1086"/>
      <c r="BJ53" s="1086"/>
      <c r="BK53" s="1086"/>
      <c r="BL53" s="1086"/>
      <c r="BM53" s="1086"/>
      <c r="BN53" s="1086"/>
      <c r="BO53" s="1086"/>
      <c r="BP53" s="1086"/>
      <c r="BQ53" s="1086"/>
      <c r="BR53" s="1086"/>
      <c r="BS53" s="1086"/>
      <c r="BT53" s="1086"/>
      <c r="BU53" s="1086"/>
      <c r="BV53" s="1086"/>
      <c r="BW53" s="1086"/>
      <c r="BX53" s="64"/>
      <c r="BY53" s="64"/>
      <c r="BZ53" s="65"/>
      <c r="CG53" s="9"/>
      <c r="CH53" s="887"/>
      <c r="CI53" s="887"/>
      <c r="CJ53" s="887"/>
      <c r="CK53" s="887"/>
      <c r="CL53" s="887"/>
      <c r="CM53" s="887"/>
      <c r="CN53" s="887"/>
      <c r="CO53" s="887"/>
      <c r="CP53" s="887"/>
      <c r="CQ53" s="887"/>
      <c r="CR53" s="887"/>
      <c r="CS53" s="887"/>
      <c r="CT53" s="887"/>
      <c r="CU53" s="887"/>
      <c r="CV53" s="887"/>
      <c r="CW53" s="887"/>
      <c r="CX53" s="887"/>
      <c r="CY53" s="887"/>
      <c r="CZ53" s="887"/>
      <c r="DA53" s="887"/>
      <c r="DB53" s="887"/>
      <c r="DC53" s="887"/>
      <c r="DD53" s="887"/>
      <c r="DE53" s="887"/>
      <c r="DF53" s="887"/>
      <c r="DG53" s="887"/>
      <c r="DH53" s="887"/>
      <c r="DI53" s="887"/>
      <c r="DJ53" s="887"/>
      <c r="DK53" s="887"/>
      <c r="DL53" s="887"/>
      <c r="DM53" s="887"/>
      <c r="DN53" s="887"/>
      <c r="DO53" s="887"/>
      <c r="DP53" s="887"/>
      <c r="DQ53" s="887"/>
      <c r="DR53" s="887"/>
      <c r="DS53" s="887"/>
      <c r="DT53" s="887"/>
      <c r="DU53" s="887"/>
      <c r="DV53" s="887"/>
      <c r="DW53" s="887"/>
      <c r="DX53" s="887"/>
      <c r="DY53" s="887"/>
      <c r="DZ53" s="887"/>
      <c r="EA53" s="887"/>
      <c r="EB53" s="887"/>
      <c r="EC53" s="887"/>
      <c r="ED53" s="887"/>
      <c r="EE53" s="887"/>
      <c r="EF53" s="887"/>
      <c r="EG53" s="887"/>
      <c r="EH53" s="887"/>
      <c r="EI53" s="887"/>
      <c r="EJ53" s="887"/>
      <c r="EK53" s="887"/>
      <c r="EL53" s="887"/>
      <c r="EM53" s="887"/>
      <c r="EN53" s="887"/>
      <c r="EO53" s="887"/>
      <c r="EP53" s="887"/>
      <c r="EQ53" s="887"/>
      <c r="ER53" s="887"/>
      <c r="ES53" s="887"/>
      <c r="ET53" s="887"/>
      <c r="EU53" s="887"/>
      <c r="EV53" s="887"/>
      <c r="EW53" s="887"/>
      <c r="EX53" s="12"/>
      <c r="EY53" s="12"/>
      <c r="EZ53" s="10"/>
      <c r="FO53" s="40"/>
      <c r="FP53" s="40"/>
      <c r="FQ53" s="40"/>
      <c r="FR53" s="40"/>
      <c r="FS53" s="40"/>
      <c r="FT53" s="40"/>
      <c r="FU53" s="40"/>
      <c r="FV53" s="40"/>
      <c r="FW53" s="40"/>
      <c r="FX53" s="40"/>
      <c r="FY53" s="40"/>
      <c r="FZ53" s="40"/>
      <c r="GA53" s="40"/>
      <c r="GB53" s="40"/>
      <c r="GC53" s="40"/>
      <c r="GD53" s="40"/>
      <c r="GE53" s="40"/>
      <c r="GF53" s="40"/>
      <c r="GG53" s="40"/>
      <c r="GH53" s="40"/>
      <c r="GI53" s="40"/>
      <c r="GJ53" s="40"/>
      <c r="GK53" s="40"/>
      <c r="GL53" s="40"/>
      <c r="GM53" s="40"/>
      <c r="GN53" s="40"/>
      <c r="GO53" s="40"/>
      <c r="GP53" s="40"/>
      <c r="GQ53" s="40"/>
      <c r="GR53" s="40"/>
      <c r="GS53" s="40"/>
      <c r="GT53" s="40"/>
      <c r="GU53" s="40"/>
      <c r="GV53" s="40"/>
      <c r="GW53" s="40"/>
      <c r="GX53" s="40"/>
      <c r="GY53" s="40"/>
      <c r="GZ53" s="40"/>
      <c r="HA53" s="40"/>
      <c r="HB53" s="40"/>
      <c r="HC53" s="40"/>
      <c r="HD53" s="40"/>
      <c r="HE53" s="40"/>
      <c r="HF53" s="40"/>
      <c r="HG53" s="40"/>
      <c r="HH53" s="40"/>
      <c r="HI53" s="40"/>
      <c r="HJ53" s="40"/>
      <c r="HK53" s="40"/>
      <c r="HL53" s="40"/>
    </row>
    <row r="54" spans="3:220" ht="7.5" customHeight="1" x14ac:dyDescent="0.2">
      <c r="C54" s="1048" t="s">
        <v>77</v>
      </c>
      <c r="D54" s="1049"/>
      <c r="E54" s="1049"/>
      <c r="F54" s="1049"/>
      <c r="G54" s="1109" t="str">
        <f>IF('入力用（申請者）'!N77="","　・　　・　",'入力用（申請者）'!N77)</f>
        <v>　・　　・　</v>
      </c>
      <c r="H54" s="1109"/>
      <c r="I54" s="1109"/>
      <c r="J54" s="1109"/>
      <c r="K54" s="1109"/>
      <c r="L54" s="1109"/>
      <c r="M54" s="1109"/>
      <c r="N54" s="1109"/>
      <c r="O54" s="1110"/>
      <c r="P54" s="41"/>
      <c r="Q54" s="1055"/>
      <c r="R54" s="966"/>
      <c r="S54" s="966"/>
      <c r="T54" s="966"/>
      <c r="U54" s="966"/>
      <c r="V54" s="966"/>
      <c r="W54" s="966"/>
      <c r="X54" s="1056"/>
      <c r="Y54" s="965"/>
      <c r="Z54" s="966"/>
      <c r="AA54" s="966"/>
      <c r="AB54" s="966"/>
      <c r="AC54" s="966"/>
      <c r="AD54" s="966"/>
      <c r="AE54" s="1056"/>
      <c r="AF54" s="965"/>
      <c r="AG54" s="966"/>
      <c r="AH54" s="966"/>
      <c r="AI54" s="966"/>
      <c r="AJ54" s="966"/>
      <c r="AK54" s="966"/>
      <c r="AL54" s="966"/>
      <c r="AM54" s="967"/>
      <c r="AN54" s="4"/>
      <c r="AO54" s="66"/>
      <c r="AP54" s="1086"/>
      <c r="AQ54" s="1086"/>
      <c r="AR54" s="1086"/>
      <c r="AS54" s="1086"/>
      <c r="AT54" s="1086"/>
      <c r="AU54" s="1086"/>
      <c r="AV54" s="1086"/>
      <c r="AW54" s="1086"/>
      <c r="AX54" s="1086"/>
      <c r="AY54" s="1086"/>
      <c r="AZ54" s="1086"/>
      <c r="BA54" s="1086"/>
      <c r="BB54" s="1086"/>
      <c r="BC54" s="1086"/>
      <c r="BD54" s="1086"/>
      <c r="BE54" s="1086"/>
      <c r="BF54" s="1086"/>
      <c r="BG54" s="1086"/>
      <c r="BH54" s="1086"/>
      <c r="BI54" s="1086"/>
      <c r="BJ54" s="1086"/>
      <c r="BK54" s="1086"/>
      <c r="BL54" s="1086"/>
      <c r="BM54" s="1086"/>
      <c r="BN54" s="1086"/>
      <c r="BO54" s="1086"/>
      <c r="BP54" s="1086"/>
      <c r="BQ54" s="1086"/>
      <c r="BR54" s="1086"/>
      <c r="BS54" s="1086"/>
      <c r="BT54" s="1086"/>
      <c r="BU54" s="1086"/>
      <c r="BV54" s="1086"/>
      <c r="BW54" s="1086"/>
      <c r="BX54" s="64"/>
      <c r="BY54" s="64"/>
      <c r="BZ54" s="65"/>
      <c r="CG54" s="9"/>
      <c r="CH54" s="887"/>
      <c r="CI54" s="887"/>
      <c r="CJ54" s="887"/>
      <c r="CK54" s="887"/>
      <c r="CL54" s="887"/>
      <c r="CM54" s="887"/>
      <c r="CN54" s="887"/>
      <c r="CO54" s="887"/>
      <c r="CP54" s="887"/>
      <c r="CQ54" s="887"/>
      <c r="CR54" s="887"/>
      <c r="CS54" s="887"/>
      <c r="CT54" s="887"/>
      <c r="CU54" s="887"/>
      <c r="CV54" s="887"/>
      <c r="CW54" s="887"/>
      <c r="CX54" s="887"/>
      <c r="CY54" s="887"/>
      <c r="CZ54" s="887"/>
      <c r="DA54" s="887"/>
      <c r="DB54" s="887"/>
      <c r="DC54" s="887"/>
      <c r="DD54" s="887"/>
      <c r="DE54" s="887"/>
      <c r="DF54" s="887"/>
      <c r="DG54" s="887"/>
      <c r="DH54" s="887"/>
      <c r="DI54" s="887"/>
      <c r="DJ54" s="887"/>
      <c r="DK54" s="887"/>
      <c r="DL54" s="887"/>
      <c r="DM54" s="887"/>
      <c r="DN54" s="887"/>
      <c r="DO54" s="887"/>
      <c r="DP54" s="887"/>
      <c r="DQ54" s="887"/>
      <c r="DR54" s="887"/>
      <c r="DS54" s="887"/>
      <c r="DT54" s="887"/>
      <c r="DU54" s="887"/>
      <c r="DV54" s="887"/>
      <c r="DW54" s="887"/>
      <c r="DX54" s="887"/>
      <c r="DY54" s="887"/>
      <c r="DZ54" s="887"/>
      <c r="EA54" s="887"/>
      <c r="EB54" s="887"/>
      <c r="EC54" s="887"/>
      <c r="ED54" s="887"/>
      <c r="EE54" s="887"/>
      <c r="EF54" s="887"/>
      <c r="EG54" s="887"/>
      <c r="EH54" s="887"/>
      <c r="EI54" s="887"/>
      <c r="EJ54" s="887"/>
      <c r="EK54" s="887"/>
      <c r="EL54" s="887"/>
      <c r="EM54" s="887"/>
      <c r="EN54" s="887"/>
      <c r="EO54" s="887"/>
      <c r="EP54" s="887"/>
      <c r="EQ54" s="887"/>
      <c r="ER54" s="887"/>
      <c r="ES54" s="887"/>
      <c r="ET54" s="887"/>
      <c r="EU54" s="887"/>
      <c r="EV54" s="887"/>
      <c r="EW54" s="887"/>
      <c r="EX54" s="12"/>
      <c r="EY54" s="12"/>
      <c r="EZ54" s="10"/>
      <c r="FO54" s="40"/>
      <c r="FP54" s="40"/>
      <c r="FQ54" s="40"/>
      <c r="FR54" s="40"/>
      <c r="FS54" s="40"/>
      <c r="FT54" s="40"/>
      <c r="FU54" s="40"/>
      <c r="FV54" s="40"/>
      <c r="FW54" s="40"/>
      <c r="FX54" s="40"/>
      <c r="FY54" s="40"/>
      <c r="FZ54" s="40"/>
      <c r="GA54" s="40"/>
      <c r="GB54" s="40"/>
      <c r="GC54" s="40"/>
      <c r="GD54" s="40"/>
      <c r="GE54" s="40"/>
      <c r="GF54" s="40"/>
      <c r="GG54" s="40"/>
      <c r="GH54" s="40"/>
      <c r="GI54" s="40"/>
      <c r="GJ54" s="40"/>
      <c r="GK54" s="40"/>
      <c r="GL54" s="40"/>
      <c r="GM54" s="40"/>
      <c r="GN54" s="40"/>
      <c r="GO54" s="40"/>
      <c r="GP54" s="40"/>
      <c r="GQ54" s="40"/>
      <c r="GR54" s="40"/>
      <c r="GS54" s="40"/>
      <c r="GT54" s="40"/>
      <c r="GU54" s="40"/>
      <c r="GV54" s="40"/>
      <c r="GW54" s="40"/>
      <c r="GX54" s="40"/>
      <c r="GY54" s="40"/>
      <c r="GZ54" s="40"/>
      <c r="HA54" s="40"/>
      <c r="HB54" s="40"/>
      <c r="HC54" s="40"/>
      <c r="HD54" s="40"/>
      <c r="HE54" s="40"/>
      <c r="HF54" s="40"/>
      <c r="HG54" s="40"/>
      <c r="HH54" s="40"/>
      <c r="HI54" s="40"/>
      <c r="HJ54" s="40"/>
      <c r="HK54" s="40"/>
      <c r="HL54" s="40"/>
    </row>
    <row r="55" spans="3:220" ht="7.5" customHeight="1" x14ac:dyDescent="0.2">
      <c r="C55" s="1048"/>
      <c r="D55" s="1049"/>
      <c r="E55" s="1049"/>
      <c r="F55" s="1049"/>
      <c r="G55" s="695"/>
      <c r="H55" s="695"/>
      <c r="I55" s="695"/>
      <c r="J55" s="695"/>
      <c r="K55" s="695"/>
      <c r="L55" s="695"/>
      <c r="M55" s="695"/>
      <c r="N55" s="695"/>
      <c r="O55" s="1111"/>
      <c r="P55" s="41"/>
      <c r="Q55" s="1055"/>
      <c r="R55" s="966"/>
      <c r="S55" s="966"/>
      <c r="T55" s="966"/>
      <c r="U55" s="966"/>
      <c r="V55" s="966"/>
      <c r="W55" s="966"/>
      <c r="X55" s="1056"/>
      <c r="Y55" s="965"/>
      <c r="Z55" s="966"/>
      <c r="AA55" s="966"/>
      <c r="AB55" s="966"/>
      <c r="AC55" s="966"/>
      <c r="AD55" s="966"/>
      <c r="AE55" s="1056"/>
      <c r="AF55" s="965"/>
      <c r="AG55" s="966"/>
      <c r="AH55" s="966"/>
      <c r="AI55" s="966"/>
      <c r="AJ55" s="966"/>
      <c r="AK55" s="966"/>
      <c r="AL55" s="966"/>
      <c r="AM55" s="967"/>
      <c r="AO55" s="66"/>
      <c r="AP55" s="1086"/>
      <c r="AQ55" s="1086"/>
      <c r="AR55" s="1086"/>
      <c r="AS55" s="1086"/>
      <c r="AT55" s="1086"/>
      <c r="AU55" s="1086"/>
      <c r="AV55" s="1086"/>
      <c r="AW55" s="1086"/>
      <c r="AX55" s="1086"/>
      <c r="AY55" s="1086"/>
      <c r="AZ55" s="1086"/>
      <c r="BA55" s="1086"/>
      <c r="BB55" s="1086"/>
      <c r="BC55" s="1086"/>
      <c r="BD55" s="1086"/>
      <c r="BE55" s="1086"/>
      <c r="BF55" s="1086"/>
      <c r="BG55" s="1086"/>
      <c r="BH55" s="1086"/>
      <c r="BI55" s="1086"/>
      <c r="BJ55" s="1086"/>
      <c r="BK55" s="1086"/>
      <c r="BL55" s="1086"/>
      <c r="BM55" s="1086"/>
      <c r="BN55" s="1086"/>
      <c r="BO55" s="1086"/>
      <c r="BP55" s="1086"/>
      <c r="BQ55" s="1086"/>
      <c r="BR55" s="1086"/>
      <c r="BS55" s="1086"/>
      <c r="BT55" s="1086"/>
      <c r="BU55" s="1086"/>
      <c r="BV55" s="1086"/>
      <c r="BW55" s="1086"/>
      <c r="BX55" s="64"/>
      <c r="BY55" s="64"/>
      <c r="BZ55" s="65"/>
      <c r="CG55" s="9"/>
      <c r="CH55" s="887"/>
      <c r="CI55" s="887"/>
      <c r="CJ55" s="887"/>
      <c r="CK55" s="887"/>
      <c r="CL55" s="887"/>
      <c r="CM55" s="887"/>
      <c r="CN55" s="887"/>
      <c r="CO55" s="887"/>
      <c r="CP55" s="887"/>
      <c r="CQ55" s="887"/>
      <c r="CR55" s="887"/>
      <c r="CS55" s="887"/>
      <c r="CT55" s="887"/>
      <c r="CU55" s="887"/>
      <c r="CV55" s="887"/>
      <c r="CW55" s="887"/>
      <c r="CX55" s="887"/>
      <c r="CY55" s="887"/>
      <c r="CZ55" s="887"/>
      <c r="DA55" s="887"/>
      <c r="DB55" s="887"/>
      <c r="DC55" s="887"/>
      <c r="DD55" s="887"/>
      <c r="DE55" s="887"/>
      <c r="DF55" s="887"/>
      <c r="DG55" s="887"/>
      <c r="DH55" s="887"/>
      <c r="DI55" s="887"/>
      <c r="DJ55" s="887"/>
      <c r="DK55" s="887"/>
      <c r="DL55" s="887"/>
      <c r="DM55" s="887"/>
      <c r="DN55" s="887"/>
      <c r="DO55" s="887"/>
      <c r="DP55" s="887"/>
      <c r="DQ55" s="887"/>
      <c r="DR55" s="887"/>
      <c r="DS55" s="887"/>
      <c r="DT55" s="887"/>
      <c r="DU55" s="887"/>
      <c r="DV55" s="887"/>
      <c r="DW55" s="887"/>
      <c r="DX55" s="887"/>
      <c r="DY55" s="887"/>
      <c r="DZ55" s="887"/>
      <c r="EA55" s="887"/>
      <c r="EB55" s="887"/>
      <c r="EC55" s="887"/>
      <c r="ED55" s="887"/>
      <c r="EE55" s="887"/>
      <c r="EF55" s="887"/>
      <c r="EG55" s="887"/>
      <c r="EH55" s="887"/>
      <c r="EI55" s="887"/>
      <c r="EJ55" s="887"/>
      <c r="EK55" s="887"/>
      <c r="EL55" s="887"/>
      <c r="EM55" s="887"/>
      <c r="EN55" s="887"/>
      <c r="EO55" s="887"/>
      <c r="EP55" s="887"/>
      <c r="EQ55" s="887"/>
      <c r="ER55" s="887"/>
      <c r="ES55" s="887"/>
      <c r="ET55" s="887"/>
      <c r="EU55" s="887"/>
      <c r="EV55" s="887"/>
      <c r="EW55" s="887"/>
      <c r="EX55" s="12"/>
      <c r="EY55" s="12"/>
      <c r="EZ55" s="10"/>
      <c r="FO55" s="40"/>
      <c r="FP55" s="40"/>
      <c r="FQ55" s="40"/>
      <c r="FR55" s="40"/>
      <c r="FS55" s="40"/>
      <c r="FT55" s="40"/>
      <c r="FU55" s="40"/>
      <c r="FV55" s="40"/>
      <c r="FW55" s="40"/>
      <c r="FX55" s="40"/>
      <c r="FY55" s="40"/>
      <c r="FZ55" s="40"/>
      <c r="GA55" s="40"/>
      <c r="GB55" s="40"/>
      <c r="GC55" s="40"/>
      <c r="GD55" s="40"/>
      <c r="GE55" s="40"/>
      <c r="GF55" s="40"/>
      <c r="GG55" s="40"/>
      <c r="GH55" s="40"/>
      <c r="GI55" s="40"/>
      <c r="GJ55" s="40"/>
      <c r="GK55" s="40"/>
      <c r="GL55" s="40"/>
      <c r="GM55" s="40"/>
      <c r="GN55" s="40"/>
      <c r="GO55" s="40"/>
      <c r="GP55" s="40"/>
      <c r="GQ55" s="40"/>
      <c r="GR55" s="40"/>
      <c r="GS55" s="40"/>
      <c r="GT55" s="40"/>
      <c r="GU55" s="40"/>
      <c r="GV55" s="40"/>
      <c r="GW55" s="40"/>
      <c r="GX55" s="40"/>
      <c r="GY55" s="40"/>
      <c r="GZ55" s="40"/>
      <c r="HA55" s="40"/>
      <c r="HB55" s="40"/>
      <c r="HC55" s="40"/>
      <c r="HD55" s="40"/>
      <c r="HE55" s="40"/>
      <c r="HF55" s="40"/>
      <c r="HG55" s="40"/>
      <c r="HH55" s="40"/>
      <c r="HI55" s="40"/>
      <c r="HJ55" s="40"/>
      <c r="HK55" s="40"/>
      <c r="HL55" s="40"/>
    </row>
    <row r="56" spans="3:220" ht="7.5" customHeight="1" x14ac:dyDescent="0.2">
      <c r="C56" s="1048"/>
      <c r="D56" s="1049"/>
      <c r="E56" s="1049"/>
      <c r="F56" s="1049"/>
      <c r="G56" s="1112"/>
      <c r="H56" s="1112"/>
      <c r="I56" s="1112"/>
      <c r="J56" s="1112"/>
      <c r="K56" s="1112"/>
      <c r="L56" s="1112"/>
      <c r="M56" s="1112"/>
      <c r="N56" s="1112"/>
      <c r="O56" s="1113"/>
      <c r="P56" s="41"/>
      <c r="Q56" s="1055" t="str">
        <f>'入力用（神戸市）'!$D$24&amp;""</f>
        <v/>
      </c>
      <c r="R56" s="966"/>
      <c r="S56" s="966"/>
      <c r="T56" s="966"/>
      <c r="U56" s="966"/>
      <c r="V56" s="966"/>
      <c r="W56" s="966"/>
      <c r="X56" s="1056"/>
      <c r="Y56" s="965" t="str">
        <f>'入力用（神戸市）'!$H$24&amp;""</f>
        <v/>
      </c>
      <c r="Z56" s="966"/>
      <c r="AA56" s="966"/>
      <c r="AB56" s="966"/>
      <c r="AC56" s="966"/>
      <c r="AD56" s="966"/>
      <c r="AE56" s="1056"/>
      <c r="AF56" s="965" t="str">
        <f>'入力用（神戸市）'!$K$24&amp;""</f>
        <v/>
      </c>
      <c r="AG56" s="966"/>
      <c r="AH56" s="966"/>
      <c r="AI56" s="966"/>
      <c r="AJ56" s="966"/>
      <c r="AK56" s="966"/>
      <c r="AL56" s="966"/>
      <c r="AM56" s="967"/>
      <c r="AO56" s="66"/>
      <c r="AP56" s="1086"/>
      <c r="AQ56" s="1086"/>
      <c r="AR56" s="1086"/>
      <c r="AS56" s="1086"/>
      <c r="AT56" s="1086"/>
      <c r="AU56" s="1086"/>
      <c r="AV56" s="1086"/>
      <c r="AW56" s="1086"/>
      <c r="AX56" s="1086"/>
      <c r="AY56" s="1086"/>
      <c r="AZ56" s="1086"/>
      <c r="BA56" s="1086"/>
      <c r="BB56" s="1086"/>
      <c r="BC56" s="1086"/>
      <c r="BD56" s="1086"/>
      <c r="BE56" s="1086"/>
      <c r="BF56" s="1086"/>
      <c r="BG56" s="1086"/>
      <c r="BH56" s="1086"/>
      <c r="BI56" s="1086"/>
      <c r="BJ56" s="1086"/>
      <c r="BK56" s="1086"/>
      <c r="BL56" s="1086"/>
      <c r="BM56" s="1086"/>
      <c r="BN56" s="1086"/>
      <c r="BO56" s="1086"/>
      <c r="BP56" s="1086"/>
      <c r="BQ56" s="1086"/>
      <c r="BR56" s="1086"/>
      <c r="BS56" s="1086"/>
      <c r="BT56" s="1086"/>
      <c r="BU56" s="1086"/>
      <c r="BV56" s="1086"/>
      <c r="BW56" s="1086"/>
      <c r="BX56" s="64"/>
      <c r="BY56" s="64"/>
      <c r="BZ56" s="65"/>
      <c r="CG56" s="9"/>
      <c r="CH56" s="887"/>
      <c r="CI56" s="887"/>
      <c r="CJ56" s="887"/>
      <c r="CK56" s="887"/>
      <c r="CL56" s="887"/>
      <c r="CM56" s="887"/>
      <c r="CN56" s="887"/>
      <c r="CO56" s="887"/>
      <c r="CP56" s="887"/>
      <c r="CQ56" s="887"/>
      <c r="CR56" s="887"/>
      <c r="CS56" s="887"/>
      <c r="CT56" s="887"/>
      <c r="CU56" s="887"/>
      <c r="CV56" s="887"/>
      <c r="CW56" s="887"/>
      <c r="CX56" s="887"/>
      <c r="CY56" s="887"/>
      <c r="CZ56" s="887"/>
      <c r="DA56" s="887"/>
      <c r="DB56" s="887"/>
      <c r="DC56" s="887"/>
      <c r="DD56" s="887"/>
      <c r="DE56" s="887"/>
      <c r="DF56" s="887"/>
      <c r="DG56" s="887"/>
      <c r="DH56" s="887"/>
      <c r="DI56" s="887"/>
      <c r="DJ56" s="887"/>
      <c r="DK56" s="887"/>
      <c r="DL56" s="887"/>
      <c r="DM56" s="887"/>
      <c r="DN56" s="887"/>
      <c r="DO56" s="887"/>
      <c r="DP56" s="887"/>
      <c r="DQ56" s="887"/>
      <c r="DR56" s="887"/>
      <c r="DS56" s="887"/>
      <c r="DT56" s="887"/>
      <c r="DU56" s="887"/>
      <c r="DV56" s="887"/>
      <c r="DW56" s="887"/>
      <c r="DX56" s="887"/>
      <c r="DY56" s="887"/>
      <c r="DZ56" s="887"/>
      <c r="EA56" s="887"/>
      <c r="EB56" s="887"/>
      <c r="EC56" s="887"/>
      <c r="ED56" s="887"/>
      <c r="EE56" s="887"/>
      <c r="EF56" s="887"/>
      <c r="EG56" s="887"/>
      <c r="EH56" s="887"/>
      <c r="EI56" s="887"/>
      <c r="EJ56" s="887"/>
      <c r="EK56" s="887"/>
      <c r="EL56" s="887"/>
      <c r="EM56" s="887"/>
      <c r="EN56" s="887"/>
      <c r="EO56" s="887"/>
      <c r="EP56" s="887"/>
      <c r="EQ56" s="887"/>
      <c r="ER56" s="887"/>
      <c r="ES56" s="887"/>
      <c r="ET56" s="887"/>
      <c r="EU56" s="887"/>
      <c r="EV56" s="887"/>
      <c r="EW56" s="887"/>
      <c r="EX56" s="12"/>
      <c r="EY56" s="12"/>
      <c r="EZ56" s="10"/>
      <c r="FO56" s="40"/>
      <c r="FP56" s="40"/>
      <c r="FQ56" s="40"/>
      <c r="FR56" s="40"/>
      <c r="FS56" s="40"/>
      <c r="FT56" s="40"/>
      <c r="FU56" s="40"/>
      <c r="FV56" s="40"/>
      <c r="FW56" s="40"/>
      <c r="FX56" s="40"/>
      <c r="FY56" s="40"/>
      <c r="FZ56" s="40"/>
      <c r="GA56" s="40"/>
      <c r="GB56" s="40"/>
      <c r="GC56" s="40"/>
      <c r="GD56" s="40"/>
      <c r="GE56" s="40"/>
      <c r="GF56" s="40"/>
      <c r="GG56" s="40"/>
      <c r="GH56" s="40"/>
      <c r="GI56" s="40"/>
      <c r="GJ56" s="40"/>
      <c r="GK56" s="40"/>
      <c r="GL56" s="40"/>
      <c r="GM56" s="40"/>
      <c r="GN56" s="40"/>
      <c r="GO56" s="40"/>
      <c r="GP56" s="40"/>
      <c r="GQ56" s="40"/>
      <c r="GR56" s="40"/>
      <c r="GS56" s="40"/>
      <c r="GT56" s="40"/>
      <c r="GU56" s="40"/>
      <c r="GV56" s="40"/>
      <c r="GW56" s="40"/>
      <c r="GX56" s="40"/>
      <c r="GY56" s="40"/>
      <c r="GZ56" s="40"/>
      <c r="HA56" s="40"/>
      <c r="HB56" s="40"/>
      <c r="HC56" s="40"/>
      <c r="HD56" s="40"/>
      <c r="HE56" s="40"/>
      <c r="HF56" s="40"/>
      <c r="HG56" s="40"/>
      <c r="HH56" s="40"/>
      <c r="HI56" s="40"/>
      <c r="HJ56" s="40"/>
      <c r="HK56" s="40"/>
      <c r="HL56" s="40"/>
    </row>
    <row r="57" spans="3:220" ht="7.5" customHeight="1" x14ac:dyDescent="0.2">
      <c r="C57" s="1048" t="s">
        <v>78</v>
      </c>
      <c r="D57" s="1049"/>
      <c r="E57" s="1049"/>
      <c r="F57" s="1049"/>
      <c r="G57" s="1062" t="str">
        <f>IF('入力用（申請者）'!N77="","　・　　・　",'入力用（申請者）'!N77+'入力用（申請者）'!AI78)</f>
        <v>　・　　・　</v>
      </c>
      <c r="H57" s="1062"/>
      <c r="I57" s="1062"/>
      <c r="J57" s="1062"/>
      <c r="K57" s="1062"/>
      <c r="L57" s="1062"/>
      <c r="M57" s="1062"/>
      <c r="N57" s="1062"/>
      <c r="O57" s="1063"/>
      <c r="P57" s="41"/>
      <c r="Q57" s="1055"/>
      <c r="R57" s="966"/>
      <c r="S57" s="966"/>
      <c r="T57" s="966"/>
      <c r="U57" s="966"/>
      <c r="V57" s="966"/>
      <c r="W57" s="966"/>
      <c r="X57" s="1056"/>
      <c r="Y57" s="965"/>
      <c r="Z57" s="966"/>
      <c r="AA57" s="966"/>
      <c r="AB57" s="966"/>
      <c r="AC57" s="966"/>
      <c r="AD57" s="966"/>
      <c r="AE57" s="1056"/>
      <c r="AF57" s="965"/>
      <c r="AG57" s="966"/>
      <c r="AH57" s="966"/>
      <c r="AI57" s="966"/>
      <c r="AJ57" s="966"/>
      <c r="AK57" s="966"/>
      <c r="AL57" s="966"/>
      <c r="AM57" s="967"/>
      <c r="AO57" s="66"/>
      <c r="AP57" s="1086"/>
      <c r="AQ57" s="1086"/>
      <c r="AR57" s="1086"/>
      <c r="AS57" s="1086"/>
      <c r="AT57" s="1086"/>
      <c r="AU57" s="1086"/>
      <c r="AV57" s="1086"/>
      <c r="AW57" s="1086"/>
      <c r="AX57" s="1086"/>
      <c r="AY57" s="1086"/>
      <c r="AZ57" s="1086"/>
      <c r="BA57" s="1086"/>
      <c r="BB57" s="1086"/>
      <c r="BC57" s="1086"/>
      <c r="BD57" s="1086"/>
      <c r="BE57" s="1086"/>
      <c r="BF57" s="1086"/>
      <c r="BG57" s="1086"/>
      <c r="BH57" s="1086"/>
      <c r="BI57" s="1086"/>
      <c r="BJ57" s="1086"/>
      <c r="BK57" s="1086"/>
      <c r="BL57" s="1086"/>
      <c r="BM57" s="1086"/>
      <c r="BN57" s="1086"/>
      <c r="BO57" s="1086"/>
      <c r="BP57" s="1086"/>
      <c r="BQ57" s="1086"/>
      <c r="BR57" s="1086"/>
      <c r="BS57" s="1086"/>
      <c r="BT57" s="1086"/>
      <c r="BU57" s="1086"/>
      <c r="BV57" s="1086"/>
      <c r="BW57" s="1086"/>
      <c r="BX57" s="64"/>
      <c r="BY57" s="64"/>
      <c r="BZ57" s="65"/>
      <c r="CG57" s="9"/>
      <c r="CH57" s="887"/>
      <c r="CI57" s="887"/>
      <c r="CJ57" s="887"/>
      <c r="CK57" s="887"/>
      <c r="CL57" s="887"/>
      <c r="CM57" s="887"/>
      <c r="CN57" s="887"/>
      <c r="CO57" s="887"/>
      <c r="CP57" s="887"/>
      <c r="CQ57" s="887"/>
      <c r="CR57" s="887"/>
      <c r="CS57" s="887"/>
      <c r="CT57" s="887"/>
      <c r="CU57" s="887"/>
      <c r="CV57" s="887"/>
      <c r="CW57" s="887"/>
      <c r="CX57" s="887"/>
      <c r="CY57" s="887"/>
      <c r="CZ57" s="887"/>
      <c r="DA57" s="887"/>
      <c r="DB57" s="887"/>
      <c r="DC57" s="887"/>
      <c r="DD57" s="887"/>
      <c r="DE57" s="887"/>
      <c r="DF57" s="887"/>
      <c r="DG57" s="887"/>
      <c r="DH57" s="887"/>
      <c r="DI57" s="887"/>
      <c r="DJ57" s="887"/>
      <c r="DK57" s="887"/>
      <c r="DL57" s="887"/>
      <c r="DM57" s="887"/>
      <c r="DN57" s="887"/>
      <c r="DO57" s="887"/>
      <c r="DP57" s="887"/>
      <c r="DQ57" s="887"/>
      <c r="DR57" s="887"/>
      <c r="DS57" s="887"/>
      <c r="DT57" s="887"/>
      <c r="DU57" s="887"/>
      <c r="DV57" s="887"/>
      <c r="DW57" s="887"/>
      <c r="DX57" s="887"/>
      <c r="DY57" s="887"/>
      <c r="DZ57" s="887"/>
      <c r="EA57" s="887"/>
      <c r="EB57" s="887"/>
      <c r="EC57" s="887"/>
      <c r="ED57" s="887"/>
      <c r="EE57" s="887"/>
      <c r="EF57" s="887"/>
      <c r="EG57" s="887"/>
      <c r="EH57" s="887"/>
      <c r="EI57" s="887"/>
      <c r="EJ57" s="887"/>
      <c r="EK57" s="887"/>
      <c r="EL57" s="887"/>
      <c r="EM57" s="887"/>
      <c r="EN57" s="887"/>
      <c r="EO57" s="887"/>
      <c r="EP57" s="887"/>
      <c r="EQ57" s="887"/>
      <c r="ER57" s="887"/>
      <c r="ES57" s="887"/>
      <c r="ET57" s="887"/>
      <c r="EU57" s="887"/>
      <c r="EV57" s="887"/>
      <c r="EW57" s="887"/>
      <c r="EX57" s="12"/>
      <c r="EY57" s="12"/>
      <c r="EZ57" s="1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row>
    <row r="58" spans="3:220" ht="7.5" customHeight="1" x14ac:dyDescent="0.2">
      <c r="C58" s="1048"/>
      <c r="D58" s="1049"/>
      <c r="E58" s="1049"/>
      <c r="F58" s="1049"/>
      <c r="G58" s="1062"/>
      <c r="H58" s="1062"/>
      <c r="I58" s="1062"/>
      <c r="J58" s="1062"/>
      <c r="K58" s="1062"/>
      <c r="L58" s="1062"/>
      <c r="M58" s="1062"/>
      <c r="N58" s="1062"/>
      <c r="O58" s="1063"/>
      <c r="P58" s="41"/>
      <c r="Q58" s="1055"/>
      <c r="R58" s="966"/>
      <c r="S58" s="966"/>
      <c r="T58" s="966"/>
      <c r="U58" s="966"/>
      <c r="V58" s="966"/>
      <c r="W58" s="966"/>
      <c r="X58" s="1056"/>
      <c r="Y58" s="965"/>
      <c r="Z58" s="966"/>
      <c r="AA58" s="966"/>
      <c r="AB58" s="966"/>
      <c r="AC58" s="966"/>
      <c r="AD58" s="966"/>
      <c r="AE58" s="1056"/>
      <c r="AF58" s="965"/>
      <c r="AG58" s="966"/>
      <c r="AH58" s="966"/>
      <c r="AI58" s="966"/>
      <c r="AJ58" s="966"/>
      <c r="AK58" s="966"/>
      <c r="AL58" s="966"/>
      <c r="AM58" s="967"/>
      <c r="AN58" s="4"/>
      <c r="AO58" s="66"/>
      <c r="AP58" s="1086"/>
      <c r="AQ58" s="1086"/>
      <c r="AR58" s="1086"/>
      <c r="AS58" s="1086"/>
      <c r="AT58" s="1086"/>
      <c r="AU58" s="1086"/>
      <c r="AV58" s="1086"/>
      <c r="AW58" s="1086"/>
      <c r="AX58" s="1086"/>
      <c r="AY58" s="1086"/>
      <c r="AZ58" s="1086"/>
      <c r="BA58" s="1086"/>
      <c r="BB58" s="1086"/>
      <c r="BC58" s="1086"/>
      <c r="BD58" s="1086"/>
      <c r="BE58" s="1086"/>
      <c r="BF58" s="1086"/>
      <c r="BG58" s="1086"/>
      <c r="BH58" s="1086"/>
      <c r="BI58" s="1086"/>
      <c r="BJ58" s="1086"/>
      <c r="BK58" s="1086"/>
      <c r="BL58" s="1086"/>
      <c r="BM58" s="1086"/>
      <c r="BN58" s="1086"/>
      <c r="BO58" s="1086"/>
      <c r="BP58" s="1086"/>
      <c r="BQ58" s="1086"/>
      <c r="BR58" s="1086"/>
      <c r="BS58" s="1086"/>
      <c r="BT58" s="1086"/>
      <c r="BU58" s="1086"/>
      <c r="BV58" s="1086"/>
      <c r="BW58" s="1086"/>
      <c r="BX58" s="64"/>
      <c r="BY58" s="64"/>
      <c r="BZ58" s="65"/>
      <c r="CG58" s="9"/>
      <c r="CH58" s="887"/>
      <c r="CI58" s="887"/>
      <c r="CJ58" s="887"/>
      <c r="CK58" s="887"/>
      <c r="CL58" s="887"/>
      <c r="CM58" s="887"/>
      <c r="CN58" s="887"/>
      <c r="CO58" s="887"/>
      <c r="CP58" s="887"/>
      <c r="CQ58" s="887"/>
      <c r="CR58" s="887"/>
      <c r="CS58" s="887"/>
      <c r="CT58" s="887"/>
      <c r="CU58" s="887"/>
      <c r="CV58" s="887"/>
      <c r="CW58" s="887"/>
      <c r="CX58" s="887"/>
      <c r="CY58" s="887"/>
      <c r="CZ58" s="887"/>
      <c r="DA58" s="887"/>
      <c r="DB58" s="887"/>
      <c r="DC58" s="887"/>
      <c r="DD58" s="887"/>
      <c r="DE58" s="887"/>
      <c r="DF58" s="887"/>
      <c r="DG58" s="887"/>
      <c r="DH58" s="887"/>
      <c r="DI58" s="887"/>
      <c r="DJ58" s="887"/>
      <c r="DK58" s="887"/>
      <c r="DL58" s="887"/>
      <c r="DM58" s="887"/>
      <c r="DN58" s="887"/>
      <c r="DO58" s="887"/>
      <c r="DP58" s="887"/>
      <c r="DQ58" s="887"/>
      <c r="DR58" s="887"/>
      <c r="DS58" s="887"/>
      <c r="DT58" s="887"/>
      <c r="DU58" s="887"/>
      <c r="DV58" s="887"/>
      <c r="DW58" s="887"/>
      <c r="DX58" s="887"/>
      <c r="DY58" s="887"/>
      <c r="DZ58" s="887"/>
      <c r="EA58" s="887"/>
      <c r="EB58" s="887"/>
      <c r="EC58" s="887"/>
      <c r="ED58" s="887"/>
      <c r="EE58" s="887"/>
      <c r="EF58" s="887"/>
      <c r="EG58" s="887"/>
      <c r="EH58" s="887"/>
      <c r="EI58" s="887"/>
      <c r="EJ58" s="887"/>
      <c r="EK58" s="887"/>
      <c r="EL58" s="887"/>
      <c r="EM58" s="887"/>
      <c r="EN58" s="887"/>
      <c r="EO58" s="887"/>
      <c r="EP58" s="887"/>
      <c r="EQ58" s="887"/>
      <c r="ER58" s="887"/>
      <c r="ES58" s="887"/>
      <c r="ET58" s="887"/>
      <c r="EU58" s="887"/>
      <c r="EV58" s="887"/>
      <c r="EW58" s="887"/>
      <c r="EX58" s="12"/>
      <c r="EY58" s="12"/>
      <c r="EZ58" s="10"/>
      <c r="FO58" s="40"/>
      <c r="FP58" s="40"/>
      <c r="FQ58" s="40"/>
      <c r="FR58" s="40"/>
      <c r="FS58" s="40"/>
      <c r="FT58" s="40"/>
      <c r="FU58" s="40"/>
      <c r="FV58" s="40"/>
      <c r="FW58" s="40"/>
      <c r="FX58" s="40"/>
      <c r="FY58" s="40"/>
      <c r="FZ58" s="40"/>
      <c r="GA58" s="40"/>
      <c r="GB58" s="40"/>
      <c r="GC58" s="40"/>
      <c r="GD58" s="40"/>
      <c r="GE58" s="40"/>
      <c r="GF58" s="40"/>
      <c r="GG58" s="40"/>
      <c r="GH58" s="40"/>
      <c r="GI58" s="40"/>
      <c r="GJ58" s="40"/>
      <c r="GK58" s="40"/>
      <c r="GL58" s="40"/>
      <c r="GM58" s="40"/>
      <c r="GN58" s="40"/>
      <c r="GO58" s="40"/>
      <c r="GP58" s="40"/>
      <c r="GQ58" s="40"/>
      <c r="GR58" s="40"/>
      <c r="GS58" s="40"/>
      <c r="GT58" s="40"/>
      <c r="GU58" s="40"/>
      <c r="GV58" s="40"/>
      <c r="GW58" s="40"/>
      <c r="GX58" s="40"/>
      <c r="GY58" s="40"/>
      <c r="GZ58" s="40"/>
      <c r="HA58" s="40"/>
      <c r="HB58" s="40"/>
      <c r="HC58" s="40"/>
      <c r="HD58" s="40"/>
      <c r="HE58" s="40"/>
      <c r="HF58" s="40"/>
      <c r="HG58" s="40"/>
      <c r="HH58" s="40"/>
      <c r="HI58" s="40"/>
      <c r="HJ58" s="40"/>
      <c r="HK58" s="40"/>
      <c r="HL58" s="40"/>
    </row>
    <row r="59" spans="3:220" ht="7.5" customHeight="1" x14ac:dyDescent="0.2">
      <c r="C59" s="1050"/>
      <c r="D59" s="1051"/>
      <c r="E59" s="1051"/>
      <c r="F59" s="1051"/>
      <c r="G59" s="1064"/>
      <c r="H59" s="1064"/>
      <c r="I59" s="1064"/>
      <c r="J59" s="1064"/>
      <c r="K59" s="1064"/>
      <c r="L59" s="1064"/>
      <c r="M59" s="1064"/>
      <c r="N59" s="1064"/>
      <c r="O59" s="1065"/>
      <c r="P59" s="41"/>
      <c r="Q59" s="1055" t="str">
        <f>'入力用（神戸市）'!$D$25&amp;""</f>
        <v/>
      </c>
      <c r="R59" s="966"/>
      <c r="S59" s="966"/>
      <c r="T59" s="966"/>
      <c r="U59" s="966"/>
      <c r="V59" s="966"/>
      <c r="W59" s="966"/>
      <c r="X59" s="1056"/>
      <c r="Y59" s="965" t="str">
        <f>'入力用（神戸市）'!$H$25&amp;""</f>
        <v/>
      </c>
      <c r="Z59" s="966"/>
      <c r="AA59" s="966"/>
      <c r="AB59" s="966"/>
      <c r="AC59" s="966"/>
      <c r="AD59" s="966"/>
      <c r="AE59" s="1056"/>
      <c r="AF59" s="965" t="str">
        <f>'入力用（神戸市）'!$K$25&amp;""</f>
        <v/>
      </c>
      <c r="AG59" s="966"/>
      <c r="AH59" s="966"/>
      <c r="AI59" s="966"/>
      <c r="AJ59" s="966"/>
      <c r="AK59" s="966"/>
      <c r="AL59" s="966"/>
      <c r="AM59" s="967"/>
      <c r="AO59" s="66"/>
      <c r="AP59" s="1086"/>
      <c r="AQ59" s="1086"/>
      <c r="AR59" s="1086"/>
      <c r="AS59" s="1086"/>
      <c r="AT59" s="1086"/>
      <c r="AU59" s="1086"/>
      <c r="AV59" s="1086"/>
      <c r="AW59" s="1086"/>
      <c r="AX59" s="1086"/>
      <c r="AY59" s="1086"/>
      <c r="AZ59" s="1086"/>
      <c r="BA59" s="1086"/>
      <c r="BB59" s="1086"/>
      <c r="BC59" s="1086"/>
      <c r="BD59" s="1086"/>
      <c r="BE59" s="1086"/>
      <c r="BF59" s="1086"/>
      <c r="BG59" s="1086"/>
      <c r="BH59" s="1086"/>
      <c r="BI59" s="1086"/>
      <c r="BJ59" s="1086"/>
      <c r="BK59" s="1086"/>
      <c r="BL59" s="1086"/>
      <c r="BM59" s="1086"/>
      <c r="BN59" s="1086"/>
      <c r="BO59" s="1086"/>
      <c r="BP59" s="1086"/>
      <c r="BQ59" s="1086"/>
      <c r="BR59" s="1086"/>
      <c r="BS59" s="1086"/>
      <c r="BT59" s="1086"/>
      <c r="BU59" s="1086"/>
      <c r="BV59" s="1086"/>
      <c r="BW59" s="1086"/>
      <c r="BX59" s="64"/>
      <c r="BY59" s="64"/>
      <c r="BZ59" s="65"/>
      <c r="CG59" s="9"/>
      <c r="CH59" s="887"/>
      <c r="CI59" s="887"/>
      <c r="CJ59" s="887"/>
      <c r="CK59" s="887"/>
      <c r="CL59" s="887"/>
      <c r="CM59" s="887"/>
      <c r="CN59" s="887"/>
      <c r="CO59" s="887"/>
      <c r="CP59" s="887"/>
      <c r="CQ59" s="887"/>
      <c r="CR59" s="887"/>
      <c r="CS59" s="887"/>
      <c r="CT59" s="887"/>
      <c r="CU59" s="887"/>
      <c r="CV59" s="887"/>
      <c r="CW59" s="887"/>
      <c r="CX59" s="887"/>
      <c r="CY59" s="887"/>
      <c r="CZ59" s="887"/>
      <c r="DA59" s="887"/>
      <c r="DB59" s="887"/>
      <c r="DC59" s="887"/>
      <c r="DD59" s="887"/>
      <c r="DE59" s="887"/>
      <c r="DF59" s="887"/>
      <c r="DG59" s="887"/>
      <c r="DH59" s="887"/>
      <c r="DI59" s="887"/>
      <c r="DJ59" s="887"/>
      <c r="DK59" s="887"/>
      <c r="DL59" s="887"/>
      <c r="DM59" s="887"/>
      <c r="DN59" s="887"/>
      <c r="DO59" s="887"/>
      <c r="DP59" s="887"/>
      <c r="DQ59" s="887"/>
      <c r="DR59" s="887"/>
      <c r="DS59" s="887"/>
      <c r="DT59" s="887"/>
      <c r="DU59" s="887"/>
      <c r="DV59" s="887"/>
      <c r="DW59" s="887"/>
      <c r="DX59" s="887"/>
      <c r="DY59" s="887"/>
      <c r="DZ59" s="887"/>
      <c r="EA59" s="887"/>
      <c r="EB59" s="887"/>
      <c r="EC59" s="887"/>
      <c r="ED59" s="887"/>
      <c r="EE59" s="887"/>
      <c r="EF59" s="887"/>
      <c r="EG59" s="887"/>
      <c r="EH59" s="887"/>
      <c r="EI59" s="887"/>
      <c r="EJ59" s="887"/>
      <c r="EK59" s="887"/>
      <c r="EL59" s="887"/>
      <c r="EM59" s="887"/>
      <c r="EN59" s="887"/>
      <c r="EO59" s="887"/>
      <c r="EP59" s="887"/>
      <c r="EQ59" s="887"/>
      <c r="ER59" s="887"/>
      <c r="ES59" s="887"/>
      <c r="ET59" s="887"/>
      <c r="EU59" s="887"/>
      <c r="EV59" s="887"/>
      <c r="EW59" s="887"/>
      <c r="EX59" s="12"/>
      <c r="EY59" s="12"/>
      <c r="EZ59" s="1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row>
    <row r="60" spans="3:220" ht="7.5" customHeight="1" x14ac:dyDescent="0.2">
      <c r="P60" s="41"/>
      <c r="Q60" s="1055"/>
      <c r="R60" s="966"/>
      <c r="S60" s="966"/>
      <c r="T60" s="966"/>
      <c r="U60" s="966"/>
      <c r="V60" s="966"/>
      <c r="W60" s="966"/>
      <c r="X60" s="1056"/>
      <c r="Y60" s="965"/>
      <c r="Z60" s="966"/>
      <c r="AA60" s="966"/>
      <c r="AB60" s="966"/>
      <c r="AC60" s="966"/>
      <c r="AD60" s="966"/>
      <c r="AE60" s="1056"/>
      <c r="AF60" s="965"/>
      <c r="AG60" s="966"/>
      <c r="AH60" s="966"/>
      <c r="AI60" s="966"/>
      <c r="AJ60" s="966"/>
      <c r="AK60" s="966"/>
      <c r="AL60" s="966"/>
      <c r="AM60" s="967"/>
      <c r="AO60" s="66"/>
      <c r="AP60" s="1086"/>
      <c r="AQ60" s="1086"/>
      <c r="AR60" s="1086"/>
      <c r="AS60" s="1086"/>
      <c r="AT60" s="1086"/>
      <c r="AU60" s="1086"/>
      <c r="AV60" s="1086"/>
      <c r="AW60" s="1086"/>
      <c r="AX60" s="1086"/>
      <c r="AY60" s="1086"/>
      <c r="AZ60" s="1086"/>
      <c r="BA60" s="1086"/>
      <c r="BB60" s="1086"/>
      <c r="BC60" s="1086"/>
      <c r="BD60" s="1086"/>
      <c r="BE60" s="1086"/>
      <c r="BF60" s="1086"/>
      <c r="BG60" s="1086"/>
      <c r="BH60" s="1086"/>
      <c r="BI60" s="1086"/>
      <c r="BJ60" s="1086"/>
      <c r="BK60" s="1086"/>
      <c r="BL60" s="1086"/>
      <c r="BM60" s="1086"/>
      <c r="BN60" s="1086"/>
      <c r="BO60" s="1086"/>
      <c r="BP60" s="1086"/>
      <c r="BQ60" s="1086"/>
      <c r="BR60" s="1086"/>
      <c r="BS60" s="1086"/>
      <c r="BT60" s="1086"/>
      <c r="BU60" s="1086"/>
      <c r="BV60" s="1086"/>
      <c r="BW60" s="1086"/>
      <c r="BX60" s="64"/>
      <c r="BY60" s="64"/>
      <c r="BZ60" s="65"/>
      <c r="CG60" s="9"/>
      <c r="CH60" s="887"/>
      <c r="CI60" s="887"/>
      <c r="CJ60" s="887"/>
      <c r="CK60" s="887"/>
      <c r="CL60" s="887"/>
      <c r="CM60" s="887"/>
      <c r="CN60" s="887"/>
      <c r="CO60" s="887"/>
      <c r="CP60" s="887"/>
      <c r="CQ60" s="887"/>
      <c r="CR60" s="887"/>
      <c r="CS60" s="887"/>
      <c r="CT60" s="887"/>
      <c r="CU60" s="887"/>
      <c r="CV60" s="887"/>
      <c r="CW60" s="887"/>
      <c r="CX60" s="887"/>
      <c r="CY60" s="887"/>
      <c r="CZ60" s="887"/>
      <c r="DA60" s="887"/>
      <c r="DB60" s="887"/>
      <c r="DC60" s="887"/>
      <c r="DD60" s="887"/>
      <c r="DE60" s="887"/>
      <c r="DF60" s="887"/>
      <c r="DG60" s="887"/>
      <c r="DH60" s="887"/>
      <c r="DI60" s="887"/>
      <c r="DJ60" s="887"/>
      <c r="DK60" s="887"/>
      <c r="DL60" s="887"/>
      <c r="DM60" s="887"/>
      <c r="DN60" s="887"/>
      <c r="DO60" s="887"/>
      <c r="DP60" s="887"/>
      <c r="DQ60" s="887"/>
      <c r="DR60" s="887"/>
      <c r="DS60" s="887"/>
      <c r="DT60" s="887"/>
      <c r="DU60" s="887"/>
      <c r="DV60" s="887"/>
      <c r="DW60" s="887"/>
      <c r="DX60" s="887"/>
      <c r="DY60" s="887"/>
      <c r="DZ60" s="887"/>
      <c r="EA60" s="887"/>
      <c r="EB60" s="887"/>
      <c r="EC60" s="887"/>
      <c r="ED60" s="887"/>
      <c r="EE60" s="887"/>
      <c r="EF60" s="887"/>
      <c r="EG60" s="887"/>
      <c r="EH60" s="887"/>
      <c r="EI60" s="887"/>
      <c r="EJ60" s="887"/>
      <c r="EK60" s="887"/>
      <c r="EL60" s="887"/>
      <c r="EM60" s="887"/>
      <c r="EN60" s="887"/>
      <c r="EO60" s="887"/>
      <c r="EP60" s="887"/>
      <c r="EQ60" s="887"/>
      <c r="ER60" s="887"/>
      <c r="ES60" s="887"/>
      <c r="ET60" s="887"/>
      <c r="EU60" s="887"/>
      <c r="EV60" s="887"/>
      <c r="EW60" s="887"/>
      <c r="EX60" s="12"/>
      <c r="EY60" s="12"/>
      <c r="EZ60" s="10"/>
      <c r="FO60" s="40"/>
      <c r="FP60" s="40"/>
      <c r="FQ60" s="40"/>
      <c r="FR60" s="40"/>
      <c r="FS60" s="40"/>
      <c r="FT60" s="40"/>
      <c r="FU60" s="40"/>
      <c r="FV60" s="40"/>
      <c r="FW60" s="40"/>
      <c r="FX60" s="40"/>
      <c r="FY60" s="40"/>
      <c r="FZ60" s="40"/>
      <c r="GA60" s="40"/>
      <c r="GB60" s="40"/>
      <c r="GC60" s="40"/>
      <c r="GD60" s="40"/>
      <c r="GE60" s="40"/>
      <c r="GF60" s="40"/>
      <c r="GG60" s="40"/>
      <c r="GH60" s="40"/>
      <c r="GI60" s="40"/>
      <c r="GJ60" s="40"/>
      <c r="GK60" s="40"/>
      <c r="GL60" s="40"/>
      <c r="GM60" s="40"/>
      <c r="GN60" s="40"/>
      <c r="GO60" s="40"/>
      <c r="GP60" s="40"/>
      <c r="GQ60" s="40"/>
      <c r="GR60" s="40"/>
      <c r="GS60" s="40"/>
      <c r="GT60" s="40"/>
      <c r="GU60" s="40"/>
      <c r="GV60" s="40"/>
      <c r="GW60" s="40"/>
      <c r="GX60" s="40"/>
      <c r="GY60" s="40"/>
      <c r="GZ60" s="40"/>
      <c r="HA60" s="40"/>
      <c r="HB60" s="40"/>
      <c r="HC60" s="40"/>
      <c r="HD60" s="40"/>
      <c r="HE60" s="40"/>
      <c r="HF60" s="40"/>
      <c r="HG60" s="40"/>
      <c r="HH60" s="40"/>
      <c r="HI60" s="40"/>
      <c r="HJ60" s="40"/>
      <c r="HK60" s="40"/>
      <c r="HL60" s="40"/>
    </row>
    <row r="61" spans="3:220" ht="7.5" customHeight="1" x14ac:dyDescent="0.2">
      <c r="P61" s="41"/>
      <c r="Q61" s="1055"/>
      <c r="R61" s="966"/>
      <c r="S61" s="966"/>
      <c r="T61" s="966"/>
      <c r="U61" s="966"/>
      <c r="V61" s="966"/>
      <c r="W61" s="966"/>
      <c r="X61" s="1056"/>
      <c r="Y61" s="965"/>
      <c r="Z61" s="966"/>
      <c r="AA61" s="966"/>
      <c r="AB61" s="966"/>
      <c r="AC61" s="966"/>
      <c r="AD61" s="966"/>
      <c r="AE61" s="1056"/>
      <c r="AF61" s="965"/>
      <c r="AG61" s="966"/>
      <c r="AH61" s="966"/>
      <c r="AI61" s="966"/>
      <c r="AJ61" s="966"/>
      <c r="AK61" s="966"/>
      <c r="AL61" s="966"/>
      <c r="AM61" s="967"/>
      <c r="AO61" s="66"/>
      <c r="AP61" s="1086"/>
      <c r="AQ61" s="1086"/>
      <c r="AR61" s="1086"/>
      <c r="AS61" s="1086"/>
      <c r="AT61" s="1086"/>
      <c r="AU61" s="1086"/>
      <c r="AV61" s="1086"/>
      <c r="AW61" s="1086"/>
      <c r="AX61" s="1086"/>
      <c r="AY61" s="1086"/>
      <c r="AZ61" s="1086"/>
      <c r="BA61" s="1086"/>
      <c r="BB61" s="1086"/>
      <c r="BC61" s="1086"/>
      <c r="BD61" s="1086"/>
      <c r="BE61" s="1086"/>
      <c r="BF61" s="1086"/>
      <c r="BG61" s="1086"/>
      <c r="BH61" s="1086"/>
      <c r="BI61" s="1086"/>
      <c r="BJ61" s="1086"/>
      <c r="BK61" s="1086"/>
      <c r="BL61" s="1086"/>
      <c r="BM61" s="1086"/>
      <c r="BN61" s="1086"/>
      <c r="BO61" s="1086"/>
      <c r="BP61" s="1086"/>
      <c r="BQ61" s="1086"/>
      <c r="BR61" s="1086"/>
      <c r="BS61" s="1086"/>
      <c r="BT61" s="1086"/>
      <c r="BU61" s="1086"/>
      <c r="BV61" s="1086"/>
      <c r="BW61" s="1086"/>
      <c r="BX61" s="64"/>
      <c r="BY61" s="64"/>
      <c r="BZ61" s="65"/>
      <c r="CG61" s="9"/>
      <c r="CH61" s="887"/>
      <c r="CI61" s="887"/>
      <c r="CJ61" s="887"/>
      <c r="CK61" s="887"/>
      <c r="CL61" s="887"/>
      <c r="CM61" s="887"/>
      <c r="CN61" s="887"/>
      <c r="CO61" s="887"/>
      <c r="CP61" s="887"/>
      <c r="CQ61" s="887"/>
      <c r="CR61" s="887"/>
      <c r="CS61" s="887"/>
      <c r="CT61" s="887"/>
      <c r="CU61" s="887"/>
      <c r="CV61" s="887"/>
      <c r="CW61" s="887"/>
      <c r="CX61" s="887"/>
      <c r="CY61" s="887"/>
      <c r="CZ61" s="887"/>
      <c r="DA61" s="887"/>
      <c r="DB61" s="887"/>
      <c r="DC61" s="887"/>
      <c r="DD61" s="887"/>
      <c r="DE61" s="887"/>
      <c r="DF61" s="887"/>
      <c r="DG61" s="887"/>
      <c r="DH61" s="887"/>
      <c r="DI61" s="887"/>
      <c r="DJ61" s="887"/>
      <c r="DK61" s="887"/>
      <c r="DL61" s="887"/>
      <c r="DM61" s="887"/>
      <c r="DN61" s="887"/>
      <c r="DO61" s="887"/>
      <c r="DP61" s="887"/>
      <c r="DQ61" s="887"/>
      <c r="DR61" s="887"/>
      <c r="DS61" s="887"/>
      <c r="DT61" s="887"/>
      <c r="DU61" s="887"/>
      <c r="DV61" s="887"/>
      <c r="DW61" s="887"/>
      <c r="DX61" s="887"/>
      <c r="DY61" s="887"/>
      <c r="DZ61" s="887"/>
      <c r="EA61" s="887"/>
      <c r="EB61" s="887"/>
      <c r="EC61" s="887"/>
      <c r="ED61" s="887"/>
      <c r="EE61" s="887"/>
      <c r="EF61" s="887"/>
      <c r="EG61" s="887"/>
      <c r="EH61" s="887"/>
      <c r="EI61" s="887"/>
      <c r="EJ61" s="887"/>
      <c r="EK61" s="887"/>
      <c r="EL61" s="887"/>
      <c r="EM61" s="887"/>
      <c r="EN61" s="887"/>
      <c r="EO61" s="887"/>
      <c r="EP61" s="887"/>
      <c r="EQ61" s="887"/>
      <c r="ER61" s="887"/>
      <c r="ES61" s="887"/>
      <c r="ET61" s="887"/>
      <c r="EU61" s="887"/>
      <c r="EV61" s="887"/>
      <c r="EW61" s="887"/>
      <c r="EX61" s="12"/>
      <c r="EY61" s="12"/>
      <c r="EZ61" s="10"/>
      <c r="FO61" s="40"/>
      <c r="FP61" s="40"/>
      <c r="FQ61" s="40"/>
      <c r="FR61" s="40"/>
      <c r="FS61" s="40"/>
      <c r="FT61" s="40"/>
      <c r="FU61" s="40"/>
      <c r="FV61" s="40"/>
      <c r="FW61" s="40"/>
      <c r="FX61" s="40"/>
      <c r="FY61" s="40"/>
      <c r="FZ61" s="40"/>
      <c r="GA61" s="40"/>
      <c r="GB61" s="40"/>
      <c r="GC61" s="40"/>
      <c r="GD61" s="40"/>
      <c r="GE61" s="40"/>
      <c r="GF61" s="40"/>
      <c r="GG61" s="40"/>
      <c r="GH61" s="40"/>
      <c r="GI61" s="40"/>
      <c r="GJ61" s="40"/>
      <c r="GK61" s="40"/>
      <c r="GL61" s="40"/>
      <c r="GM61" s="40"/>
      <c r="GN61" s="40"/>
      <c r="GO61" s="40"/>
      <c r="GP61" s="40"/>
      <c r="GQ61" s="40"/>
      <c r="GR61" s="40"/>
      <c r="GS61" s="40"/>
      <c r="GT61" s="40"/>
      <c r="GU61" s="40"/>
      <c r="GV61" s="40"/>
      <c r="GW61" s="40"/>
      <c r="GX61" s="40"/>
      <c r="GY61" s="40"/>
      <c r="GZ61" s="40"/>
      <c r="HA61" s="40"/>
      <c r="HB61" s="40"/>
      <c r="HC61" s="40"/>
      <c r="HD61" s="40"/>
      <c r="HE61" s="40"/>
      <c r="HF61" s="40"/>
      <c r="HG61" s="40"/>
      <c r="HH61" s="40"/>
      <c r="HI61" s="40"/>
      <c r="HJ61" s="40"/>
      <c r="HK61" s="40"/>
      <c r="HL61" s="40"/>
    </row>
    <row r="62" spans="3:220" ht="7.5" customHeight="1" x14ac:dyDescent="0.2">
      <c r="C62" s="917" t="s">
        <v>52</v>
      </c>
      <c r="D62" s="912"/>
      <c r="E62" s="912"/>
      <c r="F62" s="913"/>
      <c r="G62" s="1099" t="str">
        <f>'入力用（神戸市）'!$M$8&amp;""</f>
        <v/>
      </c>
      <c r="H62" s="1100"/>
      <c r="I62" s="1100"/>
      <c r="J62" s="1100"/>
      <c r="K62" s="1100"/>
      <c r="L62" s="1100"/>
      <c r="M62" s="1100"/>
      <c r="N62" s="1100"/>
      <c r="O62" s="1101"/>
      <c r="P62" s="41"/>
      <c r="Q62" s="1107"/>
      <c r="R62" s="1071"/>
      <c r="S62" s="1071"/>
      <c r="T62" s="1071"/>
      <c r="U62" s="1071"/>
      <c r="V62" s="1071"/>
      <c r="W62" s="1071"/>
      <c r="X62" s="1105"/>
      <c r="Y62" s="1070"/>
      <c r="Z62" s="1071"/>
      <c r="AA62" s="1071"/>
      <c r="AB62" s="1071"/>
      <c r="AC62" s="1071"/>
      <c r="AD62" s="1071"/>
      <c r="AE62" s="1105"/>
      <c r="AF62" s="1070"/>
      <c r="AG62" s="1071"/>
      <c r="AH62" s="1071"/>
      <c r="AI62" s="1071"/>
      <c r="AJ62" s="1071"/>
      <c r="AK62" s="1071"/>
      <c r="AL62" s="1071"/>
      <c r="AM62" s="1072"/>
      <c r="AO62" s="66"/>
      <c r="AP62" s="1086"/>
      <c r="AQ62" s="1086"/>
      <c r="AR62" s="1086"/>
      <c r="AS62" s="1086"/>
      <c r="AT62" s="1086"/>
      <c r="AU62" s="1086"/>
      <c r="AV62" s="1086"/>
      <c r="AW62" s="1086"/>
      <c r="AX62" s="1086"/>
      <c r="AY62" s="1086"/>
      <c r="AZ62" s="1086"/>
      <c r="BA62" s="1086"/>
      <c r="BB62" s="1086"/>
      <c r="BC62" s="1086"/>
      <c r="BD62" s="1086"/>
      <c r="BE62" s="1086"/>
      <c r="BF62" s="1086"/>
      <c r="BG62" s="1086"/>
      <c r="BH62" s="1086"/>
      <c r="BI62" s="1086"/>
      <c r="BJ62" s="1086"/>
      <c r="BK62" s="1086"/>
      <c r="BL62" s="1086"/>
      <c r="BM62" s="1086"/>
      <c r="BN62" s="1086"/>
      <c r="BO62" s="1086"/>
      <c r="BP62" s="1086"/>
      <c r="BQ62" s="1086"/>
      <c r="BR62" s="1086"/>
      <c r="BS62" s="1086"/>
      <c r="BT62" s="1086"/>
      <c r="BU62" s="1086"/>
      <c r="BV62" s="1086"/>
      <c r="BW62" s="1086"/>
      <c r="BX62" s="64"/>
      <c r="BY62" s="64"/>
      <c r="BZ62" s="65"/>
      <c r="CG62" s="9"/>
      <c r="CH62" s="887"/>
      <c r="CI62" s="887"/>
      <c r="CJ62" s="887"/>
      <c r="CK62" s="887"/>
      <c r="CL62" s="887"/>
      <c r="CM62" s="887"/>
      <c r="CN62" s="887"/>
      <c r="CO62" s="887"/>
      <c r="CP62" s="887"/>
      <c r="CQ62" s="887"/>
      <c r="CR62" s="887"/>
      <c r="CS62" s="887"/>
      <c r="CT62" s="887"/>
      <c r="CU62" s="887"/>
      <c r="CV62" s="887"/>
      <c r="CW62" s="887"/>
      <c r="CX62" s="887"/>
      <c r="CY62" s="887"/>
      <c r="CZ62" s="887"/>
      <c r="DA62" s="887"/>
      <c r="DB62" s="887"/>
      <c r="DC62" s="887"/>
      <c r="DD62" s="887"/>
      <c r="DE62" s="887"/>
      <c r="DF62" s="887"/>
      <c r="DG62" s="887"/>
      <c r="DH62" s="887"/>
      <c r="DI62" s="887"/>
      <c r="DJ62" s="887"/>
      <c r="DK62" s="887"/>
      <c r="DL62" s="887"/>
      <c r="DM62" s="887"/>
      <c r="DN62" s="887"/>
      <c r="DO62" s="887"/>
      <c r="DP62" s="887"/>
      <c r="DQ62" s="887"/>
      <c r="DR62" s="887"/>
      <c r="DS62" s="887"/>
      <c r="DT62" s="887"/>
      <c r="DU62" s="887"/>
      <c r="DV62" s="887"/>
      <c r="DW62" s="887"/>
      <c r="DX62" s="887"/>
      <c r="DY62" s="887"/>
      <c r="DZ62" s="887"/>
      <c r="EA62" s="887"/>
      <c r="EB62" s="887"/>
      <c r="EC62" s="887"/>
      <c r="ED62" s="887"/>
      <c r="EE62" s="887"/>
      <c r="EF62" s="887"/>
      <c r="EG62" s="887"/>
      <c r="EH62" s="887"/>
      <c r="EI62" s="887"/>
      <c r="EJ62" s="887"/>
      <c r="EK62" s="887"/>
      <c r="EL62" s="887"/>
      <c r="EM62" s="887"/>
      <c r="EN62" s="887"/>
      <c r="EO62" s="887"/>
      <c r="EP62" s="887"/>
      <c r="EQ62" s="887"/>
      <c r="ER62" s="887"/>
      <c r="ES62" s="887"/>
      <c r="ET62" s="887"/>
      <c r="EU62" s="887"/>
      <c r="EV62" s="887"/>
      <c r="EW62" s="887"/>
      <c r="EX62" s="12"/>
      <c r="EY62" s="12"/>
      <c r="EZ62" s="1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row>
    <row r="63" spans="3:220" ht="7.5" customHeight="1" x14ac:dyDescent="0.2">
      <c r="C63" s="914"/>
      <c r="D63" s="915"/>
      <c r="E63" s="915"/>
      <c r="F63" s="916"/>
      <c r="G63" s="1102"/>
      <c r="H63" s="1103"/>
      <c r="I63" s="1103"/>
      <c r="J63" s="1103"/>
      <c r="K63" s="1103"/>
      <c r="L63" s="1103"/>
      <c r="M63" s="1103"/>
      <c r="N63" s="1103"/>
      <c r="O63" s="1104"/>
      <c r="Q63" s="1108"/>
      <c r="R63" s="1074"/>
      <c r="S63" s="1074"/>
      <c r="T63" s="1074"/>
      <c r="U63" s="1074"/>
      <c r="V63" s="1074"/>
      <c r="W63" s="1074"/>
      <c r="X63" s="1106"/>
      <c r="Y63" s="1073"/>
      <c r="Z63" s="1074"/>
      <c r="AA63" s="1074"/>
      <c r="AB63" s="1074"/>
      <c r="AC63" s="1074"/>
      <c r="AD63" s="1074"/>
      <c r="AE63" s="1106"/>
      <c r="AF63" s="1073"/>
      <c r="AG63" s="1074"/>
      <c r="AH63" s="1074"/>
      <c r="AI63" s="1074"/>
      <c r="AJ63" s="1074"/>
      <c r="AK63" s="1074"/>
      <c r="AL63" s="1074"/>
      <c r="AM63" s="1075"/>
      <c r="AO63" s="67"/>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9"/>
      <c r="CG63" s="9"/>
      <c r="CH63" s="887"/>
      <c r="CI63" s="887"/>
      <c r="CJ63" s="887"/>
      <c r="CK63" s="887"/>
      <c r="CL63" s="887"/>
      <c r="CM63" s="887"/>
      <c r="CN63" s="887"/>
      <c r="CO63" s="887"/>
      <c r="CP63" s="887"/>
      <c r="CQ63" s="887"/>
      <c r="CR63" s="887"/>
      <c r="CS63" s="887"/>
      <c r="CT63" s="887"/>
      <c r="CU63" s="887"/>
      <c r="CV63" s="887"/>
      <c r="CW63" s="887"/>
      <c r="CX63" s="887"/>
      <c r="CY63" s="887"/>
      <c r="CZ63" s="887"/>
      <c r="DA63" s="887"/>
      <c r="DB63" s="887"/>
      <c r="DC63" s="887"/>
      <c r="DD63" s="887"/>
      <c r="DE63" s="887"/>
      <c r="DF63" s="887"/>
      <c r="DG63" s="887"/>
      <c r="DH63" s="887"/>
      <c r="DI63" s="887"/>
      <c r="DJ63" s="887"/>
      <c r="DK63" s="887"/>
      <c r="DL63" s="887"/>
      <c r="DM63" s="887"/>
      <c r="DN63" s="887"/>
      <c r="DO63" s="887"/>
      <c r="DP63" s="887"/>
      <c r="DQ63" s="887"/>
      <c r="DR63" s="887"/>
      <c r="DS63" s="887"/>
      <c r="DT63" s="887"/>
      <c r="DU63" s="887"/>
      <c r="DV63" s="887"/>
      <c r="DW63" s="887"/>
      <c r="DX63" s="887"/>
      <c r="DY63" s="887"/>
      <c r="DZ63" s="887"/>
      <c r="EA63" s="887"/>
      <c r="EB63" s="887"/>
      <c r="EC63" s="887"/>
      <c r="ED63" s="887"/>
      <c r="EE63" s="887"/>
      <c r="EF63" s="887"/>
      <c r="EG63" s="887"/>
      <c r="EH63" s="887"/>
      <c r="EI63" s="887"/>
      <c r="EJ63" s="887"/>
      <c r="EK63" s="887"/>
      <c r="EL63" s="887"/>
      <c r="EM63" s="887"/>
      <c r="EN63" s="887"/>
      <c r="EO63" s="887"/>
      <c r="EP63" s="887"/>
      <c r="EQ63" s="887"/>
      <c r="ER63" s="887"/>
      <c r="ES63" s="887"/>
      <c r="ET63" s="887"/>
      <c r="EU63" s="887"/>
      <c r="EV63" s="887"/>
      <c r="EW63" s="887"/>
      <c r="EX63" s="12"/>
      <c r="EY63" s="12"/>
      <c r="EZ63" s="10"/>
      <c r="FO63" s="40"/>
      <c r="FP63" s="40"/>
      <c r="FQ63" s="40"/>
      <c r="FR63" s="40"/>
      <c r="FS63" s="40"/>
      <c r="FT63" s="40"/>
      <c r="FU63" s="40"/>
      <c r="FV63" s="40"/>
      <c r="FW63" s="40"/>
      <c r="FX63" s="40"/>
      <c r="FY63" s="40"/>
      <c r="FZ63" s="40"/>
      <c r="GA63" s="40"/>
      <c r="GB63" s="40"/>
      <c r="GC63" s="40"/>
      <c r="GD63" s="40"/>
      <c r="GE63" s="40"/>
      <c r="GF63" s="40"/>
      <c r="GG63" s="40"/>
      <c r="GH63" s="40"/>
      <c r="GI63" s="40"/>
      <c r="GJ63" s="40"/>
      <c r="GK63" s="40"/>
      <c r="GL63" s="40"/>
      <c r="GM63" s="40"/>
      <c r="GN63" s="40"/>
      <c r="GO63" s="40"/>
      <c r="GP63" s="40"/>
      <c r="GQ63" s="40"/>
      <c r="GR63" s="40"/>
      <c r="GS63" s="40"/>
      <c r="GT63" s="40"/>
      <c r="GU63" s="40"/>
      <c r="GV63" s="40"/>
      <c r="GW63" s="40"/>
      <c r="GX63" s="40"/>
      <c r="GY63" s="40"/>
      <c r="GZ63" s="40"/>
      <c r="HA63" s="40"/>
      <c r="HB63" s="40"/>
      <c r="HC63" s="40"/>
      <c r="HD63" s="40"/>
      <c r="HE63" s="40"/>
      <c r="HF63" s="40"/>
      <c r="HG63" s="40"/>
      <c r="HH63" s="40"/>
      <c r="HI63" s="40"/>
      <c r="HJ63" s="40"/>
      <c r="HK63" s="40"/>
      <c r="HL63" s="40"/>
    </row>
    <row r="64" spans="3:220" ht="7.5" customHeight="1" x14ac:dyDescent="0.2">
      <c r="C64" s="914"/>
      <c r="D64" s="915"/>
      <c r="E64" s="915"/>
      <c r="F64" s="916"/>
      <c r="G64" s="1102"/>
      <c r="H64" s="1103"/>
      <c r="I64" s="1103"/>
      <c r="J64" s="1103"/>
      <c r="K64" s="1103"/>
      <c r="L64" s="1103"/>
      <c r="M64" s="1103"/>
      <c r="N64" s="1103"/>
      <c r="O64" s="1104"/>
      <c r="AQ64" s="41"/>
      <c r="AR64" s="41"/>
      <c r="AS64" s="8"/>
      <c r="AT64" s="8"/>
      <c r="AU64" s="8"/>
      <c r="AV64" s="8"/>
      <c r="AW64" s="8"/>
      <c r="AX64" s="8"/>
      <c r="AY64" s="8"/>
      <c r="AZ64" s="8"/>
      <c r="BA64" s="8"/>
      <c r="BB64" s="8"/>
      <c r="BC64" s="4"/>
      <c r="BD64" s="4"/>
      <c r="BE64" s="4"/>
      <c r="BF64" s="4"/>
      <c r="BJ64" s="4"/>
      <c r="BK64" s="4"/>
      <c r="BL64" s="4"/>
      <c r="BM64" s="4"/>
      <c r="BN64" s="4"/>
      <c r="BO64" s="4"/>
      <c r="BP64" s="4"/>
      <c r="BQ64" s="4"/>
      <c r="BR64" s="4"/>
      <c r="BS64" s="4"/>
      <c r="BT64" s="4"/>
      <c r="BU64" s="4"/>
      <c r="BV64" s="4"/>
      <c r="BW64" s="4"/>
      <c r="BX64" s="4"/>
      <c r="BY64" s="4"/>
      <c r="BZ64" s="4"/>
      <c r="CG64" s="9"/>
      <c r="CH64" s="887"/>
      <c r="CI64" s="887"/>
      <c r="CJ64" s="887"/>
      <c r="CK64" s="887"/>
      <c r="CL64" s="887"/>
      <c r="CM64" s="887"/>
      <c r="CN64" s="887"/>
      <c r="CO64" s="887"/>
      <c r="CP64" s="887"/>
      <c r="CQ64" s="887"/>
      <c r="CR64" s="887"/>
      <c r="CS64" s="887"/>
      <c r="CT64" s="887"/>
      <c r="CU64" s="887"/>
      <c r="CV64" s="887"/>
      <c r="CW64" s="887"/>
      <c r="CX64" s="887"/>
      <c r="CY64" s="887"/>
      <c r="CZ64" s="887"/>
      <c r="DA64" s="887"/>
      <c r="DB64" s="887"/>
      <c r="DC64" s="887"/>
      <c r="DD64" s="887"/>
      <c r="DE64" s="887"/>
      <c r="DF64" s="887"/>
      <c r="DG64" s="887"/>
      <c r="DH64" s="887"/>
      <c r="DI64" s="887"/>
      <c r="DJ64" s="887"/>
      <c r="DK64" s="887"/>
      <c r="DL64" s="887"/>
      <c r="DM64" s="887"/>
      <c r="DN64" s="887"/>
      <c r="DO64" s="887"/>
      <c r="DP64" s="887"/>
      <c r="DQ64" s="887"/>
      <c r="DR64" s="887"/>
      <c r="DS64" s="887"/>
      <c r="DT64" s="887"/>
      <c r="DU64" s="887"/>
      <c r="DV64" s="887"/>
      <c r="DW64" s="887"/>
      <c r="DX64" s="887"/>
      <c r="DY64" s="887"/>
      <c r="DZ64" s="887"/>
      <c r="EA64" s="887"/>
      <c r="EB64" s="887"/>
      <c r="EC64" s="887"/>
      <c r="ED64" s="887"/>
      <c r="EE64" s="887"/>
      <c r="EF64" s="887"/>
      <c r="EG64" s="887"/>
      <c r="EH64" s="887"/>
      <c r="EI64" s="887"/>
      <c r="EJ64" s="887"/>
      <c r="EK64" s="887"/>
      <c r="EL64" s="887"/>
      <c r="EM64" s="887"/>
      <c r="EN64" s="887"/>
      <c r="EO64" s="887"/>
      <c r="EP64" s="887"/>
      <c r="EQ64" s="887"/>
      <c r="ER64" s="887"/>
      <c r="ES64" s="887"/>
      <c r="ET64" s="887"/>
      <c r="EU64" s="887"/>
      <c r="EV64" s="887"/>
      <c r="EW64" s="887"/>
      <c r="EX64" s="12"/>
      <c r="EY64" s="12"/>
      <c r="EZ64" s="1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row>
    <row r="65" spans="3:220" ht="7.5" customHeight="1" x14ac:dyDescent="0.2">
      <c r="C65" s="897" t="s">
        <v>55</v>
      </c>
      <c r="D65" s="912"/>
      <c r="E65" s="912"/>
      <c r="F65" s="913"/>
      <c r="G65" s="904" t="str">
        <f>IF('入力用（神戸市）'!$M$11="","　・　　・　",'入力用（神戸市）'!$M$11)</f>
        <v>　・　　・　</v>
      </c>
      <c r="H65" s="905"/>
      <c r="I65" s="905"/>
      <c r="J65" s="905"/>
      <c r="K65" s="905"/>
      <c r="L65" s="905"/>
      <c r="M65" s="905"/>
      <c r="N65" s="905"/>
      <c r="O65" s="906"/>
      <c r="CG65" s="9"/>
      <c r="CH65" s="887"/>
      <c r="CI65" s="887"/>
      <c r="CJ65" s="887"/>
      <c r="CK65" s="887"/>
      <c r="CL65" s="887"/>
      <c r="CM65" s="887"/>
      <c r="CN65" s="887"/>
      <c r="CO65" s="887"/>
      <c r="CP65" s="887"/>
      <c r="CQ65" s="887"/>
      <c r="CR65" s="887"/>
      <c r="CS65" s="887"/>
      <c r="CT65" s="887"/>
      <c r="CU65" s="887"/>
      <c r="CV65" s="887"/>
      <c r="CW65" s="887"/>
      <c r="CX65" s="887"/>
      <c r="CY65" s="887"/>
      <c r="CZ65" s="887"/>
      <c r="DA65" s="887"/>
      <c r="DB65" s="887"/>
      <c r="DC65" s="887"/>
      <c r="DD65" s="887"/>
      <c r="DE65" s="887"/>
      <c r="DF65" s="887"/>
      <c r="DG65" s="887"/>
      <c r="DH65" s="887"/>
      <c r="DI65" s="887"/>
      <c r="DJ65" s="887"/>
      <c r="DK65" s="887"/>
      <c r="DL65" s="887"/>
      <c r="DM65" s="887"/>
      <c r="DN65" s="887"/>
      <c r="DO65" s="887"/>
      <c r="DP65" s="887"/>
      <c r="DQ65" s="887"/>
      <c r="DR65" s="887"/>
      <c r="DS65" s="887"/>
      <c r="DT65" s="887"/>
      <c r="DU65" s="887"/>
      <c r="DV65" s="887"/>
      <c r="DW65" s="887"/>
      <c r="DX65" s="887"/>
      <c r="DY65" s="887"/>
      <c r="DZ65" s="887"/>
      <c r="EA65" s="887"/>
      <c r="EB65" s="887"/>
      <c r="EC65" s="887"/>
      <c r="ED65" s="887"/>
      <c r="EE65" s="887"/>
      <c r="EF65" s="887"/>
      <c r="EG65" s="887"/>
      <c r="EH65" s="887"/>
      <c r="EI65" s="887"/>
      <c r="EJ65" s="887"/>
      <c r="EK65" s="887"/>
      <c r="EL65" s="887"/>
      <c r="EM65" s="887"/>
      <c r="EN65" s="887"/>
      <c r="EO65" s="887"/>
      <c r="EP65" s="887"/>
      <c r="EQ65" s="887"/>
      <c r="ER65" s="887"/>
      <c r="ES65" s="887"/>
      <c r="ET65" s="887"/>
      <c r="EU65" s="887"/>
      <c r="EV65" s="887"/>
      <c r="EW65" s="887"/>
      <c r="EX65" s="12"/>
      <c r="EY65" s="12"/>
      <c r="EZ65" s="1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row>
    <row r="66" spans="3:220" ht="7.5" customHeight="1" x14ac:dyDescent="0.2">
      <c r="C66" s="914"/>
      <c r="D66" s="915"/>
      <c r="E66" s="915"/>
      <c r="F66" s="916"/>
      <c r="G66" s="907"/>
      <c r="H66" s="907"/>
      <c r="I66" s="907"/>
      <c r="J66" s="907"/>
      <c r="K66" s="907"/>
      <c r="L66" s="907"/>
      <c r="M66" s="907"/>
      <c r="N66" s="907"/>
      <c r="O66" s="908"/>
      <c r="Q66" s="909" t="s">
        <v>61</v>
      </c>
      <c r="R66" s="910"/>
      <c r="S66" s="910"/>
      <c r="T66" s="910"/>
      <c r="U66" s="910"/>
      <c r="V66" s="910"/>
      <c r="W66" s="910"/>
      <c r="X66" s="910"/>
      <c r="Y66" s="1087" t="s">
        <v>58</v>
      </c>
      <c r="Z66" s="1088"/>
      <c r="AA66" s="1088"/>
      <c r="AB66" s="1088"/>
      <c r="AC66" s="1088"/>
      <c r="AD66" s="1088"/>
      <c r="AE66" s="1088"/>
      <c r="AF66" s="1088"/>
      <c r="AG66" s="1088"/>
      <c r="AH66" s="1089"/>
      <c r="AI66" s="910" t="s">
        <v>60</v>
      </c>
      <c r="AJ66" s="910"/>
      <c r="AK66" s="910"/>
      <c r="AL66" s="910"/>
      <c r="AM66" s="1093"/>
      <c r="AN66" s="1132" t="s">
        <v>76</v>
      </c>
      <c r="AO66" s="1133"/>
      <c r="AP66" s="1133"/>
      <c r="AQ66" s="1133"/>
      <c r="AR66" s="1133"/>
      <c r="AS66" s="1133"/>
      <c r="AT66" s="1133"/>
      <c r="AU66" s="1133"/>
      <c r="AV66" s="1133"/>
      <c r="AW66" s="1133"/>
      <c r="AX66" s="1134"/>
      <c r="BA66" s="1080" t="s">
        <v>75</v>
      </c>
      <c r="BB66" s="1081"/>
      <c r="BC66" s="1081"/>
      <c r="BD66" s="1399" t="s">
        <v>38</v>
      </c>
      <c r="BE66" s="1400"/>
      <c r="BF66" s="1400"/>
      <c r="BG66" s="1400"/>
      <c r="BH66" s="1400"/>
      <c r="BI66" s="1400"/>
      <c r="BJ66" s="1400"/>
      <c r="BK66" s="1400"/>
      <c r="BL66" s="1401"/>
      <c r="BM66" s="1171">
        <f>'入力用（神戸市）'!$AD$21</f>
        <v>0</v>
      </c>
      <c r="BN66" s="1171"/>
      <c r="BO66" s="1171"/>
      <c r="BP66" s="1171"/>
      <c r="BQ66" s="1171"/>
      <c r="BR66" s="1171"/>
      <c r="BS66" s="1171"/>
      <c r="BT66" s="1171"/>
      <c r="BU66" s="1171"/>
      <c r="BV66" s="1171"/>
      <c r="BW66" s="1171"/>
      <c r="BX66" s="1171"/>
      <c r="BY66" s="1171"/>
      <c r="BZ66" s="1172"/>
      <c r="CG66" s="9"/>
      <c r="CH66" s="887"/>
      <c r="CI66" s="887"/>
      <c r="CJ66" s="887"/>
      <c r="CK66" s="887"/>
      <c r="CL66" s="887"/>
      <c r="CM66" s="887"/>
      <c r="CN66" s="887"/>
      <c r="CO66" s="887"/>
      <c r="CP66" s="887"/>
      <c r="CQ66" s="887"/>
      <c r="CR66" s="887"/>
      <c r="CS66" s="887"/>
      <c r="CT66" s="887"/>
      <c r="CU66" s="887"/>
      <c r="CV66" s="887"/>
      <c r="CW66" s="887"/>
      <c r="CX66" s="887"/>
      <c r="CY66" s="887"/>
      <c r="CZ66" s="887"/>
      <c r="DA66" s="887"/>
      <c r="DB66" s="887"/>
      <c r="DC66" s="887"/>
      <c r="DD66" s="887"/>
      <c r="DE66" s="887"/>
      <c r="DF66" s="887"/>
      <c r="DG66" s="887"/>
      <c r="DH66" s="887"/>
      <c r="DI66" s="887"/>
      <c r="DJ66" s="887"/>
      <c r="DK66" s="887"/>
      <c r="DL66" s="887"/>
      <c r="DM66" s="887"/>
      <c r="DN66" s="887"/>
      <c r="DO66" s="887"/>
      <c r="DP66" s="887"/>
      <c r="DQ66" s="887"/>
      <c r="DR66" s="887"/>
      <c r="DS66" s="887"/>
      <c r="DT66" s="887"/>
      <c r="DU66" s="887"/>
      <c r="DV66" s="887"/>
      <c r="DW66" s="887"/>
      <c r="DX66" s="887"/>
      <c r="DY66" s="887"/>
      <c r="DZ66" s="887"/>
      <c r="EA66" s="887"/>
      <c r="EB66" s="887"/>
      <c r="EC66" s="887"/>
      <c r="ED66" s="887"/>
      <c r="EE66" s="887"/>
      <c r="EF66" s="887"/>
      <c r="EG66" s="887"/>
      <c r="EH66" s="887"/>
      <c r="EI66" s="887"/>
      <c r="EJ66" s="887"/>
      <c r="EK66" s="887"/>
      <c r="EL66" s="887"/>
      <c r="EM66" s="887"/>
      <c r="EN66" s="887"/>
      <c r="EO66" s="887"/>
      <c r="EP66" s="887"/>
      <c r="EQ66" s="887"/>
      <c r="ER66" s="887"/>
      <c r="ES66" s="887"/>
      <c r="ET66" s="887"/>
      <c r="EU66" s="887"/>
      <c r="EV66" s="887"/>
      <c r="EW66" s="887"/>
      <c r="EX66" s="12"/>
      <c r="EY66" s="12"/>
      <c r="EZ66" s="1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row>
    <row r="67" spans="3:220" ht="7.5" customHeight="1" x14ac:dyDescent="0.2">
      <c r="C67" s="914"/>
      <c r="D67" s="915"/>
      <c r="E67" s="915"/>
      <c r="F67" s="916"/>
      <c r="G67" s="907"/>
      <c r="H67" s="907"/>
      <c r="I67" s="907"/>
      <c r="J67" s="907"/>
      <c r="K67" s="907"/>
      <c r="L67" s="907"/>
      <c r="M67" s="907"/>
      <c r="N67" s="907"/>
      <c r="O67" s="908"/>
      <c r="Q67" s="911"/>
      <c r="R67" s="710"/>
      <c r="S67" s="710"/>
      <c r="T67" s="710"/>
      <c r="U67" s="710"/>
      <c r="V67" s="710"/>
      <c r="W67" s="710"/>
      <c r="X67" s="710"/>
      <c r="Y67" s="1090"/>
      <c r="Z67" s="1091"/>
      <c r="AA67" s="1091"/>
      <c r="AB67" s="1091"/>
      <c r="AC67" s="1091"/>
      <c r="AD67" s="1091"/>
      <c r="AE67" s="1091"/>
      <c r="AF67" s="1091"/>
      <c r="AG67" s="1091"/>
      <c r="AH67" s="1092"/>
      <c r="AI67" s="710"/>
      <c r="AJ67" s="710"/>
      <c r="AK67" s="710"/>
      <c r="AL67" s="710"/>
      <c r="AM67" s="843"/>
      <c r="AN67" s="1132"/>
      <c r="AO67" s="1133"/>
      <c r="AP67" s="1133"/>
      <c r="AQ67" s="1133"/>
      <c r="AR67" s="1133"/>
      <c r="AS67" s="1133"/>
      <c r="AT67" s="1133"/>
      <c r="AU67" s="1133"/>
      <c r="AV67" s="1133"/>
      <c r="AW67" s="1133"/>
      <c r="AX67" s="1134"/>
      <c r="BA67" s="1082"/>
      <c r="BB67" s="1083"/>
      <c r="BC67" s="1083"/>
      <c r="BD67" s="1387"/>
      <c r="BE67" s="1388"/>
      <c r="BF67" s="1388"/>
      <c r="BG67" s="1388"/>
      <c r="BH67" s="1388"/>
      <c r="BI67" s="1388"/>
      <c r="BJ67" s="1388"/>
      <c r="BK67" s="1388"/>
      <c r="BL67" s="1389"/>
      <c r="BM67" s="1116"/>
      <c r="BN67" s="1116"/>
      <c r="BO67" s="1116"/>
      <c r="BP67" s="1116"/>
      <c r="BQ67" s="1116"/>
      <c r="BR67" s="1116"/>
      <c r="BS67" s="1116"/>
      <c r="BT67" s="1116"/>
      <c r="BU67" s="1116"/>
      <c r="BV67" s="1116"/>
      <c r="BW67" s="1116"/>
      <c r="BX67" s="1116"/>
      <c r="BY67" s="1116"/>
      <c r="BZ67" s="1117"/>
      <c r="CG67" s="9"/>
      <c r="CH67" s="887"/>
      <c r="CI67" s="887"/>
      <c r="CJ67" s="887"/>
      <c r="CK67" s="887"/>
      <c r="CL67" s="887"/>
      <c r="CM67" s="887"/>
      <c r="CN67" s="887"/>
      <c r="CO67" s="887"/>
      <c r="CP67" s="887"/>
      <c r="CQ67" s="887"/>
      <c r="CR67" s="887"/>
      <c r="CS67" s="887"/>
      <c r="CT67" s="887"/>
      <c r="CU67" s="887"/>
      <c r="CV67" s="887"/>
      <c r="CW67" s="887"/>
      <c r="CX67" s="887"/>
      <c r="CY67" s="887"/>
      <c r="CZ67" s="887"/>
      <c r="DA67" s="887"/>
      <c r="DB67" s="887"/>
      <c r="DC67" s="887"/>
      <c r="DD67" s="887"/>
      <c r="DE67" s="887"/>
      <c r="DF67" s="887"/>
      <c r="DG67" s="887"/>
      <c r="DH67" s="887"/>
      <c r="DI67" s="887"/>
      <c r="DJ67" s="887"/>
      <c r="DK67" s="887"/>
      <c r="DL67" s="887"/>
      <c r="DM67" s="887"/>
      <c r="DN67" s="887"/>
      <c r="DO67" s="887"/>
      <c r="DP67" s="887"/>
      <c r="DQ67" s="887"/>
      <c r="DR67" s="887"/>
      <c r="DS67" s="887"/>
      <c r="DT67" s="887"/>
      <c r="DU67" s="887"/>
      <c r="DV67" s="887"/>
      <c r="DW67" s="887"/>
      <c r="DX67" s="887"/>
      <c r="DY67" s="887"/>
      <c r="DZ67" s="887"/>
      <c r="EA67" s="887"/>
      <c r="EB67" s="887"/>
      <c r="EC67" s="887"/>
      <c r="ED67" s="887"/>
      <c r="EE67" s="887"/>
      <c r="EF67" s="887"/>
      <c r="EG67" s="887"/>
      <c r="EH67" s="887"/>
      <c r="EI67" s="887"/>
      <c r="EJ67" s="887"/>
      <c r="EK67" s="887"/>
      <c r="EL67" s="887"/>
      <c r="EM67" s="887"/>
      <c r="EN67" s="887"/>
      <c r="EO67" s="887"/>
      <c r="EP67" s="887"/>
      <c r="EQ67" s="887"/>
      <c r="ER67" s="887"/>
      <c r="ES67" s="887"/>
      <c r="ET67" s="887"/>
      <c r="EU67" s="887"/>
      <c r="EV67" s="887"/>
      <c r="EW67" s="887"/>
      <c r="EX67" s="12"/>
      <c r="EY67" s="12"/>
      <c r="EZ67" s="10"/>
      <c r="FO67" s="40"/>
      <c r="FP67" s="40"/>
      <c r="FQ67" s="40"/>
      <c r="FR67" s="40"/>
      <c r="FS67" s="40"/>
      <c r="FT67" s="40"/>
      <c r="FU67" s="40"/>
      <c r="FV67" s="40"/>
      <c r="FW67" s="40"/>
      <c r="FX67" s="40"/>
      <c r="FY67" s="40"/>
      <c r="FZ67" s="40"/>
      <c r="GA67" s="40"/>
      <c r="GB67" s="40"/>
      <c r="GC67" s="40"/>
      <c r="GD67" s="40"/>
      <c r="GE67" s="40"/>
      <c r="GF67" s="40"/>
      <c r="GG67" s="40"/>
      <c r="GH67" s="40"/>
      <c r="GI67" s="40"/>
      <c r="GJ67" s="40"/>
      <c r="GK67" s="40"/>
      <c r="GL67" s="40"/>
      <c r="GM67" s="40"/>
      <c r="GN67" s="40"/>
      <c r="GO67" s="40"/>
      <c r="GP67" s="40"/>
      <c r="GQ67" s="40"/>
      <c r="GR67" s="40"/>
      <c r="GS67" s="40"/>
      <c r="GT67" s="40"/>
      <c r="GU67" s="40"/>
      <c r="GV67" s="40"/>
      <c r="GW67" s="40"/>
      <c r="GX67" s="40"/>
      <c r="GY67" s="40"/>
      <c r="GZ67" s="40"/>
      <c r="HA67" s="40"/>
      <c r="HB67" s="40"/>
      <c r="HC67" s="40"/>
      <c r="HD67" s="40"/>
      <c r="HE67" s="40"/>
      <c r="HF67" s="40"/>
      <c r="HG67" s="40"/>
      <c r="HH67" s="40"/>
      <c r="HI67" s="40"/>
      <c r="HJ67" s="40"/>
      <c r="HK67" s="40"/>
      <c r="HL67" s="40"/>
    </row>
    <row r="68" spans="3:220" ht="7.5" customHeight="1" x14ac:dyDescent="0.2">
      <c r="C68" s="897" t="s">
        <v>53</v>
      </c>
      <c r="D68" s="898"/>
      <c r="E68" s="898"/>
      <c r="F68" s="899"/>
      <c r="G68" s="904" t="str">
        <f>IF('入力用（神戸市）'!$M$12="","　・　　・　",'入力用（神戸市）'!$M$12)</f>
        <v>　・　　・　</v>
      </c>
      <c r="H68" s="905"/>
      <c r="I68" s="905"/>
      <c r="J68" s="905"/>
      <c r="K68" s="905"/>
      <c r="L68" s="905"/>
      <c r="M68" s="905"/>
      <c r="N68" s="905"/>
      <c r="O68" s="906"/>
      <c r="Q68" s="909" t="s">
        <v>59</v>
      </c>
      <c r="R68" s="910"/>
      <c r="S68" s="910"/>
      <c r="T68" s="910"/>
      <c r="U68" s="910"/>
      <c r="V68" s="910"/>
      <c r="W68" s="910"/>
      <c r="X68" s="910"/>
      <c r="Y68" s="1144">
        <f>'入力用（神戸市）'!$H$29</f>
        <v>0</v>
      </c>
      <c r="Z68" s="1145"/>
      <c r="AA68" s="1145"/>
      <c r="AB68" s="1145"/>
      <c r="AC68" s="910" t="s">
        <v>157</v>
      </c>
      <c r="AD68" s="910"/>
      <c r="AE68" s="1145">
        <f>'入力用（神戸市）'!$K$29</f>
        <v>0</v>
      </c>
      <c r="AF68" s="1145"/>
      <c r="AG68" s="1145"/>
      <c r="AH68" s="1165"/>
      <c r="AI68" s="1140">
        <f>'入力用（神戸市）'!$M$29</f>
        <v>0</v>
      </c>
      <c r="AJ68" s="1140"/>
      <c r="AK68" s="1140"/>
      <c r="AL68" s="1140"/>
      <c r="AM68" s="1141"/>
      <c r="AN68" s="1137" t="str">
        <f>IF('入力用（神戸市）'!$P$29="","　・　　・　",'入力用（神戸市）'!$P$29)</f>
        <v>　・　　・　</v>
      </c>
      <c r="AO68" s="1138"/>
      <c r="AP68" s="1138"/>
      <c r="AQ68" s="1138"/>
      <c r="AR68" s="1138"/>
      <c r="AS68" s="1138"/>
      <c r="AT68" s="1138"/>
      <c r="AU68" s="1138"/>
      <c r="AV68" s="1138"/>
      <c r="AW68" s="1138"/>
      <c r="AX68" s="1139"/>
      <c r="BA68" s="1082"/>
      <c r="BB68" s="1083"/>
      <c r="BC68" s="1083"/>
      <c r="BD68" s="1387"/>
      <c r="BE68" s="1388"/>
      <c r="BF68" s="1388"/>
      <c r="BG68" s="1388"/>
      <c r="BH68" s="1388"/>
      <c r="BI68" s="1388"/>
      <c r="BJ68" s="1388"/>
      <c r="BK68" s="1388"/>
      <c r="BL68" s="1389"/>
      <c r="BM68" s="1116"/>
      <c r="BN68" s="1116"/>
      <c r="BO68" s="1116"/>
      <c r="BP68" s="1116"/>
      <c r="BQ68" s="1116"/>
      <c r="BR68" s="1116"/>
      <c r="BS68" s="1116"/>
      <c r="BT68" s="1116"/>
      <c r="BU68" s="1116"/>
      <c r="BV68" s="1116"/>
      <c r="BW68" s="1116"/>
      <c r="BX68" s="1116"/>
      <c r="BY68" s="1116"/>
      <c r="BZ68" s="1117"/>
      <c r="CG68" s="9"/>
      <c r="CH68" s="887"/>
      <c r="CI68" s="887"/>
      <c r="CJ68" s="887"/>
      <c r="CK68" s="887"/>
      <c r="CL68" s="887"/>
      <c r="CM68" s="887"/>
      <c r="CN68" s="887"/>
      <c r="CO68" s="887"/>
      <c r="CP68" s="887"/>
      <c r="CQ68" s="887"/>
      <c r="CR68" s="887"/>
      <c r="CS68" s="887"/>
      <c r="CT68" s="887"/>
      <c r="CU68" s="887"/>
      <c r="CV68" s="887"/>
      <c r="CW68" s="887"/>
      <c r="CX68" s="887"/>
      <c r="CY68" s="887"/>
      <c r="CZ68" s="887"/>
      <c r="DA68" s="887"/>
      <c r="DB68" s="887"/>
      <c r="DC68" s="887"/>
      <c r="DD68" s="887"/>
      <c r="DE68" s="887"/>
      <c r="DF68" s="887"/>
      <c r="DG68" s="887"/>
      <c r="DH68" s="887"/>
      <c r="DI68" s="887"/>
      <c r="DJ68" s="887"/>
      <c r="DK68" s="887"/>
      <c r="DL68" s="887"/>
      <c r="DM68" s="887"/>
      <c r="DN68" s="887"/>
      <c r="DO68" s="887"/>
      <c r="DP68" s="887"/>
      <c r="DQ68" s="887"/>
      <c r="DR68" s="887"/>
      <c r="DS68" s="887"/>
      <c r="DT68" s="887"/>
      <c r="DU68" s="887"/>
      <c r="DV68" s="887"/>
      <c r="DW68" s="887"/>
      <c r="DX68" s="887"/>
      <c r="DY68" s="887"/>
      <c r="DZ68" s="887"/>
      <c r="EA68" s="887"/>
      <c r="EB68" s="887"/>
      <c r="EC68" s="887"/>
      <c r="ED68" s="887"/>
      <c r="EE68" s="887"/>
      <c r="EF68" s="887"/>
      <c r="EG68" s="887"/>
      <c r="EH68" s="887"/>
      <c r="EI68" s="887"/>
      <c r="EJ68" s="887"/>
      <c r="EK68" s="887"/>
      <c r="EL68" s="887"/>
      <c r="EM68" s="887"/>
      <c r="EN68" s="887"/>
      <c r="EO68" s="887"/>
      <c r="EP68" s="887"/>
      <c r="EQ68" s="887"/>
      <c r="ER68" s="887"/>
      <c r="ES68" s="887"/>
      <c r="ET68" s="887"/>
      <c r="EU68" s="887"/>
      <c r="EV68" s="887"/>
      <c r="EW68" s="887"/>
      <c r="EX68" s="12"/>
      <c r="EY68" s="12"/>
      <c r="EZ68" s="1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row>
    <row r="69" spans="3:220" ht="7.5" customHeight="1" x14ac:dyDescent="0.2">
      <c r="C69" s="900"/>
      <c r="D69" s="710"/>
      <c r="E69" s="710"/>
      <c r="F69" s="711"/>
      <c r="G69" s="907"/>
      <c r="H69" s="907"/>
      <c r="I69" s="907"/>
      <c r="J69" s="907"/>
      <c r="K69" s="907"/>
      <c r="L69" s="907"/>
      <c r="M69" s="907"/>
      <c r="N69" s="907"/>
      <c r="O69" s="908"/>
      <c r="Q69" s="911"/>
      <c r="R69" s="710"/>
      <c r="S69" s="710"/>
      <c r="T69" s="710"/>
      <c r="U69" s="710"/>
      <c r="V69" s="710"/>
      <c r="W69" s="710"/>
      <c r="X69" s="710"/>
      <c r="Y69" s="1128"/>
      <c r="Z69" s="1124"/>
      <c r="AA69" s="1124"/>
      <c r="AB69" s="1124"/>
      <c r="AC69" s="1121"/>
      <c r="AD69" s="1121"/>
      <c r="AE69" s="1124"/>
      <c r="AF69" s="1124"/>
      <c r="AG69" s="1124"/>
      <c r="AH69" s="1125"/>
      <c r="AI69" s="1142"/>
      <c r="AJ69" s="1142"/>
      <c r="AK69" s="1142"/>
      <c r="AL69" s="1142"/>
      <c r="AM69" s="1143"/>
      <c r="AN69" s="1137"/>
      <c r="AO69" s="1138"/>
      <c r="AP69" s="1138"/>
      <c r="AQ69" s="1138"/>
      <c r="AR69" s="1138"/>
      <c r="AS69" s="1138"/>
      <c r="AT69" s="1138"/>
      <c r="AU69" s="1138"/>
      <c r="AV69" s="1138"/>
      <c r="AW69" s="1138"/>
      <c r="AX69" s="1139"/>
      <c r="BA69" s="1082"/>
      <c r="BB69" s="1083"/>
      <c r="BC69" s="1083"/>
      <c r="BD69" s="1387"/>
      <c r="BE69" s="1388"/>
      <c r="BF69" s="1388"/>
      <c r="BG69" s="1388"/>
      <c r="BH69" s="1388"/>
      <c r="BI69" s="1388"/>
      <c r="BJ69" s="1388"/>
      <c r="BK69" s="1388"/>
      <c r="BL69" s="1389"/>
      <c r="BM69" s="1116"/>
      <c r="BN69" s="1116"/>
      <c r="BO69" s="1116"/>
      <c r="BP69" s="1116"/>
      <c r="BQ69" s="1116"/>
      <c r="BR69" s="1116"/>
      <c r="BS69" s="1116"/>
      <c r="BT69" s="1116"/>
      <c r="BU69" s="1116"/>
      <c r="BV69" s="1116"/>
      <c r="BW69" s="1116"/>
      <c r="BX69" s="1116"/>
      <c r="BY69" s="1116"/>
      <c r="BZ69" s="1117"/>
      <c r="CG69" s="9"/>
      <c r="CH69" s="887"/>
      <c r="CI69" s="887"/>
      <c r="CJ69" s="887"/>
      <c r="CK69" s="887"/>
      <c r="CL69" s="887"/>
      <c r="CM69" s="887"/>
      <c r="CN69" s="887"/>
      <c r="CO69" s="887"/>
      <c r="CP69" s="887"/>
      <c r="CQ69" s="887"/>
      <c r="CR69" s="887"/>
      <c r="CS69" s="887"/>
      <c r="CT69" s="887"/>
      <c r="CU69" s="887"/>
      <c r="CV69" s="887"/>
      <c r="CW69" s="887"/>
      <c r="CX69" s="887"/>
      <c r="CY69" s="887"/>
      <c r="CZ69" s="887"/>
      <c r="DA69" s="887"/>
      <c r="DB69" s="887"/>
      <c r="DC69" s="887"/>
      <c r="DD69" s="887"/>
      <c r="DE69" s="887"/>
      <c r="DF69" s="887"/>
      <c r="DG69" s="887"/>
      <c r="DH69" s="887"/>
      <c r="DI69" s="887"/>
      <c r="DJ69" s="887"/>
      <c r="DK69" s="887"/>
      <c r="DL69" s="887"/>
      <c r="DM69" s="887"/>
      <c r="DN69" s="887"/>
      <c r="DO69" s="887"/>
      <c r="DP69" s="887"/>
      <c r="DQ69" s="887"/>
      <c r="DR69" s="887"/>
      <c r="DS69" s="887"/>
      <c r="DT69" s="887"/>
      <c r="DU69" s="887"/>
      <c r="DV69" s="887"/>
      <c r="DW69" s="887"/>
      <c r="DX69" s="887"/>
      <c r="DY69" s="887"/>
      <c r="DZ69" s="887"/>
      <c r="EA69" s="887"/>
      <c r="EB69" s="887"/>
      <c r="EC69" s="887"/>
      <c r="ED69" s="887"/>
      <c r="EE69" s="887"/>
      <c r="EF69" s="887"/>
      <c r="EG69" s="887"/>
      <c r="EH69" s="887"/>
      <c r="EI69" s="887"/>
      <c r="EJ69" s="887"/>
      <c r="EK69" s="887"/>
      <c r="EL69" s="887"/>
      <c r="EM69" s="887"/>
      <c r="EN69" s="887"/>
      <c r="EO69" s="887"/>
      <c r="EP69" s="887"/>
      <c r="EQ69" s="887"/>
      <c r="ER69" s="887"/>
      <c r="ES69" s="887"/>
      <c r="ET69" s="887"/>
      <c r="EU69" s="887"/>
      <c r="EV69" s="887"/>
      <c r="EW69" s="887"/>
      <c r="EX69" s="12"/>
      <c r="EY69" s="12"/>
      <c r="EZ69" s="10"/>
      <c r="FO69" s="40"/>
      <c r="FP69" s="40"/>
      <c r="FQ69" s="40"/>
      <c r="FR69" s="40"/>
      <c r="FS69" s="40"/>
      <c r="FT69" s="40"/>
      <c r="FU69" s="40"/>
      <c r="FV69" s="40"/>
      <c r="FW69" s="40"/>
      <c r="FX69" s="40"/>
      <c r="FY69" s="40"/>
      <c r="FZ69" s="40"/>
      <c r="GA69" s="40"/>
      <c r="GB69" s="40"/>
      <c r="GC69" s="40"/>
      <c r="GD69" s="40"/>
      <c r="GE69" s="40"/>
      <c r="GF69" s="40"/>
      <c r="GG69" s="40"/>
      <c r="GH69" s="40"/>
      <c r="GI69" s="40"/>
      <c r="GJ69" s="40"/>
      <c r="GK69" s="40"/>
      <c r="GL69" s="40"/>
      <c r="GM69" s="40"/>
      <c r="GN69" s="40"/>
      <c r="GO69" s="40"/>
      <c r="GP69" s="40"/>
      <c r="GQ69" s="40"/>
      <c r="GR69" s="40"/>
      <c r="GS69" s="40"/>
      <c r="GT69" s="40"/>
      <c r="GU69" s="40"/>
      <c r="GV69" s="40"/>
      <c r="GW69" s="40"/>
      <c r="GX69" s="40"/>
      <c r="GY69" s="40"/>
      <c r="GZ69" s="40"/>
      <c r="HA69" s="40"/>
      <c r="HB69" s="40"/>
      <c r="HC69" s="40"/>
      <c r="HD69" s="40"/>
      <c r="HE69" s="40"/>
      <c r="HF69" s="40"/>
      <c r="HG69" s="40"/>
      <c r="HH69" s="40"/>
      <c r="HI69" s="40"/>
      <c r="HJ69" s="40"/>
      <c r="HK69" s="40"/>
      <c r="HL69" s="40"/>
    </row>
    <row r="70" spans="3:220" ht="7.5" customHeight="1" x14ac:dyDescent="0.2">
      <c r="C70" s="901"/>
      <c r="D70" s="902"/>
      <c r="E70" s="902"/>
      <c r="F70" s="903"/>
      <c r="G70" s="907"/>
      <c r="H70" s="907"/>
      <c r="I70" s="907"/>
      <c r="J70" s="907"/>
      <c r="K70" s="907"/>
      <c r="L70" s="907"/>
      <c r="M70" s="907"/>
      <c r="N70" s="907"/>
      <c r="O70" s="908"/>
      <c r="Q70" s="911"/>
      <c r="R70" s="710"/>
      <c r="S70" s="710"/>
      <c r="T70" s="710"/>
      <c r="U70" s="710"/>
      <c r="V70" s="710"/>
      <c r="W70" s="710"/>
      <c r="X70" s="710"/>
      <c r="Y70" s="1126">
        <f>'入力用（神戸市）'!$H$30</f>
        <v>0</v>
      </c>
      <c r="Z70" s="1122"/>
      <c r="AA70" s="1122"/>
      <c r="AB70" s="1122"/>
      <c r="AC70" s="1120" t="s">
        <v>157</v>
      </c>
      <c r="AD70" s="1120"/>
      <c r="AE70" s="1122">
        <f>'入力用（神戸市）'!$K$30</f>
        <v>0</v>
      </c>
      <c r="AF70" s="1122"/>
      <c r="AG70" s="1122"/>
      <c r="AH70" s="1123"/>
      <c r="AI70" s="1126">
        <f>'入力用（神戸市）'!$M$30</f>
        <v>0</v>
      </c>
      <c r="AJ70" s="1122"/>
      <c r="AK70" s="1122"/>
      <c r="AL70" s="1122"/>
      <c r="AM70" s="1127"/>
      <c r="AN70" s="1137"/>
      <c r="AO70" s="1138"/>
      <c r="AP70" s="1138"/>
      <c r="AQ70" s="1138"/>
      <c r="AR70" s="1138"/>
      <c r="AS70" s="1138"/>
      <c r="AT70" s="1138"/>
      <c r="AU70" s="1138"/>
      <c r="AV70" s="1138"/>
      <c r="AW70" s="1138"/>
      <c r="AX70" s="1139"/>
      <c r="BA70" s="1082"/>
      <c r="BB70" s="1083"/>
      <c r="BC70" s="1083"/>
      <c r="BD70" s="1390"/>
      <c r="BE70" s="1391"/>
      <c r="BF70" s="1391"/>
      <c r="BG70" s="1391"/>
      <c r="BH70" s="1391"/>
      <c r="BI70" s="1391"/>
      <c r="BJ70" s="1391"/>
      <c r="BK70" s="1391"/>
      <c r="BL70" s="1392"/>
      <c r="BM70" s="1118"/>
      <c r="BN70" s="1118"/>
      <c r="BO70" s="1118"/>
      <c r="BP70" s="1118"/>
      <c r="BQ70" s="1118"/>
      <c r="BR70" s="1118"/>
      <c r="BS70" s="1118"/>
      <c r="BT70" s="1118"/>
      <c r="BU70" s="1118"/>
      <c r="BV70" s="1118"/>
      <c r="BW70" s="1118"/>
      <c r="BX70" s="1118"/>
      <c r="BY70" s="1118"/>
      <c r="BZ70" s="1119"/>
      <c r="CE70" s="40"/>
      <c r="CF70" s="40"/>
      <c r="CG70" s="9"/>
      <c r="CH70" s="887"/>
      <c r="CI70" s="887"/>
      <c r="CJ70" s="887"/>
      <c r="CK70" s="887"/>
      <c r="CL70" s="887"/>
      <c r="CM70" s="887"/>
      <c r="CN70" s="887"/>
      <c r="CO70" s="887"/>
      <c r="CP70" s="887"/>
      <c r="CQ70" s="887"/>
      <c r="CR70" s="887"/>
      <c r="CS70" s="887"/>
      <c r="CT70" s="887"/>
      <c r="CU70" s="887"/>
      <c r="CV70" s="887"/>
      <c r="CW70" s="887"/>
      <c r="CX70" s="887"/>
      <c r="CY70" s="887"/>
      <c r="CZ70" s="887"/>
      <c r="DA70" s="887"/>
      <c r="DB70" s="887"/>
      <c r="DC70" s="887"/>
      <c r="DD70" s="887"/>
      <c r="DE70" s="887"/>
      <c r="DF70" s="887"/>
      <c r="DG70" s="887"/>
      <c r="DH70" s="887"/>
      <c r="DI70" s="887"/>
      <c r="DJ70" s="887"/>
      <c r="DK70" s="887"/>
      <c r="DL70" s="887"/>
      <c r="DM70" s="887"/>
      <c r="DN70" s="887"/>
      <c r="DO70" s="887"/>
      <c r="DP70" s="887"/>
      <c r="DQ70" s="887"/>
      <c r="DR70" s="887"/>
      <c r="DS70" s="887"/>
      <c r="DT70" s="887"/>
      <c r="DU70" s="887"/>
      <c r="DV70" s="887"/>
      <c r="DW70" s="887"/>
      <c r="DX70" s="887"/>
      <c r="DY70" s="887"/>
      <c r="DZ70" s="887"/>
      <c r="EA70" s="887"/>
      <c r="EB70" s="887"/>
      <c r="EC70" s="887"/>
      <c r="ED70" s="887"/>
      <c r="EE70" s="887"/>
      <c r="EF70" s="887"/>
      <c r="EG70" s="887"/>
      <c r="EH70" s="887"/>
      <c r="EI70" s="887"/>
      <c r="EJ70" s="887"/>
      <c r="EK70" s="887"/>
      <c r="EL70" s="887"/>
      <c r="EM70" s="887"/>
      <c r="EN70" s="887"/>
      <c r="EO70" s="887"/>
      <c r="EP70" s="887"/>
      <c r="EQ70" s="887"/>
      <c r="ER70" s="887"/>
      <c r="ES70" s="887"/>
      <c r="ET70" s="887"/>
      <c r="EU70" s="887"/>
      <c r="EV70" s="887"/>
      <c r="EW70" s="887"/>
      <c r="EX70" s="12"/>
      <c r="EY70" s="12"/>
      <c r="EZ70" s="10"/>
    </row>
    <row r="71" spans="3:220" ht="7.5" customHeight="1" x14ac:dyDescent="0.2">
      <c r="C71" s="1372" t="s">
        <v>66</v>
      </c>
      <c r="D71" s="1373"/>
      <c r="E71" s="1373"/>
      <c r="F71" s="1374"/>
      <c r="G71" s="691" t="str">
        <f>IF('入力用（神戸市）'!$M$13="","　・　　・　",'入力用（神戸市）'!$M$13)</f>
        <v>　・　　・　</v>
      </c>
      <c r="H71" s="692"/>
      <c r="I71" s="692"/>
      <c r="J71" s="692"/>
      <c r="K71" s="692"/>
      <c r="L71" s="692"/>
      <c r="M71" s="692"/>
      <c r="N71" s="692"/>
      <c r="O71" s="693"/>
      <c r="P71" s="43"/>
      <c r="Q71" s="911"/>
      <c r="R71" s="710"/>
      <c r="S71" s="710"/>
      <c r="T71" s="710"/>
      <c r="U71" s="710"/>
      <c r="V71" s="710"/>
      <c r="W71" s="710"/>
      <c r="X71" s="710"/>
      <c r="Y71" s="1128"/>
      <c r="Z71" s="1124"/>
      <c r="AA71" s="1124"/>
      <c r="AB71" s="1124"/>
      <c r="AC71" s="1121"/>
      <c r="AD71" s="1121"/>
      <c r="AE71" s="1124"/>
      <c r="AF71" s="1124"/>
      <c r="AG71" s="1124"/>
      <c r="AH71" s="1125"/>
      <c r="AI71" s="1128"/>
      <c r="AJ71" s="1124"/>
      <c r="AK71" s="1124"/>
      <c r="AL71" s="1124"/>
      <c r="AM71" s="1129"/>
      <c r="AN71" s="1137"/>
      <c r="AO71" s="1138"/>
      <c r="AP71" s="1138"/>
      <c r="AQ71" s="1138"/>
      <c r="AR71" s="1138"/>
      <c r="AS71" s="1138"/>
      <c r="AT71" s="1138"/>
      <c r="AU71" s="1138"/>
      <c r="AV71" s="1138"/>
      <c r="AW71" s="1138"/>
      <c r="AX71" s="1139"/>
      <c r="BA71" s="1082"/>
      <c r="BB71" s="1083"/>
      <c r="BC71" s="1083"/>
      <c r="BD71" s="1384" t="s">
        <v>39</v>
      </c>
      <c r="BE71" s="1385"/>
      <c r="BF71" s="1385"/>
      <c r="BG71" s="1385"/>
      <c r="BH71" s="1385"/>
      <c r="BI71" s="1385"/>
      <c r="BJ71" s="1385"/>
      <c r="BK71" s="1385"/>
      <c r="BL71" s="1386"/>
      <c r="BM71" s="1114">
        <f>'入力用（神戸市）'!$AD$22</f>
        <v>0</v>
      </c>
      <c r="BN71" s="1114"/>
      <c r="BO71" s="1114"/>
      <c r="BP71" s="1114"/>
      <c r="BQ71" s="1114"/>
      <c r="BR71" s="1114"/>
      <c r="BS71" s="1114"/>
      <c r="BT71" s="1114"/>
      <c r="BU71" s="1114"/>
      <c r="BV71" s="1114"/>
      <c r="BW71" s="1114"/>
      <c r="BX71" s="1114"/>
      <c r="BY71" s="1114"/>
      <c r="BZ71" s="1115"/>
      <c r="CE71" s="40"/>
      <c r="CF71" s="40"/>
      <c r="CG71" s="9"/>
      <c r="CH71" s="887"/>
      <c r="CI71" s="887"/>
      <c r="CJ71" s="887"/>
      <c r="CK71" s="887"/>
      <c r="CL71" s="887"/>
      <c r="CM71" s="887"/>
      <c r="CN71" s="887"/>
      <c r="CO71" s="887"/>
      <c r="CP71" s="887"/>
      <c r="CQ71" s="887"/>
      <c r="CR71" s="887"/>
      <c r="CS71" s="887"/>
      <c r="CT71" s="887"/>
      <c r="CU71" s="887"/>
      <c r="CV71" s="887"/>
      <c r="CW71" s="887"/>
      <c r="CX71" s="887"/>
      <c r="CY71" s="887"/>
      <c r="CZ71" s="887"/>
      <c r="DA71" s="887"/>
      <c r="DB71" s="887"/>
      <c r="DC71" s="887"/>
      <c r="DD71" s="887"/>
      <c r="DE71" s="887"/>
      <c r="DF71" s="887"/>
      <c r="DG71" s="887"/>
      <c r="DH71" s="887"/>
      <c r="DI71" s="887"/>
      <c r="DJ71" s="887"/>
      <c r="DK71" s="887"/>
      <c r="DL71" s="887"/>
      <c r="DM71" s="887"/>
      <c r="DN71" s="887"/>
      <c r="DO71" s="887"/>
      <c r="DP71" s="887"/>
      <c r="DQ71" s="887"/>
      <c r="DR71" s="887"/>
      <c r="DS71" s="887"/>
      <c r="DT71" s="887"/>
      <c r="DU71" s="887"/>
      <c r="DV71" s="887"/>
      <c r="DW71" s="887"/>
      <c r="DX71" s="887"/>
      <c r="DY71" s="887"/>
      <c r="DZ71" s="887"/>
      <c r="EA71" s="887"/>
      <c r="EB71" s="887"/>
      <c r="EC71" s="887"/>
      <c r="ED71" s="887"/>
      <c r="EE71" s="887"/>
      <c r="EF71" s="887"/>
      <c r="EG71" s="887"/>
      <c r="EH71" s="887"/>
      <c r="EI71" s="887"/>
      <c r="EJ71" s="887"/>
      <c r="EK71" s="887"/>
      <c r="EL71" s="887"/>
      <c r="EM71" s="887"/>
      <c r="EN71" s="887"/>
      <c r="EO71" s="887"/>
      <c r="EP71" s="887"/>
      <c r="EQ71" s="887"/>
      <c r="ER71" s="887"/>
      <c r="ES71" s="887"/>
      <c r="ET71" s="887"/>
      <c r="EU71" s="887"/>
      <c r="EV71" s="887"/>
      <c r="EW71" s="887"/>
      <c r="EX71" s="12"/>
      <c r="EY71" s="12"/>
      <c r="EZ71" s="10"/>
    </row>
    <row r="72" spans="3:220" ht="7.5" customHeight="1" x14ac:dyDescent="0.2">
      <c r="C72" s="1375"/>
      <c r="D72" s="1029"/>
      <c r="E72" s="1029"/>
      <c r="F72" s="1376"/>
      <c r="G72" s="694"/>
      <c r="H72" s="695"/>
      <c r="I72" s="695"/>
      <c r="J72" s="695"/>
      <c r="K72" s="695"/>
      <c r="L72" s="695"/>
      <c r="M72" s="695"/>
      <c r="N72" s="695"/>
      <c r="O72" s="696"/>
      <c r="P72" s="43"/>
      <c r="Q72" s="911"/>
      <c r="R72" s="710"/>
      <c r="S72" s="710"/>
      <c r="T72" s="710"/>
      <c r="U72" s="710"/>
      <c r="V72" s="710"/>
      <c r="W72" s="710"/>
      <c r="X72" s="710"/>
      <c r="Y72" s="1126">
        <f>'入力用（神戸市）'!$H$31</f>
        <v>0</v>
      </c>
      <c r="Z72" s="1122"/>
      <c r="AA72" s="1122"/>
      <c r="AB72" s="1122"/>
      <c r="AC72" s="1120" t="s">
        <v>157</v>
      </c>
      <c r="AD72" s="1120"/>
      <c r="AE72" s="1122">
        <f>'入力用（神戸市）'!$K$31</f>
        <v>0</v>
      </c>
      <c r="AF72" s="1122"/>
      <c r="AG72" s="1122"/>
      <c r="AH72" s="1123"/>
      <c r="AI72" s="1126">
        <f>'入力用（神戸市）'!$M$31</f>
        <v>0</v>
      </c>
      <c r="AJ72" s="1122"/>
      <c r="AK72" s="1122"/>
      <c r="AL72" s="1122"/>
      <c r="AM72" s="1127"/>
      <c r="AN72" s="1137"/>
      <c r="AO72" s="1138"/>
      <c r="AP72" s="1138"/>
      <c r="AQ72" s="1138"/>
      <c r="AR72" s="1138"/>
      <c r="AS72" s="1138"/>
      <c r="AT72" s="1138"/>
      <c r="AU72" s="1138"/>
      <c r="AV72" s="1138"/>
      <c r="AW72" s="1138"/>
      <c r="AX72" s="1139"/>
      <c r="BA72" s="1082"/>
      <c r="BB72" s="1083"/>
      <c r="BC72" s="1083"/>
      <c r="BD72" s="1387"/>
      <c r="BE72" s="1388"/>
      <c r="BF72" s="1388"/>
      <c r="BG72" s="1388"/>
      <c r="BH72" s="1388"/>
      <c r="BI72" s="1388"/>
      <c r="BJ72" s="1388"/>
      <c r="BK72" s="1388"/>
      <c r="BL72" s="1389"/>
      <c r="BM72" s="1116"/>
      <c r="BN72" s="1116"/>
      <c r="BO72" s="1116"/>
      <c r="BP72" s="1116"/>
      <c r="BQ72" s="1116"/>
      <c r="BR72" s="1116"/>
      <c r="BS72" s="1116"/>
      <c r="BT72" s="1116"/>
      <c r="BU72" s="1116"/>
      <c r="BV72" s="1116"/>
      <c r="BW72" s="1116"/>
      <c r="BX72" s="1116"/>
      <c r="BY72" s="1116"/>
      <c r="BZ72" s="1117"/>
      <c r="CG72" s="9"/>
      <c r="CH72" s="887"/>
      <c r="CI72" s="887"/>
      <c r="CJ72" s="887"/>
      <c r="CK72" s="887"/>
      <c r="CL72" s="887"/>
      <c r="CM72" s="887"/>
      <c r="CN72" s="887"/>
      <c r="CO72" s="887"/>
      <c r="CP72" s="887"/>
      <c r="CQ72" s="887"/>
      <c r="CR72" s="887"/>
      <c r="CS72" s="887"/>
      <c r="CT72" s="887"/>
      <c r="CU72" s="887"/>
      <c r="CV72" s="887"/>
      <c r="CW72" s="887"/>
      <c r="CX72" s="887"/>
      <c r="CY72" s="887"/>
      <c r="CZ72" s="887"/>
      <c r="DA72" s="887"/>
      <c r="DB72" s="887"/>
      <c r="DC72" s="887"/>
      <c r="DD72" s="887"/>
      <c r="DE72" s="887"/>
      <c r="DF72" s="887"/>
      <c r="DG72" s="887"/>
      <c r="DH72" s="887"/>
      <c r="DI72" s="887"/>
      <c r="DJ72" s="887"/>
      <c r="DK72" s="887"/>
      <c r="DL72" s="887"/>
      <c r="DM72" s="887"/>
      <c r="DN72" s="887"/>
      <c r="DO72" s="887"/>
      <c r="DP72" s="887"/>
      <c r="DQ72" s="887"/>
      <c r="DR72" s="887"/>
      <c r="DS72" s="887"/>
      <c r="DT72" s="887"/>
      <c r="DU72" s="887"/>
      <c r="DV72" s="887"/>
      <c r="DW72" s="887"/>
      <c r="DX72" s="887"/>
      <c r="DY72" s="887"/>
      <c r="DZ72" s="887"/>
      <c r="EA72" s="887"/>
      <c r="EB72" s="887"/>
      <c r="EC72" s="887"/>
      <c r="ED72" s="887"/>
      <c r="EE72" s="887"/>
      <c r="EF72" s="887"/>
      <c r="EG72" s="887"/>
      <c r="EH72" s="887"/>
      <c r="EI72" s="887"/>
      <c r="EJ72" s="887"/>
      <c r="EK72" s="887"/>
      <c r="EL72" s="887"/>
      <c r="EM72" s="887"/>
      <c r="EN72" s="887"/>
      <c r="EO72" s="887"/>
      <c r="EP72" s="887"/>
      <c r="EQ72" s="887"/>
      <c r="ER72" s="887"/>
      <c r="ES72" s="887"/>
      <c r="ET72" s="887"/>
      <c r="EU72" s="887"/>
      <c r="EV72" s="887"/>
      <c r="EW72" s="887"/>
      <c r="EX72" s="12"/>
      <c r="EY72" s="12"/>
      <c r="EZ72" s="10"/>
    </row>
    <row r="73" spans="3:220" ht="7.5" customHeight="1" x14ac:dyDescent="0.2">
      <c r="C73" s="1377"/>
      <c r="D73" s="1378"/>
      <c r="E73" s="1378"/>
      <c r="F73" s="1379"/>
      <c r="G73" s="697"/>
      <c r="H73" s="698"/>
      <c r="I73" s="698"/>
      <c r="J73" s="698"/>
      <c r="K73" s="698"/>
      <c r="L73" s="698"/>
      <c r="M73" s="698"/>
      <c r="N73" s="698"/>
      <c r="O73" s="699"/>
      <c r="P73" s="43"/>
      <c r="Q73" s="911"/>
      <c r="R73" s="710"/>
      <c r="S73" s="710"/>
      <c r="T73" s="710"/>
      <c r="U73" s="710"/>
      <c r="V73" s="710"/>
      <c r="W73" s="710"/>
      <c r="X73" s="710"/>
      <c r="Y73" s="1128"/>
      <c r="Z73" s="1124"/>
      <c r="AA73" s="1124"/>
      <c r="AB73" s="1124"/>
      <c r="AC73" s="1121"/>
      <c r="AD73" s="1121"/>
      <c r="AE73" s="1124"/>
      <c r="AF73" s="1124"/>
      <c r="AG73" s="1124"/>
      <c r="AH73" s="1125"/>
      <c r="AI73" s="1128"/>
      <c r="AJ73" s="1124"/>
      <c r="AK73" s="1124"/>
      <c r="AL73" s="1124"/>
      <c r="AM73" s="1129"/>
      <c r="AN73" s="1137"/>
      <c r="AO73" s="1138"/>
      <c r="AP73" s="1138"/>
      <c r="AQ73" s="1138"/>
      <c r="AR73" s="1138"/>
      <c r="AS73" s="1138"/>
      <c r="AT73" s="1138"/>
      <c r="AU73" s="1138"/>
      <c r="AV73" s="1138"/>
      <c r="AW73" s="1138"/>
      <c r="AX73" s="1139"/>
      <c r="BA73" s="1082"/>
      <c r="BB73" s="1083"/>
      <c r="BC73" s="1083"/>
      <c r="BD73" s="1387"/>
      <c r="BE73" s="1388"/>
      <c r="BF73" s="1388"/>
      <c r="BG73" s="1388"/>
      <c r="BH73" s="1388"/>
      <c r="BI73" s="1388"/>
      <c r="BJ73" s="1388"/>
      <c r="BK73" s="1388"/>
      <c r="BL73" s="1389"/>
      <c r="BM73" s="1116"/>
      <c r="BN73" s="1116"/>
      <c r="BO73" s="1116"/>
      <c r="BP73" s="1116"/>
      <c r="BQ73" s="1116"/>
      <c r="BR73" s="1116"/>
      <c r="BS73" s="1116"/>
      <c r="BT73" s="1116"/>
      <c r="BU73" s="1116"/>
      <c r="BV73" s="1116"/>
      <c r="BW73" s="1116"/>
      <c r="BX73" s="1116"/>
      <c r="BY73" s="1116"/>
      <c r="BZ73" s="1117"/>
      <c r="CG73" s="9"/>
      <c r="CH73" s="887"/>
      <c r="CI73" s="887"/>
      <c r="CJ73" s="887"/>
      <c r="CK73" s="887"/>
      <c r="CL73" s="887"/>
      <c r="CM73" s="887"/>
      <c r="CN73" s="887"/>
      <c r="CO73" s="887"/>
      <c r="CP73" s="887"/>
      <c r="CQ73" s="887"/>
      <c r="CR73" s="887"/>
      <c r="CS73" s="887"/>
      <c r="CT73" s="887"/>
      <c r="CU73" s="887"/>
      <c r="CV73" s="887"/>
      <c r="CW73" s="887"/>
      <c r="CX73" s="887"/>
      <c r="CY73" s="887"/>
      <c r="CZ73" s="887"/>
      <c r="DA73" s="887"/>
      <c r="DB73" s="887"/>
      <c r="DC73" s="887"/>
      <c r="DD73" s="887"/>
      <c r="DE73" s="887"/>
      <c r="DF73" s="887"/>
      <c r="DG73" s="887"/>
      <c r="DH73" s="887"/>
      <c r="DI73" s="887"/>
      <c r="DJ73" s="887"/>
      <c r="DK73" s="887"/>
      <c r="DL73" s="887"/>
      <c r="DM73" s="887"/>
      <c r="DN73" s="887"/>
      <c r="DO73" s="887"/>
      <c r="DP73" s="887"/>
      <c r="DQ73" s="887"/>
      <c r="DR73" s="887"/>
      <c r="DS73" s="887"/>
      <c r="DT73" s="887"/>
      <c r="DU73" s="887"/>
      <c r="DV73" s="887"/>
      <c r="DW73" s="887"/>
      <c r="DX73" s="887"/>
      <c r="DY73" s="887"/>
      <c r="DZ73" s="887"/>
      <c r="EA73" s="887"/>
      <c r="EB73" s="887"/>
      <c r="EC73" s="887"/>
      <c r="ED73" s="887"/>
      <c r="EE73" s="887"/>
      <c r="EF73" s="887"/>
      <c r="EG73" s="887"/>
      <c r="EH73" s="887"/>
      <c r="EI73" s="887"/>
      <c r="EJ73" s="887"/>
      <c r="EK73" s="887"/>
      <c r="EL73" s="887"/>
      <c r="EM73" s="887"/>
      <c r="EN73" s="887"/>
      <c r="EO73" s="887"/>
      <c r="EP73" s="887"/>
      <c r="EQ73" s="887"/>
      <c r="ER73" s="887"/>
      <c r="ES73" s="887"/>
      <c r="ET73" s="887"/>
      <c r="EU73" s="887"/>
      <c r="EV73" s="887"/>
      <c r="EW73" s="887"/>
      <c r="EX73" s="12"/>
      <c r="EY73" s="12"/>
      <c r="EZ73" s="10"/>
    </row>
    <row r="74" spans="3:220" ht="7.5" customHeight="1" x14ac:dyDescent="0.2">
      <c r="P74" s="43"/>
      <c r="Q74" s="911" t="s">
        <v>62</v>
      </c>
      <c r="R74" s="710"/>
      <c r="S74" s="710"/>
      <c r="T74" s="710"/>
      <c r="U74" s="710"/>
      <c r="V74" s="710"/>
      <c r="W74" s="710"/>
      <c r="X74" s="710"/>
      <c r="Y74" s="1126">
        <f>'入力用（神戸市）'!$H$32</f>
        <v>0</v>
      </c>
      <c r="Z74" s="1122"/>
      <c r="AA74" s="1122"/>
      <c r="AB74" s="1122"/>
      <c r="AC74" s="1120" t="s">
        <v>157</v>
      </c>
      <c r="AD74" s="1120"/>
      <c r="AE74" s="1122">
        <f>'入力用（神戸市）'!$K$32</f>
        <v>0</v>
      </c>
      <c r="AF74" s="1122"/>
      <c r="AG74" s="1122"/>
      <c r="AH74" s="1123"/>
      <c r="AI74" s="1126">
        <f>'入力用（神戸市）'!$M$32</f>
        <v>0</v>
      </c>
      <c r="AJ74" s="1122"/>
      <c r="AK74" s="1122"/>
      <c r="AL74" s="1122"/>
      <c r="AM74" s="1127"/>
      <c r="AN74" s="1137"/>
      <c r="AO74" s="1138"/>
      <c r="AP74" s="1138"/>
      <c r="AQ74" s="1138"/>
      <c r="AR74" s="1138"/>
      <c r="AS74" s="1138"/>
      <c r="AT74" s="1138"/>
      <c r="AU74" s="1138"/>
      <c r="AV74" s="1138"/>
      <c r="AW74" s="1138"/>
      <c r="AX74" s="1139"/>
      <c r="BA74" s="1082"/>
      <c r="BB74" s="1083"/>
      <c r="BC74" s="1083"/>
      <c r="BD74" s="1387"/>
      <c r="BE74" s="1388"/>
      <c r="BF74" s="1388"/>
      <c r="BG74" s="1388"/>
      <c r="BH74" s="1388"/>
      <c r="BI74" s="1388"/>
      <c r="BJ74" s="1388"/>
      <c r="BK74" s="1388"/>
      <c r="BL74" s="1389"/>
      <c r="BM74" s="1116"/>
      <c r="BN74" s="1116"/>
      <c r="BO74" s="1116"/>
      <c r="BP74" s="1116"/>
      <c r="BQ74" s="1116"/>
      <c r="BR74" s="1116"/>
      <c r="BS74" s="1116"/>
      <c r="BT74" s="1116"/>
      <c r="BU74" s="1116"/>
      <c r="BV74" s="1116"/>
      <c r="BW74" s="1116"/>
      <c r="BX74" s="1116"/>
      <c r="BY74" s="1116"/>
      <c r="BZ74" s="1117"/>
      <c r="CG74" s="9"/>
      <c r="CH74" s="887"/>
      <c r="CI74" s="887"/>
      <c r="CJ74" s="887"/>
      <c r="CK74" s="887"/>
      <c r="CL74" s="887"/>
      <c r="CM74" s="887"/>
      <c r="CN74" s="887"/>
      <c r="CO74" s="887"/>
      <c r="CP74" s="887"/>
      <c r="CQ74" s="887"/>
      <c r="CR74" s="887"/>
      <c r="CS74" s="887"/>
      <c r="CT74" s="887"/>
      <c r="CU74" s="887"/>
      <c r="CV74" s="887"/>
      <c r="CW74" s="887"/>
      <c r="CX74" s="887"/>
      <c r="CY74" s="887"/>
      <c r="CZ74" s="887"/>
      <c r="DA74" s="887"/>
      <c r="DB74" s="887"/>
      <c r="DC74" s="887"/>
      <c r="DD74" s="887"/>
      <c r="DE74" s="887"/>
      <c r="DF74" s="887"/>
      <c r="DG74" s="887"/>
      <c r="DH74" s="887"/>
      <c r="DI74" s="887"/>
      <c r="DJ74" s="887"/>
      <c r="DK74" s="887"/>
      <c r="DL74" s="887"/>
      <c r="DM74" s="887"/>
      <c r="DN74" s="887"/>
      <c r="DO74" s="887"/>
      <c r="DP74" s="887"/>
      <c r="DQ74" s="887"/>
      <c r="DR74" s="887"/>
      <c r="DS74" s="887"/>
      <c r="DT74" s="887"/>
      <c r="DU74" s="887"/>
      <c r="DV74" s="887"/>
      <c r="DW74" s="887"/>
      <c r="DX74" s="887"/>
      <c r="DY74" s="887"/>
      <c r="DZ74" s="887"/>
      <c r="EA74" s="887"/>
      <c r="EB74" s="887"/>
      <c r="EC74" s="887"/>
      <c r="ED74" s="887"/>
      <c r="EE74" s="887"/>
      <c r="EF74" s="887"/>
      <c r="EG74" s="887"/>
      <c r="EH74" s="887"/>
      <c r="EI74" s="887"/>
      <c r="EJ74" s="887"/>
      <c r="EK74" s="887"/>
      <c r="EL74" s="887"/>
      <c r="EM74" s="887"/>
      <c r="EN74" s="887"/>
      <c r="EO74" s="887"/>
      <c r="EP74" s="887"/>
      <c r="EQ74" s="887"/>
      <c r="ER74" s="887"/>
      <c r="ES74" s="887"/>
      <c r="ET74" s="887"/>
      <c r="EU74" s="887"/>
      <c r="EV74" s="887"/>
      <c r="EW74" s="887"/>
      <c r="EX74" s="12"/>
      <c r="EY74" s="12"/>
      <c r="EZ74" s="10"/>
    </row>
    <row r="75" spans="3:220" ht="7.5" customHeight="1" x14ac:dyDescent="0.2">
      <c r="P75" s="43"/>
      <c r="Q75" s="961"/>
      <c r="R75" s="962"/>
      <c r="S75" s="962"/>
      <c r="T75" s="962"/>
      <c r="U75" s="962"/>
      <c r="V75" s="962"/>
      <c r="W75" s="962"/>
      <c r="X75" s="962"/>
      <c r="Y75" s="1135"/>
      <c r="Z75" s="1130"/>
      <c r="AA75" s="1130"/>
      <c r="AB75" s="1130"/>
      <c r="AC75" s="962"/>
      <c r="AD75" s="962"/>
      <c r="AE75" s="1130"/>
      <c r="AF75" s="1130"/>
      <c r="AG75" s="1130"/>
      <c r="AH75" s="1131"/>
      <c r="AI75" s="1135"/>
      <c r="AJ75" s="1130"/>
      <c r="AK75" s="1130"/>
      <c r="AL75" s="1130"/>
      <c r="AM75" s="1136"/>
      <c r="AN75" s="1137"/>
      <c r="AO75" s="1138"/>
      <c r="AP75" s="1138"/>
      <c r="AQ75" s="1138"/>
      <c r="AR75" s="1138"/>
      <c r="AS75" s="1138"/>
      <c r="AT75" s="1138"/>
      <c r="AU75" s="1138"/>
      <c r="AV75" s="1138"/>
      <c r="AW75" s="1138"/>
      <c r="AX75" s="1139"/>
      <c r="BA75" s="1082"/>
      <c r="BB75" s="1083"/>
      <c r="BC75" s="1083"/>
      <c r="BD75" s="1390"/>
      <c r="BE75" s="1391"/>
      <c r="BF75" s="1391"/>
      <c r="BG75" s="1391"/>
      <c r="BH75" s="1391"/>
      <c r="BI75" s="1391"/>
      <c r="BJ75" s="1391"/>
      <c r="BK75" s="1391"/>
      <c r="BL75" s="1392"/>
      <c r="BM75" s="1118"/>
      <c r="BN75" s="1118"/>
      <c r="BO75" s="1118"/>
      <c r="BP75" s="1118"/>
      <c r="BQ75" s="1118"/>
      <c r="BR75" s="1118"/>
      <c r="BS75" s="1118"/>
      <c r="BT75" s="1118"/>
      <c r="BU75" s="1118"/>
      <c r="BV75" s="1118"/>
      <c r="BW75" s="1118"/>
      <c r="BX75" s="1118"/>
      <c r="BY75" s="1118"/>
      <c r="BZ75" s="1119"/>
      <c r="CE75" s="40"/>
      <c r="CG75" s="9"/>
      <c r="CH75" s="887"/>
      <c r="CI75" s="887"/>
      <c r="CJ75" s="887"/>
      <c r="CK75" s="887"/>
      <c r="CL75" s="887"/>
      <c r="CM75" s="887"/>
      <c r="CN75" s="887"/>
      <c r="CO75" s="887"/>
      <c r="CP75" s="887"/>
      <c r="CQ75" s="887"/>
      <c r="CR75" s="887"/>
      <c r="CS75" s="887"/>
      <c r="CT75" s="887"/>
      <c r="CU75" s="887"/>
      <c r="CV75" s="887"/>
      <c r="CW75" s="887"/>
      <c r="CX75" s="887"/>
      <c r="CY75" s="887"/>
      <c r="CZ75" s="887"/>
      <c r="DA75" s="887"/>
      <c r="DB75" s="887"/>
      <c r="DC75" s="887"/>
      <c r="DD75" s="887"/>
      <c r="DE75" s="887"/>
      <c r="DF75" s="887"/>
      <c r="DG75" s="887"/>
      <c r="DH75" s="887"/>
      <c r="DI75" s="887"/>
      <c r="DJ75" s="887"/>
      <c r="DK75" s="887"/>
      <c r="DL75" s="887"/>
      <c r="DM75" s="887"/>
      <c r="DN75" s="887"/>
      <c r="DO75" s="887"/>
      <c r="DP75" s="887"/>
      <c r="DQ75" s="887"/>
      <c r="DR75" s="887"/>
      <c r="DS75" s="887"/>
      <c r="DT75" s="887"/>
      <c r="DU75" s="887"/>
      <c r="DV75" s="887"/>
      <c r="DW75" s="887"/>
      <c r="DX75" s="887"/>
      <c r="DY75" s="887"/>
      <c r="DZ75" s="887"/>
      <c r="EA75" s="887"/>
      <c r="EB75" s="887"/>
      <c r="EC75" s="887"/>
      <c r="ED75" s="887"/>
      <c r="EE75" s="887"/>
      <c r="EF75" s="887"/>
      <c r="EG75" s="887"/>
      <c r="EH75" s="887"/>
      <c r="EI75" s="887"/>
      <c r="EJ75" s="887"/>
      <c r="EK75" s="887"/>
      <c r="EL75" s="887"/>
      <c r="EM75" s="887"/>
      <c r="EN75" s="887"/>
      <c r="EO75" s="887"/>
      <c r="EP75" s="887"/>
      <c r="EQ75" s="887"/>
      <c r="ER75" s="887"/>
      <c r="ES75" s="887"/>
      <c r="ET75" s="887"/>
      <c r="EU75" s="887"/>
      <c r="EV75" s="887"/>
      <c r="EW75" s="887"/>
      <c r="EX75" s="12"/>
      <c r="EY75" s="12"/>
      <c r="EZ75" s="10"/>
    </row>
    <row r="76" spans="3:220" ht="7.5" customHeight="1" x14ac:dyDescent="0.2">
      <c r="C76" s="897" t="s">
        <v>327</v>
      </c>
      <c r="D76" s="898"/>
      <c r="E76" s="898"/>
      <c r="F76" s="899"/>
      <c r="G76" s="691" t="str">
        <f>IF('入力用（神戸市）'!$M$14="","　・　　・　",'入力用（神戸市）'!$M$14)</f>
        <v>　・　　・　</v>
      </c>
      <c r="H76" s="692"/>
      <c r="I76" s="692"/>
      <c r="J76" s="692"/>
      <c r="K76" s="692"/>
      <c r="L76" s="692"/>
      <c r="M76" s="692"/>
      <c r="N76" s="692"/>
      <c r="O76" s="693"/>
      <c r="P76" s="43"/>
      <c r="Q76" s="963" t="str">
        <f>'入力用（神戸市）'!$D$33</f>
        <v>割丁字</v>
      </c>
      <c r="R76" s="964"/>
      <c r="S76" s="964"/>
      <c r="T76" s="964"/>
      <c r="U76" s="964"/>
      <c r="V76" s="964"/>
      <c r="W76" s="964"/>
      <c r="X76" s="964"/>
      <c r="Y76" s="1144">
        <f>'入力用（神戸市）'!$H$33</f>
        <v>0</v>
      </c>
      <c r="Z76" s="1145"/>
      <c r="AA76" s="1145"/>
      <c r="AB76" s="1145"/>
      <c r="AC76" s="910" t="s">
        <v>157</v>
      </c>
      <c r="AD76" s="910"/>
      <c r="AE76" s="1145">
        <f>'入力用（神戸市）'!$K$33</f>
        <v>0</v>
      </c>
      <c r="AF76" s="1145"/>
      <c r="AG76" s="1145"/>
      <c r="AH76" s="1165"/>
      <c r="AI76" s="1140">
        <f>'入力用（神戸市）'!$M$33</f>
        <v>0</v>
      </c>
      <c r="AJ76" s="1140"/>
      <c r="AK76" s="1140"/>
      <c r="AL76" s="1140"/>
      <c r="AM76" s="1141"/>
      <c r="AN76" s="1137" t="str">
        <f>IF('入力用（神戸市）'!$P$33="","　・　　・　",'入力用（神戸市）'!$P$33)</f>
        <v>　・　　・　</v>
      </c>
      <c r="AO76" s="1138"/>
      <c r="AP76" s="1138"/>
      <c r="AQ76" s="1138"/>
      <c r="AR76" s="1138"/>
      <c r="AS76" s="1138"/>
      <c r="AT76" s="1138"/>
      <c r="AU76" s="1138"/>
      <c r="AV76" s="1138"/>
      <c r="AW76" s="1138"/>
      <c r="AX76" s="1139"/>
      <c r="BA76" s="1082"/>
      <c r="BB76" s="1083"/>
      <c r="BC76" s="1083"/>
      <c r="BD76" s="1156" t="s">
        <v>536</v>
      </c>
      <c r="BE76" s="1157"/>
      <c r="BF76" s="1157"/>
      <c r="BG76" s="1157"/>
      <c r="BH76" s="1157"/>
      <c r="BI76" s="1157"/>
      <c r="BJ76" s="1157"/>
      <c r="BK76" s="1157"/>
      <c r="BL76" s="1158"/>
      <c r="BM76" s="1114">
        <f>'入力用（神戸市）'!$AD$23</f>
        <v>0</v>
      </c>
      <c r="BN76" s="1114"/>
      <c r="BO76" s="1114"/>
      <c r="BP76" s="1114"/>
      <c r="BQ76" s="1114"/>
      <c r="BR76" s="1114"/>
      <c r="BS76" s="1114"/>
      <c r="BT76" s="1114"/>
      <c r="BU76" s="1114"/>
      <c r="BV76" s="1114"/>
      <c r="BW76" s="1114"/>
      <c r="BX76" s="1114"/>
      <c r="BY76" s="1114"/>
      <c r="BZ76" s="1115"/>
      <c r="CE76" s="40"/>
      <c r="CG76" s="9"/>
      <c r="CH76" s="887"/>
      <c r="CI76" s="887"/>
      <c r="CJ76" s="887"/>
      <c r="CK76" s="887"/>
      <c r="CL76" s="887"/>
      <c r="CM76" s="887"/>
      <c r="CN76" s="887"/>
      <c r="CO76" s="887"/>
      <c r="CP76" s="887"/>
      <c r="CQ76" s="887"/>
      <c r="CR76" s="887"/>
      <c r="CS76" s="887"/>
      <c r="CT76" s="887"/>
      <c r="CU76" s="887"/>
      <c r="CV76" s="887"/>
      <c r="CW76" s="887"/>
      <c r="CX76" s="887"/>
      <c r="CY76" s="887"/>
      <c r="CZ76" s="887"/>
      <c r="DA76" s="887"/>
      <c r="DB76" s="887"/>
      <c r="DC76" s="887"/>
      <c r="DD76" s="887"/>
      <c r="DE76" s="887"/>
      <c r="DF76" s="887"/>
      <c r="DG76" s="887"/>
      <c r="DH76" s="887"/>
      <c r="DI76" s="887"/>
      <c r="DJ76" s="887"/>
      <c r="DK76" s="887"/>
      <c r="DL76" s="887"/>
      <c r="DM76" s="887"/>
      <c r="DN76" s="887"/>
      <c r="DO76" s="887"/>
      <c r="DP76" s="887"/>
      <c r="DQ76" s="887"/>
      <c r="DR76" s="887"/>
      <c r="DS76" s="887"/>
      <c r="DT76" s="887"/>
      <c r="DU76" s="887"/>
      <c r="DV76" s="887"/>
      <c r="DW76" s="887"/>
      <c r="DX76" s="887"/>
      <c r="DY76" s="887"/>
      <c r="DZ76" s="887"/>
      <c r="EA76" s="887"/>
      <c r="EB76" s="887"/>
      <c r="EC76" s="887"/>
      <c r="ED76" s="887"/>
      <c r="EE76" s="887"/>
      <c r="EF76" s="887"/>
      <c r="EG76" s="887"/>
      <c r="EH76" s="887"/>
      <c r="EI76" s="887"/>
      <c r="EJ76" s="887"/>
      <c r="EK76" s="887"/>
      <c r="EL76" s="887"/>
      <c r="EM76" s="887"/>
      <c r="EN76" s="887"/>
      <c r="EO76" s="887"/>
      <c r="EP76" s="887"/>
      <c r="EQ76" s="887"/>
      <c r="ER76" s="887"/>
      <c r="ES76" s="887"/>
      <c r="ET76" s="887"/>
      <c r="EU76" s="887"/>
      <c r="EV76" s="887"/>
      <c r="EW76" s="887"/>
      <c r="EX76" s="12"/>
      <c r="EY76" s="12"/>
      <c r="EZ76" s="10"/>
    </row>
    <row r="77" spans="3:220" ht="7.5" customHeight="1" x14ac:dyDescent="0.2">
      <c r="C77" s="900"/>
      <c r="D77" s="710"/>
      <c r="E77" s="710"/>
      <c r="F77" s="711"/>
      <c r="G77" s="694"/>
      <c r="H77" s="695"/>
      <c r="I77" s="695"/>
      <c r="J77" s="695"/>
      <c r="K77" s="695"/>
      <c r="L77" s="695"/>
      <c r="M77" s="695"/>
      <c r="N77" s="695"/>
      <c r="O77" s="696"/>
      <c r="P77" s="43"/>
      <c r="Q77" s="963"/>
      <c r="R77" s="964"/>
      <c r="S77" s="964"/>
      <c r="T77" s="964"/>
      <c r="U77" s="964"/>
      <c r="V77" s="964"/>
      <c r="W77" s="964"/>
      <c r="X77" s="964"/>
      <c r="Y77" s="1128"/>
      <c r="Z77" s="1124"/>
      <c r="AA77" s="1124"/>
      <c r="AB77" s="1124"/>
      <c r="AC77" s="1121"/>
      <c r="AD77" s="1121"/>
      <c r="AE77" s="1124"/>
      <c r="AF77" s="1124"/>
      <c r="AG77" s="1124"/>
      <c r="AH77" s="1125"/>
      <c r="AI77" s="1142"/>
      <c r="AJ77" s="1142"/>
      <c r="AK77" s="1142"/>
      <c r="AL77" s="1142"/>
      <c r="AM77" s="1143"/>
      <c r="AN77" s="1137"/>
      <c r="AO77" s="1138"/>
      <c r="AP77" s="1138"/>
      <c r="AQ77" s="1138"/>
      <c r="AR77" s="1138"/>
      <c r="AS77" s="1138"/>
      <c r="AT77" s="1138"/>
      <c r="AU77" s="1138"/>
      <c r="AV77" s="1138"/>
      <c r="AW77" s="1138"/>
      <c r="AX77" s="1139"/>
      <c r="BA77" s="1082"/>
      <c r="BB77" s="1083"/>
      <c r="BC77" s="1083"/>
      <c r="BD77" s="1159"/>
      <c r="BE77" s="1160"/>
      <c r="BF77" s="1160"/>
      <c r="BG77" s="1160"/>
      <c r="BH77" s="1160"/>
      <c r="BI77" s="1160"/>
      <c r="BJ77" s="1160"/>
      <c r="BK77" s="1160"/>
      <c r="BL77" s="1161"/>
      <c r="BM77" s="1116"/>
      <c r="BN77" s="1116"/>
      <c r="BO77" s="1116"/>
      <c r="BP77" s="1116"/>
      <c r="BQ77" s="1116"/>
      <c r="BR77" s="1116"/>
      <c r="BS77" s="1116"/>
      <c r="BT77" s="1116"/>
      <c r="BU77" s="1116"/>
      <c r="BV77" s="1116"/>
      <c r="BW77" s="1116"/>
      <c r="BX77" s="1116"/>
      <c r="BY77" s="1116"/>
      <c r="BZ77" s="1117"/>
      <c r="CA77" s="4"/>
      <c r="CB77" s="4"/>
      <c r="CG77" s="9"/>
      <c r="CH77" s="887"/>
      <c r="CI77" s="887"/>
      <c r="CJ77" s="887"/>
      <c r="CK77" s="887"/>
      <c r="CL77" s="887"/>
      <c r="CM77" s="887"/>
      <c r="CN77" s="887"/>
      <c r="CO77" s="887"/>
      <c r="CP77" s="887"/>
      <c r="CQ77" s="887"/>
      <c r="CR77" s="887"/>
      <c r="CS77" s="887"/>
      <c r="CT77" s="887"/>
      <c r="CU77" s="887"/>
      <c r="CV77" s="887"/>
      <c r="CW77" s="887"/>
      <c r="CX77" s="887"/>
      <c r="CY77" s="887"/>
      <c r="CZ77" s="887"/>
      <c r="DA77" s="887"/>
      <c r="DB77" s="887"/>
      <c r="DC77" s="887"/>
      <c r="DD77" s="887"/>
      <c r="DE77" s="887"/>
      <c r="DF77" s="887"/>
      <c r="DG77" s="887"/>
      <c r="DH77" s="887"/>
      <c r="DI77" s="887"/>
      <c r="DJ77" s="887"/>
      <c r="DK77" s="887"/>
      <c r="DL77" s="887"/>
      <c r="DM77" s="887"/>
      <c r="DN77" s="887"/>
      <c r="DO77" s="887"/>
      <c r="DP77" s="887"/>
      <c r="DQ77" s="887"/>
      <c r="DR77" s="887"/>
      <c r="DS77" s="887"/>
      <c r="DT77" s="887"/>
      <c r="DU77" s="887"/>
      <c r="DV77" s="887"/>
      <c r="DW77" s="887"/>
      <c r="DX77" s="887"/>
      <c r="DY77" s="887"/>
      <c r="DZ77" s="887"/>
      <c r="EA77" s="887"/>
      <c r="EB77" s="887"/>
      <c r="EC77" s="887"/>
      <c r="ED77" s="887"/>
      <c r="EE77" s="887"/>
      <c r="EF77" s="887"/>
      <c r="EG77" s="887"/>
      <c r="EH77" s="887"/>
      <c r="EI77" s="887"/>
      <c r="EJ77" s="887"/>
      <c r="EK77" s="887"/>
      <c r="EL77" s="887"/>
      <c r="EM77" s="887"/>
      <c r="EN77" s="887"/>
      <c r="EO77" s="887"/>
      <c r="EP77" s="887"/>
      <c r="EQ77" s="887"/>
      <c r="ER77" s="887"/>
      <c r="ES77" s="887"/>
      <c r="ET77" s="887"/>
      <c r="EU77" s="887"/>
      <c r="EV77" s="887"/>
      <c r="EW77" s="887"/>
      <c r="EX77" s="12"/>
      <c r="EY77" s="12"/>
      <c r="EZ77" s="10"/>
    </row>
    <row r="78" spans="3:220" ht="7.5" customHeight="1" x14ac:dyDescent="0.2">
      <c r="C78" s="901"/>
      <c r="D78" s="902"/>
      <c r="E78" s="902"/>
      <c r="F78" s="903"/>
      <c r="G78" s="697"/>
      <c r="H78" s="698"/>
      <c r="I78" s="698"/>
      <c r="J78" s="698"/>
      <c r="K78" s="698"/>
      <c r="L78" s="698"/>
      <c r="M78" s="698"/>
      <c r="N78" s="698"/>
      <c r="O78" s="699"/>
      <c r="P78" s="43"/>
      <c r="Q78" s="963"/>
      <c r="R78" s="964"/>
      <c r="S78" s="964"/>
      <c r="T78" s="964"/>
      <c r="U78" s="964"/>
      <c r="V78" s="964"/>
      <c r="W78" s="964"/>
      <c r="X78" s="964"/>
      <c r="Y78" s="1126">
        <f>'入力用（神戸市）'!$H$34</f>
        <v>0</v>
      </c>
      <c r="Z78" s="1122"/>
      <c r="AA78" s="1122"/>
      <c r="AB78" s="1122"/>
      <c r="AC78" s="1120" t="s">
        <v>157</v>
      </c>
      <c r="AD78" s="1120"/>
      <c r="AE78" s="1122">
        <f>'入力用（神戸市）'!$K$34</f>
        <v>0</v>
      </c>
      <c r="AF78" s="1122"/>
      <c r="AG78" s="1122"/>
      <c r="AH78" s="1123"/>
      <c r="AI78" s="1126">
        <f>'入力用（神戸市）'!$M$34</f>
        <v>0</v>
      </c>
      <c r="AJ78" s="1122"/>
      <c r="AK78" s="1122"/>
      <c r="AL78" s="1122"/>
      <c r="AM78" s="1127"/>
      <c r="AN78" s="1137"/>
      <c r="AO78" s="1138"/>
      <c r="AP78" s="1138"/>
      <c r="AQ78" s="1138"/>
      <c r="AR78" s="1138"/>
      <c r="AS78" s="1138"/>
      <c r="AT78" s="1138"/>
      <c r="AU78" s="1138"/>
      <c r="AV78" s="1138"/>
      <c r="AW78" s="1138"/>
      <c r="AX78" s="1139"/>
      <c r="BA78" s="1082"/>
      <c r="BB78" s="1083"/>
      <c r="BC78" s="1083"/>
      <c r="BD78" s="1159"/>
      <c r="BE78" s="1160"/>
      <c r="BF78" s="1160"/>
      <c r="BG78" s="1160"/>
      <c r="BH78" s="1160"/>
      <c r="BI78" s="1160"/>
      <c r="BJ78" s="1160"/>
      <c r="BK78" s="1160"/>
      <c r="BL78" s="1161"/>
      <c r="BM78" s="1116"/>
      <c r="BN78" s="1116"/>
      <c r="BO78" s="1116"/>
      <c r="BP78" s="1116"/>
      <c r="BQ78" s="1116"/>
      <c r="BR78" s="1116"/>
      <c r="BS78" s="1116"/>
      <c r="BT78" s="1116"/>
      <c r="BU78" s="1116"/>
      <c r="BV78" s="1116"/>
      <c r="BW78" s="1116"/>
      <c r="BX78" s="1116"/>
      <c r="BY78" s="1116"/>
      <c r="BZ78" s="1117"/>
      <c r="CA78" s="4"/>
      <c r="CB78" s="4"/>
      <c r="CG78" s="9"/>
      <c r="CH78" s="887"/>
      <c r="CI78" s="887"/>
      <c r="CJ78" s="887"/>
      <c r="CK78" s="887"/>
      <c r="CL78" s="887"/>
      <c r="CM78" s="887"/>
      <c r="CN78" s="887"/>
      <c r="CO78" s="887"/>
      <c r="CP78" s="887"/>
      <c r="CQ78" s="887"/>
      <c r="CR78" s="887"/>
      <c r="CS78" s="887"/>
      <c r="CT78" s="887"/>
      <c r="CU78" s="887"/>
      <c r="CV78" s="887"/>
      <c r="CW78" s="887"/>
      <c r="CX78" s="887"/>
      <c r="CY78" s="887"/>
      <c r="CZ78" s="887"/>
      <c r="DA78" s="887"/>
      <c r="DB78" s="887"/>
      <c r="DC78" s="887"/>
      <c r="DD78" s="887"/>
      <c r="DE78" s="887"/>
      <c r="DF78" s="887"/>
      <c r="DG78" s="887"/>
      <c r="DH78" s="887"/>
      <c r="DI78" s="887"/>
      <c r="DJ78" s="887"/>
      <c r="DK78" s="887"/>
      <c r="DL78" s="887"/>
      <c r="DM78" s="887"/>
      <c r="DN78" s="887"/>
      <c r="DO78" s="887"/>
      <c r="DP78" s="887"/>
      <c r="DQ78" s="887"/>
      <c r="DR78" s="887"/>
      <c r="DS78" s="887"/>
      <c r="DT78" s="887"/>
      <c r="DU78" s="887"/>
      <c r="DV78" s="887"/>
      <c r="DW78" s="887"/>
      <c r="DX78" s="887"/>
      <c r="DY78" s="887"/>
      <c r="DZ78" s="887"/>
      <c r="EA78" s="887"/>
      <c r="EB78" s="887"/>
      <c r="EC78" s="887"/>
      <c r="ED78" s="887"/>
      <c r="EE78" s="887"/>
      <c r="EF78" s="887"/>
      <c r="EG78" s="887"/>
      <c r="EH78" s="887"/>
      <c r="EI78" s="887"/>
      <c r="EJ78" s="887"/>
      <c r="EK78" s="887"/>
      <c r="EL78" s="887"/>
      <c r="EM78" s="887"/>
      <c r="EN78" s="887"/>
      <c r="EO78" s="887"/>
      <c r="EP78" s="887"/>
      <c r="EQ78" s="887"/>
      <c r="ER78" s="887"/>
      <c r="ES78" s="887"/>
      <c r="ET78" s="887"/>
      <c r="EU78" s="887"/>
      <c r="EV78" s="887"/>
      <c r="EW78" s="887"/>
      <c r="EX78" s="12"/>
      <c r="EY78" s="12"/>
      <c r="EZ78" s="10"/>
    </row>
    <row r="79" spans="3:220" ht="7.5" customHeight="1" x14ac:dyDescent="0.2">
      <c r="P79" s="43"/>
      <c r="Q79" s="963"/>
      <c r="R79" s="964"/>
      <c r="S79" s="964"/>
      <c r="T79" s="964"/>
      <c r="U79" s="964"/>
      <c r="V79" s="964"/>
      <c r="W79" s="964"/>
      <c r="X79" s="964"/>
      <c r="Y79" s="1128"/>
      <c r="Z79" s="1124"/>
      <c r="AA79" s="1124"/>
      <c r="AB79" s="1124"/>
      <c r="AC79" s="1121"/>
      <c r="AD79" s="1121"/>
      <c r="AE79" s="1124"/>
      <c r="AF79" s="1124"/>
      <c r="AG79" s="1124"/>
      <c r="AH79" s="1125"/>
      <c r="AI79" s="1128"/>
      <c r="AJ79" s="1124"/>
      <c r="AK79" s="1124"/>
      <c r="AL79" s="1124"/>
      <c r="AM79" s="1129"/>
      <c r="AN79" s="1137"/>
      <c r="AO79" s="1138"/>
      <c r="AP79" s="1138"/>
      <c r="AQ79" s="1138"/>
      <c r="AR79" s="1138"/>
      <c r="AS79" s="1138"/>
      <c r="AT79" s="1138"/>
      <c r="AU79" s="1138"/>
      <c r="AV79" s="1138"/>
      <c r="AW79" s="1138"/>
      <c r="AX79" s="1139"/>
      <c r="BA79" s="1082"/>
      <c r="BB79" s="1083"/>
      <c r="BC79" s="1083"/>
      <c r="BD79" s="1159"/>
      <c r="BE79" s="1160"/>
      <c r="BF79" s="1160"/>
      <c r="BG79" s="1160"/>
      <c r="BH79" s="1160"/>
      <c r="BI79" s="1160"/>
      <c r="BJ79" s="1160"/>
      <c r="BK79" s="1160"/>
      <c r="BL79" s="1161"/>
      <c r="BM79" s="1116"/>
      <c r="BN79" s="1116"/>
      <c r="BO79" s="1116"/>
      <c r="BP79" s="1116"/>
      <c r="BQ79" s="1116"/>
      <c r="BR79" s="1116"/>
      <c r="BS79" s="1116"/>
      <c r="BT79" s="1116"/>
      <c r="BU79" s="1116"/>
      <c r="BV79" s="1116"/>
      <c r="BW79" s="1116"/>
      <c r="BX79" s="1116"/>
      <c r="BY79" s="1116"/>
      <c r="BZ79" s="1117"/>
      <c r="CA79" s="4"/>
      <c r="CB79" s="4"/>
      <c r="CG79" s="34"/>
      <c r="CH79" s="887"/>
      <c r="CI79" s="887"/>
      <c r="CJ79" s="887"/>
      <c r="CK79" s="887"/>
      <c r="CL79" s="887"/>
      <c r="CM79" s="887"/>
      <c r="CN79" s="887"/>
      <c r="CO79" s="887"/>
      <c r="CP79" s="887"/>
      <c r="CQ79" s="887"/>
      <c r="CR79" s="887"/>
      <c r="CS79" s="887"/>
      <c r="CT79" s="887"/>
      <c r="CU79" s="887"/>
      <c r="CV79" s="887"/>
      <c r="CW79" s="887"/>
      <c r="CX79" s="887"/>
      <c r="CY79" s="887"/>
      <c r="CZ79" s="887"/>
      <c r="DA79" s="887"/>
      <c r="DB79" s="887"/>
      <c r="DC79" s="887"/>
      <c r="DD79" s="887"/>
      <c r="DE79" s="887"/>
      <c r="DF79" s="887"/>
      <c r="DG79" s="887"/>
      <c r="DH79" s="887"/>
      <c r="DI79" s="887"/>
      <c r="DJ79" s="887"/>
      <c r="DK79" s="887"/>
      <c r="DL79" s="887"/>
      <c r="DM79" s="887"/>
      <c r="DN79" s="887"/>
      <c r="DO79" s="887"/>
      <c r="DP79" s="887"/>
      <c r="DQ79" s="887"/>
      <c r="DR79" s="887"/>
      <c r="DS79" s="887"/>
      <c r="DT79" s="887"/>
      <c r="DU79" s="887"/>
      <c r="DV79" s="887"/>
      <c r="DW79" s="887"/>
      <c r="DX79" s="887"/>
      <c r="DY79" s="887"/>
      <c r="DZ79" s="887"/>
      <c r="EA79" s="887"/>
      <c r="EB79" s="887"/>
      <c r="EC79" s="887"/>
      <c r="ED79" s="887"/>
      <c r="EE79" s="887"/>
      <c r="EF79" s="887"/>
      <c r="EG79" s="887"/>
      <c r="EH79" s="887"/>
      <c r="EI79" s="887"/>
      <c r="EJ79" s="887"/>
      <c r="EK79" s="887"/>
      <c r="EL79" s="887"/>
      <c r="EM79" s="887"/>
      <c r="EN79" s="887"/>
      <c r="EO79" s="887"/>
      <c r="EP79" s="887"/>
      <c r="EQ79" s="887"/>
      <c r="ER79" s="887"/>
      <c r="ES79" s="887"/>
      <c r="ET79" s="887"/>
      <c r="EU79" s="887"/>
      <c r="EV79" s="887"/>
      <c r="EW79" s="887"/>
      <c r="EX79" s="12"/>
      <c r="EY79" s="12"/>
      <c r="EZ79" s="35"/>
    </row>
    <row r="80" spans="3:220" ht="7.5" customHeight="1" x14ac:dyDescent="0.2">
      <c r="C80" s="710" t="s">
        <v>27</v>
      </c>
      <c r="D80" s="710"/>
      <c r="E80" s="710"/>
      <c r="F80" s="710"/>
      <c r="G80" s="1"/>
      <c r="H80" s="1"/>
      <c r="I80" s="1"/>
      <c r="J80" s="1"/>
      <c r="K80" s="1"/>
      <c r="L80" s="1"/>
      <c r="M80" s="1"/>
      <c r="N80" s="1"/>
      <c r="O80" s="1"/>
      <c r="P80" s="43"/>
      <c r="Q80" s="963"/>
      <c r="R80" s="964"/>
      <c r="S80" s="964"/>
      <c r="T80" s="964"/>
      <c r="U80" s="964"/>
      <c r="V80" s="964"/>
      <c r="W80" s="964"/>
      <c r="X80" s="964"/>
      <c r="Y80" s="1126">
        <f>'入力用（神戸市）'!$H$35</f>
        <v>0</v>
      </c>
      <c r="Z80" s="1122"/>
      <c r="AA80" s="1122"/>
      <c r="AB80" s="1122"/>
      <c r="AC80" s="1120" t="s">
        <v>157</v>
      </c>
      <c r="AD80" s="1120"/>
      <c r="AE80" s="1122">
        <f>'入力用（神戸市）'!$K$35</f>
        <v>0</v>
      </c>
      <c r="AF80" s="1122"/>
      <c r="AG80" s="1122"/>
      <c r="AH80" s="1123"/>
      <c r="AI80" s="1126">
        <f>'入力用（神戸市）'!$M$35</f>
        <v>0</v>
      </c>
      <c r="AJ80" s="1122"/>
      <c r="AK80" s="1122"/>
      <c r="AL80" s="1122"/>
      <c r="AM80" s="1127"/>
      <c r="AN80" s="1137"/>
      <c r="AO80" s="1138"/>
      <c r="AP80" s="1138"/>
      <c r="AQ80" s="1138"/>
      <c r="AR80" s="1138"/>
      <c r="AS80" s="1138"/>
      <c r="AT80" s="1138"/>
      <c r="AU80" s="1138"/>
      <c r="AV80" s="1138"/>
      <c r="AW80" s="1138"/>
      <c r="AX80" s="1139"/>
      <c r="BA80" s="1084"/>
      <c r="BB80" s="1085"/>
      <c r="BC80" s="1085"/>
      <c r="BD80" s="1162"/>
      <c r="BE80" s="1163"/>
      <c r="BF80" s="1163"/>
      <c r="BG80" s="1163"/>
      <c r="BH80" s="1163"/>
      <c r="BI80" s="1163"/>
      <c r="BJ80" s="1163"/>
      <c r="BK80" s="1163"/>
      <c r="BL80" s="1164"/>
      <c r="BM80" s="1118"/>
      <c r="BN80" s="1118"/>
      <c r="BO80" s="1118"/>
      <c r="BP80" s="1118"/>
      <c r="BQ80" s="1118"/>
      <c r="BR80" s="1118"/>
      <c r="BS80" s="1118"/>
      <c r="BT80" s="1118"/>
      <c r="BU80" s="1118"/>
      <c r="BV80" s="1118"/>
      <c r="BW80" s="1118"/>
      <c r="BX80" s="1118"/>
      <c r="BY80" s="1118"/>
      <c r="BZ80" s="1119"/>
      <c r="CA80" s="4"/>
      <c r="CB80" s="4"/>
      <c r="CG80" s="284"/>
      <c r="CH80" s="285"/>
      <c r="CI80" s="285"/>
      <c r="CJ80" s="285"/>
      <c r="CK80" s="285"/>
      <c r="CL80" s="285"/>
      <c r="CM80" s="285"/>
      <c r="CN80" s="285"/>
      <c r="CO80" s="285"/>
      <c r="CP80" s="285"/>
      <c r="CQ80" s="285"/>
      <c r="CR80" s="285"/>
      <c r="CS80" s="285"/>
      <c r="CT80" s="285"/>
      <c r="CU80" s="285"/>
      <c r="CV80" s="285"/>
      <c r="CW80" s="285"/>
      <c r="CX80" s="285"/>
      <c r="CY80" s="285"/>
      <c r="CZ80" s="285"/>
      <c r="DA80" s="285"/>
      <c r="DB80" s="285"/>
      <c r="DC80" s="285"/>
      <c r="DD80" s="285"/>
      <c r="DE80" s="285"/>
      <c r="DF80" s="1225" t="str">
        <f>IF('入力用（申請者）'!$AA$51="はい","本工事では既設の引込管を利用するため、出水状況を確認して不具合があれば、指定給水装置工事事業者と申込者で協議して改善します。","")&amp;""</f>
        <v/>
      </c>
      <c r="DG80" s="1225"/>
      <c r="DH80" s="1225"/>
      <c r="DI80" s="1225"/>
      <c r="DJ80" s="1225"/>
      <c r="DK80" s="1225"/>
      <c r="DL80" s="1225"/>
      <c r="DM80" s="1225"/>
      <c r="DN80" s="1225"/>
      <c r="DO80" s="1225"/>
      <c r="DP80" s="1225"/>
      <c r="DQ80" s="1225"/>
      <c r="DR80" s="1225"/>
      <c r="DS80" s="1225"/>
      <c r="DT80" s="1225"/>
      <c r="DU80" s="1225"/>
      <c r="DV80" s="1225"/>
      <c r="DW80" s="1225"/>
      <c r="DX80" s="1225"/>
      <c r="DY80" s="1225"/>
      <c r="DZ80" s="1225"/>
      <c r="EA80" s="1225"/>
      <c r="EB80" s="1225"/>
      <c r="EC80" s="1225"/>
      <c r="ED80" s="1225"/>
      <c r="EE80" s="1225"/>
      <c r="EF80" s="1225"/>
      <c r="EG80" s="1225"/>
      <c r="EH80" s="1225"/>
      <c r="EI80" s="1225"/>
      <c r="EJ80" s="1225"/>
      <c r="EK80" s="1225"/>
      <c r="EL80" s="1225"/>
      <c r="EM80" s="1225"/>
      <c r="EN80" s="1225"/>
      <c r="EO80" s="1225"/>
      <c r="EP80" s="1225"/>
      <c r="EQ80" s="1225"/>
      <c r="ER80" s="1225"/>
      <c r="ES80" s="1225"/>
      <c r="ET80" s="1225"/>
      <c r="EU80" s="1225"/>
      <c r="EV80" s="1225"/>
      <c r="EW80" s="1225"/>
      <c r="EX80" s="1225"/>
      <c r="EY80" s="1225"/>
      <c r="EZ80" s="1226"/>
    </row>
    <row r="81" spans="3:240" ht="7.5" customHeight="1" x14ac:dyDescent="0.2">
      <c r="C81" s="710"/>
      <c r="D81" s="710"/>
      <c r="E81" s="710"/>
      <c r="F81" s="710"/>
      <c r="I81" s="4"/>
      <c r="J81" s="4"/>
      <c r="O81" s="4"/>
      <c r="Q81" s="963"/>
      <c r="R81" s="964"/>
      <c r="S81" s="964"/>
      <c r="T81" s="964"/>
      <c r="U81" s="964"/>
      <c r="V81" s="964"/>
      <c r="W81" s="964"/>
      <c r="X81" s="964"/>
      <c r="Y81" s="1128"/>
      <c r="Z81" s="1124"/>
      <c r="AA81" s="1124"/>
      <c r="AB81" s="1124"/>
      <c r="AC81" s="1121"/>
      <c r="AD81" s="1121"/>
      <c r="AE81" s="1124"/>
      <c r="AF81" s="1124"/>
      <c r="AG81" s="1124"/>
      <c r="AH81" s="1125"/>
      <c r="AI81" s="1128"/>
      <c r="AJ81" s="1124"/>
      <c r="AK81" s="1124"/>
      <c r="AL81" s="1124"/>
      <c r="AM81" s="1129"/>
      <c r="AN81" s="1137"/>
      <c r="AO81" s="1138"/>
      <c r="AP81" s="1138"/>
      <c r="AQ81" s="1138"/>
      <c r="AR81" s="1138"/>
      <c r="AS81" s="1138"/>
      <c r="AT81" s="1138"/>
      <c r="AU81" s="1138"/>
      <c r="AV81" s="1138"/>
      <c r="AW81" s="1138"/>
      <c r="AX81" s="1139"/>
      <c r="BA81" s="1175" t="s">
        <v>49</v>
      </c>
      <c r="BB81" s="1176"/>
      <c r="BC81" s="1176"/>
      <c r="BD81" s="1176"/>
      <c r="BE81" s="1176"/>
      <c r="BF81" s="1176"/>
      <c r="BG81" s="1176"/>
      <c r="BH81" s="1176"/>
      <c r="BI81" s="1176"/>
      <c r="BJ81" s="1176"/>
      <c r="BK81" s="1176"/>
      <c r="BL81" s="1177"/>
      <c r="BM81" s="1380">
        <f>'入力用（神戸市）'!$AD$24</f>
        <v>0</v>
      </c>
      <c r="BN81" s="1380"/>
      <c r="BO81" s="1380"/>
      <c r="BP81" s="1380"/>
      <c r="BQ81" s="1380"/>
      <c r="BR81" s="1380"/>
      <c r="BS81" s="1380"/>
      <c r="BT81" s="1380"/>
      <c r="BU81" s="1380"/>
      <c r="BV81" s="1380"/>
      <c r="BW81" s="1380"/>
      <c r="BX81" s="1380"/>
      <c r="BY81" s="1380"/>
      <c r="BZ81" s="1381"/>
      <c r="CA81" s="4"/>
      <c r="CB81" s="4"/>
      <c r="CG81" s="284"/>
      <c r="CH81" s="285"/>
      <c r="CI81" s="285"/>
      <c r="CJ81" s="285"/>
      <c r="CK81" s="285"/>
      <c r="CL81" s="285"/>
      <c r="CM81" s="285"/>
      <c r="CN81" s="285"/>
      <c r="CO81" s="285"/>
      <c r="CP81" s="285"/>
      <c r="CQ81" s="285"/>
      <c r="CR81" s="285"/>
      <c r="CS81" s="285"/>
      <c r="CT81" s="285"/>
      <c r="CU81" s="285"/>
      <c r="CV81" s="285"/>
      <c r="CW81" s="285"/>
      <c r="CX81" s="285"/>
      <c r="CY81" s="285"/>
      <c r="CZ81" s="285"/>
      <c r="DA81" s="285"/>
      <c r="DB81" s="285"/>
      <c r="DC81" s="285"/>
      <c r="DD81" s="285"/>
      <c r="DE81" s="285"/>
      <c r="DF81" s="1225"/>
      <c r="DG81" s="1225"/>
      <c r="DH81" s="1225"/>
      <c r="DI81" s="1225"/>
      <c r="DJ81" s="1225"/>
      <c r="DK81" s="1225"/>
      <c r="DL81" s="1225"/>
      <c r="DM81" s="1225"/>
      <c r="DN81" s="1225"/>
      <c r="DO81" s="1225"/>
      <c r="DP81" s="1225"/>
      <c r="DQ81" s="1225"/>
      <c r="DR81" s="1225"/>
      <c r="DS81" s="1225"/>
      <c r="DT81" s="1225"/>
      <c r="DU81" s="1225"/>
      <c r="DV81" s="1225"/>
      <c r="DW81" s="1225"/>
      <c r="DX81" s="1225"/>
      <c r="DY81" s="1225"/>
      <c r="DZ81" s="1225"/>
      <c r="EA81" s="1225"/>
      <c r="EB81" s="1225"/>
      <c r="EC81" s="1225"/>
      <c r="ED81" s="1225"/>
      <c r="EE81" s="1225"/>
      <c r="EF81" s="1225"/>
      <c r="EG81" s="1225"/>
      <c r="EH81" s="1225"/>
      <c r="EI81" s="1225"/>
      <c r="EJ81" s="1225"/>
      <c r="EK81" s="1225"/>
      <c r="EL81" s="1225"/>
      <c r="EM81" s="1225"/>
      <c r="EN81" s="1225"/>
      <c r="EO81" s="1225"/>
      <c r="EP81" s="1225"/>
      <c r="EQ81" s="1225"/>
      <c r="ER81" s="1225"/>
      <c r="ES81" s="1225"/>
      <c r="ET81" s="1225"/>
      <c r="EU81" s="1225"/>
      <c r="EV81" s="1225"/>
      <c r="EW81" s="1225"/>
      <c r="EX81" s="1225"/>
      <c r="EY81" s="1225"/>
      <c r="EZ81" s="1226"/>
    </row>
    <row r="82" spans="3:240" ht="7.5" customHeight="1" x14ac:dyDescent="0.2">
      <c r="C82" s="1370" t="s">
        <v>557</v>
      </c>
      <c r="D82" s="1371"/>
      <c r="E82" s="1371"/>
      <c r="F82" s="1368" t="str">
        <f>IF('入力用（神戸市）'!$M$15="","　・　　・　",'入力用（神戸市）'!$M$15)</f>
        <v>　・　　・　</v>
      </c>
      <c r="G82" s="1368"/>
      <c r="H82" s="1368"/>
      <c r="I82" s="1368"/>
      <c r="J82" s="1368"/>
      <c r="K82" s="1368"/>
      <c r="L82" s="1368"/>
      <c r="M82" s="1368"/>
      <c r="N82" s="1368"/>
      <c r="O82" s="1369"/>
      <c r="Q82" s="1170" t="s">
        <v>57</v>
      </c>
      <c r="R82" s="1120"/>
      <c r="S82" s="1120"/>
      <c r="T82" s="1120"/>
      <c r="U82" s="1120"/>
      <c r="V82" s="1120"/>
      <c r="W82" s="1120"/>
      <c r="X82" s="1120"/>
      <c r="Y82" s="1166" t="str">
        <f>IF('入力用（神戸市）'!$H$36="","□コスモ工機、□大成機工",'入力用（神戸市）'!$H$36)</f>
        <v>□コスモ工機、□大成機工</v>
      </c>
      <c r="Z82" s="1166"/>
      <c r="AA82" s="1166"/>
      <c r="AB82" s="1166"/>
      <c r="AC82" s="1166"/>
      <c r="AD82" s="1166"/>
      <c r="AE82" s="1166"/>
      <c r="AF82" s="1166"/>
      <c r="AG82" s="1166"/>
      <c r="AH82" s="1166"/>
      <c r="AI82" s="1166"/>
      <c r="AJ82" s="1166"/>
      <c r="AK82" s="1166"/>
      <c r="AL82" s="1166"/>
      <c r="AM82" s="1167"/>
      <c r="AN82" s="1137"/>
      <c r="AO82" s="1138"/>
      <c r="AP82" s="1138"/>
      <c r="AQ82" s="1138"/>
      <c r="AR82" s="1138"/>
      <c r="AS82" s="1138"/>
      <c r="AT82" s="1138"/>
      <c r="AU82" s="1138"/>
      <c r="AV82" s="1138"/>
      <c r="AW82" s="1138"/>
      <c r="AX82" s="1139"/>
      <c r="BA82" s="1178"/>
      <c r="BB82" s="1179"/>
      <c r="BC82" s="1179"/>
      <c r="BD82" s="1179"/>
      <c r="BE82" s="1179"/>
      <c r="BF82" s="1179"/>
      <c r="BG82" s="1179"/>
      <c r="BH82" s="1179"/>
      <c r="BI82" s="1179"/>
      <c r="BJ82" s="1179"/>
      <c r="BK82" s="1179"/>
      <c r="BL82" s="1180"/>
      <c r="BM82" s="1221"/>
      <c r="BN82" s="1221"/>
      <c r="BO82" s="1221"/>
      <c r="BP82" s="1221"/>
      <c r="BQ82" s="1221"/>
      <c r="BR82" s="1221"/>
      <c r="BS82" s="1221"/>
      <c r="BT82" s="1221"/>
      <c r="BU82" s="1221"/>
      <c r="BV82" s="1221"/>
      <c r="BW82" s="1221"/>
      <c r="BX82" s="1221"/>
      <c r="BY82" s="1221"/>
      <c r="BZ82" s="1222"/>
      <c r="CA82" s="4"/>
      <c r="CB82" s="4"/>
      <c r="CG82" s="1068" t="str">
        <f>IF('入力用（申請者）'!$BN$56="","","止水栓ｵﾌｾｯﾄ")&amp;""</f>
        <v/>
      </c>
      <c r="CH82" s="1069"/>
      <c r="CI82" s="1069"/>
      <c r="CJ82" s="1069"/>
      <c r="CK82" s="1069"/>
      <c r="CL82" s="1069"/>
      <c r="CM82" s="1069"/>
      <c r="CN82" s="1069"/>
      <c r="CO82" s="1066" t="str">
        <f>IF('入力用（申請者）'!$BN$56="","","X3=")&amp;""</f>
        <v/>
      </c>
      <c r="CP82" s="1066"/>
      <c r="CQ82" s="1066"/>
      <c r="CR82" s="1067" t="str">
        <f>IF('入力用（申請者）'!$BN$56="","",'入力用（申請者）'!$BN$56)</f>
        <v/>
      </c>
      <c r="CS82" s="1067"/>
      <c r="CT82" s="1067"/>
      <c r="CU82" s="1066" t="str">
        <f>IF('入力用（申請者）'!$BN$56="","","m")&amp;""</f>
        <v/>
      </c>
      <c r="CV82" s="1066"/>
      <c r="CW82" s="1066" t="str">
        <f>IF('入力用（申請者）'!$BS$56="","","Y3=")&amp;""</f>
        <v/>
      </c>
      <c r="CX82" s="1066"/>
      <c r="CY82" s="1066"/>
      <c r="CZ82" s="1067" t="str">
        <f>IF('入力用（申請者）'!$BS$56="","",'入力用（申請者）'!$BS$56)</f>
        <v/>
      </c>
      <c r="DA82" s="1067"/>
      <c r="DB82" s="1067"/>
      <c r="DC82" s="1066" t="str">
        <f>IF('入力用（申請者）'!$BS$56="","","m")&amp;""</f>
        <v/>
      </c>
      <c r="DD82" s="1066"/>
      <c r="DE82" s="1066"/>
      <c r="DF82" s="1225"/>
      <c r="DG82" s="1225"/>
      <c r="DH82" s="1225"/>
      <c r="DI82" s="1225"/>
      <c r="DJ82" s="1225"/>
      <c r="DK82" s="1225"/>
      <c r="DL82" s="1225"/>
      <c r="DM82" s="1225"/>
      <c r="DN82" s="1225"/>
      <c r="DO82" s="1225"/>
      <c r="DP82" s="1225"/>
      <c r="DQ82" s="1225"/>
      <c r="DR82" s="1225"/>
      <c r="DS82" s="1225"/>
      <c r="DT82" s="1225"/>
      <c r="DU82" s="1225"/>
      <c r="DV82" s="1225"/>
      <c r="DW82" s="1225"/>
      <c r="DX82" s="1225"/>
      <c r="DY82" s="1225"/>
      <c r="DZ82" s="1225"/>
      <c r="EA82" s="1225"/>
      <c r="EB82" s="1225"/>
      <c r="EC82" s="1225"/>
      <c r="ED82" s="1225"/>
      <c r="EE82" s="1225"/>
      <c r="EF82" s="1225"/>
      <c r="EG82" s="1225"/>
      <c r="EH82" s="1225"/>
      <c r="EI82" s="1225"/>
      <c r="EJ82" s="1225"/>
      <c r="EK82" s="1225"/>
      <c r="EL82" s="1225"/>
      <c r="EM82" s="1225"/>
      <c r="EN82" s="1225"/>
      <c r="EO82" s="1225"/>
      <c r="EP82" s="1225"/>
      <c r="EQ82" s="1225"/>
      <c r="ER82" s="1225"/>
      <c r="ES82" s="1225"/>
      <c r="ET82" s="1225"/>
      <c r="EU82" s="1225"/>
      <c r="EV82" s="1225"/>
      <c r="EW82" s="1225"/>
      <c r="EX82" s="1225"/>
      <c r="EY82" s="1225"/>
      <c r="EZ82" s="1226"/>
    </row>
    <row r="83" spans="3:240" ht="7.5" customHeight="1" x14ac:dyDescent="0.2">
      <c r="C83" s="1370"/>
      <c r="D83" s="1371"/>
      <c r="E83" s="1371"/>
      <c r="F83" s="1368"/>
      <c r="G83" s="1368"/>
      <c r="H83" s="1368"/>
      <c r="I83" s="1368"/>
      <c r="J83" s="1368"/>
      <c r="K83" s="1368"/>
      <c r="L83" s="1368"/>
      <c r="M83" s="1368"/>
      <c r="N83" s="1368"/>
      <c r="O83" s="1369"/>
      <c r="Q83" s="961"/>
      <c r="R83" s="962"/>
      <c r="S83" s="962"/>
      <c r="T83" s="962"/>
      <c r="U83" s="962"/>
      <c r="V83" s="962"/>
      <c r="W83" s="962"/>
      <c r="X83" s="962"/>
      <c r="Y83" s="1168"/>
      <c r="Z83" s="1168"/>
      <c r="AA83" s="1168"/>
      <c r="AB83" s="1168"/>
      <c r="AC83" s="1168"/>
      <c r="AD83" s="1168"/>
      <c r="AE83" s="1168"/>
      <c r="AF83" s="1168"/>
      <c r="AG83" s="1168"/>
      <c r="AH83" s="1168"/>
      <c r="AI83" s="1168"/>
      <c r="AJ83" s="1168"/>
      <c r="AK83" s="1168"/>
      <c r="AL83" s="1168"/>
      <c r="AM83" s="1169"/>
      <c r="AN83" s="1137"/>
      <c r="AO83" s="1138"/>
      <c r="AP83" s="1138"/>
      <c r="AQ83" s="1138"/>
      <c r="AR83" s="1138"/>
      <c r="AS83" s="1138"/>
      <c r="AT83" s="1138"/>
      <c r="AU83" s="1138"/>
      <c r="AV83" s="1138"/>
      <c r="AW83" s="1138"/>
      <c r="AX83" s="1139"/>
      <c r="BA83" s="1178"/>
      <c r="BB83" s="1179"/>
      <c r="BC83" s="1179"/>
      <c r="BD83" s="1179"/>
      <c r="BE83" s="1179"/>
      <c r="BF83" s="1179"/>
      <c r="BG83" s="1179"/>
      <c r="BH83" s="1179"/>
      <c r="BI83" s="1179"/>
      <c r="BJ83" s="1179"/>
      <c r="BK83" s="1179"/>
      <c r="BL83" s="1180"/>
      <c r="BM83" s="1221"/>
      <c r="BN83" s="1221"/>
      <c r="BO83" s="1221"/>
      <c r="BP83" s="1221"/>
      <c r="BQ83" s="1221"/>
      <c r="BR83" s="1221"/>
      <c r="BS83" s="1221"/>
      <c r="BT83" s="1221"/>
      <c r="BU83" s="1221"/>
      <c r="BV83" s="1221"/>
      <c r="BW83" s="1221"/>
      <c r="BX83" s="1221"/>
      <c r="BY83" s="1221"/>
      <c r="BZ83" s="1222"/>
      <c r="CG83" s="1068"/>
      <c r="CH83" s="1069"/>
      <c r="CI83" s="1069"/>
      <c r="CJ83" s="1069"/>
      <c r="CK83" s="1069"/>
      <c r="CL83" s="1069"/>
      <c r="CM83" s="1069"/>
      <c r="CN83" s="1069"/>
      <c r="CO83" s="1066"/>
      <c r="CP83" s="1066"/>
      <c r="CQ83" s="1066"/>
      <c r="CR83" s="1067"/>
      <c r="CS83" s="1067"/>
      <c r="CT83" s="1067"/>
      <c r="CU83" s="1066"/>
      <c r="CV83" s="1066"/>
      <c r="CW83" s="1066"/>
      <c r="CX83" s="1066"/>
      <c r="CY83" s="1066"/>
      <c r="CZ83" s="1067"/>
      <c r="DA83" s="1067"/>
      <c r="DB83" s="1067"/>
      <c r="DC83" s="1066"/>
      <c r="DD83" s="1066"/>
      <c r="DE83" s="1066"/>
      <c r="DF83" s="1225"/>
      <c r="DG83" s="1225"/>
      <c r="DH83" s="1225"/>
      <c r="DI83" s="1225"/>
      <c r="DJ83" s="1225"/>
      <c r="DK83" s="1225"/>
      <c r="DL83" s="1225"/>
      <c r="DM83" s="1225"/>
      <c r="DN83" s="1225"/>
      <c r="DO83" s="1225"/>
      <c r="DP83" s="1225"/>
      <c r="DQ83" s="1225"/>
      <c r="DR83" s="1225"/>
      <c r="DS83" s="1225"/>
      <c r="DT83" s="1225"/>
      <c r="DU83" s="1225"/>
      <c r="DV83" s="1225"/>
      <c r="DW83" s="1225"/>
      <c r="DX83" s="1225"/>
      <c r="DY83" s="1225"/>
      <c r="DZ83" s="1225"/>
      <c r="EA83" s="1225"/>
      <c r="EB83" s="1225"/>
      <c r="EC83" s="1225"/>
      <c r="ED83" s="1225"/>
      <c r="EE83" s="1225"/>
      <c r="EF83" s="1225"/>
      <c r="EG83" s="1225"/>
      <c r="EH83" s="1225"/>
      <c r="EI83" s="1225"/>
      <c r="EJ83" s="1225"/>
      <c r="EK83" s="1225"/>
      <c r="EL83" s="1225"/>
      <c r="EM83" s="1225"/>
      <c r="EN83" s="1225"/>
      <c r="EO83" s="1225"/>
      <c r="EP83" s="1225"/>
      <c r="EQ83" s="1225"/>
      <c r="ER83" s="1225"/>
      <c r="ES83" s="1225"/>
      <c r="ET83" s="1225"/>
      <c r="EU83" s="1225"/>
      <c r="EV83" s="1225"/>
      <c r="EW83" s="1225"/>
      <c r="EX83" s="1225"/>
      <c r="EY83" s="1225"/>
      <c r="EZ83" s="1226"/>
    </row>
    <row r="84" spans="3:240" ht="7.5" customHeight="1" x14ac:dyDescent="0.2">
      <c r="C84" s="1370"/>
      <c r="D84" s="1371"/>
      <c r="E84" s="1371"/>
      <c r="F84" s="1368"/>
      <c r="G84" s="1368"/>
      <c r="H84" s="1368"/>
      <c r="I84" s="1368"/>
      <c r="J84" s="1368"/>
      <c r="K84" s="1368"/>
      <c r="L84" s="1368"/>
      <c r="M84" s="1368"/>
      <c r="N84" s="1368"/>
      <c r="O84" s="1369"/>
      <c r="Q84" s="1422" t="s">
        <v>523</v>
      </c>
      <c r="R84" s="1423"/>
      <c r="S84" s="1423"/>
      <c r="T84" s="1423"/>
      <c r="U84" s="1423"/>
      <c r="V84" s="1423"/>
      <c r="W84" s="1423"/>
      <c r="X84" s="1423"/>
      <c r="Y84" s="1144">
        <f>'入力用（神戸市）'!$H$37</f>
        <v>0</v>
      </c>
      <c r="Z84" s="1145"/>
      <c r="AA84" s="1145"/>
      <c r="AB84" s="1145"/>
      <c r="AC84" s="910" t="s">
        <v>157</v>
      </c>
      <c r="AD84" s="910"/>
      <c r="AE84" s="1145">
        <f>'入力用（神戸市）'!$K$37</f>
        <v>0</v>
      </c>
      <c r="AF84" s="1145"/>
      <c r="AG84" s="1145"/>
      <c r="AH84" s="1165"/>
      <c r="AI84" s="1140">
        <f>'入力用（神戸市）'!$M$37</f>
        <v>0</v>
      </c>
      <c r="AJ84" s="1140"/>
      <c r="AK84" s="1140"/>
      <c r="AL84" s="1140"/>
      <c r="AM84" s="1141"/>
      <c r="AN84" s="1137" t="str">
        <f>IF('入力用（神戸市）'!$P$37="","　・　　・　",'入力用（神戸市）'!$P$37)</f>
        <v>　・　　・　</v>
      </c>
      <c r="AO84" s="1138"/>
      <c r="AP84" s="1138"/>
      <c r="AQ84" s="1138"/>
      <c r="AR84" s="1138"/>
      <c r="AS84" s="1138"/>
      <c r="AT84" s="1138"/>
      <c r="AU84" s="1138"/>
      <c r="AV84" s="1138"/>
      <c r="AW84" s="1138"/>
      <c r="AX84" s="1139"/>
      <c r="AY84" s="26"/>
      <c r="AZ84" s="26"/>
      <c r="BA84" s="1178"/>
      <c r="BB84" s="1179"/>
      <c r="BC84" s="1179"/>
      <c r="BD84" s="1179"/>
      <c r="BE84" s="1179"/>
      <c r="BF84" s="1179"/>
      <c r="BG84" s="1179"/>
      <c r="BH84" s="1179"/>
      <c r="BI84" s="1179"/>
      <c r="BJ84" s="1179"/>
      <c r="BK84" s="1179"/>
      <c r="BL84" s="1180"/>
      <c r="BM84" s="1221"/>
      <c r="BN84" s="1221"/>
      <c r="BO84" s="1221"/>
      <c r="BP84" s="1221"/>
      <c r="BQ84" s="1221"/>
      <c r="BR84" s="1221"/>
      <c r="BS84" s="1221"/>
      <c r="BT84" s="1221"/>
      <c r="BU84" s="1221"/>
      <c r="BV84" s="1221"/>
      <c r="BW84" s="1221"/>
      <c r="BX84" s="1221"/>
      <c r="BY84" s="1221"/>
      <c r="BZ84" s="1222"/>
      <c r="CG84" s="1068" t="str">
        <f>IF('入力用（申請者）'!$BN$55="","","止水栓ｵﾌｾｯﾄ")&amp;""</f>
        <v/>
      </c>
      <c r="CH84" s="1069"/>
      <c r="CI84" s="1069"/>
      <c r="CJ84" s="1069"/>
      <c r="CK84" s="1069"/>
      <c r="CL84" s="1069"/>
      <c r="CM84" s="1069"/>
      <c r="CN84" s="1069"/>
      <c r="CO84" s="1066" t="str">
        <f>IF('入力用（申請者）'!$BN$55="","","X2=")&amp;""</f>
        <v/>
      </c>
      <c r="CP84" s="1066"/>
      <c r="CQ84" s="1066"/>
      <c r="CR84" s="1067" t="str">
        <f>IF('入力用（申請者）'!$BN$55="","",'入力用（申請者）'!$BN$55)</f>
        <v/>
      </c>
      <c r="CS84" s="1067"/>
      <c r="CT84" s="1067"/>
      <c r="CU84" s="1066" t="str">
        <f>IF('入力用（申請者）'!$BN$55="","","m")&amp;""</f>
        <v/>
      </c>
      <c r="CV84" s="1066"/>
      <c r="CW84" s="1066" t="str">
        <f>IF('入力用（申請者）'!$BS$55="","","Y2=")&amp;""</f>
        <v/>
      </c>
      <c r="CX84" s="1066"/>
      <c r="CY84" s="1066"/>
      <c r="CZ84" s="1067" t="str">
        <f>IF('入力用（申請者）'!$BS$55="","",'入力用（申請者）'!$BS$55)</f>
        <v/>
      </c>
      <c r="DA84" s="1067"/>
      <c r="DB84" s="1067"/>
      <c r="DC84" s="1066" t="str">
        <f>IF('入力用（申請者）'!$BS$55="","","m")&amp;""</f>
        <v/>
      </c>
      <c r="DD84" s="1066"/>
      <c r="DE84" s="1066"/>
      <c r="DF84" s="1069" t="str">
        <f>IF('入力用（申請者）'!$AA$46="はい","道路管理者から公道上の既設止水栓の撤去を指示された場合は、それに従います。","")&amp;""</f>
        <v/>
      </c>
      <c r="DG84" s="1069"/>
      <c r="DH84" s="1069"/>
      <c r="DI84" s="1069"/>
      <c r="DJ84" s="1069"/>
      <c r="DK84" s="1069"/>
      <c r="DL84" s="1069"/>
      <c r="DM84" s="1069"/>
      <c r="DN84" s="1069"/>
      <c r="DO84" s="1069"/>
      <c r="DP84" s="1069"/>
      <c r="DQ84" s="1069"/>
      <c r="DR84" s="1069"/>
      <c r="DS84" s="1069"/>
      <c r="DT84" s="1069"/>
      <c r="DU84" s="1069"/>
      <c r="DV84" s="1069"/>
      <c r="DW84" s="1069"/>
      <c r="DX84" s="1069"/>
      <c r="DY84" s="1069"/>
      <c r="DZ84" s="1069"/>
      <c r="EA84" s="1069"/>
      <c r="EB84" s="1069"/>
      <c r="EC84" s="1069"/>
      <c r="ED84" s="1069"/>
      <c r="EE84" s="1069"/>
      <c r="EF84" s="1069"/>
      <c r="EG84" s="1069"/>
      <c r="EH84" s="1069"/>
      <c r="EI84" s="1069"/>
      <c r="EJ84" s="1069"/>
      <c r="EK84" s="1069"/>
      <c r="EL84" s="1069"/>
      <c r="EM84" s="1069"/>
      <c r="EN84" s="1069"/>
      <c r="EO84" s="1069"/>
      <c r="EP84" s="1069"/>
      <c r="EQ84" s="1069"/>
      <c r="ER84" s="1069"/>
      <c r="ES84" s="1069"/>
      <c r="ET84" s="1069"/>
      <c r="EU84" s="1069"/>
      <c r="EV84" s="1069"/>
      <c r="EW84" s="1069"/>
      <c r="EX84" s="1069"/>
      <c r="EY84" s="1069"/>
      <c r="EZ84" s="1174"/>
    </row>
    <row r="85" spans="3:240" ht="7.5" customHeight="1" x14ac:dyDescent="0.2">
      <c r="C85" s="1370"/>
      <c r="D85" s="1371"/>
      <c r="E85" s="1371"/>
      <c r="F85" s="1368"/>
      <c r="G85" s="1368"/>
      <c r="H85" s="1368"/>
      <c r="I85" s="1368"/>
      <c r="J85" s="1368"/>
      <c r="K85" s="1368"/>
      <c r="L85" s="1368"/>
      <c r="M85" s="1368"/>
      <c r="N85" s="1368"/>
      <c r="O85" s="1369"/>
      <c r="Q85" s="1424"/>
      <c r="R85" s="1423"/>
      <c r="S85" s="1423"/>
      <c r="T85" s="1423"/>
      <c r="U85" s="1423"/>
      <c r="V85" s="1423"/>
      <c r="W85" s="1423"/>
      <c r="X85" s="1423"/>
      <c r="Y85" s="1128"/>
      <c r="Z85" s="1124"/>
      <c r="AA85" s="1124"/>
      <c r="AB85" s="1124"/>
      <c r="AC85" s="1121"/>
      <c r="AD85" s="1121"/>
      <c r="AE85" s="1124"/>
      <c r="AF85" s="1124"/>
      <c r="AG85" s="1124"/>
      <c r="AH85" s="1125"/>
      <c r="AI85" s="1142"/>
      <c r="AJ85" s="1142"/>
      <c r="AK85" s="1142"/>
      <c r="AL85" s="1142"/>
      <c r="AM85" s="1143"/>
      <c r="AN85" s="1137"/>
      <c r="AO85" s="1138"/>
      <c r="AP85" s="1138"/>
      <c r="AQ85" s="1138"/>
      <c r="AR85" s="1138"/>
      <c r="AS85" s="1138"/>
      <c r="AT85" s="1138"/>
      <c r="AU85" s="1138"/>
      <c r="AV85" s="1138"/>
      <c r="AW85" s="1138"/>
      <c r="AX85" s="1139"/>
      <c r="AY85" s="26"/>
      <c r="AZ85" s="26"/>
      <c r="BA85" s="1181"/>
      <c r="BB85" s="1182"/>
      <c r="BC85" s="1182"/>
      <c r="BD85" s="1182"/>
      <c r="BE85" s="1182"/>
      <c r="BF85" s="1182"/>
      <c r="BG85" s="1182"/>
      <c r="BH85" s="1182"/>
      <c r="BI85" s="1182"/>
      <c r="BJ85" s="1182"/>
      <c r="BK85" s="1182"/>
      <c r="BL85" s="1183"/>
      <c r="BM85" s="1382"/>
      <c r="BN85" s="1382"/>
      <c r="BO85" s="1382"/>
      <c r="BP85" s="1382"/>
      <c r="BQ85" s="1382"/>
      <c r="BR85" s="1382"/>
      <c r="BS85" s="1382"/>
      <c r="BT85" s="1382"/>
      <c r="BU85" s="1382"/>
      <c r="BV85" s="1382"/>
      <c r="BW85" s="1382"/>
      <c r="BX85" s="1382"/>
      <c r="BY85" s="1382"/>
      <c r="BZ85" s="1383"/>
      <c r="CG85" s="1068"/>
      <c r="CH85" s="1069"/>
      <c r="CI85" s="1069"/>
      <c r="CJ85" s="1069"/>
      <c r="CK85" s="1069"/>
      <c r="CL85" s="1069"/>
      <c r="CM85" s="1069"/>
      <c r="CN85" s="1069"/>
      <c r="CO85" s="1066"/>
      <c r="CP85" s="1066"/>
      <c r="CQ85" s="1066"/>
      <c r="CR85" s="1067"/>
      <c r="CS85" s="1067"/>
      <c r="CT85" s="1067"/>
      <c r="CU85" s="1066"/>
      <c r="CV85" s="1066"/>
      <c r="CW85" s="1066"/>
      <c r="CX85" s="1066"/>
      <c r="CY85" s="1066"/>
      <c r="CZ85" s="1067"/>
      <c r="DA85" s="1067"/>
      <c r="DB85" s="1067"/>
      <c r="DC85" s="1066"/>
      <c r="DD85" s="1066"/>
      <c r="DE85" s="1066"/>
      <c r="DF85" s="1069"/>
      <c r="DG85" s="1069"/>
      <c r="DH85" s="1069"/>
      <c r="DI85" s="1069"/>
      <c r="DJ85" s="1069"/>
      <c r="DK85" s="1069"/>
      <c r="DL85" s="1069"/>
      <c r="DM85" s="1069"/>
      <c r="DN85" s="1069"/>
      <c r="DO85" s="1069"/>
      <c r="DP85" s="1069"/>
      <c r="DQ85" s="1069"/>
      <c r="DR85" s="1069"/>
      <c r="DS85" s="1069"/>
      <c r="DT85" s="1069"/>
      <c r="DU85" s="1069"/>
      <c r="DV85" s="1069"/>
      <c r="DW85" s="1069"/>
      <c r="DX85" s="1069"/>
      <c r="DY85" s="1069"/>
      <c r="DZ85" s="1069"/>
      <c r="EA85" s="1069"/>
      <c r="EB85" s="1069"/>
      <c r="EC85" s="1069"/>
      <c r="ED85" s="1069"/>
      <c r="EE85" s="1069"/>
      <c r="EF85" s="1069"/>
      <c r="EG85" s="1069"/>
      <c r="EH85" s="1069"/>
      <c r="EI85" s="1069"/>
      <c r="EJ85" s="1069"/>
      <c r="EK85" s="1069"/>
      <c r="EL85" s="1069"/>
      <c r="EM85" s="1069"/>
      <c r="EN85" s="1069"/>
      <c r="EO85" s="1069"/>
      <c r="EP85" s="1069"/>
      <c r="EQ85" s="1069"/>
      <c r="ER85" s="1069"/>
      <c r="ES85" s="1069"/>
      <c r="ET85" s="1069"/>
      <c r="EU85" s="1069"/>
      <c r="EV85" s="1069"/>
      <c r="EW85" s="1069"/>
      <c r="EX85" s="1069"/>
      <c r="EY85" s="1069"/>
      <c r="EZ85" s="1174"/>
    </row>
    <row r="86" spans="3:240" ht="6.75" customHeight="1" x14ac:dyDescent="0.2">
      <c r="C86" s="1366" t="s">
        <v>18</v>
      </c>
      <c r="D86" s="1367"/>
      <c r="E86" s="1367"/>
      <c r="F86" s="1368" t="str">
        <f>IF('入力用（神戸市）'!$M$16="","　・　　・　",'入力用（神戸市）'!$M$16)</f>
        <v>　・　　・　</v>
      </c>
      <c r="G86" s="1368"/>
      <c r="H86" s="1368"/>
      <c r="I86" s="1368"/>
      <c r="J86" s="1368"/>
      <c r="K86" s="1368"/>
      <c r="L86" s="1368"/>
      <c r="M86" s="1368"/>
      <c r="N86" s="1368"/>
      <c r="O86" s="1369"/>
      <c r="Q86" s="1424"/>
      <c r="R86" s="1423"/>
      <c r="S86" s="1423"/>
      <c r="T86" s="1423"/>
      <c r="U86" s="1423"/>
      <c r="V86" s="1423"/>
      <c r="W86" s="1423"/>
      <c r="X86" s="1423"/>
      <c r="Y86" s="1126">
        <f>'入力用（神戸市）'!$H$38</f>
        <v>0</v>
      </c>
      <c r="Z86" s="1122"/>
      <c r="AA86" s="1122"/>
      <c r="AB86" s="1122"/>
      <c r="AC86" s="1120" t="s">
        <v>157</v>
      </c>
      <c r="AD86" s="1120"/>
      <c r="AE86" s="1122">
        <f>'入力用（神戸市）'!$K$38</f>
        <v>0</v>
      </c>
      <c r="AF86" s="1122"/>
      <c r="AG86" s="1122"/>
      <c r="AH86" s="1123"/>
      <c r="AI86" s="1126">
        <f>'入力用（神戸市）'!$M$38</f>
        <v>0</v>
      </c>
      <c r="AJ86" s="1122"/>
      <c r="AK86" s="1122"/>
      <c r="AL86" s="1122"/>
      <c r="AM86" s="1127"/>
      <c r="AN86" s="1137"/>
      <c r="AO86" s="1138"/>
      <c r="AP86" s="1138"/>
      <c r="AQ86" s="1138"/>
      <c r="AR86" s="1138"/>
      <c r="AS86" s="1138"/>
      <c r="AT86" s="1138"/>
      <c r="AU86" s="1138"/>
      <c r="AV86" s="1138"/>
      <c r="AW86" s="1138"/>
      <c r="AX86" s="1139"/>
      <c r="BA86" s="1178" t="s">
        <v>40</v>
      </c>
      <c r="BB86" s="1179"/>
      <c r="BC86" s="1179"/>
      <c r="BD86" s="1179"/>
      <c r="BE86" s="1179"/>
      <c r="BF86" s="1179"/>
      <c r="BG86" s="1179"/>
      <c r="BH86" s="1179"/>
      <c r="BI86" s="1179"/>
      <c r="BJ86" s="1179"/>
      <c r="BK86" s="1179"/>
      <c r="BL86" s="1180"/>
      <c r="BM86" s="1221">
        <f>'入力用（神戸市）'!$AD$25</f>
        <v>0</v>
      </c>
      <c r="BN86" s="1221"/>
      <c r="BO86" s="1221"/>
      <c r="BP86" s="1221"/>
      <c r="BQ86" s="1221"/>
      <c r="BR86" s="1221"/>
      <c r="BS86" s="1221"/>
      <c r="BT86" s="1221"/>
      <c r="BU86" s="1221"/>
      <c r="BV86" s="1221"/>
      <c r="BW86" s="1221"/>
      <c r="BX86" s="1221"/>
      <c r="BY86" s="1221"/>
      <c r="BZ86" s="1222"/>
      <c r="CG86" s="1068" t="str">
        <f>IF('入力用（申請者）'!$BN$54="","","止水栓ｵﾌｾｯﾄ")&amp;""</f>
        <v/>
      </c>
      <c r="CH86" s="1069"/>
      <c r="CI86" s="1069"/>
      <c r="CJ86" s="1069"/>
      <c r="CK86" s="1069"/>
      <c r="CL86" s="1069"/>
      <c r="CM86" s="1069"/>
      <c r="CN86" s="1069"/>
      <c r="CO86" s="1066" t="str">
        <f>IF('入力用（申請者）'!$BN$54="","","X1=")&amp;""</f>
        <v/>
      </c>
      <c r="CP86" s="1066"/>
      <c r="CQ86" s="1066"/>
      <c r="CR86" s="1067" t="str">
        <f>IF('入力用（申請者）'!$BN$54="","",'入力用（申請者）'!$BN$54)</f>
        <v/>
      </c>
      <c r="CS86" s="1067"/>
      <c r="CT86" s="1067"/>
      <c r="CU86" s="1066" t="str">
        <f>IF('入力用（申請者）'!$BN$54="","","m")&amp;""</f>
        <v/>
      </c>
      <c r="CV86" s="1066"/>
      <c r="CW86" s="1066" t="str">
        <f>IF('入力用（申請者）'!$BS$54="","","Y1=")&amp;""</f>
        <v/>
      </c>
      <c r="CX86" s="1066"/>
      <c r="CY86" s="1066"/>
      <c r="CZ86" s="1067" t="str">
        <f>IF('入力用（申請者）'!$BS$54="","",'入力用（申請者）'!$BS$54)</f>
        <v/>
      </c>
      <c r="DA86" s="1067"/>
      <c r="DB86" s="1067"/>
      <c r="DC86" s="1066" t="str">
        <f>IF('入力用（申請者）'!$BS$54="","","m")&amp;""</f>
        <v/>
      </c>
      <c r="DD86" s="1066"/>
      <c r="DE86" s="1066"/>
      <c r="DF86" s="1146" t="s">
        <v>482</v>
      </c>
      <c r="DG86" s="1146"/>
      <c r="DH86" s="1146"/>
      <c r="DI86" s="1146"/>
      <c r="DJ86" s="1146"/>
      <c r="DK86" s="1146"/>
      <c r="DL86" s="1146"/>
      <c r="DM86" s="1146"/>
      <c r="DN86" s="1146"/>
      <c r="DO86" s="1146"/>
      <c r="DP86" s="1146"/>
      <c r="DQ86" s="1146"/>
      <c r="DR86" s="1146"/>
      <c r="DS86" s="1146"/>
      <c r="DT86" s="1146"/>
      <c r="DU86" s="1146"/>
      <c r="DV86" s="1146"/>
      <c r="DW86" s="1146"/>
      <c r="DX86" s="1146"/>
      <c r="DY86" s="1146"/>
      <c r="DZ86" s="1146"/>
      <c r="EA86" s="1146"/>
      <c r="EB86" s="1146"/>
      <c r="EC86" s="1146"/>
      <c r="ED86" s="1146"/>
      <c r="EE86" s="1146"/>
      <c r="EF86" s="1146"/>
      <c r="EG86" s="1146"/>
      <c r="EH86" s="1146"/>
      <c r="EI86" s="1146"/>
      <c r="EJ86" s="1146"/>
      <c r="EK86" s="1146"/>
      <c r="EL86" s="1146"/>
      <c r="EM86" s="1146"/>
      <c r="EN86" s="1146"/>
      <c r="EO86" s="1146"/>
      <c r="EP86" s="1146"/>
      <c r="EQ86" s="1146"/>
      <c r="ER86" s="1146"/>
      <c r="ES86" s="1146"/>
      <c r="ET86" s="1146"/>
      <c r="EU86" s="1146"/>
      <c r="EV86" s="1146"/>
      <c r="EW86" s="1146"/>
      <c r="EX86" s="1146"/>
      <c r="EY86" s="1146"/>
      <c r="EZ86" s="1147"/>
    </row>
    <row r="87" spans="3:240" ht="7.5" customHeight="1" x14ac:dyDescent="0.2">
      <c r="C87" s="1366"/>
      <c r="D87" s="1367"/>
      <c r="E87" s="1367"/>
      <c r="F87" s="1368"/>
      <c r="G87" s="1368"/>
      <c r="H87" s="1368"/>
      <c r="I87" s="1368"/>
      <c r="J87" s="1368"/>
      <c r="K87" s="1368"/>
      <c r="L87" s="1368"/>
      <c r="M87" s="1368"/>
      <c r="N87" s="1368"/>
      <c r="O87" s="1369"/>
      <c r="Q87" s="1424"/>
      <c r="R87" s="1423"/>
      <c r="S87" s="1423"/>
      <c r="T87" s="1423"/>
      <c r="U87" s="1423"/>
      <c r="V87" s="1423"/>
      <c r="W87" s="1423"/>
      <c r="X87" s="1423"/>
      <c r="Y87" s="1128"/>
      <c r="Z87" s="1124"/>
      <c r="AA87" s="1124"/>
      <c r="AB87" s="1124"/>
      <c r="AC87" s="1121"/>
      <c r="AD87" s="1121"/>
      <c r="AE87" s="1124"/>
      <c r="AF87" s="1124"/>
      <c r="AG87" s="1124"/>
      <c r="AH87" s="1125"/>
      <c r="AI87" s="1128"/>
      <c r="AJ87" s="1124"/>
      <c r="AK87" s="1124"/>
      <c r="AL87" s="1124"/>
      <c r="AM87" s="1129"/>
      <c r="AN87" s="1137"/>
      <c r="AO87" s="1138"/>
      <c r="AP87" s="1138"/>
      <c r="AQ87" s="1138"/>
      <c r="AR87" s="1138"/>
      <c r="AS87" s="1138"/>
      <c r="AT87" s="1138"/>
      <c r="AU87" s="1138"/>
      <c r="AV87" s="1138"/>
      <c r="AW87" s="1138"/>
      <c r="AX87" s="1139"/>
      <c r="BA87" s="1178"/>
      <c r="BB87" s="1179"/>
      <c r="BC87" s="1179"/>
      <c r="BD87" s="1179"/>
      <c r="BE87" s="1179"/>
      <c r="BF87" s="1179"/>
      <c r="BG87" s="1179"/>
      <c r="BH87" s="1179"/>
      <c r="BI87" s="1179"/>
      <c r="BJ87" s="1179"/>
      <c r="BK87" s="1179"/>
      <c r="BL87" s="1180"/>
      <c r="BM87" s="1221"/>
      <c r="BN87" s="1221"/>
      <c r="BO87" s="1221"/>
      <c r="BP87" s="1221"/>
      <c r="BQ87" s="1221"/>
      <c r="BR87" s="1221"/>
      <c r="BS87" s="1221"/>
      <c r="BT87" s="1221"/>
      <c r="BU87" s="1221"/>
      <c r="BV87" s="1221"/>
      <c r="BW87" s="1221"/>
      <c r="BX87" s="1221"/>
      <c r="BY87" s="1221"/>
      <c r="BZ87" s="1222"/>
      <c r="CG87" s="1077"/>
      <c r="CH87" s="1078"/>
      <c r="CI87" s="1078"/>
      <c r="CJ87" s="1078"/>
      <c r="CK87" s="1078"/>
      <c r="CL87" s="1078"/>
      <c r="CM87" s="1078"/>
      <c r="CN87" s="1078"/>
      <c r="CO87" s="1076"/>
      <c r="CP87" s="1076"/>
      <c r="CQ87" s="1076"/>
      <c r="CR87" s="1079"/>
      <c r="CS87" s="1079"/>
      <c r="CT87" s="1079"/>
      <c r="CU87" s="1076"/>
      <c r="CV87" s="1076"/>
      <c r="CW87" s="1076"/>
      <c r="CX87" s="1076"/>
      <c r="CY87" s="1076"/>
      <c r="CZ87" s="1079"/>
      <c r="DA87" s="1079"/>
      <c r="DB87" s="1079"/>
      <c r="DC87" s="1076"/>
      <c r="DD87" s="1076"/>
      <c r="DE87" s="1076"/>
      <c r="DF87" s="1148"/>
      <c r="DG87" s="1148"/>
      <c r="DH87" s="1148"/>
      <c r="DI87" s="1148"/>
      <c r="DJ87" s="1148"/>
      <c r="DK87" s="1148"/>
      <c r="DL87" s="1148"/>
      <c r="DM87" s="1148"/>
      <c r="DN87" s="1148"/>
      <c r="DO87" s="1148"/>
      <c r="DP87" s="1148"/>
      <c r="DQ87" s="1148"/>
      <c r="DR87" s="1148"/>
      <c r="DS87" s="1148"/>
      <c r="DT87" s="1148"/>
      <c r="DU87" s="1148"/>
      <c r="DV87" s="1148"/>
      <c r="DW87" s="1148"/>
      <c r="DX87" s="1148"/>
      <c r="DY87" s="1148"/>
      <c r="DZ87" s="1148"/>
      <c r="EA87" s="1148"/>
      <c r="EB87" s="1148"/>
      <c r="EC87" s="1148"/>
      <c r="ED87" s="1148"/>
      <c r="EE87" s="1148"/>
      <c r="EF87" s="1148"/>
      <c r="EG87" s="1148"/>
      <c r="EH87" s="1148"/>
      <c r="EI87" s="1148"/>
      <c r="EJ87" s="1148"/>
      <c r="EK87" s="1148"/>
      <c r="EL87" s="1148"/>
      <c r="EM87" s="1148"/>
      <c r="EN87" s="1148"/>
      <c r="EO87" s="1148"/>
      <c r="EP87" s="1148"/>
      <c r="EQ87" s="1148"/>
      <c r="ER87" s="1148"/>
      <c r="ES87" s="1148"/>
      <c r="ET87" s="1148"/>
      <c r="EU87" s="1148"/>
      <c r="EV87" s="1148"/>
      <c r="EW87" s="1148"/>
      <c r="EX87" s="1148"/>
      <c r="EY87" s="1148"/>
      <c r="EZ87" s="1149"/>
    </row>
    <row r="88" spans="3:240" ht="7.5" customHeight="1" x14ac:dyDescent="0.2">
      <c r="C88" s="1366"/>
      <c r="D88" s="1367"/>
      <c r="E88" s="1367"/>
      <c r="F88" s="1368"/>
      <c r="G88" s="1368"/>
      <c r="H88" s="1368"/>
      <c r="I88" s="1368"/>
      <c r="J88" s="1368"/>
      <c r="K88" s="1368"/>
      <c r="L88" s="1368"/>
      <c r="M88" s="1368"/>
      <c r="N88" s="1368"/>
      <c r="O88" s="1369"/>
      <c r="Q88" s="1424"/>
      <c r="R88" s="1423"/>
      <c r="S88" s="1423"/>
      <c r="T88" s="1423"/>
      <c r="U88" s="1423"/>
      <c r="V88" s="1423"/>
      <c r="W88" s="1423"/>
      <c r="X88" s="1423"/>
      <c r="Y88" s="1126">
        <f>'入力用（神戸市）'!$H$39</f>
        <v>0</v>
      </c>
      <c r="Z88" s="1122"/>
      <c r="AA88" s="1122"/>
      <c r="AB88" s="1122"/>
      <c r="AC88" s="1120" t="s">
        <v>157</v>
      </c>
      <c r="AD88" s="1120"/>
      <c r="AE88" s="1122">
        <f>'入力用（神戸市）'!$K$39</f>
        <v>0</v>
      </c>
      <c r="AF88" s="1122"/>
      <c r="AG88" s="1122"/>
      <c r="AH88" s="1123"/>
      <c r="AI88" s="1126">
        <f>'入力用（神戸市）'!$M$40</f>
        <v>0</v>
      </c>
      <c r="AJ88" s="1122"/>
      <c r="AK88" s="1122"/>
      <c r="AL88" s="1122"/>
      <c r="AM88" s="1127"/>
      <c r="AN88" s="1137"/>
      <c r="AO88" s="1138"/>
      <c r="AP88" s="1138"/>
      <c r="AQ88" s="1138"/>
      <c r="AR88" s="1138"/>
      <c r="AS88" s="1138"/>
      <c r="AT88" s="1138"/>
      <c r="AU88" s="1138"/>
      <c r="AV88" s="1138"/>
      <c r="AW88" s="1138"/>
      <c r="AX88" s="1139"/>
      <c r="BA88" s="1178"/>
      <c r="BB88" s="1179"/>
      <c r="BC88" s="1179"/>
      <c r="BD88" s="1179"/>
      <c r="BE88" s="1179"/>
      <c r="BF88" s="1179"/>
      <c r="BG88" s="1179"/>
      <c r="BH88" s="1179"/>
      <c r="BI88" s="1179"/>
      <c r="BJ88" s="1179"/>
      <c r="BK88" s="1179"/>
      <c r="BL88" s="1180"/>
      <c r="BM88" s="1221"/>
      <c r="BN88" s="1221"/>
      <c r="BO88" s="1221"/>
      <c r="BP88" s="1221"/>
      <c r="BQ88" s="1221"/>
      <c r="BR88" s="1221"/>
      <c r="BS88" s="1221"/>
      <c r="BT88" s="1221"/>
      <c r="BU88" s="1221"/>
      <c r="BV88" s="1221"/>
      <c r="BW88" s="1221"/>
      <c r="BX88" s="1221"/>
      <c r="BY88" s="1221"/>
      <c r="BZ88" s="1222"/>
      <c r="CG88" s="1211" t="s">
        <v>45</v>
      </c>
      <c r="CH88" s="1212"/>
      <c r="CI88" s="1212"/>
      <c r="CJ88" s="1212"/>
      <c r="CK88" s="1212"/>
      <c r="CL88" s="1212"/>
      <c r="CM88" s="1212"/>
      <c r="CN88" s="1212"/>
      <c r="CO88" s="1212"/>
      <c r="CP88" s="1212"/>
      <c r="CQ88" s="1212"/>
      <c r="CR88" s="1212"/>
      <c r="CS88" s="1212"/>
      <c r="CT88" s="1212"/>
      <c r="CU88" s="1212"/>
      <c r="CV88" s="1212"/>
      <c r="CW88" s="1212"/>
      <c r="CX88" s="1212"/>
      <c r="CY88" s="1212"/>
      <c r="CZ88" s="1212"/>
      <c r="DA88" s="1212"/>
      <c r="DB88" s="1212"/>
      <c r="DC88" s="1212"/>
      <c r="DD88" s="1212"/>
      <c r="DE88" s="1212"/>
      <c r="DF88" s="1212"/>
      <c r="DG88" s="1212"/>
      <c r="DH88" s="1212"/>
      <c r="DI88" s="1212"/>
      <c r="DJ88" s="1212"/>
      <c r="DK88" s="1212"/>
      <c r="DL88" s="1212"/>
      <c r="DM88" s="1212"/>
      <c r="DN88" s="1212"/>
      <c r="DO88" s="1212"/>
      <c r="DP88" s="1212"/>
      <c r="DQ88" s="1212"/>
      <c r="DR88" s="1212"/>
      <c r="DS88" s="1212"/>
      <c r="DT88" s="1212"/>
      <c r="DU88" s="1212"/>
      <c r="DV88" s="1212"/>
      <c r="DW88" s="1212"/>
      <c r="DX88" s="1212"/>
      <c r="DY88" s="1212"/>
      <c r="DZ88" s="1212"/>
      <c r="EA88" s="1212"/>
      <c r="EB88" s="1212"/>
      <c r="EC88" s="1212"/>
      <c r="ED88" s="1212"/>
      <c r="EE88" s="1212"/>
      <c r="EF88" s="1212"/>
      <c r="EG88" s="1212"/>
      <c r="EH88" s="1212"/>
      <c r="EI88" s="1212"/>
      <c r="EJ88" s="1212"/>
      <c r="EK88" s="1212"/>
      <c r="EL88" s="1212"/>
      <c r="EM88" s="1212"/>
      <c r="EN88" s="1212"/>
      <c r="EO88" s="1212"/>
      <c r="EP88" s="1212"/>
      <c r="EQ88" s="1212"/>
      <c r="ER88" s="1212"/>
      <c r="ES88" s="1212"/>
      <c r="ET88" s="1212"/>
      <c r="EU88" s="1212"/>
      <c r="EV88" s="1212"/>
      <c r="EW88" s="1212"/>
      <c r="EX88" s="1212"/>
      <c r="EY88" s="1212"/>
      <c r="EZ88" s="1213"/>
    </row>
    <row r="89" spans="3:240" ht="7.5" customHeight="1" x14ac:dyDescent="0.2">
      <c r="C89" s="1366"/>
      <c r="D89" s="1367"/>
      <c r="E89" s="1367"/>
      <c r="F89" s="1368"/>
      <c r="G89" s="1368"/>
      <c r="H89" s="1368"/>
      <c r="I89" s="1368"/>
      <c r="J89" s="1368"/>
      <c r="K89" s="1368"/>
      <c r="L89" s="1368"/>
      <c r="M89" s="1368"/>
      <c r="N89" s="1368"/>
      <c r="O89" s="1369"/>
      <c r="Q89" s="1425"/>
      <c r="R89" s="1426"/>
      <c r="S89" s="1426"/>
      <c r="T89" s="1426"/>
      <c r="U89" s="1426"/>
      <c r="V89" s="1426"/>
      <c r="W89" s="1426"/>
      <c r="X89" s="1426"/>
      <c r="Y89" s="1135"/>
      <c r="Z89" s="1130"/>
      <c r="AA89" s="1130"/>
      <c r="AB89" s="1130"/>
      <c r="AC89" s="962"/>
      <c r="AD89" s="962"/>
      <c r="AE89" s="1130"/>
      <c r="AF89" s="1130"/>
      <c r="AG89" s="1130"/>
      <c r="AH89" s="1131"/>
      <c r="AI89" s="1135"/>
      <c r="AJ89" s="1130"/>
      <c r="AK89" s="1130"/>
      <c r="AL89" s="1130"/>
      <c r="AM89" s="1136"/>
      <c r="AN89" s="1137"/>
      <c r="AO89" s="1138"/>
      <c r="AP89" s="1138"/>
      <c r="AQ89" s="1138"/>
      <c r="AR89" s="1138"/>
      <c r="AS89" s="1138"/>
      <c r="AT89" s="1138"/>
      <c r="AU89" s="1138"/>
      <c r="AV89" s="1138"/>
      <c r="AW89" s="1138"/>
      <c r="AX89" s="1139"/>
      <c r="BA89" s="1178"/>
      <c r="BB89" s="1179"/>
      <c r="BC89" s="1179"/>
      <c r="BD89" s="1179"/>
      <c r="BE89" s="1179"/>
      <c r="BF89" s="1179"/>
      <c r="BG89" s="1179"/>
      <c r="BH89" s="1179"/>
      <c r="BI89" s="1179"/>
      <c r="BJ89" s="1179"/>
      <c r="BK89" s="1179"/>
      <c r="BL89" s="1180"/>
      <c r="BM89" s="1221"/>
      <c r="BN89" s="1221"/>
      <c r="BO89" s="1221"/>
      <c r="BP89" s="1221"/>
      <c r="BQ89" s="1221"/>
      <c r="BR89" s="1221"/>
      <c r="BS89" s="1221"/>
      <c r="BT89" s="1221"/>
      <c r="BU89" s="1221"/>
      <c r="BV89" s="1221"/>
      <c r="BW89" s="1221"/>
      <c r="BX89" s="1221"/>
      <c r="BY89" s="1221"/>
      <c r="BZ89" s="1222"/>
      <c r="CG89" s="1214"/>
      <c r="CH89" s="1215"/>
      <c r="CI89" s="1215"/>
      <c r="CJ89" s="1215"/>
      <c r="CK89" s="1215"/>
      <c r="CL89" s="1215"/>
      <c r="CM89" s="1215"/>
      <c r="CN89" s="1215"/>
      <c r="CO89" s="1215"/>
      <c r="CP89" s="1215"/>
      <c r="CQ89" s="1215"/>
      <c r="CR89" s="1215"/>
      <c r="CS89" s="1215"/>
      <c r="CT89" s="1215"/>
      <c r="CU89" s="1215"/>
      <c r="CV89" s="1215"/>
      <c r="CW89" s="1215"/>
      <c r="CX89" s="1215"/>
      <c r="CY89" s="1215"/>
      <c r="CZ89" s="1215"/>
      <c r="DA89" s="1215"/>
      <c r="DB89" s="1215"/>
      <c r="DC89" s="1215"/>
      <c r="DD89" s="1215"/>
      <c r="DE89" s="1215"/>
      <c r="DF89" s="1215"/>
      <c r="DG89" s="1215"/>
      <c r="DH89" s="1215"/>
      <c r="DI89" s="1215"/>
      <c r="DJ89" s="1215"/>
      <c r="DK89" s="1215"/>
      <c r="DL89" s="1215"/>
      <c r="DM89" s="1215"/>
      <c r="DN89" s="1215"/>
      <c r="DO89" s="1215"/>
      <c r="DP89" s="1215"/>
      <c r="DQ89" s="1215"/>
      <c r="DR89" s="1215"/>
      <c r="DS89" s="1215"/>
      <c r="DT89" s="1215"/>
      <c r="DU89" s="1215"/>
      <c r="DV89" s="1215"/>
      <c r="DW89" s="1215"/>
      <c r="DX89" s="1215"/>
      <c r="DY89" s="1215"/>
      <c r="DZ89" s="1215"/>
      <c r="EA89" s="1215"/>
      <c r="EB89" s="1215"/>
      <c r="EC89" s="1215"/>
      <c r="ED89" s="1215"/>
      <c r="EE89" s="1215"/>
      <c r="EF89" s="1215"/>
      <c r="EG89" s="1215"/>
      <c r="EH89" s="1215"/>
      <c r="EI89" s="1215"/>
      <c r="EJ89" s="1215"/>
      <c r="EK89" s="1215"/>
      <c r="EL89" s="1215"/>
      <c r="EM89" s="1215"/>
      <c r="EN89" s="1215"/>
      <c r="EO89" s="1215"/>
      <c r="EP89" s="1215"/>
      <c r="EQ89" s="1215"/>
      <c r="ER89" s="1215"/>
      <c r="ES89" s="1215"/>
      <c r="ET89" s="1215"/>
      <c r="EU89" s="1215"/>
      <c r="EV89" s="1215"/>
      <c r="EW89" s="1215"/>
      <c r="EX89" s="1215"/>
      <c r="EY89" s="1215"/>
      <c r="EZ89" s="1216"/>
    </row>
    <row r="90" spans="3:240" ht="7.5" customHeight="1" x14ac:dyDescent="0.2">
      <c r="BA90" s="1419"/>
      <c r="BB90" s="1420"/>
      <c r="BC90" s="1420"/>
      <c r="BD90" s="1420"/>
      <c r="BE90" s="1420"/>
      <c r="BF90" s="1420"/>
      <c r="BG90" s="1420"/>
      <c r="BH90" s="1420"/>
      <c r="BI90" s="1420"/>
      <c r="BJ90" s="1420"/>
      <c r="BK90" s="1420"/>
      <c r="BL90" s="1421"/>
      <c r="BM90" s="1223"/>
      <c r="BN90" s="1223"/>
      <c r="BO90" s="1223"/>
      <c r="BP90" s="1223"/>
      <c r="BQ90" s="1223"/>
      <c r="BR90" s="1223"/>
      <c r="BS90" s="1223"/>
      <c r="BT90" s="1223"/>
      <c r="BU90" s="1223"/>
      <c r="BV90" s="1223"/>
      <c r="BW90" s="1223"/>
      <c r="BX90" s="1223"/>
      <c r="BY90" s="1223"/>
      <c r="BZ90" s="1224"/>
      <c r="CA90" s="11"/>
      <c r="CB90" s="11"/>
      <c r="CG90" s="1196" t="s">
        <v>46</v>
      </c>
      <c r="CH90" s="1188"/>
      <c r="CI90" s="1188"/>
      <c r="CJ90" s="1188"/>
      <c r="CK90" s="1188"/>
      <c r="CL90" s="1188"/>
      <c r="CM90" s="1188"/>
      <c r="CN90" s="1188"/>
      <c r="CO90" s="1188"/>
      <c r="CP90" s="1188"/>
      <c r="CQ90" s="1188"/>
      <c r="CR90" s="1188"/>
      <c r="CS90" s="1188"/>
      <c r="CT90" s="1188"/>
      <c r="CU90" s="1188"/>
      <c r="CV90" s="1186" t="s">
        <v>0</v>
      </c>
      <c r="CW90" s="1186"/>
      <c r="CX90" s="1186"/>
      <c r="CY90" s="1186"/>
      <c r="CZ90" s="1186" t="s">
        <v>24</v>
      </c>
      <c r="DA90" s="1186"/>
      <c r="DB90" s="1186"/>
      <c r="DC90" s="1186"/>
      <c r="DD90" s="1186"/>
      <c r="DE90" s="1187" t="s">
        <v>47</v>
      </c>
      <c r="DF90" s="1188"/>
      <c r="DG90" s="1188"/>
      <c r="DH90" s="1188"/>
      <c r="DI90" s="1188"/>
      <c r="DJ90" s="1188"/>
      <c r="DK90" s="1188"/>
      <c r="DL90" s="1188"/>
      <c r="DM90" s="1188"/>
      <c r="DN90" s="1188"/>
      <c r="DO90" s="1188"/>
      <c r="DP90" s="1188"/>
      <c r="DQ90" s="1188"/>
      <c r="DR90" s="1188"/>
      <c r="DS90" s="1188"/>
      <c r="DT90" s="1186" t="s">
        <v>0</v>
      </c>
      <c r="DU90" s="1186"/>
      <c r="DV90" s="1186"/>
      <c r="DW90" s="1186"/>
      <c r="DX90" s="1186" t="s">
        <v>24</v>
      </c>
      <c r="DY90" s="1186"/>
      <c r="DZ90" s="1186"/>
      <c r="EA90" s="1186"/>
      <c r="EB90" s="1186"/>
      <c r="EC90" s="1217" t="s">
        <v>48</v>
      </c>
      <c r="ED90" s="1217"/>
      <c r="EE90" s="1217"/>
      <c r="EF90" s="1217"/>
      <c r="EG90" s="1217"/>
      <c r="EH90" s="1217"/>
      <c r="EI90" s="1217"/>
      <c r="EJ90" s="1217"/>
      <c r="EK90" s="1217"/>
      <c r="EL90" s="1217"/>
      <c r="EM90" s="1217"/>
      <c r="EN90" s="1217"/>
      <c r="EO90" s="1217"/>
      <c r="EP90" s="1217"/>
      <c r="EQ90" s="1217"/>
      <c r="ER90" s="1186" t="s">
        <v>0</v>
      </c>
      <c r="ES90" s="1186"/>
      <c r="ET90" s="1186"/>
      <c r="EU90" s="1186"/>
      <c r="EV90" s="1186" t="s">
        <v>24</v>
      </c>
      <c r="EW90" s="1186"/>
      <c r="EX90" s="1186"/>
      <c r="EY90" s="1186"/>
      <c r="EZ90" s="1219"/>
      <c r="FA90" s="11"/>
      <c r="IF90" s="11"/>
    </row>
    <row r="91" spans="3:240" ht="7.5" customHeight="1" x14ac:dyDescent="0.2">
      <c r="CB91" s="11"/>
      <c r="CG91" s="1197"/>
      <c r="CH91" s="1189"/>
      <c r="CI91" s="1189"/>
      <c r="CJ91" s="1189"/>
      <c r="CK91" s="1189"/>
      <c r="CL91" s="1189"/>
      <c r="CM91" s="1189"/>
      <c r="CN91" s="1189"/>
      <c r="CO91" s="1189"/>
      <c r="CP91" s="1189"/>
      <c r="CQ91" s="1189"/>
      <c r="CR91" s="1189"/>
      <c r="CS91" s="1189"/>
      <c r="CT91" s="1189"/>
      <c r="CU91" s="1189"/>
      <c r="CV91" s="1020"/>
      <c r="CW91" s="1020"/>
      <c r="CX91" s="1020"/>
      <c r="CY91" s="1020"/>
      <c r="CZ91" s="1020"/>
      <c r="DA91" s="1020"/>
      <c r="DB91" s="1020"/>
      <c r="DC91" s="1020"/>
      <c r="DD91" s="1020"/>
      <c r="DE91" s="1189"/>
      <c r="DF91" s="1189"/>
      <c r="DG91" s="1189"/>
      <c r="DH91" s="1189"/>
      <c r="DI91" s="1189"/>
      <c r="DJ91" s="1189"/>
      <c r="DK91" s="1189"/>
      <c r="DL91" s="1189"/>
      <c r="DM91" s="1189"/>
      <c r="DN91" s="1189"/>
      <c r="DO91" s="1189"/>
      <c r="DP91" s="1189"/>
      <c r="DQ91" s="1189"/>
      <c r="DR91" s="1189"/>
      <c r="DS91" s="1189"/>
      <c r="DT91" s="1020"/>
      <c r="DU91" s="1020"/>
      <c r="DV91" s="1020"/>
      <c r="DW91" s="1020"/>
      <c r="DX91" s="1020"/>
      <c r="DY91" s="1020"/>
      <c r="DZ91" s="1020"/>
      <c r="EA91" s="1020"/>
      <c r="EB91" s="1020"/>
      <c r="EC91" s="1218"/>
      <c r="ED91" s="1218"/>
      <c r="EE91" s="1218"/>
      <c r="EF91" s="1218"/>
      <c r="EG91" s="1218"/>
      <c r="EH91" s="1218"/>
      <c r="EI91" s="1218"/>
      <c r="EJ91" s="1218"/>
      <c r="EK91" s="1218"/>
      <c r="EL91" s="1218"/>
      <c r="EM91" s="1218"/>
      <c r="EN91" s="1218"/>
      <c r="EO91" s="1218"/>
      <c r="EP91" s="1218"/>
      <c r="EQ91" s="1218"/>
      <c r="ER91" s="1020"/>
      <c r="ES91" s="1020"/>
      <c r="ET91" s="1020"/>
      <c r="EU91" s="1020"/>
      <c r="EV91" s="1020"/>
      <c r="EW91" s="1020"/>
      <c r="EX91" s="1020"/>
      <c r="EY91" s="1020"/>
      <c r="EZ91" s="1220"/>
      <c r="FA91" s="11"/>
      <c r="IF91" s="11"/>
    </row>
    <row r="92" spans="3:240" ht="7.5" customHeight="1" x14ac:dyDescent="0.2">
      <c r="Q92" s="1205" t="s">
        <v>340</v>
      </c>
      <c r="R92" s="1206"/>
      <c r="S92" s="1206"/>
      <c r="T92" s="1206"/>
      <c r="U92" s="1206"/>
      <c r="V92" s="1206"/>
      <c r="W92" s="1206"/>
      <c r="X92" s="1206"/>
      <c r="Y92" s="1206"/>
      <c r="Z92" s="1206"/>
      <c r="AA92" s="1414" t="str">
        <f>'入力用（神戸市）'!$AD$36</f>
        <v/>
      </c>
      <c r="AB92" s="1415"/>
      <c r="AC92" s="1415"/>
      <c r="AD92" s="1415"/>
      <c r="AE92" s="1415"/>
      <c r="AF92" s="1415"/>
      <c r="AG92" s="1415"/>
      <c r="AH92" s="1415"/>
      <c r="AI92" s="1415"/>
      <c r="AJ92" s="1416"/>
      <c r="AM92" s="1228" t="s">
        <v>35</v>
      </c>
      <c r="AN92" s="1229"/>
      <c r="AO92" s="1229"/>
      <c r="AP92" s="1229"/>
      <c r="AQ92" s="1229"/>
      <c r="AR92" s="1229"/>
      <c r="AS92" s="1229"/>
      <c r="AT92" s="1229"/>
      <c r="AU92" s="1229"/>
      <c r="AV92" s="1229"/>
      <c r="AW92" s="1229"/>
      <c r="AX92" s="1360"/>
      <c r="AY92" s="1198">
        <f>'入力用（神戸市）'!$AD$39</f>
        <v>0</v>
      </c>
      <c r="AZ92" s="1199"/>
      <c r="BA92" s="1199"/>
      <c r="BB92" s="1199"/>
      <c r="BC92" s="1199"/>
      <c r="BD92" s="1199"/>
      <c r="BE92" s="1199"/>
      <c r="BF92" s="1199"/>
      <c r="BG92" s="1199"/>
      <c r="BH92" s="1199"/>
      <c r="BI92" s="1199"/>
      <c r="BJ92" s="1199"/>
      <c r="BK92" s="1199"/>
      <c r="BL92" s="1199"/>
      <c r="BM92" s="1198">
        <f>'入力用（神戸市）'!$AD$41</f>
        <v>0</v>
      </c>
      <c r="BN92" s="1199"/>
      <c r="BO92" s="1199"/>
      <c r="BP92" s="1199"/>
      <c r="BQ92" s="1199"/>
      <c r="BR92" s="1199"/>
      <c r="BS92" s="1199"/>
      <c r="BT92" s="1199"/>
      <c r="BU92" s="1199"/>
      <c r="BV92" s="1199"/>
      <c r="BW92" s="1199"/>
      <c r="BX92" s="1199"/>
      <c r="BY92" s="1199"/>
      <c r="BZ92" s="1200"/>
      <c r="CA92" s="11"/>
      <c r="CB92" s="11"/>
      <c r="CG92" s="1190" t="str">
        <f>'入力用（申請者）'!$AN$50&amp;""</f>
        <v/>
      </c>
      <c r="CH92" s="1191"/>
      <c r="CI92" s="1191"/>
      <c r="CJ92" s="1191"/>
      <c r="CK92" s="1191"/>
      <c r="CL92" s="1191"/>
      <c r="CM92" s="1191"/>
      <c r="CN92" s="1191"/>
      <c r="CO92" s="1191"/>
      <c r="CP92" s="1191"/>
      <c r="CQ92" s="1191"/>
      <c r="CR92" s="1191"/>
      <c r="CS92" s="1191"/>
      <c r="CT92" s="1191"/>
      <c r="CU92" s="1192"/>
      <c r="CV92" s="1173" t="str">
        <f>'入力用（申請者）'!$BC$50&amp;""</f>
        <v/>
      </c>
      <c r="CW92" s="1173"/>
      <c r="CX92" s="1173"/>
      <c r="CY92" s="1173"/>
      <c r="CZ92" s="1173" t="str">
        <f>'入力用（申請者）'!$BG$50&amp;""</f>
        <v/>
      </c>
      <c r="DA92" s="1173"/>
      <c r="DB92" s="1173"/>
      <c r="DC92" s="1173"/>
      <c r="DD92" s="1173"/>
      <c r="DE92" s="1185" t="str">
        <f>'入力用（申請者）'!$AN$54&amp;""</f>
        <v/>
      </c>
      <c r="DF92" s="1185"/>
      <c r="DG92" s="1185"/>
      <c r="DH92" s="1185"/>
      <c r="DI92" s="1185"/>
      <c r="DJ92" s="1185"/>
      <c r="DK92" s="1185"/>
      <c r="DL92" s="1185"/>
      <c r="DM92" s="1185"/>
      <c r="DN92" s="1185"/>
      <c r="DO92" s="1185"/>
      <c r="DP92" s="1185"/>
      <c r="DQ92" s="1185"/>
      <c r="DR92" s="1185"/>
      <c r="DS92" s="1185"/>
      <c r="DT92" s="1173" t="str">
        <f>'入力用（申請者）'!$BC$54&amp;""</f>
        <v/>
      </c>
      <c r="DU92" s="1173"/>
      <c r="DV92" s="1173"/>
      <c r="DW92" s="1173"/>
      <c r="DX92" s="1173" t="str">
        <f>'入力用（申請者）'!$BG$54&amp;""</f>
        <v/>
      </c>
      <c r="DY92" s="1173"/>
      <c r="DZ92" s="1173"/>
      <c r="EA92" s="1173"/>
      <c r="EB92" s="1173"/>
      <c r="EC92" s="1185" t="str">
        <f>'入力用（申請者）'!$AN$58&amp;""</f>
        <v/>
      </c>
      <c r="ED92" s="1185"/>
      <c r="EE92" s="1185"/>
      <c r="EF92" s="1185"/>
      <c r="EG92" s="1185"/>
      <c r="EH92" s="1185"/>
      <c r="EI92" s="1185"/>
      <c r="EJ92" s="1185"/>
      <c r="EK92" s="1185"/>
      <c r="EL92" s="1185"/>
      <c r="EM92" s="1185"/>
      <c r="EN92" s="1185"/>
      <c r="EO92" s="1185"/>
      <c r="EP92" s="1185"/>
      <c r="EQ92" s="1185"/>
      <c r="ER92" s="1173" t="str">
        <f>'入力用（申請者）'!$BC$58&amp;""</f>
        <v/>
      </c>
      <c r="ES92" s="1173"/>
      <c r="ET92" s="1173"/>
      <c r="EU92" s="1173"/>
      <c r="EV92" s="1173" t="str">
        <f>'入力用（申請者）'!$BG$58&amp;""</f>
        <v/>
      </c>
      <c r="EW92" s="1173"/>
      <c r="EX92" s="1173"/>
      <c r="EY92" s="1173"/>
      <c r="EZ92" s="1184"/>
      <c r="FA92" s="11"/>
      <c r="IF92" s="11"/>
    </row>
    <row r="93" spans="3:240" ht="7.5" customHeight="1" x14ac:dyDescent="0.2">
      <c r="Q93" s="1207"/>
      <c r="R93" s="1208"/>
      <c r="S93" s="1208"/>
      <c r="T93" s="1208"/>
      <c r="U93" s="1208"/>
      <c r="V93" s="1208"/>
      <c r="W93" s="1208"/>
      <c r="X93" s="1208"/>
      <c r="Y93" s="1208"/>
      <c r="Z93" s="1208"/>
      <c r="AA93" s="1417"/>
      <c r="AB93" s="1221"/>
      <c r="AC93" s="1221"/>
      <c r="AD93" s="1221"/>
      <c r="AE93" s="1221"/>
      <c r="AF93" s="1221"/>
      <c r="AG93" s="1221"/>
      <c r="AH93" s="1221"/>
      <c r="AI93" s="1221"/>
      <c r="AJ93" s="1222"/>
      <c r="AM93" s="1230"/>
      <c r="AN93" s="1231"/>
      <c r="AO93" s="1231"/>
      <c r="AP93" s="1231"/>
      <c r="AQ93" s="1231"/>
      <c r="AR93" s="1231"/>
      <c r="AS93" s="1231"/>
      <c r="AT93" s="1231"/>
      <c r="AU93" s="1231"/>
      <c r="AV93" s="1231"/>
      <c r="AW93" s="1231"/>
      <c r="AX93" s="1361"/>
      <c r="AY93" s="1150"/>
      <c r="AZ93" s="1151"/>
      <c r="BA93" s="1151"/>
      <c r="BB93" s="1151"/>
      <c r="BC93" s="1151"/>
      <c r="BD93" s="1151"/>
      <c r="BE93" s="1151"/>
      <c r="BF93" s="1151"/>
      <c r="BG93" s="1151"/>
      <c r="BH93" s="1151"/>
      <c r="BI93" s="1151"/>
      <c r="BJ93" s="1151"/>
      <c r="BK93" s="1151"/>
      <c r="BL93" s="1151"/>
      <c r="BM93" s="1150"/>
      <c r="BN93" s="1151"/>
      <c r="BO93" s="1151"/>
      <c r="BP93" s="1151"/>
      <c r="BQ93" s="1151"/>
      <c r="BR93" s="1151"/>
      <c r="BS93" s="1151"/>
      <c r="BT93" s="1151"/>
      <c r="BU93" s="1151"/>
      <c r="BV93" s="1151"/>
      <c r="BW93" s="1151"/>
      <c r="BX93" s="1151"/>
      <c r="BY93" s="1151"/>
      <c r="BZ93" s="1152"/>
      <c r="CA93" s="11"/>
      <c r="CB93" s="11"/>
      <c r="CG93" s="1193"/>
      <c r="CH93" s="1194"/>
      <c r="CI93" s="1194"/>
      <c r="CJ93" s="1194"/>
      <c r="CK93" s="1194"/>
      <c r="CL93" s="1194"/>
      <c r="CM93" s="1194"/>
      <c r="CN93" s="1194"/>
      <c r="CO93" s="1194"/>
      <c r="CP93" s="1194"/>
      <c r="CQ93" s="1194"/>
      <c r="CR93" s="1194"/>
      <c r="CS93" s="1194"/>
      <c r="CT93" s="1194"/>
      <c r="CU93" s="1195"/>
      <c r="CV93" s="1173"/>
      <c r="CW93" s="1173"/>
      <c r="CX93" s="1173"/>
      <c r="CY93" s="1173"/>
      <c r="CZ93" s="1173"/>
      <c r="DA93" s="1173"/>
      <c r="DB93" s="1173"/>
      <c r="DC93" s="1173"/>
      <c r="DD93" s="1173"/>
      <c r="DE93" s="1185"/>
      <c r="DF93" s="1185"/>
      <c r="DG93" s="1185"/>
      <c r="DH93" s="1185"/>
      <c r="DI93" s="1185"/>
      <c r="DJ93" s="1185"/>
      <c r="DK93" s="1185"/>
      <c r="DL93" s="1185"/>
      <c r="DM93" s="1185"/>
      <c r="DN93" s="1185"/>
      <c r="DO93" s="1185"/>
      <c r="DP93" s="1185"/>
      <c r="DQ93" s="1185"/>
      <c r="DR93" s="1185"/>
      <c r="DS93" s="1185"/>
      <c r="DT93" s="1173"/>
      <c r="DU93" s="1173"/>
      <c r="DV93" s="1173"/>
      <c r="DW93" s="1173"/>
      <c r="DX93" s="1173"/>
      <c r="DY93" s="1173"/>
      <c r="DZ93" s="1173"/>
      <c r="EA93" s="1173"/>
      <c r="EB93" s="1173"/>
      <c r="EC93" s="1185"/>
      <c r="ED93" s="1185"/>
      <c r="EE93" s="1185"/>
      <c r="EF93" s="1185"/>
      <c r="EG93" s="1185"/>
      <c r="EH93" s="1185"/>
      <c r="EI93" s="1185"/>
      <c r="EJ93" s="1185"/>
      <c r="EK93" s="1185"/>
      <c r="EL93" s="1185"/>
      <c r="EM93" s="1185"/>
      <c r="EN93" s="1185"/>
      <c r="EO93" s="1185"/>
      <c r="EP93" s="1185"/>
      <c r="EQ93" s="1185"/>
      <c r="ER93" s="1173"/>
      <c r="ES93" s="1173"/>
      <c r="ET93" s="1173"/>
      <c r="EU93" s="1173"/>
      <c r="EV93" s="1173"/>
      <c r="EW93" s="1173"/>
      <c r="EX93" s="1173"/>
      <c r="EY93" s="1173"/>
      <c r="EZ93" s="1184"/>
      <c r="FA93" s="11"/>
      <c r="FE93" s="40"/>
      <c r="FF93" s="40"/>
      <c r="IF93" s="11"/>
    </row>
    <row r="94" spans="3:240" ht="7.5" customHeight="1" x14ac:dyDescent="0.2">
      <c r="Q94" s="1207"/>
      <c r="R94" s="1208"/>
      <c r="S94" s="1208"/>
      <c r="T94" s="1208"/>
      <c r="U94" s="1208"/>
      <c r="V94" s="1208"/>
      <c r="W94" s="1208"/>
      <c r="X94" s="1208"/>
      <c r="Y94" s="1208"/>
      <c r="Z94" s="1208"/>
      <c r="AA94" s="1417"/>
      <c r="AB94" s="1221"/>
      <c r="AC94" s="1221"/>
      <c r="AD94" s="1221"/>
      <c r="AE94" s="1221"/>
      <c r="AF94" s="1221"/>
      <c r="AG94" s="1221"/>
      <c r="AH94" s="1221"/>
      <c r="AI94" s="1221"/>
      <c r="AJ94" s="1222"/>
      <c r="AM94" s="1230"/>
      <c r="AN94" s="1231"/>
      <c r="AO94" s="1231"/>
      <c r="AP94" s="1231"/>
      <c r="AQ94" s="1231"/>
      <c r="AR94" s="1231"/>
      <c r="AS94" s="1231"/>
      <c r="AT94" s="1231"/>
      <c r="AU94" s="1231"/>
      <c r="AV94" s="1231"/>
      <c r="AW94" s="1231"/>
      <c r="AX94" s="1361"/>
      <c r="AY94" s="1150">
        <f>'入力用（神戸市）'!$AD$40</f>
        <v>0</v>
      </c>
      <c r="AZ94" s="1151"/>
      <c r="BA94" s="1151"/>
      <c r="BB94" s="1151"/>
      <c r="BC94" s="1151"/>
      <c r="BD94" s="1151"/>
      <c r="BE94" s="1151"/>
      <c r="BF94" s="1151"/>
      <c r="BG94" s="1151"/>
      <c r="BH94" s="1151"/>
      <c r="BI94" s="1151"/>
      <c r="BJ94" s="1151"/>
      <c r="BK94" s="1151"/>
      <c r="BL94" s="1151"/>
      <c r="BM94" s="1150">
        <f>'入力用（神戸市）'!$AD$42</f>
        <v>0</v>
      </c>
      <c r="BN94" s="1151"/>
      <c r="BO94" s="1151"/>
      <c r="BP94" s="1151"/>
      <c r="BQ94" s="1151"/>
      <c r="BR94" s="1151"/>
      <c r="BS94" s="1151"/>
      <c r="BT94" s="1151"/>
      <c r="BU94" s="1151"/>
      <c r="BV94" s="1151"/>
      <c r="BW94" s="1151"/>
      <c r="BX94" s="1151"/>
      <c r="BY94" s="1151"/>
      <c r="BZ94" s="1152"/>
      <c r="CA94" s="11"/>
      <c r="CB94" s="11"/>
      <c r="CG94" s="1227" t="str">
        <f>'入力用（申請者）'!$AN$51&amp;""</f>
        <v/>
      </c>
      <c r="CH94" s="1185"/>
      <c r="CI94" s="1185"/>
      <c r="CJ94" s="1185"/>
      <c r="CK94" s="1185"/>
      <c r="CL94" s="1185"/>
      <c r="CM94" s="1185"/>
      <c r="CN94" s="1185"/>
      <c r="CO94" s="1185"/>
      <c r="CP94" s="1185"/>
      <c r="CQ94" s="1185"/>
      <c r="CR94" s="1185"/>
      <c r="CS94" s="1185"/>
      <c r="CT94" s="1185"/>
      <c r="CU94" s="1185"/>
      <c r="CV94" s="1173" t="str">
        <f>'入力用（申請者）'!$BC$51&amp;""</f>
        <v/>
      </c>
      <c r="CW94" s="1173"/>
      <c r="CX94" s="1173"/>
      <c r="CY94" s="1173"/>
      <c r="CZ94" s="1173" t="str">
        <f>'入力用（申請者）'!$BG$51&amp;""</f>
        <v/>
      </c>
      <c r="DA94" s="1173"/>
      <c r="DB94" s="1173"/>
      <c r="DC94" s="1173"/>
      <c r="DD94" s="1173"/>
      <c r="DE94" s="1185" t="str">
        <f>'入力用（申請者）'!$AN$55&amp;""</f>
        <v/>
      </c>
      <c r="DF94" s="1185"/>
      <c r="DG94" s="1185"/>
      <c r="DH94" s="1185"/>
      <c r="DI94" s="1185"/>
      <c r="DJ94" s="1185"/>
      <c r="DK94" s="1185"/>
      <c r="DL94" s="1185"/>
      <c r="DM94" s="1185"/>
      <c r="DN94" s="1185"/>
      <c r="DO94" s="1185"/>
      <c r="DP94" s="1185"/>
      <c r="DQ94" s="1185"/>
      <c r="DR94" s="1185"/>
      <c r="DS94" s="1185"/>
      <c r="DT94" s="1173" t="str">
        <f>'入力用（申請者）'!$BC$55&amp;""</f>
        <v/>
      </c>
      <c r="DU94" s="1173"/>
      <c r="DV94" s="1173"/>
      <c r="DW94" s="1173"/>
      <c r="DX94" s="1173" t="str">
        <f>'入力用（申請者）'!$BG$55&amp;""</f>
        <v/>
      </c>
      <c r="DY94" s="1173"/>
      <c r="DZ94" s="1173"/>
      <c r="EA94" s="1173"/>
      <c r="EB94" s="1173"/>
      <c r="EC94" s="1185" t="str">
        <f>'入力用（申請者）'!$AN$59&amp;""</f>
        <v/>
      </c>
      <c r="ED94" s="1185"/>
      <c r="EE94" s="1185"/>
      <c r="EF94" s="1185"/>
      <c r="EG94" s="1185"/>
      <c r="EH94" s="1185"/>
      <c r="EI94" s="1185"/>
      <c r="EJ94" s="1185"/>
      <c r="EK94" s="1185"/>
      <c r="EL94" s="1185"/>
      <c r="EM94" s="1185"/>
      <c r="EN94" s="1185"/>
      <c r="EO94" s="1185"/>
      <c r="EP94" s="1185"/>
      <c r="EQ94" s="1185"/>
      <c r="ER94" s="1173" t="str">
        <f>'入力用（申請者）'!$BC$59&amp;""</f>
        <v/>
      </c>
      <c r="ES94" s="1173"/>
      <c r="ET94" s="1173"/>
      <c r="EU94" s="1173"/>
      <c r="EV94" s="1173" t="str">
        <f>'入力用（申請者）'!$BG$59&amp;""</f>
        <v/>
      </c>
      <c r="EW94" s="1173"/>
      <c r="EX94" s="1173"/>
      <c r="EY94" s="1173"/>
      <c r="EZ94" s="1184"/>
      <c r="FA94" s="11"/>
      <c r="FE94" s="40"/>
      <c r="FF94" s="40"/>
      <c r="IF94" s="11"/>
    </row>
    <row r="95" spans="3:240" ht="7.5" customHeight="1" x14ac:dyDescent="0.2">
      <c r="Q95" s="1207"/>
      <c r="R95" s="1208"/>
      <c r="S95" s="1208"/>
      <c r="T95" s="1208"/>
      <c r="U95" s="1208"/>
      <c r="V95" s="1208"/>
      <c r="W95" s="1208"/>
      <c r="X95" s="1208"/>
      <c r="Y95" s="1208"/>
      <c r="Z95" s="1208"/>
      <c r="AA95" s="1417"/>
      <c r="AB95" s="1221"/>
      <c r="AC95" s="1221"/>
      <c r="AD95" s="1221"/>
      <c r="AE95" s="1221"/>
      <c r="AF95" s="1221"/>
      <c r="AG95" s="1221"/>
      <c r="AH95" s="1221"/>
      <c r="AI95" s="1221"/>
      <c r="AJ95" s="1222"/>
      <c r="AM95" s="1230"/>
      <c r="AN95" s="1231"/>
      <c r="AO95" s="1231"/>
      <c r="AP95" s="1231"/>
      <c r="AQ95" s="1231"/>
      <c r="AR95" s="1231"/>
      <c r="AS95" s="1231"/>
      <c r="AT95" s="1231"/>
      <c r="AU95" s="1231"/>
      <c r="AV95" s="1231"/>
      <c r="AW95" s="1231"/>
      <c r="AX95" s="1361"/>
      <c r="AY95" s="1150"/>
      <c r="AZ95" s="1151"/>
      <c r="BA95" s="1151"/>
      <c r="BB95" s="1151"/>
      <c r="BC95" s="1151"/>
      <c r="BD95" s="1151"/>
      <c r="BE95" s="1151"/>
      <c r="BF95" s="1151"/>
      <c r="BG95" s="1151"/>
      <c r="BH95" s="1151"/>
      <c r="BI95" s="1151"/>
      <c r="BJ95" s="1151"/>
      <c r="BK95" s="1151"/>
      <c r="BL95" s="1151"/>
      <c r="BM95" s="1150"/>
      <c r="BN95" s="1151"/>
      <c r="BO95" s="1151"/>
      <c r="BP95" s="1151"/>
      <c r="BQ95" s="1151"/>
      <c r="BR95" s="1151"/>
      <c r="BS95" s="1151"/>
      <c r="BT95" s="1151"/>
      <c r="BU95" s="1151"/>
      <c r="BV95" s="1151"/>
      <c r="BW95" s="1151"/>
      <c r="BX95" s="1151"/>
      <c r="BY95" s="1151"/>
      <c r="BZ95" s="1152"/>
      <c r="CA95" s="11"/>
      <c r="CB95" s="11"/>
      <c r="CG95" s="1227"/>
      <c r="CH95" s="1185"/>
      <c r="CI95" s="1185"/>
      <c r="CJ95" s="1185"/>
      <c r="CK95" s="1185"/>
      <c r="CL95" s="1185"/>
      <c r="CM95" s="1185"/>
      <c r="CN95" s="1185"/>
      <c r="CO95" s="1185"/>
      <c r="CP95" s="1185"/>
      <c r="CQ95" s="1185"/>
      <c r="CR95" s="1185"/>
      <c r="CS95" s="1185"/>
      <c r="CT95" s="1185"/>
      <c r="CU95" s="1185"/>
      <c r="CV95" s="1173"/>
      <c r="CW95" s="1173"/>
      <c r="CX95" s="1173"/>
      <c r="CY95" s="1173"/>
      <c r="CZ95" s="1173"/>
      <c r="DA95" s="1173"/>
      <c r="DB95" s="1173"/>
      <c r="DC95" s="1173"/>
      <c r="DD95" s="1173"/>
      <c r="DE95" s="1185"/>
      <c r="DF95" s="1185"/>
      <c r="DG95" s="1185"/>
      <c r="DH95" s="1185"/>
      <c r="DI95" s="1185"/>
      <c r="DJ95" s="1185"/>
      <c r="DK95" s="1185"/>
      <c r="DL95" s="1185"/>
      <c r="DM95" s="1185"/>
      <c r="DN95" s="1185"/>
      <c r="DO95" s="1185"/>
      <c r="DP95" s="1185"/>
      <c r="DQ95" s="1185"/>
      <c r="DR95" s="1185"/>
      <c r="DS95" s="1185"/>
      <c r="DT95" s="1173"/>
      <c r="DU95" s="1173"/>
      <c r="DV95" s="1173"/>
      <c r="DW95" s="1173"/>
      <c r="DX95" s="1173"/>
      <c r="DY95" s="1173"/>
      <c r="DZ95" s="1173"/>
      <c r="EA95" s="1173"/>
      <c r="EB95" s="1173"/>
      <c r="EC95" s="1185"/>
      <c r="ED95" s="1185"/>
      <c r="EE95" s="1185"/>
      <c r="EF95" s="1185"/>
      <c r="EG95" s="1185"/>
      <c r="EH95" s="1185"/>
      <c r="EI95" s="1185"/>
      <c r="EJ95" s="1185"/>
      <c r="EK95" s="1185"/>
      <c r="EL95" s="1185"/>
      <c r="EM95" s="1185"/>
      <c r="EN95" s="1185"/>
      <c r="EO95" s="1185"/>
      <c r="EP95" s="1185"/>
      <c r="EQ95" s="1185"/>
      <c r="ER95" s="1173"/>
      <c r="ES95" s="1173"/>
      <c r="ET95" s="1173"/>
      <c r="EU95" s="1173"/>
      <c r="EV95" s="1173"/>
      <c r="EW95" s="1173"/>
      <c r="EX95" s="1173"/>
      <c r="EY95" s="1173"/>
      <c r="EZ95" s="1184"/>
      <c r="FA95" s="11"/>
      <c r="FE95" s="40"/>
      <c r="FF95" s="40"/>
      <c r="IF95" s="11"/>
    </row>
    <row r="96" spans="3:240" ht="7.5" customHeight="1" x14ac:dyDescent="0.2">
      <c r="Q96" s="1209"/>
      <c r="R96" s="1210"/>
      <c r="S96" s="1210"/>
      <c r="T96" s="1210"/>
      <c r="U96" s="1210"/>
      <c r="V96" s="1210"/>
      <c r="W96" s="1210"/>
      <c r="X96" s="1210"/>
      <c r="Y96" s="1210"/>
      <c r="Z96" s="1210"/>
      <c r="AA96" s="1418"/>
      <c r="AB96" s="1223"/>
      <c r="AC96" s="1223"/>
      <c r="AD96" s="1223"/>
      <c r="AE96" s="1223"/>
      <c r="AF96" s="1223"/>
      <c r="AG96" s="1223"/>
      <c r="AH96" s="1223"/>
      <c r="AI96" s="1223"/>
      <c r="AJ96" s="1224"/>
      <c r="AM96" s="1362"/>
      <c r="AN96" s="1363"/>
      <c r="AO96" s="1363"/>
      <c r="AP96" s="1363"/>
      <c r="AQ96" s="1363"/>
      <c r="AR96" s="1363"/>
      <c r="AS96" s="1363"/>
      <c r="AT96" s="1363"/>
      <c r="AU96" s="1363"/>
      <c r="AV96" s="1363"/>
      <c r="AW96" s="1363"/>
      <c r="AX96" s="1364"/>
      <c r="AY96" s="1153"/>
      <c r="AZ96" s="1154"/>
      <c r="BA96" s="1154"/>
      <c r="BB96" s="1154"/>
      <c r="BC96" s="1154"/>
      <c r="BD96" s="1154"/>
      <c r="BE96" s="1154"/>
      <c r="BF96" s="1154"/>
      <c r="BG96" s="1154"/>
      <c r="BH96" s="1154"/>
      <c r="BI96" s="1154"/>
      <c r="BJ96" s="1154"/>
      <c r="BK96" s="1154"/>
      <c r="BL96" s="1154"/>
      <c r="BM96" s="1153"/>
      <c r="BN96" s="1154"/>
      <c r="BO96" s="1154"/>
      <c r="BP96" s="1154"/>
      <c r="BQ96" s="1154"/>
      <c r="BR96" s="1154"/>
      <c r="BS96" s="1154"/>
      <c r="BT96" s="1154"/>
      <c r="BU96" s="1154"/>
      <c r="BV96" s="1154"/>
      <c r="BW96" s="1154"/>
      <c r="BX96" s="1154"/>
      <c r="BY96" s="1154"/>
      <c r="BZ96" s="1155"/>
      <c r="CA96" s="11"/>
      <c r="CB96" s="11"/>
      <c r="CG96" s="1227" t="str">
        <f>'入力用（申請者）'!$AN$52&amp;""</f>
        <v/>
      </c>
      <c r="CH96" s="1185"/>
      <c r="CI96" s="1185"/>
      <c r="CJ96" s="1185"/>
      <c r="CK96" s="1185"/>
      <c r="CL96" s="1185"/>
      <c r="CM96" s="1185"/>
      <c r="CN96" s="1185"/>
      <c r="CO96" s="1185"/>
      <c r="CP96" s="1185"/>
      <c r="CQ96" s="1185"/>
      <c r="CR96" s="1185"/>
      <c r="CS96" s="1185"/>
      <c r="CT96" s="1185"/>
      <c r="CU96" s="1185"/>
      <c r="CV96" s="1173" t="str">
        <f>'入力用（申請者）'!$BC$52&amp;""</f>
        <v/>
      </c>
      <c r="CW96" s="1173"/>
      <c r="CX96" s="1173"/>
      <c r="CY96" s="1173"/>
      <c r="CZ96" s="1173" t="str">
        <f>'入力用（申請者）'!$BG$52&amp;""</f>
        <v/>
      </c>
      <c r="DA96" s="1173"/>
      <c r="DB96" s="1173"/>
      <c r="DC96" s="1173"/>
      <c r="DD96" s="1173"/>
      <c r="DE96" s="1185" t="str">
        <f>'入力用（申請者）'!$AN$56&amp;""</f>
        <v/>
      </c>
      <c r="DF96" s="1185"/>
      <c r="DG96" s="1185"/>
      <c r="DH96" s="1185"/>
      <c r="DI96" s="1185"/>
      <c r="DJ96" s="1185"/>
      <c r="DK96" s="1185"/>
      <c r="DL96" s="1185"/>
      <c r="DM96" s="1185"/>
      <c r="DN96" s="1185"/>
      <c r="DO96" s="1185"/>
      <c r="DP96" s="1185"/>
      <c r="DQ96" s="1185"/>
      <c r="DR96" s="1185"/>
      <c r="DS96" s="1185"/>
      <c r="DT96" s="1173" t="str">
        <f>'入力用（申請者）'!$BC$56&amp;""</f>
        <v/>
      </c>
      <c r="DU96" s="1173"/>
      <c r="DV96" s="1173"/>
      <c r="DW96" s="1173"/>
      <c r="DX96" s="1173" t="str">
        <f>'入力用（申請者）'!$BG$56&amp;""</f>
        <v/>
      </c>
      <c r="DY96" s="1173"/>
      <c r="DZ96" s="1173"/>
      <c r="EA96" s="1173"/>
      <c r="EB96" s="1173"/>
      <c r="EC96" s="1185" t="str">
        <f>'入力用（申請者）'!$AN$60&amp;""</f>
        <v/>
      </c>
      <c r="ED96" s="1185"/>
      <c r="EE96" s="1185"/>
      <c r="EF96" s="1185"/>
      <c r="EG96" s="1185"/>
      <c r="EH96" s="1185"/>
      <c r="EI96" s="1185"/>
      <c r="EJ96" s="1185"/>
      <c r="EK96" s="1185"/>
      <c r="EL96" s="1185"/>
      <c r="EM96" s="1185"/>
      <c r="EN96" s="1185"/>
      <c r="EO96" s="1185"/>
      <c r="EP96" s="1185"/>
      <c r="EQ96" s="1185"/>
      <c r="ER96" s="1173" t="str">
        <f>'入力用（申請者）'!$BC$60&amp;""</f>
        <v/>
      </c>
      <c r="ES96" s="1173"/>
      <c r="ET96" s="1173"/>
      <c r="EU96" s="1173"/>
      <c r="EV96" s="1173" t="str">
        <f>'入力用（申請者）'!$BG$60&amp;""</f>
        <v/>
      </c>
      <c r="EW96" s="1173"/>
      <c r="EX96" s="1173"/>
      <c r="EY96" s="1173"/>
      <c r="EZ96" s="1184"/>
      <c r="FA96" s="11"/>
      <c r="FE96" s="40"/>
      <c r="FF96" s="40"/>
      <c r="IF96" s="11"/>
    </row>
    <row r="97" spans="17:240" ht="7.5" customHeight="1" x14ac:dyDescent="0.2">
      <c r="CA97" s="11"/>
      <c r="CB97" s="11"/>
      <c r="CG97" s="1227"/>
      <c r="CH97" s="1185"/>
      <c r="CI97" s="1185"/>
      <c r="CJ97" s="1185"/>
      <c r="CK97" s="1185"/>
      <c r="CL97" s="1185"/>
      <c r="CM97" s="1185"/>
      <c r="CN97" s="1185"/>
      <c r="CO97" s="1185"/>
      <c r="CP97" s="1185"/>
      <c r="CQ97" s="1185"/>
      <c r="CR97" s="1185"/>
      <c r="CS97" s="1185"/>
      <c r="CT97" s="1185"/>
      <c r="CU97" s="1185"/>
      <c r="CV97" s="1173"/>
      <c r="CW97" s="1173"/>
      <c r="CX97" s="1173"/>
      <c r="CY97" s="1173"/>
      <c r="CZ97" s="1173"/>
      <c r="DA97" s="1173"/>
      <c r="DB97" s="1173"/>
      <c r="DC97" s="1173"/>
      <c r="DD97" s="1173"/>
      <c r="DE97" s="1185"/>
      <c r="DF97" s="1185"/>
      <c r="DG97" s="1185"/>
      <c r="DH97" s="1185"/>
      <c r="DI97" s="1185"/>
      <c r="DJ97" s="1185"/>
      <c r="DK97" s="1185"/>
      <c r="DL97" s="1185"/>
      <c r="DM97" s="1185"/>
      <c r="DN97" s="1185"/>
      <c r="DO97" s="1185"/>
      <c r="DP97" s="1185"/>
      <c r="DQ97" s="1185"/>
      <c r="DR97" s="1185"/>
      <c r="DS97" s="1185"/>
      <c r="DT97" s="1173"/>
      <c r="DU97" s="1173"/>
      <c r="DV97" s="1173"/>
      <c r="DW97" s="1173"/>
      <c r="DX97" s="1173"/>
      <c r="DY97" s="1173"/>
      <c r="DZ97" s="1173"/>
      <c r="EA97" s="1173"/>
      <c r="EB97" s="1173"/>
      <c r="EC97" s="1185"/>
      <c r="ED97" s="1185"/>
      <c r="EE97" s="1185"/>
      <c r="EF97" s="1185"/>
      <c r="EG97" s="1185"/>
      <c r="EH97" s="1185"/>
      <c r="EI97" s="1185"/>
      <c r="EJ97" s="1185"/>
      <c r="EK97" s="1185"/>
      <c r="EL97" s="1185"/>
      <c r="EM97" s="1185"/>
      <c r="EN97" s="1185"/>
      <c r="EO97" s="1185"/>
      <c r="EP97" s="1185"/>
      <c r="EQ97" s="1185"/>
      <c r="ER97" s="1173"/>
      <c r="ES97" s="1173"/>
      <c r="ET97" s="1173"/>
      <c r="EU97" s="1173"/>
      <c r="EV97" s="1173"/>
      <c r="EW97" s="1173"/>
      <c r="EX97" s="1173"/>
      <c r="EY97" s="1173"/>
      <c r="EZ97" s="1184"/>
      <c r="FA97" s="11"/>
      <c r="FE97" s="40"/>
      <c r="FF97" s="40"/>
      <c r="IF97" s="11"/>
    </row>
    <row r="98" spans="17:240" ht="7.5" customHeight="1" x14ac:dyDescent="0.2">
      <c r="Q98" s="1365" t="s">
        <v>8</v>
      </c>
      <c r="R98" s="1269"/>
      <c r="S98" s="1269"/>
      <c r="T98" s="1269"/>
      <c r="U98" s="1269"/>
      <c r="V98" s="1269"/>
      <c r="W98" s="1269"/>
      <c r="X98" s="1269"/>
      <c r="Y98" s="1269"/>
      <c r="Z98" s="1269"/>
      <c r="AA98" s="1269"/>
      <c r="AB98" s="1269"/>
      <c r="AC98" s="1269"/>
      <c r="AD98" s="1269" t="s">
        <v>9</v>
      </c>
      <c r="AE98" s="1269"/>
      <c r="AF98" s="1269"/>
      <c r="AG98" s="1269"/>
      <c r="AH98" s="1269"/>
      <c r="AI98" s="1269"/>
      <c r="AJ98" s="1269"/>
      <c r="AK98" s="1269"/>
      <c r="AL98" s="1269"/>
      <c r="AM98" s="1269"/>
      <c r="AN98" s="1269" t="s">
        <v>10</v>
      </c>
      <c r="AO98" s="1269"/>
      <c r="AP98" s="1269"/>
      <c r="AQ98" s="1269"/>
      <c r="AR98" s="1269" t="s">
        <v>11</v>
      </c>
      <c r="AS98" s="1269"/>
      <c r="AT98" s="1269"/>
      <c r="AU98" s="1269"/>
      <c r="AV98" s="1269"/>
      <c r="AW98" s="1269"/>
      <c r="AX98" s="1269"/>
      <c r="AY98" s="1232"/>
      <c r="AZ98" s="1232"/>
      <c r="BA98" s="1232"/>
      <c r="BB98" s="1232"/>
      <c r="BC98" s="1232"/>
      <c r="BD98" s="1233"/>
      <c r="BE98" s="1341"/>
      <c r="BF98" s="1232"/>
      <c r="BG98" s="1232"/>
      <c r="BH98" s="1232"/>
      <c r="BI98" s="1232"/>
      <c r="BJ98" s="1232"/>
      <c r="BK98" s="1232"/>
      <c r="BL98" s="1232"/>
      <c r="BM98" s="1232"/>
      <c r="BN98" s="1232"/>
      <c r="BO98" s="1232"/>
      <c r="BP98" s="1232"/>
      <c r="BQ98" s="1232"/>
      <c r="BR98" s="1233"/>
      <c r="BS98" s="1341"/>
      <c r="BT98" s="1232"/>
      <c r="BU98" s="1232"/>
      <c r="BV98" s="1232"/>
      <c r="BW98" s="1232"/>
      <c r="BX98" s="1232"/>
      <c r="BY98" s="1232"/>
      <c r="BZ98" s="1359"/>
      <c r="CA98" s="11"/>
      <c r="CB98" s="11"/>
      <c r="CG98" s="1227" t="str">
        <f>'入力用（申請者）'!$AN$53&amp;""</f>
        <v/>
      </c>
      <c r="CH98" s="1185"/>
      <c r="CI98" s="1185"/>
      <c r="CJ98" s="1185"/>
      <c r="CK98" s="1185"/>
      <c r="CL98" s="1185"/>
      <c r="CM98" s="1185"/>
      <c r="CN98" s="1185"/>
      <c r="CO98" s="1185"/>
      <c r="CP98" s="1185"/>
      <c r="CQ98" s="1185"/>
      <c r="CR98" s="1185"/>
      <c r="CS98" s="1185"/>
      <c r="CT98" s="1185"/>
      <c r="CU98" s="1185"/>
      <c r="CV98" s="1173" t="str">
        <f>'入力用（申請者）'!$BC$53&amp;""</f>
        <v/>
      </c>
      <c r="CW98" s="1173"/>
      <c r="CX98" s="1173"/>
      <c r="CY98" s="1173"/>
      <c r="CZ98" s="1173" t="str">
        <f>'入力用（申請者）'!$BG$53&amp;""</f>
        <v/>
      </c>
      <c r="DA98" s="1173"/>
      <c r="DB98" s="1173"/>
      <c r="DC98" s="1173"/>
      <c r="DD98" s="1173"/>
      <c r="DE98" s="1185" t="str">
        <f>'入力用（申請者）'!$AN$57&amp;""</f>
        <v/>
      </c>
      <c r="DF98" s="1185"/>
      <c r="DG98" s="1185"/>
      <c r="DH98" s="1185"/>
      <c r="DI98" s="1185"/>
      <c r="DJ98" s="1185"/>
      <c r="DK98" s="1185"/>
      <c r="DL98" s="1185"/>
      <c r="DM98" s="1185"/>
      <c r="DN98" s="1185"/>
      <c r="DO98" s="1185"/>
      <c r="DP98" s="1185"/>
      <c r="DQ98" s="1185"/>
      <c r="DR98" s="1185"/>
      <c r="DS98" s="1185"/>
      <c r="DT98" s="1173" t="str">
        <f>'入力用（申請者）'!$BC$57&amp;""</f>
        <v/>
      </c>
      <c r="DU98" s="1173"/>
      <c r="DV98" s="1173"/>
      <c r="DW98" s="1173"/>
      <c r="DX98" s="1173" t="str">
        <f>'入力用（申請者）'!$BG$57&amp;""</f>
        <v/>
      </c>
      <c r="DY98" s="1173"/>
      <c r="DZ98" s="1173"/>
      <c r="EA98" s="1173"/>
      <c r="EB98" s="1173"/>
      <c r="EC98" s="1185" t="str">
        <f>'入力用（申請者）'!$AN$61&amp;""</f>
        <v/>
      </c>
      <c r="ED98" s="1185"/>
      <c r="EE98" s="1185"/>
      <c r="EF98" s="1185"/>
      <c r="EG98" s="1185"/>
      <c r="EH98" s="1185"/>
      <c r="EI98" s="1185"/>
      <c r="EJ98" s="1185"/>
      <c r="EK98" s="1185"/>
      <c r="EL98" s="1185"/>
      <c r="EM98" s="1185"/>
      <c r="EN98" s="1185"/>
      <c r="EO98" s="1185"/>
      <c r="EP98" s="1185"/>
      <c r="EQ98" s="1185"/>
      <c r="ER98" s="1173" t="str">
        <f>'入力用（申請者）'!$BC$61&amp;""</f>
        <v/>
      </c>
      <c r="ES98" s="1173"/>
      <c r="ET98" s="1173"/>
      <c r="EU98" s="1173"/>
      <c r="EV98" s="1173" t="str">
        <f>'入力用（申請者）'!$BG$61&amp;""</f>
        <v/>
      </c>
      <c r="EW98" s="1173"/>
      <c r="EX98" s="1173"/>
      <c r="EY98" s="1173"/>
      <c r="EZ98" s="1184"/>
      <c r="FA98" s="11"/>
      <c r="FE98" s="40"/>
      <c r="FF98" s="40"/>
      <c r="FG98" s="40"/>
      <c r="GM98" s="40"/>
      <c r="GN98" s="40"/>
      <c r="GO98" s="40"/>
      <c r="GP98" s="40"/>
      <c r="GQ98" s="40"/>
      <c r="GR98" s="40"/>
      <c r="GS98" s="40"/>
      <c r="GT98" s="40"/>
      <c r="GU98" s="40"/>
      <c r="GV98" s="40"/>
      <c r="GW98" s="40"/>
      <c r="GX98" s="40"/>
      <c r="GY98" s="40"/>
      <c r="GZ98" s="40"/>
      <c r="HA98" s="40"/>
      <c r="HB98" s="40"/>
      <c r="HC98" s="40"/>
      <c r="HD98" s="40"/>
      <c r="HE98" s="40"/>
      <c r="HF98" s="40"/>
      <c r="HG98" s="40"/>
      <c r="HH98" s="40"/>
      <c r="HI98" s="40"/>
      <c r="HJ98" s="40"/>
      <c r="HK98" s="40"/>
      <c r="HL98" s="40"/>
      <c r="HM98" s="40"/>
      <c r="HN98" s="40"/>
      <c r="HO98" s="40"/>
      <c r="HP98" s="40"/>
      <c r="HQ98" s="40"/>
      <c r="HR98" s="40"/>
      <c r="HS98" s="40"/>
      <c r="HT98" s="40"/>
      <c r="HU98" s="40"/>
      <c r="HV98" s="40"/>
      <c r="HW98" s="40"/>
      <c r="HX98" s="40"/>
      <c r="IF98" s="11"/>
    </row>
    <row r="99" spans="17:240" ht="7.5" customHeight="1" x14ac:dyDescent="0.2">
      <c r="Q99" s="1365"/>
      <c r="R99" s="1269"/>
      <c r="S99" s="1269"/>
      <c r="T99" s="1269"/>
      <c r="U99" s="1269"/>
      <c r="V99" s="1269"/>
      <c r="W99" s="1269"/>
      <c r="X99" s="1269"/>
      <c r="Y99" s="1269"/>
      <c r="Z99" s="1269"/>
      <c r="AA99" s="1269"/>
      <c r="AB99" s="1269"/>
      <c r="AC99" s="1269"/>
      <c r="AD99" s="1269"/>
      <c r="AE99" s="1269"/>
      <c r="AF99" s="1269"/>
      <c r="AG99" s="1269"/>
      <c r="AH99" s="1269"/>
      <c r="AI99" s="1269"/>
      <c r="AJ99" s="1269"/>
      <c r="AK99" s="1269"/>
      <c r="AL99" s="1269"/>
      <c r="AM99" s="1269"/>
      <c r="AN99" s="1269"/>
      <c r="AO99" s="1269"/>
      <c r="AP99" s="1269"/>
      <c r="AQ99" s="1269"/>
      <c r="AR99" s="1269"/>
      <c r="AS99" s="1269"/>
      <c r="AT99" s="1269"/>
      <c r="AU99" s="1269"/>
      <c r="AV99" s="1269"/>
      <c r="AW99" s="1269"/>
      <c r="AX99" s="1269"/>
      <c r="AY99" s="1232"/>
      <c r="AZ99" s="1232"/>
      <c r="BA99" s="1232"/>
      <c r="BB99" s="1232"/>
      <c r="BC99" s="1232"/>
      <c r="BD99" s="1233"/>
      <c r="BE99" s="1341"/>
      <c r="BF99" s="1232"/>
      <c r="BG99" s="1232"/>
      <c r="BH99" s="1232"/>
      <c r="BI99" s="1232"/>
      <c r="BJ99" s="1232"/>
      <c r="BK99" s="1232"/>
      <c r="BL99" s="1232"/>
      <c r="BM99" s="1232"/>
      <c r="BN99" s="1232"/>
      <c r="BO99" s="1232"/>
      <c r="BP99" s="1232"/>
      <c r="BQ99" s="1232"/>
      <c r="BR99" s="1233"/>
      <c r="BS99" s="1341"/>
      <c r="BT99" s="1232"/>
      <c r="BU99" s="1232"/>
      <c r="BV99" s="1232"/>
      <c r="BW99" s="1232"/>
      <c r="BX99" s="1232"/>
      <c r="BY99" s="1232"/>
      <c r="BZ99" s="1359"/>
      <c r="CA99" s="11"/>
      <c r="CB99" s="11"/>
      <c r="CG99" s="1262"/>
      <c r="CH99" s="1261"/>
      <c r="CI99" s="1261"/>
      <c r="CJ99" s="1261"/>
      <c r="CK99" s="1261"/>
      <c r="CL99" s="1261"/>
      <c r="CM99" s="1261"/>
      <c r="CN99" s="1261"/>
      <c r="CO99" s="1261"/>
      <c r="CP99" s="1261"/>
      <c r="CQ99" s="1261"/>
      <c r="CR99" s="1261"/>
      <c r="CS99" s="1261"/>
      <c r="CT99" s="1261"/>
      <c r="CU99" s="1261"/>
      <c r="CV99" s="1203"/>
      <c r="CW99" s="1203"/>
      <c r="CX99" s="1203"/>
      <c r="CY99" s="1203"/>
      <c r="CZ99" s="1203"/>
      <c r="DA99" s="1203"/>
      <c r="DB99" s="1203"/>
      <c r="DC99" s="1203"/>
      <c r="DD99" s="1203"/>
      <c r="DE99" s="1261"/>
      <c r="DF99" s="1261"/>
      <c r="DG99" s="1261"/>
      <c r="DH99" s="1261"/>
      <c r="DI99" s="1261"/>
      <c r="DJ99" s="1261"/>
      <c r="DK99" s="1261"/>
      <c r="DL99" s="1261"/>
      <c r="DM99" s="1261"/>
      <c r="DN99" s="1261"/>
      <c r="DO99" s="1261"/>
      <c r="DP99" s="1261"/>
      <c r="DQ99" s="1261"/>
      <c r="DR99" s="1261"/>
      <c r="DS99" s="1261"/>
      <c r="DT99" s="1203"/>
      <c r="DU99" s="1203"/>
      <c r="DV99" s="1203"/>
      <c r="DW99" s="1203"/>
      <c r="DX99" s="1203"/>
      <c r="DY99" s="1203"/>
      <c r="DZ99" s="1203"/>
      <c r="EA99" s="1203"/>
      <c r="EB99" s="1203"/>
      <c r="EC99" s="1261"/>
      <c r="ED99" s="1261"/>
      <c r="EE99" s="1261"/>
      <c r="EF99" s="1261"/>
      <c r="EG99" s="1261"/>
      <c r="EH99" s="1261"/>
      <c r="EI99" s="1261"/>
      <c r="EJ99" s="1261"/>
      <c r="EK99" s="1261"/>
      <c r="EL99" s="1261"/>
      <c r="EM99" s="1261"/>
      <c r="EN99" s="1261"/>
      <c r="EO99" s="1261"/>
      <c r="EP99" s="1261"/>
      <c r="EQ99" s="1261"/>
      <c r="ER99" s="1203"/>
      <c r="ES99" s="1203"/>
      <c r="ET99" s="1203"/>
      <c r="EU99" s="1203"/>
      <c r="EV99" s="1203"/>
      <c r="EW99" s="1203"/>
      <c r="EX99" s="1203"/>
      <c r="EY99" s="1203"/>
      <c r="EZ99" s="1204"/>
      <c r="FA99" s="11"/>
      <c r="FE99" s="40"/>
      <c r="FF99" s="40"/>
      <c r="FG99" s="40"/>
      <c r="GM99" s="40"/>
      <c r="GN99" s="40"/>
      <c r="GO99" s="40"/>
      <c r="GP99" s="40"/>
      <c r="GQ99" s="40"/>
      <c r="GR99" s="40"/>
      <c r="GS99" s="40"/>
      <c r="GT99" s="40"/>
      <c r="GU99" s="40"/>
      <c r="GV99" s="40"/>
      <c r="GW99" s="40"/>
      <c r="GX99" s="40"/>
      <c r="GY99" s="40"/>
      <c r="GZ99" s="40"/>
      <c r="HA99" s="40"/>
      <c r="HB99" s="40"/>
      <c r="HC99" s="40"/>
      <c r="HD99" s="40"/>
      <c r="HE99" s="40"/>
      <c r="HF99" s="40"/>
      <c r="HG99" s="40"/>
      <c r="HH99" s="40"/>
      <c r="HI99" s="40"/>
      <c r="HJ99" s="40"/>
      <c r="HK99" s="40"/>
      <c r="HL99" s="40"/>
      <c r="HM99" s="40"/>
      <c r="HN99" s="40"/>
      <c r="HO99" s="40"/>
      <c r="HP99" s="40"/>
      <c r="HQ99" s="40"/>
      <c r="HR99" s="40"/>
      <c r="HS99" s="40"/>
      <c r="HT99" s="40"/>
      <c r="HU99" s="40"/>
      <c r="HV99" s="40"/>
      <c r="HW99" s="40"/>
      <c r="HX99" s="40"/>
      <c r="IF99" s="11"/>
    </row>
    <row r="100" spans="17:240" ht="7.5" customHeight="1" x14ac:dyDescent="0.2">
      <c r="Q100" s="1365"/>
      <c r="R100" s="1269"/>
      <c r="S100" s="1269"/>
      <c r="T100" s="1269"/>
      <c r="U100" s="1269"/>
      <c r="V100" s="1269"/>
      <c r="W100" s="1269"/>
      <c r="X100" s="1269"/>
      <c r="Y100" s="1269"/>
      <c r="Z100" s="1269"/>
      <c r="AA100" s="1269"/>
      <c r="AB100" s="1269"/>
      <c r="AC100" s="1269"/>
      <c r="AD100" s="1269"/>
      <c r="AE100" s="1269"/>
      <c r="AF100" s="1269"/>
      <c r="AG100" s="1269"/>
      <c r="AH100" s="1269"/>
      <c r="AI100" s="1269"/>
      <c r="AJ100" s="1269"/>
      <c r="AK100" s="1269"/>
      <c r="AL100" s="1269"/>
      <c r="AM100" s="1269"/>
      <c r="AN100" s="1269"/>
      <c r="AO100" s="1269"/>
      <c r="AP100" s="1269"/>
      <c r="AQ100" s="1269"/>
      <c r="AR100" s="1269"/>
      <c r="AS100" s="1269"/>
      <c r="AT100" s="1269"/>
      <c r="AU100" s="1269"/>
      <c r="AV100" s="1269"/>
      <c r="AW100" s="1269"/>
      <c r="AX100" s="1269"/>
      <c r="AY100" s="1232"/>
      <c r="AZ100" s="1232"/>
      <c r="BA100" s="1232"/>
      <c r="BB100" s="1232"/>
      <c r="BC100" s="1232"/>
      <c r="BD100" s="1233"/>
      <c r="BE100" s="1341"/>
      <c r="BF100" s="1232"/>
      <c r="BG100" s="1232"/>
      <c r="BH100" s="1232"/>
      <c r="BI100" s="1232"/>
      <c r="BJ100" s="1232"/>
      <c r="BK100" s="1232"/>
      <c r="BL100" s="1232"/>
      <c r="BM100" s="1232"/>
      <c r="BN100" s="1232"/>
      <c r="BO100" s="1232"/>
      <c r="BP100" s="1232"/>
      <c r="BQ100" s="1232"/>
      <c r="BR100" s="1233"/>
      <c r="BS100" s="1341"/>
      <c r="BT100" s="1232"/>
      <c r="BU100" s="1232"/>
      <c r="BV100" s="1232"/>
      <c r="BW100" s="1232"/>
      <c r="BX100" s="1232"/>
      <c r="BY100" s="1232"/>
      <c r="BZ100" s="1359"/>
      <c r="CA100" s="11"/>
      <c r="CB100" s="11"/>
      <c r="FA100" s="11"/>
      <c r="FE100" s="40"/>
      <c r="FF100" s="40"/>
      <c r="FG100" s="40"/>
      <c r="GM100" s="40"/>
      <c r="GN100" s="40"/>
      <c r="GO100" s="40"/>
      <c r="GP100" s="40"/>
      <c r="GQ100" s="40"/>
      <c r="GR100" s="40"/>
      <c r="GS100" s="40"/>
      <c r="GT100" s="40"/>
      <c r="GU100" s="40"/>
      <c r="GV100" s="40"/>
      <c r="GW100" s="40"/>
      <c r="GX100" s="40"/>
      <c r="GY100" s="40"/>
      <c r="GZ100" s="40"/>
      <c r="HA100" s="40"/>
      <c r="HB100" s="40"/>
      <c r="HC100" s="40"/>
      <c r="HD100" s="40"/>
      <c r="HE100" s="40"/>
      <c r="HF100" s="40"/>
      <c r="HG100" s="40"/>
      <c r="HH100" s="40"/>
      <c r="HI100" s="40"/>
      <c r="HJ100" s="40"/>
      <c r="HK100" s="40"/>
      <c r="HL100" s="40"/>
      <c r="HM100" s="40"/>
      <c r="HN100" s="40"/>
      <c r="HO100" s="40"/>
      <c r="HP100" s="40"/>
      <c r="HQ100" s="40"/>
      <c r="HR100" s="40"/>
      <c r="HS100" s="40"/>
      <c r="HT100" s="40"/>
      <c r="HU100" s="40"/>
      <c r="HV100" s="40"/>
      <c r="HW100" s="40"/>
      <c r="HX100" s="40"/>
      <c r="IF100" s="11"/>
    </row>
    <row r="101" spans="17:240" ht="7.5" customHeight="1" x14ac:dyDescent="0.2">
      <c r="Q101" s="1407" t="s">
        <v>540</v>
      </c>
      <c r="R101" s="1408"/>
      <c r="S101" s="1408"/>
      <c r="T101" s="1408"/>
      <c r="U101" s="1408"/>
      <c r="V101" s="1408"/>
      <c r="W101" s="1408"/>
      <c r="X101" s="1408"/>
      <c r="Y101" s="1408"/>
      <c r="Z101" s="1408"/>
      <c r="AA101" s="1408"/>
      <c r="AB101" s="1408"/>
      <c r="AC101" s="1409"/>
      <c r="AD101" s="1284"/>
      <c r="AE101" s="898"/>
      <c r="AF101" s="898"/>
      <c r="AG101" s="898"/>
      <c r="AH101" s="898"/>
      <c r="AI101" s="898"/>
      <c r="AJ101" s="898"/>
      <c r="AK101" s="898"/>
      <c r="AL101" s="898"/>
      <c r="AM101" s="898"/>
      <c r="AN101" s="898"/>
      <c r="AO101" s="898"/>
      <c r="AP101" s="898"/>
      <c r="AQ101" s="898"/>
      <c r="AR101" s="898"/>
      <c r="AS101" s="898"/>
      <c r="AT101" s="898"/>
      <c r="AU101" s="898"/>
      <c r="AV101" s="898"/>
      <c r="AW101" s="898"/>
      <c r="AX101" s="899"/>
      <c r="AY101" s="1284" t="s">
        <v>33</v>
      </c>
      <c r="AZ101" s="898"/>
      <c r="BA101" s="898"/>
      <c r="BB101" s="898"/>
      <c r="BC101" s="898"/>
      <c r="BD101" s="899"/>
      <c r="BE101" s="1235"/>
      <c r="BF101" s="1236"/>
      <c r="BG101" s="1236"/>
      <c r="BH101" s="1236"/>
      <c r="BI101" s="1236"/>
      <c r="BJ101" s="1236"/>
      <c r="BK101" s="1236"/>
      <c r="BL101" s="1344"/>
      <c r="BM101" s="1284" t="s">
        <v>33</v>
      </c>
      <c r="BN101" s="898"/>
      <c r="BO101" s="898"/>
      <c r="BP101" s="898"/>
      <c r="BQ101" s="898"/>
      <c r="BR101" s="899"/>
      <c r="BS101" s="1235"/>
      <c r="BT101" s="1236"/>
      <c r="BU101" s="1236"/>
      <c r="BV101" s="1236"/>
      <c r="BW101" s="1236"/>
      <c r="BX101" s="1236"/>
      <c r="BY101" s="1236"/>
      <c r="BZ101" s="1237"/>
      <c r="CA101" s="11"/>
      <c r="CB101" s="11"/>
      <c r="CG101" s="1288" t="str">
        <f>'入力用（申請者）'!$AX$27&amp;""</f>
        <v/>
      </c>
      <c r="CH101" s="1289"/>
      <c r="CI101" s="1292" t="s">
        <v>512</v>
      </c>
      <c r="CJ101" s="1292"/>
      <c r="CK101" s="1292"/>
      <c r="CL101" s="1292"/>
      <c r="CM101" s="1292"/>
      <c r="CN101" s="1292"/>
      <c r="CO101" s="1292"/>
      <c r="CP101" s="1292"/>
      <c r="CQ101" s="1292"/>
      <c r="CR101" s="1292"/>
      <c r="CS101" s="1292"/>
      <c r="CT101" s="1292"/>
      <c r="CU101" s="1292"/>
      <c r="CV101" s="1292"/>
      <c r="CW101" s="1292"/>
      <c r="CX101" s="1292"/>
      <c r="CY101" s="1292"/>
      <c r="CZ101" s="1292"/>
      <c r="DA101" s="1292"/>
      <c r="DB101" s="1292"/>
      <c r="DC101" s="1292"/>
      <c r="DD101" s="1292"/>
      <c r="DE101" s="1292"/>
      <c r="DF101" s="1292"/>
      <c r="DG101" s="1292"/>
      <c r="DH101" s="1292"/>
      <c r="DI101" s="1292"/>
      <c r="DJ101" s="1292"/>
      <c r="DK101" s="1292"/>
      <c r="DL101" s="1292"/>
      <c r="DM101" s="1292"/>
      <c r="DN101" s="1292"/>
      <c r="DO101" s="1292"/>
      <c r="DP101" s="1292"/>
      <c r="DQ101" s="1292"/>
      <c r="DR101" s="1292"/>
      <c r="DS101" s="1292"/>
      <c r="DT101" s="1293"/>
      <c r="DU101" s="30"/>
      <c r="DV101" s="1228" t="s">
        <v>176</v>
      </c>
      <c r="DW101" s="1229"/>
      <c r="DX101" s="1229"/>
      <c r="DY101" s="1229"/>
      <c r="DZ101" s="1229"/>
      <c r="EA101" s="1229"/>
      <c r="EB101" s="1229"/>
      <c r="EC101" s="1229"/>
      <c r="ED101" s="1229"/>
      <c r="EE101" s="1229"/>
      <c r="EF101" s="1229" t="str">
        <f>IF('入力用（神戸市）'!$U$46="","車道・歩道",'入力用（神戸市）'!$U$46)</f>
        <v>車道・歩道</v>
      </c>
      <c r="EG101" s="1229"/>
      <c r="EH101" s="1229"/>
      <c r="EI101" s="1229"/>
      <c r="EJ101" s="1229"/>
      <c r="EK101" s="1229"/>
      <c r="EL101" s="1229"/>
      <c r="EM101" s="1229"/>
      <c r="EN101" s="1201" t="str">
        <f>'入力用（神戸市）'!$Y$46&amp;"・"&amp;'入力用（神戸市）'!$AB$46&amp;""</f>
        <v>・</v>
      </c>
      <c r="EO101" s="1201"/>
      <c r="EP101" s="1201"/>
      <c r="EQ101" s="1201"/>
      <c r="ER101" s="1201"/>
      <c r="ES101" s="1201"/>
      <c r="ET101" s="1201"/>
      <c r="EU101" s="1201"/>
      <c r="EV101" s="1201"/>
      <c r="EW101" s="1201"/>
      <c r="EX101" s="1201"/>
      <c r="EY101" s="1201"/>
      <c r="EZ101" s="72"/>
      <c r="FA101" s="11"/>
      <c r="FE101" s="40"/>
      <c r="FF101" s="40"/>
      <c r="FG101" s="40"/>
      <c r="GM101" s="40"/>
      <c r="GN101" s="40"/>
      <c r="GO101" s="40"/>
      <c r="GP101" s="40"/>
      <c r="GQ101" s="40"/>
      <c r="GR101" s="40"/>
      <c r="GS101" s="40"/>
      <c r="GT101" s="40"/>
      <c r="GU101" s="40"/>
      <c r="GV101" s="40"/>
      <c r="GW101" s="40"/>
      <c r="GX101" s="40"/>
      <c r="GY101" s="40"/>
      <c r="GZ101" s="40"/>
      <c r="HA101" s="40"/>
      <c r="HB101" s="40"/>
      <c r="HC101" s="40"/>
      <c r="HD101" s="40"/>
      <c r="HE101" s="40"/>
      <c r="HF101" s="40"/>
      <c r="HG101" s="40"/>
      <c r="HH101" s="40"/>
      <c r="HI101" s="40"/>
      <c r="HJ101" s="40"/>
      <c r="HK101" s="40"/>
      <c r="HL101" s="40"/>
      <c r="HM101" s="40"/>
      <c r="HN101" s="40"/>
      <c r="HO101" s="40"/>
      <c r="HP101" s="40"/>
      <c r="HQ101" s="40"/>
      <c r="HR101" s="40"/>
      <c r="HS101" s="40"/>
      <c r="HT101" s="40"/>
      <c r="HU101" s="40"/>
      <c r="HV101" s="40"/>
      <c r="HW101" s="40"/>
      <c r="HX101" s="40"/>
      <c r="IF101" s="11"/>
    </row>
    <row r="102" spans="17:240" ht="7.5" customHeight="1" x14ac:dyDescent="0.2">
      <c r="Q102" s="1410"/>
      <c r="R102" s="1411"/>
      <c r="S102" s="1411"/>
      <c r="T102" s="1411"/>
      <c r="U102" s="1411"/>
      <c r="V102" s="1411"/>
      <c r="W102" s="1411"/>
      <c r="X102" s="1411"/>
      <c r="Y102" s="1411"/>
      <c r="Z102" s="1411"/>
      <c r="AA102" s="1411"/>
      <c r="AB102" s="1411"/>
      <c r="AC102" s="1412"/>
      <c r="AD102" s="1285"/>
      <c r="AE102" s="902"/>
      <c r="AF102" s="902"/>
      <c r="AG102" s="902"/>
      <c r="AH102" s="902"/>
      <c r="AI102" s="902"/>
      <c r="AJ102" s="902"/>
      <c r="AK102" s="902"/>
      <c r="AL102" s="902"/>
      <c r="AM102" s="902"/>
      <c r="AN102" s="902"/>
      <c r="AO102" s="902"/>
      <c r="AP102" s="902"/>
      <c r="AQ102" s="902"/>
      <c r="AR102" s="902"/>
      <c r="AS102" s="902"/>
      <c r="AT102" s="902"/>
      <c r="AU102" s="902"/>
      <c r="AV102" s="902"/>
      <c r="AW102" s="902"/>
      <c r="AX102" s="903"/>
      <c r="AY102" s="1285"/>
      <c r="AZ102" s="902"/>
      <c r="BA102" s="902"/>
      <c r="BB102" s="902"/>
      <c r="BC102" s="902"/>
      <c r="BD102" s="903"/>
      <c r="BE102" s="1258"/>
      <c r="BF102" s="969"/>
      <c r="BG102" s="969"/>
      <c r="BH102" s="969"/>
      <c r="BI102" s="969"/>
      <c r="BJ102" s="969"/>
      <c r="BK102" s="969"/>
      <c r="BL102" s="1345"/>
      <c r="BM102" s="1285"/>
      <c r="BN102" s="902"/>
      <c r="BO102" s="902"/>
      <c r="BP102" s="902"/>
      <c r="BQ102" s="902"/>
      <c r="BR102" s="903"/>
      <c r="BS102" s="1258"/>
      <c r="BT102" s="969"/>
      <c r="BU102" s="969"/>
      <c r="BV102" s="969"/>
      <c r="BW102" s="969"/>
      <c r="BX102" s="969"/>
      <c r="BY102" s="969"/>
      <c r="BZ102" s="1259"/>
      <c r="CA102" s="11"/>
      <c r="CB102" s="11"/>
      <c r="CG102" s="1290"/>
      <c r="CH102" s="1291"/>
      <c r="CI102" s="1294"/>
      <c r="CJ102" s="1294"/>
      <c r="CK102" s="1294"/>
      <c r="CL102" s="1294"/>
      <c r="CM102" s="1294"/>
      <c r="CN102" s="1294"/>
      <c r="CO102" s="1294"/>
      <c r="CP102" s="1294"/>
      <c r="CQ102" s="1294"/>
      <c r="CR102" s="1294"/>
      <c r="CS102" s="1294"/>
      <c r="CT102" s="1294"/>
      <c r="CU102" s="1294"/>
      <c r="CV102" s="1294"/>
      <c r="CW102" s="1294"/>
      <c r="CX102" s="1294"/>
      <c r="CY102" s="1294"/>
      <c r="CZ102" s="1294"/>
      <c r="DA102" s="1294"/>
      <c r="DB102" s="1294"/>
      <c r="DC102" s="1294"/>
      <c r="DD102" s="1294"/>
      <c r="DE102" s="1294"/>
      <c r="DF102" s="1294"/>
      <c r="DG102" s="1294"/>
      <c r="DH102" s="1294"/>
      <c r="DI102" s="1294"/>
      <c r="DJ102" s="1294"/>
      <c r="DK102" s="1294"/>
      <c r="DL102" s="1294"/>
      <c r="DM102" s="1294"/>
      <c r="DN102" s="1294"/>
      <c r="DO102" s="1294"/>
      <c r="DP102" s="1294"/>
      <c r="DQ102" s="1294"/>
      <c r="DR102" s="1294"/>
      <c r="DS102" s="1294"/>
      <c r="DT102" s="1295"/>
      <c r="DU102" s="30"/>
      <c r="DV102" s="1230"/>
      <c r="DW102" s="1231"/>
      <c r="DX102" s="1231"/>
      <c r="DY102" s="1231"/>
      <c r="DZ102" s="1231"/>
      <c r="EA102" s="1231"/>
      <c r="EB102" s="1231"/>
      <c r="EC102" s="1231"/>
      <c r="ED102" s="1231"/>
      <c r="EE102" s="1231"/>
      <c r="EF102" s="1231"/>
      <c r="EG102" s="1231"/>
      <c r="EH102" s="1231"/>
      <c r="EI102" s="1231"/>
      <c r="EJ102" s="1231"/>
      <c r="EK102" s="1231"/>
      <c r="EL102" s="1231"/>
      <c r="EM102" s="1231"/>
      <c r="EN102" s="1202"/>
      <c r="EO102" s="1202"/>
      <c r="EP102" s="1202"/>
      <c r="EQ102" s="1202"/>
      <c r="ER102" s="1202"/>
      <c r="ES102" s="1202"/>
      <c r="ET102" s="1202"/>
      <c r="EU102" s="1202"/>
      <c r="EV102" s="1202"/>
      <c r="EW102" s="1202"/>
      <c r="EX102" s="1202"/>
      <c r="EY102" s="1202"/>
      <c r="EZ102" s="75"/>
      <c r="FA102" s="11"/>
      <c r="FE102" s="40"/>
      <c r="FF102" s="40"/>
      <c r="FG102" s="40"/>
      <c r="GM102" s="40"/>
      <c r="GN102" s="40"/>
      <c r="GO102" s="40"/>
      <c r="GP102" s="40"/>
      <c r="GQ102" s="40"/>
      <c r="GR102" s="40"/>
      <c r="GS102" s="40"/>
      <c r="GT102" s="40"/>
      <c r="GU102" s="40"/>
      <c r="GV102" s="40"/>
      <c r="GW102" s="40"/>
      <c r="GX102" s="40"/>
      <c r="GY102" s="40"/>
      <c r="GZ102" s="40"/>
      <c r="HA102" s="40"/>
      <c r="HB102" s="40"/>
      <c r="HC102" s="40"/>
      <c r="HD102" s="40"/>
      <c r="HE102" s="40"/>
      <c r="HF102" s="40"/>
      <c r="HG102" s="40"/>
      <c r="HH102" s="40"/>
      <c r="HI102" s="40"/>
      <c r="HJ102" s="40"/>
      <c r="HK102" s="40"/>
      <c r="HL102" s="40"/>
      <c r="HM102" s="40"/>
      <c r="HN102" s="40"/>
      <c r="HO102" s="40"/>
      <c r="HP102" s="40"/>
      <c r="HQ102" s="40"/>
      <c r="HR102" s="40"/>
      <c r="HS102" s="40"/>
      <c r="HT102" s="40"/>
      <c r="HU102" s="40"/>
      <c r="HV102" s="40"/>
      <c r="HW102" s="40"/>
      <c r="HX102" s="40"/>
      <c r="IF102" s="11"/>
    </row>
    <row r="103" spans="17:240" ht="7.5" customHeight="1" x14ac:dyDescent="0.2">
      <c r="Q103" s="1405" t="s">
        <v>63</v>
      </c>
      <c r="R103" s="1406"/>
      <c r="S103" s="1406"/>
      <c r="T103" s="1406"/>
      <c r="U103" s="1406"/>
      <c r="V103" s="1406"/>
      <c r="W103" s="1406"/>
      <c r="X103" s="1406"/>
      <c r="Y103" s="1406"/>
      <c r="Z103" s="1406"/>
      <c r="AA103" s="1406"/>
      <c r="AB103" s="1406"/>
      <c r="AC103" s="1406"/>
      <c r="AD103" s="1284"/>
      <c r="AE103" s="898"/>
      <c r="AF103" s="898"/>
      <c r="AG103" s="898"/>
      <c r="AH103" s="898"/>
      <c r="AI103" s="898"/>
      <c r="AJ103" s="898"/>
      <c r="AK103" s="898"/>
      <c r="AL103" s="898"/>
      <c r="AM103" s="898"/>
      <c r="AN103" s="898"/>
      <c r="AO103" s="898"/>
      <c r="AP103" s="898"/>
      <c r="AQ103" s="898"/>
      <c r="AR103" s="898"/>
      <c r="AS103" s="898"/>
      <c r="AT103" s="898"/>
      <c r="AU103" s="898"/>
      <c r="AV103" s="898"/>
      <c r="AW103" s="898"/>
      <c r="AX103" s="899"/>
      <c r="AY103" s="1284" t="s">
        <v>33</v>
      </c>
      <c r="AZ103" s="898"/>
      <c r="BA103" s="898"/>
      <c r="BB103" s="898"/>
      <c r="BC103" s="898"/>
      <c r="BD103" s="899"/>
      <c r="BE103" s="1235"/>
      <c r="BF103" s="1236"/>
      <c r="BG103" s="1236"/>
      <c r="BH103" s="1236"/>
      <c r="BI103" s="1236"/>
      <c r="BJ103" s="1236"/>
      <c r="BK103" s="1236"/>
      <c r="BL103" s="1344"/>
      <c r="BM103" s="1284" t="s">
        <v>33</v>
      </c>
      <c r="BN103" s="898"/>
      <c r="BO103" s="898"/>
      <c r="BP103" s="898"/>
      <c r="BQ103" s="898"/>
      <c r="BR103" s="899"/>
      <c r="BS103" s="1235"/>
      <c r="BT103" s="1236"/>
      <c r="BU103" s="1236"/>
      <c r="BV103" s="1236"/>
      <c r="BW103" s="1236"/>
      <c r="BX103" s="1236"/>
      <c r="BY103" s="1236"/>
      <c r="BZ103" s="1237"/>
      <c r="CA103" s="11"/>
      <c r="CB103" s="11"/>
      <c r="CG103" s="286"/>
      <c r="CH103" s="11"/>
      <c r="CI103" s="1294"/>
      <c r="CJ103" s="1294"/>
      <c r="CK103" s="1294"/>
      <c r="CL103" s="1294"/>
      <c r="CM103" s="1294"/>
      <c r="CN103" s="1294"/>
      <c r="CO103" s="1294"/>
      <c r="CP103" s="1294"/>
      <c r="CQ103" s="1294"/>
      <c r="CR103" s="1294"/>
      <c r="CS103" s="1294"/>
      <c r="CT103" s="1294"/>
      <c r="CU103" s="1294"/>
      <c r="CV103" s="1294"/>
      <c r="CW103" s="1294"/>
      <c r="CX103" s="1294"/>
      <c r="CY103" s="1294"/>
      <c r="CZ103" s="1294"/>
      <c r="DA103" s="1294"/>
      <c r="DB103" s="1294"/>
      <c r="DC103" s="1294"/>
      <c r="DD103" s="1294"/>
      <c r="DE103" s="1294"/>
      <c r="DF103" s="1294"/>
      <c r="DG103" s="1294"/>
      <c r="DH103" s="1294"/>
      <c r="DI103" s="1294"/>
      <c r="DJ103" s="1294"/>
      <c r="DK103" s="1294"/>
      <c r="DL103" s="1294"/>
      <c r="DM103" s="1294"/>
      <c r="DN103" s="1294"/>
      <c r="DO103" s="1294"/>
      <c r="DP103" s="1294"/>
      <c r="DQ103" s="1294"/>
      <c r="DR103" s="1294"/>
      <c r="DS103" s="1294"/>
      <c r="DT103" s="1295"/>
      <c r="DU103" s="30"/>
      <c r="DV103" s="73"/>
      <c r="DW103" s="74"/>
      <c r="DX103" s="74"/>
      <c r="DY103" s="74"/>
      <c r="DZ103" s="74"/>
      <c r="EA103" s="74"/>
      <c r="EB103" s="74"/>
      <c r="EC103" s="74"/>
      <c r="ED103" s="74"/>
      <c r="EE103" s="74"/>
      <c r="EF103" s="74"/>
      <c r="EG103" s="74"/>
      <c r="EH103" s="74"/>
      <c r="EI103" s="74"/>
      <c r="EJ103" s="74"/>
      <c r="EK103" s="74"/>
      <c r="EL103" s="74"/>
      <c r="EM103" s="74"/>
      <c r="EN103" s="74"/>
      <c r="EO103" s="74"/>
      <c r="EP103" s="74"/>
      <c r="EQ103" s="74"/>
      <c r="ER103" s="74"/>
      <c r="ES103" s="74"/>
      <c r="ET103" s="74"/>
      <c r="EU103" s="74"/>
      <c r="EV103" s="74"/>
      <c r="EW103" s="74"/>
      <c r="EX103" s="74"/>
      <c r="EY103" s="74"/>
      <c r="EZ103" s="75"/>
      <c r="FA103" s="11"/>
      <c r="FE103" s="40"/>
      <c r="IF103" s="11"/>
    </row>
    <row r="104" spans="17:240" ht="7.5" customHeight="1" x14ac:dyDescent="0.2">
      <c r="Q104" s="1405"/>
      <c r="R104" s="1406"/>
      <c r="S104" s="1406"/>
      <c r="T104" s="1406"/>
      <c r="U104" s="1406"/>
      <c r="V104" s="1406"/>
      <c r="W104" s="1406"/>
      <c r="X104" s="1406"/>
      <c r="Y104" s="1406"/>
      <c r="Z104" s="1406"/>
      <c r="AA104" s="1406"/>
      <c r="AB104" s="1406"/>
      <c r="AC104" s="1406"/>
      <c r="AD104" s="1285"/>
      <c r="AE104" s="902"/>
      <c r="AF104" s="902"/>
      <c r="AG104" s="902"/>
      <c r="AH104" s="902"/>
      <c r="AI104" s="902"/>
      <c r="AJ104" s="902"/>
      <c r="AK104" s="902"/>
      <c r="AL104" s="902"/>
      <c r="AM104" s="902"/>
      <c r="AN104" s="902"/>
      <c r="AO104" s="902"/>
      <c r="AP104" s="902"/>
      <c r="AQ104" s="902"/>
      <c r="AR104" s="902"/>
      <c r="AS104" s="902"/>
      <c r="AT104" s="902"/>
      <c r="AU104" s="902"/>
      <c r="AV104" s="902"/>
      <c r="AW104" s="902"/>
      <c r="AX104" s="903"/>
      <c r="AY104" s="1285"/>
      <c r="AZ104" s="902"/>
      <c r="BA104" s="902"/>
      <c r="BB104" s="902"/>
      <c r="BC104" s="902"/>
      <c r="BD104" s="903"/>
      <c r="BE104" s="1258"/>
      <c r="BF104" s="969"/>
      <c r="BG104" s="969"/>
      <c r="BH104" s="969"/>
      <c r="BI104" s="969"/>
      <c r="BJ104" s="969"/>
      <c r="BK104" s="969"/>
      <c r="BL104" s="1345"/>
      <c r="BM104" s="1285"/>
      <c r="BN104" s="902"/>
      <c r="BO104" s="902"/>
      <c r="BP104" s="902"/>
      <c r="BQ104" s="902"/>
      <c r="BR104" s="903"/>
      <c r="BS104" s="1258"/>
      <c r="BT104" s="969"/>
      <c r="BU104" s="969"/>
      <c r="BV104" s="969"/>
      <c r="BW104" s="969"/>
      <c r="BX104" s="969"/>
      <c r="BY104" s="969"/>
      <c r="BZ104" s="1259"/>
      <c r="CA104" s="11"/>
      <c r="CB104" s="11"/>
      <c r="CE104" s="40"/>
      <c r="CF104" s="40"/>
      <c r="CG104" s="287"/>
      <c r="CH104" s="1296" t="str">
        <f>'入力用（申請者）'!$AX$29&amp;""</f>
        <v/>
      </c>
      <c r="CI104" s="1296"/>
      <c r="CJ104" s="1297" t="s">
        <v>513</v>
      </c>
      <c r="CK104" s="1297"/>
      <c r="CL104" s="1297"/>
      <c r="CM104" s="1297"/>
      <c r="CN104" s="1297"/>
      <c r="CO104" s="1297"/>
      <c r="CP104" s="1297"/>
      <c r="CQ104" s="1297"/>
      <c r="CR104" s="1297"/>
      <c r="CS104" s="1297"/>
      <c r="CT104" s="1297"/>
      <c r="CU104" s="1297"/>
      <c r="CV104" s="1297"/>
      <c r="CW104" s="1302"/>
      <c r="CX104" s="1302"/>
      <c r="CY104" s="1302"/>
      <c r="CZ104" s="1302"/>
      <c r="DA104" s="1302"/>
      <c r="DB104" s="1302"/>
      <c r="DC104" s="1302"/>
      <c r="DD104" s="1302"/>
      <c r="DE104" s="1302"/>
      <c r="DF104" s="1302"/>
      <c r="DG104" s="1302"/>
      <c r="DH104" s="1302"/>
      <c r="DI104" s="1302"/>
      <c r="DJ104" s="1302"/>
      <c r="DK104" s="1302"/>
      <c r="DL104" s="1302"/>
      <c r="DM104" s="1302"/>
      <c r="DN104" s="1302"/>
      <c r="DO104" s="1302"/>
      <c r="DP104" s="1302"/>
      <c r="DQ104" s="1302"/>
      <c r="DR104" s="1302"/>
      <c r="DS104" s="1302"/>
      <c r="DT104" s="844"/>
      <c r="DU104" s="30"/>
      <c r="DV104" s="73"/>
      <c r="DW104" s="74"/>
      <c r="DX104" s="74"/>
      <c r="DY104" s="74"/>
      <c r="DZ104" s="74"/>
      <c r="EA104" s="74"/>
      <c r="EB104" s="74"/>
      <c r="EC104" s="74"/>
      <c r="ED104" s="74"/>
      <c r="EE104" s="74"/>
      <c r="EF104" s="74"/>
      <c r="EG104" s="74"/>
      <c r="EH104" s="74"/>
      <c r="EI104" s="74"/>
      <c r="EJ104" s="74"/>
      <c r="EK104" s="74"/>
      <c r="EL104" s="74"/>
      <c r="EM104" s="74"/>
      <c r="EN104" s="74"/>
      <c r="EO104" s="74"/>
      <c r="EP104" s="74"/>
      <c r="EQ104" s="74"/>
      <c r="ER104" s="74"/>
      <c r="ES104" s="74"/>
      <c r="ET104" s="74"/>
      <c r="EU104" s="74"/>
      <c r="EV104" s="74"/>
      <c r="EW104" s="74"/>
      <c r="EX104" s="74"/>
      <c r="EY104" s="74"/>
      <c r="EZ104" s="75"/>
      <c r="FA104" s="11"/>
      <c r="IF104" s="11"/>
    </row>
    <row r="105" spans="17:240" ht="7.5" customHeight="1" x14ac:dyDescent="0.2">
      <c r="Q105" s="897" t="s">
        <v>64</v>
      </c>
      <c r="R105" s="898"/>
      <c r="S105" s="898"/>
      <c r="T105" s="898"/>
      <c r="U105" s="898"/>
      <c r="V105" s="898"/>
      <c r="W105" s="898"/>
      <c r="X105" s="898"/>
      <c r="Y105" s="898"/>
      <c r="Z105" s="898"/>
      <c r="AA105" s="898"/>
      <c r="AB105" s="898"/>
      <c r="AC105" s="899"/>
      <c r="AD105" s="1284"/>
      <c r="AE105" s="898"/>
      <c r="AF105" s="898"/>
      <c r="AG105" s="898"/>
      <c r="AH105" s="898"/>
      <c r="AI105" s="898"/>
      <c r="AJ105" s="898"/>
      <c r="AK105" s="898"/>
      <c r="AL105" s="898"/>
      <c r="AM105" s="899"/>
      <c r="AN105" s="1232"/>
      <c r="AO105" s="1232"/>
      <c r="AP105" s="1232"/>
      <c r="AQ105" s="1232"/>
      <c r="AR105" s="1269"/>
      <c r="AS105" s="1269"/>
      <c r="AT105" s="1269"/>
      <c r="AU105" s="1269"/>
      <c r="AV105" s="1269"/>
      <c r="AW105" s="1269"/>
      <c r="AX105" s="1269"/>
      <c r="AY105" s="1269"/>
      <c r="AZ105" s="1269"/>
      <c r="BA105" s="1269"/>
      <c r="BB105" s="1269"/>
      <c r="BC105" s="1269"/>
      <c r="BD105" s="1269"/>
      <c r="BE105" s="1312"/>
      <c r="BF105" s="1312"/>
      <c r="BG105" s="1312"/>
      <c r="BH105" s="1312"/>
      <c r="BI105" s="1312"/>
      <c r="BJ105" s="1312"/>
      <c r="BK105" s="1312"/>
      <c r="BL105" s="1312"/>
      <c r="BM105" s="1269"/>
      <c r="BN105" s="1269"/>
      <c r="BO105" s="1269"/>
      <c r="BP105" s="1269"/>
      <c r="BQ105" s="1269"/>
      <c r="BR105" s="1269"/>
      <c r="BS105" s="1254"/>
      <c r="BT105" s="1254"/>
      <c r="BU105" s="1254"/>
      <c r="BV105" s="1254"/>
      <c r="BW105" s="1254"/>
      <c r="BX105" s="1254"/>
      <c r="BY105" s="1254"/>
      <c r="BZ105" s="1255"/>
      <c r="CA105" s="11"/>
      <c r="CB105" s="11"/>
      <c r="CE105" s="40"/>
      <c r="CF105" s="40"/>
      <c r="CG105" s="287"/>
      <c r="CH105" s="1296" t="str">
        <f>'入力用（申請者）'!$AX$30&amp;""</f>
        <v/>
      </c>
      <c r="CI105" s="1296"/>
      <c r="CJ105" s="1297" t="s">
        <v>514</v>
      </c>
      <c r="CK105" s="1297"/>
      <c r="CL105" s="1297"/>
      <c r="CM105" s="1297"/>
      <c r="CN105" s="1297"/>
      <c r="CO105" s="1297"/>
      <c r="CP105" s="1297"/>
      <c r="CQ105" s="1297"/>
      <c r="CR105" s="1297"/>
      <c r="CS105" s="1297"/>
      <c r="CT105" s="1297"/>
      <c r="CU105" s="1297"/>
      <c r="CV105" s="1297"/>
      <c r="CW105" s="1298" t="s">
        <v>515</v>
      </c>
      <c r="CX105" s="1298"/>
      <c r="CY105" s="1298"/>
      <c r="CZ105" s="1298"/>
      <c r="DA105" s="1299" t="str">
        <f>IF('入力用（申請者）'!$BC$31="","",'入力用（申請者）'!$BC$31)</f>
        <v/>
      </c>
      <c r="DB105" s="1300"/>
      <c r="DC105" s="1300"/>
      <c r="DD105" s="1300"/>
      <c r="DE105" s="1300"/>
      <c r="DF105" s="1300"/>
      <c r="DG105" s="1298" t="s">
        <v>516</v>
      </c>
      <c r="DH105" s="1298"/>
      <c r="DI105" s="1298"/>
      <c r="DJ105" s="1298"/>
      <c r="DK105" s="1301" t="str">
        <f>'入力用（申請者）'!$BM$31&amp;""</f>
        <v/>
      </c>
      <c r="DL105" s="1301"/>
      <c r="DM105" s="1301"/>
      <c r="DN105" s="1301"/>
      <c r="DO105" s="1301"/>
      <c r="DP105" s="1301"/>
      <c r="DQ105" s="1301"/>
      <c r="DR105" s="1301"/>
      <c r="DS105" s="1301"/>
      <c r="DT105" s="288" t="s">
        <v>246</v>
      </c>
      <c r="DU105" s="30"/>
      <c r="DV105" s="73"/>
      <c r="DW105" s="74"/>
      <c r="DX105" s="1271" t="str">
        <f>IF('入力用（神戸市）'!$U$48="","北・西",IF('入力用（神戸市）'!$U$48="東西","西","北"))&amp;""</f>
        <v>北・西</v>
      </c>
      <c r="DY105" s="1271"/>
      <c r="DZ105" s="1271"/>
      <c r="EA105" s="74"/>
      <c r="EB105" s="74"/>
      <c r="EC105" s="74"/>
      <c r="ED105" s="74"/>
      <c r="EE105" s="74"/>
      <c r="EF105" s="1260" t="str">
        <f>IF('入力用（神戸市）'!$Y$48="","",'入力用（神戸市）'!$Y$48)</f>
        <v/>
      </c>
      <c r="EG105" s="1260"/>
      <c r="EH105" s="1260"/>
      <c r="EI105" s="74"/>
      <c r="EJ105" s="74"/>
      <c r="EK105" s="74"/>
      <c r="EL105" s="74"/>
      <c r="EM105" s="74"/>
      <c r="EN105" s="74"/>
      <c r="EO105" s="74"/>
      <c r="EP105" s="74"/>
      <c r="EQ105" s="74"/>
      <c r="ER105" s="74"/>
      <c r="ES105" s="74"/>
      <c r="ET105" s="74"/>
      <c r="EU105" s="74"/>
      <c r="EV105" s="1271" t="str">
        <f>IF($DX$105="北・西","南・東",IF($DX$105="西","東","南"))</f>
        <v>南・東</v>
      </c>
      <c r="EW105" s="1271"/>
      <c r="EX105" s="1271"/>
      <c r="EY105" s="74"/>
      <c r="EZ105" s="75"/>
      <c r="FA105" s="11"/>
      <c r="IF105" s="11"/>
    </row>
    <row r="106" spans="17:240" ht="7.5" customHeight="1" x14ac:dyDescent="0.2">
      <c r="Q106" s="1413"/>
      <c r="R106" s="1267"/>
      <c r="S106" s="1267"/>
      <c r="T106" s="1267"/>
      <c r="U106" s="1267"/>
      <c r="V106" s="1267"/>
      <c r="W106" s="1267"/>
      <c r="X106" s="1267"/>
      <c r="Y106" s="1267"/>
      <c r="Z106" s="1267"/>
      <c r="AA106" s="1267"/>
      <c r="AB106" s="1267"/>
      <c r="AC106" s="1268"/>
      <c r="AD106" s="1266"/>
      <c r="AE106" s="1267"/>
      <c r="AF106" s="1267"/>
      <c r="AG106" s="1267"/>
      <c r="AH106" s="1267"/>
      <c r="AI106" s="1267"/>
      <c r="AJ106" s="1267"/>
      <c r="AK106" s="1267"/>
      <c r="AL106" s="1267"/>
      <c r="AM106" s="1268"/>
      <c r="AN106" s="1346"/>
      <c r="AO106" s="1346"/>
      <c r="AP106" s="1346"/>
      <c r="AQ106" s="1346"/>
      <c r="AR106" s="1270"/>
      <c r="AS106" s="1270"/>
      <c r="AT106" s="1270"/>
      <c r="AU106" s="1270"/>
      <c r="AV106" s="1270"/>
      <c r="AW106" s="1270"/>
      <c r="AX106" s="1270"/>
      <c r="AY106" s="1270"/>
      <c r="AZ106" s="1270"/>
      <c r="BA106" s="1270"/>
      <c r="BB106" s="1270"/>
      <c r="BC106" s="1270"/>
      <c r="BD106" s="1270"/>
      <c r="BE106" s="1313"/>
      <c r="BF106" s="1313"/>
      <c r="BG106" s="1313"/>
      <c r="BH106" s="1313"/>
      <c r="BI106" s="1313"/>
      <c r="BJ106" s="1313"/>
      <c r="BK106" s="1313"/>
      <c r="BL106" s="1313"/>
      <c r="BM106" s="1270"/>
      <c r="BN106" s="1270"/>
      <c r="BO106" s="1270"/>
      <c r="BP106" s="1270"/>
      <c r="BQ106" s="1270"/>
      <c r="BR106" s="1270"/>
      <c r="BS106" s="1256"/>
      <c r="BT106" s="1256"/>
      <c r="BU106" s="1256"/>
      <c r="BV106" s="1256"/>
      <c r="BW106" s="1256"/>
      <c r="BX106" s="1256"/>
      <c r="BY106" s="1256"/>
      <c r="BZ106" s="1257"/>
      <c r="CA106" s="11"/>
      <c r="CB106" s="11"/>
      <c r="CE106" s="40"/>
      <c r="CF106" s="40"/>
      <c r="CG106" s="1275" t="s">
        <v>528</v>
      </c>
      <c r="CH106" s="1276"/>
      <c r="CI106" s="1276"/>
      <c r="CJ106" s="1276"/>
      <c r="CK106" s="1276"/>
      <c r="CL106" s="1276"/>
      <c r="CM106" s="1276"/>
      <c r="CN106" s="1276"/>
      <c r="CO106" s="1276"/>
      <c r="CP106" s="1276"/>
      <c r="CQ106" s="1276"/>
      <c r="CR106" s="1276"/>
      <c r="CS106" s="1276"/>
      <c r="CT106" s="1276"/>
      <c r="CU106" s="1276"/>
      <c r="CV106" s="1276"/>
      <c r="CW106" s="1276"/>
      <c r="CX106" s="1276"/>
      <c r="CY106" s="1276"/>
      <c r="CZ106" s="1276"/>
      <c r="DA106" s="1276"/>
      <c r="DB106" s="1276"/>
      <c r="DC106" s="1276"/>
      <c r="DD106" s="1276"/>
      <c r="DE106" s="1276"/>
      <c r="DF106" s="1276"/>
      <c r="DG106" s="1276"/>
      <c r="DH106" s="1276"/>
      <c r="DI106" s="1276"/>
      <c r="DJ106" s="1276"/>
      <c r="DK106" s="1276"/>
      <c r="DL106" s="1276"/>
      <c r="DM106" s="1276"/>
      <c r="DN106" s="1276"/>
      <c r="DO106" s="1276"/>
      <c r="DP106" s="1276"/>
      <c r="DQ106" s="1276"/>
      <c r="DR106" s="1276"/>
      <c r="DS106" s="1276"/>
      <c r="DT106" s="1277"/>
      <c r="DU106" s="30"/>
      <c r="DV106" s="73"/>
      <c r="DW106" s="74"/>
      <c r="DX106" s="1271"/>
      <c r="DY106" s="1271"/>
      <c r="DZ106" s="1271"/>
      <c r="EA106" s="74"/>
      <c r="EB106" s="74"/>
      <c r="EC106" s="74"/>
      <c r="ED106" s="74"/>
      <c r="EE106" s="74"/>
      <c r="EF106" s="1260"/>
      <c r="EG106" s="1260"/>
      <c r="EH106" s="1260"/>
      <c r="EI106" s="74"/>
      <c r="EJ106" s="74"/>
      <c r="EK106" s="74"/>
      <c r="EL106" s="74"/>
      <c r="EM106" s="74"/>
      <c r="EN106" s="74"/>
      <c r="EO106" s="74"/>
      <c r="EP106" s="74"/>
      <c r="EQ106" s="74"/>
      <c r="ER106" s="74"/>
      <c r="ES106" s="74"/>
      <c r="ET106" s="74"/>
      <c r="EU106" s="74"/>
      <c r="EV106" s="1271"/>
      <c r="EW106" s="1271"/>
      <c r="EX106" s="1271"/>
      <c r="EY106" s="74"/>
      <c r="EZ106" s="75"/>
      <c r="FA106" s="11"/>
      <c r="IF106" s="11"/>
    </row>
    <row r="107" spans="17:240" ht="7.5" customHeight="1" x14ac:dyDescent="0.2">
      <c r="Q107" s="1327" t="s">
        <v>6</v>
      </c>
      <c r="R107" s="1328"/>
      <c r="S107" s="1328"/>
      <c r="T107" s="1328"/>
      <c r="U107" s="1328"/>
      <c r="V107" s="1328"/>
      <c r="W107" s="1328"/>
      <c r="X107" s="1328"/>
      <c r="Y107" s="1328"/>
      <c r="Z107" s="1328"/>
      <c r="AA107" s="1328"/>
      <c r="AB107" s="1328"/>
      <c r="AC107" s="1329"/>
      <c r="AD107" s="1314"/>
      <c r="AE107" s="1314"/>
      <c r="AF107" s="1314"/>
      <c r="AG107" s="1314"/>
      <c r="AH107" s="1314"/>
      <c r="AI107" s="1314"/>
      <c r="AJ107" s="1314"/>
      <c r="AK107" s="1314"/>
      <c r="AL107" s="1314"/>
      <c r="AM107" s="1315"/>
      <c r="AN107" s="1263"/>
      <c r="AO107" s="1264"/>
      <c r="AP107" s="1264"/>
      <c r="AQ107" s="1265"/>
      <c r="AR107" s="1263"/>
      <c r="AS107" s="1264"/>
      <c r="AT107" s="1264"/>
      <c r="AU107" s="1264"/>
      <c r="AV107" s="1264"/>
      <c r="AW107" s="1264"/>
      <c r="AX107" s="1265"/>
      <c r="AY107" s="1263"/>
      <c r="AZ107" s="1264"/>
      <c r="BA107" s="1264"/>
      <c r="BB107" s="1264"/>
      <c r="BC107" s="1264"/>
      <c r="BD107" s="1265"/>
      <c r="BE107" s="1272"/>
      <c r="BF107" s="1273"/>
      <c r="BG107" s="1273"/>
      <c r="BH107" s="1273"/>
      <c r="BI107" s="1273"/>
      <c r="BJ107" s="1273"/>
      <c r="BK107" s="1273"/>
      <c r="BL107" s="1342"/>
      <c r="BM107" s="1263"/>
      <c r="BN107" s="1264"/>
      <c r="BO107" s="1264"/>
      <c r="BP107" s="1264"/>
      <c r="BQ107" s="1264"/>
      <c r="BR107" s="1265"/>
      <c r="BS107" s="1272"/>
      <c r="BT107" s="1273"/>
      <c r="BU107" s="1273"/>
      <c r="BV107" s="1273"/>
      <c r="BW107" s="1273"/>
      <c r="BX107" s="1273"/>
      <c r="BY107" s="1273"/>
      <c r="BZ107" s="1274"/>
      <c r="CA107" s="11"/>
      <c r="CB107" s="11"/>
      <c r="CE107" s="40"/>
      <c r="CF107" s="40"/>
      <c r="CG107" s="1275"/>
      <c r="CH107" s="1276"/>
      <c r="CI107" s="1276"/>
      <c r="CJ107" s="1276"/>
      <c r="CK107" s="1276"/>
      <c r="CL107" s="1276"/>
      <c r="CM107" s="1276"/>
      <c r="CN107" s="1276"/>
      <c r="CO107" s="1276"/>
      <c r="CP107" s="1276"/>
      <c r="CQ107" s="1276"/>
      <c r="CR107" s="1276"/>
      <c r="CS107" s="1276"/>
      <c r="CT107" s="1276"/>
      <c r="CU107" s="1276"/>
      <c r="CV107" s="1276"/>
      <c r="CW107" s="1276"/>
      <c r="CX107" s="1276"/>
      <c r="CY107" s="1276"/>
      <c r="CZ107" s="1276"/>
      <c r="DA107" s="1276"/>
      <c r="DB107" s="1276"/>
      <c r="DC107" s="1276"/>
      <c r="DD107" s="1276"/>
      <c r="DE107" s="1276"/>
      <c r="DF107" s="1276"/>
      <c r="DG107" s="1276"/>
      <c r="DH107" s="1276"/>
      <c r="DI107" s="1276"/>
      <c r="DJ107" s="1276"/>
      <c r="DK107" s="1276"/>
      <c r="DL107" s="1276"/>
      <c r="DM107" s="1276"/>
      <c r="DN107" s="1276"/>
      <c r="DO107" s="1276"/>
      <c r="DP107" s="1276"/>
      <c r="DQ107" s="1276"/>
      <c r="DR107" s="1276"/>
      <c r="DS107" s="1276"/>
      <c r="DT107" s="1277"/>
      <c r="DU107" s="30"/>
      <c r="DV107" s="73"/>
      <c r="DW107" s="74"/>
      <c r="DX107" s="1271"/>
      <c r="DY107" s="1271"/>
      <c r="DZ107" s="1271"/>
      <c r="EA107" s="74"/>
      <c r="EB107" s="74"/>
      <c r="EC107" s="74"/>
      <c r="ED107" s="74"/>
      <c r="EE107" s="74"/>
      <c r="EF107" s="74"/>
      <c r="EG107" s="74"/>
      <c r="EH107" s="74"/>
      <c r="EI107" s="74"/>
      <c r="EJ107" s="74"/>
      <c r="EK107" s="74"/>
      <c r="EL107" s="74"/>
      <c r="EM107" s="74"/>
      <c r="EN107" s="74"/>
      <c r="EO107" s="74"/>
      <c r="EP107" s="74"/>
      <c r="EQ107" s="74"/>
      <c r="ER107" s="74"/>
      <c r="ES107" s="74"/>
      <c r="ET107" s="74"/>
      <c r="EU107" s="74"/>
      <c r="EV107" s="1271"/>
      <c r="EW107" s="1271"/>
      <c r="EX107" s="1271"/>
      <c r="EY107" s="74"/>
      <c r="EZ107" s="75"/>
      <c r="FA107" s="11"/>
      <c r="IF107" s="11"/>
    </row>
    <row r="108" spans="17:240" ht="7.5" customHeight="1" x14ac:dyDescent="0.2">
      <c r="Q108" s="1330"/>
      <c r="R108" s="1331"/>
      <c r="S108" s="1331"/>
      <c r="T108" s="1331"/>
      <c r="U108" s="1331"/>
      <c r="V108" s="1331"/>
      <c r="W108" s="1331"/>
      <c r="X108" s="1331"/>
      <c r="Y108" s="1331"/>
      <c r="Z108" s="1331"/>
      <c r="AA108" s="1331"/>
      <c r="AB108" s="1331"/>
      <c r="AC108" s="1332"/>
      <c r="AD108" s="1316"/>
      <c r="AE108" s="1316"/>
      <c r="AF108" s="1316"/>
      <c r="AG108" s="1316"/>
      <c r="AH108" s="1316"/>
      <c r="AI108" s="1316"/>
      <c r="AJ108" s="1316"/>
      <c r="AK108" s="1316"/>
      <c r="AL108" s="1316"/>
      <c r="AM108" s="1317"/>
      <c r="AN108" s="1266"/>
      <c r="AO108" s="1267"/>
      <c r="AP108" s="1267"/>
      <c r="AQ108" s="1268"/>
      <c r="AR108" s="1266"/>
      <c r="AS108" s="1267"/>
      <c r="AT108" s="1267"/>
      <c r="AU108" s="1267"/>
      <c r="AV108" s="1267"/>
      <c r="AW108" s="1267"/>
      <c r="AX108" s="1268"/>
      <c r="AY108" s="1266"/>
      <c r="AZ108" s="1267"/>
      <c r="BA108" s="1267"/>
      <c r="BB108" s="1267"/>
      <c r="BC108" s="1267"/>
      <c r="BD108" s="1268"/>
      <c r="BE108" s="1238"/>
      <c r="BF108" s="1239"/>
      <c r="BG108" s="1239"/>
      <c r="BH108" s="1239"/>
      <c r="BI108" s="1239"/>
      <c r="BJ108" s="1239"/>
      <c r="BK108" s="1239"/>
      <c r="BL108" s="1343"/>
      <c r="BM108" s="1266"/>
      <c r="BN108" s="1267"/>
      <c r="BO108" s="1267"/>
      <c r="BP108" s="1267"/>
      <c r="BQ108" s="1267"/>
      <c r="BR108" s="1268"/>
      <c r="BS108" s="1238"/>
      <c r="BT108" s="1239"/>
      <c r="BU108" s="1239"/>
      <c r="BV108" s="1239"/>
      <c r="BW108" s="1239"/>
      <c r="BX108" s="1239"/>
      <c r="BY108" s="1239"/>
      <c r="BZ108" s="1240"/>
      <c r="CA108" s="11"/>
      <c r="CB108" s="11"/>
      <c r="CE108" s="40"/>
      <c r="CF108" s="40"/>
      <c r="CG108" s="1278"/>
      <c r="CH108" s="1279"/>
      <c r="CI108" s="1279"/>
      <c r="CJ108" s="1279"/>
      <c r="CK108" s="1279"/>
      <c r="CL108" s="1279"/>
      <c r="CM108" s="1279"/>
      <c r="CN108" s="1279"/>
      <c r="CO108" s="1279"/>
      <c r="CP108" s="1279"/>
      <c r="CQ108" s="1279"/>
      <c r="CR108" s="1279"/>
      <c r="CS108" s="1279"/>
      <c r="CT108" s="1279"/>
      <c r="CU108" s="1279"/>
      <c r="CV108" s="1279"/>
      <c r="CW108" s="1279"/>
      <c r="CX108" s="1279"/>
      <c r="CY108" s="1279"/>
      <c r="CZ108" s="1279"/>
      <c r="DA108" s="1279"/>
      <c r="DB108" s="1279"/>
      <c r="DC108" s="1279"/>
      <c r="DD108" s="1279"/>
      <c r="DE108" s="1279"/>
      <c r="DF108" s="1279"/>
      <c r="DG108" s="1279"/>
      <c r="DH108" s="1279"/>
      <c r="DI108" s="1279"/>
      <c r="DJ108" s="1279"/>
      <c r="DK108" s="1279"/>
      <c r="DL108" s="1279"/>
      <c r="DM108" s="1279"/>
      <c r="DN108" s="1279"/>
      <c r="DO108" s="1279"/>
      <c r="DP108" s="1279"/>
      <c r="DQ108" s="1279"/>
      <c r="DR108" s="1279"/>
      <c r="DS108" s="1279"/>
      <c r="DT108" s="1280"/>
      <c r="DU108" s="27"/>
      <c r="DV108" s="73"/>
      <c r="DW108" s="74"/>
      <c r="DX108" s="74"/>
      <c r="DY108" s="74"/>
      <c r="DZ108" s="74"/>
      <c r="EA108" s="74"/>
      <c r="EB108" s="74"/>
      <c r="EC108" s="74"/>
      <c r="ED108" s="74"/>
      <c r="EE108" s="74"/>
      <c r="EF108" s="74"/>
      <c r="EG108" s="74"/>
      <c r="EH108" s="74"/>
      <c r="EI108" s="74"/>
      <c r="EJ108" s="74"/>
      <c r="EK108" s="74"/>
      <c r="EL108" s="74"/>
      <c r="EM108" s="74"/>
      <c r="EN108" s="74"/>
      <c r="EO108" s="74"/>
      <c r="EP108" s="74"/>
      <c r="EQ108" s="74"/>
      <c r="ER108" s="74"/>
      <c r="ES108" s="74"/>
      <c r="ET108" s="74"/>
      <c r="EU108" s="74"/>
      <c r="EV108" s="74"/>
      <c r="EW108" s="74"/>
      <c r="EX108" s="74"/>
      <c r="EY108" s="74"/>
      <c r="EZ108" s="75"/>
      <c r="FA108" s="11"/>
      <c r="IF108" s="11"/>
    </row>
    <row r="109" spans="17:240" ht="7.5" customHeight="1" x14ac:dyDescent="0.2">
      <c r="Q109" s="1402" t="s">
        <v>54</v>
      </c>
      <c r="R109" s="1403"/>
      <c r="S109" s="1403"/>
      <c r="T109" s="1403"/>
      <c r="U109" s="1403"/>
      <c r="V109" s="1403"/>
      <c r="W109" s="1403"/>
      <c r="X109" s="1403"/>
      <c r="Y109" s="1403"/>
      <c r="Z109" s="1403"/>
      <c r="AA109" s="1403"/>
      <c r="AB109" s="1403"/>
      <c r="AC109" s="1404"/>
      <c r="AD109" s="1353"/>
      <c r="AE109" s="1353"/>
      <c r="AF109" s="1353"/>
      <c r="AG109" s="1353"/>
      <c r="AH109" s="1353"/>
      <c r="AI109" s="1353"/>
      <c r="AJ109" s="1353"/>
      <c r="AK109" s="1353"/>
      <c r="AL109" s="1353"/>
      <c r="AM109" s="1354"/>
      <c r="AN109" s="1284"/>
      <c r="AO109" s="898"/>
      <c r="AP109" s="898"/>
      <c r="AQ109" s="899"/>
      <c r="AR109" s="1284"/>
      <c r="AS109" s="898"/>
      <c r="AT109" s="898"/>
      <c r="AU109" s="898"/>
      <c r="AV109" s="898"/>
      <c r="AW109" s="898"/>
      <c r="AX109" s="899"/>
      <c r="AY109" s="1284"/>
      <c r="AZ109" s="898"/>
      <c r="BA109" s="898"/>
      <c r="BB109" s="898"/>
      <c r="BC109" s="898"/>
      <c r="BD109" s="899"/>
      <c r="BE109" s="1347"/>
      <c r="BF109" s="1348"/>
      <c r="BG109" s="1348"/>
      <c r="BH109" s="1348"/>
      <c r="BI109" s="1348"/>
      <c r="BJ109" s="1348"/>
      <c r="BK109" s="1348"/>
      <c r="BL109" s="1349"/>
      <c r="BM109" s="1284"/>
      <c r="BN109" s="898"/>
      <c r="BO109" s="898"/>
      <c r="BP109" s="898"/>
      <c r="BQ109" s="898"/>
      <c r="BR109" s="899"/>
      <c r="BS109" s="1235"/>
      <c r="BT109" s="1236"/>
      <c r="BU109" s="1236"/>
      <c r="BV109" s="1236"/>
      <c r="BW109" s="1236"/>
      <c r="BX109" s="1236"/>
      <c r="BY109" s="1236"/>
      <c r="BZ109" s="1237"/>
      <c r="CA109" s="11"/>
      <c r="CB109" s="11"/>
      <c r="CE109" s="40"/>
      <c r="CF109" s="40"/>
      <c r="DU109" s="27"/>
      <c r="DV109" s="73"/>
      <c r="DW109" s="74"/>
      <c r="DX109" s="74"/>
      <c r="DY109" s="74"/>
      <c r="DZ109" s="74"/>
      <c r="EA109" s="74"/>
      <c r="EB109" s="74"/>
      <c r="EC109" s="74"/>
      <c r="ED109" s="74"/>
      <c r="EE109" s="74"/>
      <c r="EF109" s="74"/>
      <c r="EG109" s="74"/>
      <c r="EH109" s="74"/>
      <c r="EI109" s="74"/>
      <c r="EJ109" s="74"/>
      <c r="EK109" s="74"/>
      <c r="EL109" s="74"/>
      <c r="EM109" s="74"/>
      <c r="EN109" s="74"/>
      <c r="EO109" s="74"/>
      <c r="EP109" s="74"/>
      <c r="EQ109" s="74"/>
      <c r="ER109" s="74"/>
      <c r="ES109" s="74"/>
      <c r="ET109" s="74"/>
      <c r="EU109" s="74"/>
      <c r="EV109" s="74"/>
      <c r="EW109" s="74"/>
      <c r="EX109" s="74"/>
      <c r="EY109" s="74"/>
      <c r="EZ109" s="75"/>
      <c r="FA109" s="11"/>
      <c r="IF109" s="11"/>
    </row>
    <row r="110" spans="17:240" ht="7.5" customHeight="1" x14ac:dyDescent="0.2">
      <c r="Q110" s="1330"/>
      <c r="R110" s="1331"/>
      <c r="S110" s="1331"/>
      <c r="T110" s="1331"/>
      <c r="U110" s="1331"/>
      <c r="V110" s="1331"/>
      <c r="W110" s="1331"/>
      <c r="X110" s="1331"/>
      <c r="Y110" s="1331"/>
      <c r="Z110" s="1331"/>
      <c r="AA110" s="1331"/>
      <c r="AB110" s="1331"/>
      <c r="AC110" s="1332"/>
      <c r="AD110" s="1316"/>
      <c r="AE110" s="1316"/>
      <c r="AF110" s="1316"/>
      <c r="AG110" s="1316"/>
      <c r="AH110" s="1316"/>
      <c r="AI110" s="1316"/>
      <c r="AJ110" s="1316"/>
      <c r="AK110" s="1316"/>
      <c r="AL110" s="1316"/>
      <c r="AM110" s="1317"/>
      <c r="AN110" s="1266"/>
      <c r="AO110" s="1267"/>
      <c r="AP110" s="1267"/>
      <c r="AQ110" s="1268"/>
      <c r="AR110" s="1266"/>
      <c r="AS110" s="1267"/>
      <c r="AT110" s="1267"/>
      <c r="AU110" s="1267"/>
      <c r="AV110" s="1267"/>
      <c r="AW110" s="1267"/>
      <c r="AX110" s="1268"/>
      <c r="AY110" s="1266"/>
      <c r="AZ110" s="1267"/>
      <c r="BA110" s="1267"/>
      <c r="BB110" s="1267"/>
      <c r="BC110" s="1267"/>
      <c r="BD110" s="1268"/>
      <c r="BE110" s="1350"/>
      <c r="BF110" s="1351"/>
      <c r="BG110" s="1351"/>
      <c r="BH110" s="1351"/>
      <c r="BI110" s="1351"/>
      <c r="BJ110" s="1351"/>
      <c r="BK110" s="1351"/>
      <c r="BL110" s="1352"/>
      <c r="BM110" s="1266"/>
      <c r="BN110" s="1267"/>
      <c r="BO110" s="1267"/>
      <c r="BP110" s="1267"/>
      <c r="BQ110" s="1267"/>
      <c r="BR110" s="1268"/>
      <c r="BS110" s="1238"/>
      <c r="BT110" s="1239"/>
      <c r="BU110" s="1239"/>
      <c r="BV110" s="1239"/>
      <c r="BW110" s="1239"/>
      <c r="BX110" s="1239"/>
      <c r="BY110" s="1239"/>
      <c r="BZ110" s="1240"/>
      <c r="CA110" s="11"/>
      <c r="CB110" s="11"/>
      <c r="CE110" s="40"/>
      <c r="CF110" s="40"/>
      <c r="CG110" s="1241" t="s">
        <v>172</v>
      </c>
      <c r="CH110" s="1242"/>
      <c r="CI110" s="1242"/>
      <c r="CJ110" s="1242"/>
      <c r="CK110" s="1242"/>
      <c r="CL110" s="1242"/>
      <c r="CM110" s="1242"/>
      <c r="CN110" s="1242"/>
      <c r="CO110" s="1242"/>
      <c r="CP110" s="1242"/>
      <c r="CQ110" s="1242"/>
      <c r="CR110" s="1242"/>
      <c r="CS110" s="1242"/>
      <c r="CT110" s="1242"/>
      <c r="CU110" s="1242"/>
      <c r="CV110" s="1242"/>
      <c r="CW110" s="1242"/>
      <c r="CX110" s="1242"/>
      <c r="CY110" s="1242"/>
      <c r="CZ110" s="1242"/>
      <c r="DA110" s="1245">
        <f>'入力用（申請者）'!$R$32</f>
        <v>0</v>
      </c>
      <c r="DB110" s="1245"/>
      <c r="DC110" s="1245"/>
      <c r="DD110" s="1245"/>
      <c r="DE110" s="1245"/>
      <c r="DF110" s="1247" t="s">
        <v>171</v>
      </c>
      <c r="DG110" s="1247"/>
      <c r="DH110" s="1247"/>
      <c r="DI110" s="1247"/>
      <c r="DJ110" s="1247"/>
      <c r="DK110" s="1247"/>
      <c r="DL110" s="1247"/>
      <c r="DM110" s="1247"/>
      <c r="DN110" s="1247"/>
      <c r="DO110" s="1247"/>
      <c r="DP110" s="1247"/>
      <c r="DQ110" s="1247"/>
      <c r="DR110" s="1247"/>
      <c r="DS110" s="1247"/>
      <c r="DT110" s="1248"/>
      <c r="DU110" s="27"/>
      <c r="DV110" s="73"/>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5"/>
      <c r="FA110" s="11"/>
      <c r="IF110" s="11"/>
    </row>
    <row r="111" spans="17:240" ht="7.5" customHeight="1" x14ac:dyDescent="0.2">
      <c r="Q111" s="1334" t="s">
        <v>73</v>
      </c>
      <c r="R111" s="1335"/>
      <c r="S111" s="1335"/>
      <c r="T111" s="1335"/>
      <c r="U111" s="1335"/>
      <c r="V111" s="1335"/>
      <c r="W111" s="1335"/>
      <c r="X111" s="1335"/>
      <c r="Y111" s="1335"/>
      <c r="Z111" s="1335"/>
      <c r="AA111" s="1335"/>
      <c r="AB111" s="1335"/>
      <c r="AC111" s="1336"/>
      <c r="AD111" s="1263"/>
      <c r="AE111" s="1264"/>
      <c r="AF111" s="1264"/>
      <c r="AG111" s="1264"/>
      <c r="AH111" s="1264"/>
      <c r="AI111" s="1264"/>
      <c r="AJ111" s="1264"/>
      <c r="AK111" s="1264"/>
      <c r="AL111" s="1264"/>
      <c r="AM111" s="1265"/>
      <c r="AN111" s="1338"/>
      <c r="AO111" s="1338"/>
      <c r="AP111" s="1338"/>
      <c r="AQ111" s="1338"/>
      <c r="AR111" s="1318"/>
      <c r="AS111" s="1318"/>
      <c r="AT111" s="1318"/>
      <c r="AU111" s="1318"/>
      <c r="AV111" s="1318"/>
      <c r="AW111" s="1318"/>
      <c r="AX111" s="1318"/>
      <c r="AY111" s="1318"/>
      <c r="AZ111" s="1318"/>
      <c r="BA111" s="1318"/>
      <c r="BB111" s="1318"/>
      <c r="BC111" s="1318"/>
      <c r="BD111" s="1318"/>
      <c r="BE111" s="1321"/>
      <c r="BF111" s="1321"/>
      <c r="BG111" s="1321"/>
      <c r="BH111" s="1321"/>
      <c r="BI111" s="1321"/>
      <c r="BJ111" s="1321"/>
      <c r="BK111" s="1321"/>
      <c r="BL111" s="1321"/>
      <c r="BM111" s="1318"/>
      <c r="BN111" s="1318"/>
      <c r="BO111" s="1318"/>
      <c r="BP111" s="1318"/>
      <c r="BQ111" s="1318"/>
      <c r="BR111" s="1318"/>
      <c r="BS111" s="1321"/>
      <c r="BT111" s="1321"/>
      <c r="BU111" s="1321"/>
      <c r="BV111" s="1321"/>
      <c r="BW111" s="1321"/>
      <c r="BX111" s="1321"/>
      <c r="BY111" s="1321"/>
      <c r="BZ111" s="1322"/>
      <c r="CA111" s="11"/>
      <c r="CB111" s="11"/>
      <c r="CE111" s="40"/>
      <c r="CF111" s="40"/>
      <c r="CG111" s="1243"/>
      <c r="CH111" s="1244"/>
      <c r="CI111" s="1244"/>
      <c r="CJ111" s="1244"/>
      <c r="CK111" s="1244"/>
      <c r="CL111" s="1244"/>
      <c r="CM111" s="1244"/>
      <c r="CN111" s="1244"/>
      <c r="CO111" s="1244"/>
      <c r="CP111" s="1244"/>
      <c r="CQ111" s="1244"/>
      <c r="CR111" s="1244"/>
      <c r="CS111" s="1244"/>
      <c r="CT111" s="1244"/>
      <c r="CU111" s="1244"/>
      <c r="CV111" s="1244"/>
      <c r="CW111" s="1244"/>
      <c r="CX111" s="1244"/>
      <c r="CY111" s="1244"/>
      <c r="CZ111" s="1244"/>
      <c r="DA111" s="1246"/>
      <c r="DB111" s="1246"/>
      <c r="DC111" s="1246"/>
      <c r="DD111" s="1246"/>
      <c r="DE111" s="1246"/>
      <c r="DF111" s="1249"/>
      <c r="DG111" s="1249"/>
      <c r="DH111" s="1249"/>
      <c r="DI111" s="1249"/>
      <c r="DJ111" s="1249"/>
      <c r="DK111" s="1249"/>
      <c r="DL111" s="1249"/>
      <c r="DM111" s="1249"/>
      <c r="DN111" s="1249"/>
      <c r="DO111" s="1249"/>
      <c r="DP111" s="1249"/>
      <c r="DQ111" s="1249"/>
      <c r="DR111" s="1249"/>
      <c r="DS111" s="1249"/>
      <c r="DT111" s="1250"/>
      <c r="DU111" s="27"/>
      <c r="DV111" s="73"/>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5"/>
      <c r="FA111" s="11"/>
      <c r="IF111" s="11"/>
    </row>
    <row r="112" spans="17:240" ht="7.5" customHeight="1" x14ac:dyDescent="0.2">
      <c r="Q112" s="1334"/>
      <c r="R112" s="1335"/>
      <c r="S112" s="1335"/>
      <c r="T112" s="1335"/>
      <c r="U112" s="1335"/>
      <c r="V112" s="1335"/>
      <c r="W112" s="1335"/>
      <c r="X112" s="1335"/>
      <c r="Y112" s="1335"/>
      <c r="Z112" s="1335"/>
      <c r="AA112" s="1335"/>
      <c r="AB112" s="1335"/>
      <c r="AC112" s="1336"/>
      <c r="AD112" s="1337"/>
      <c r="AE112" s="710"/>
      <c r="AF112" s="710"/>
      <c r="AG112" s="710"/>
      <c r="AH112" s="710"/>
      <c r="AI112" s="710"/>
      <c r="AJ112" s="710"/>
      <c r="AK112" s="710"/>
      <c r="AL112" s="710"/>
      <c r="AM112" s="711"/>
      <c r="AN112" s="1339"/>
      <c r="AO112" s="1339"/>
      <c r="AP112" s="1339"/>
      <c r="AQ112" s="1339"/>
      <c r="AR112" s="1319"/>
      <c r="AS112" s="1319"/>
      <c r="AT112" s="1319"/>
      <c r="AU112" s="1319"/>
      <c r="AV112" s="1319"/>
      <c r="AW112" s="1319"/>
      <c r="AX112" s="1319"/>
      <c r="AY112" s="1319"/>
      <c r="AZ112" s="1319"/>
      <c r="BA112" s="1319"/>
      <c r="BB112" s="1319"/>
      <c r="BC112" s="1319"/>
      <c r="BD112" s="1319"/>
      <c r="BE112" s="1323"/>
      <c r="BF112" s="1323"/>
      <c r="BG112" s="1323"/>
      <c r="BH112" s="1323"/>
      <c r="BI112" s="1323"/>
      <c r="BJ112" s="1323"/>
      <c r="BK112" s="1323"/>
      <c r="BL112" s="1323"/>
      <c r="BM112" s="1319"/>
      <c r="BN112" s="1319"/>
      <c r="BO112" s="1319"/>
      <c r="BP112" s="1319"/>
      <c r="BQ112" s="1319"/>
      <c r="BR112" s="1319"/>
      <c r="BS112" s="1323"/>
      <c r="BT112" s="1323"/>
      <c r="BU112" s="1323"/>
      <c r="BV112" s="1323"/>
      <c r="BW112" s="1323"/>
      <c r="BX112" s="1323"/>
      <c r="BY112" s="1323"/>
      <c r="BZ112" s="1324"/>
      <c r="CA112" s="11"/>
      <c r="CB112" s="11"/>
      <c r="CE112" s="40"/>
      <c r="CF112" s="40"/>
      <c r="CG112" s="1251" t="s">
        <v>352</v>
      </c>
      <c r="CH112" s="1252"/>
      <c r="CI112" s="1252"/>
      <c r="CJ112" s="1252"/>
      <c r="CK112" s="1252"/>
      <c r="CL112" s="1252"/>
      <c r="CM112" s="1252"/>
      <c r="CN112" s="1252"/>
      <c r="CO112" s="1252"/>
      <c r="CP112" s="1252"/>
      <c r="CQ112" s="1252"/>
      <c r="CR112" s="1252"/>
      <c r="CS112" s="1252"/>
      <c r="CT112" s="1252"/>
      <c r="CU112" s="1252"/>
      <c r="CV112" s="1252"/>
      <c r="CW112" s="1252"/>
      <c r="CX112" s="1252"/>
      <c r="CY112" s="1252"/>
      <c r="CZ112" s="1252"/>
      <c r="DA112" s="1252"/>
      <c r="DB112" s="1252"/>
      <c r="DC112" s="1252"/>
      <c r="DD112" s="1252"/>
      <c r="DE112" s="1252"/>
      <c r="DF112" s="1252"/>
      <c r="DG112" s="1252"/>
      <c r="DH112" s="1252"/>
      <c r="DI112" s="1252"/>
      <c r="DJ112" s="1252"/>
      <c r="DK112" s="1252"/>
      <c r="DL112" s="1252"/>
      <c r="DM112" s="1252"/>
      <c r="DN112" s="1252"/>
      <c r="DO112" s="1252"/>
      <c r="DP112" s="1252"/>
      <c r="DQ112" s="1252"/>
      <c r="DR112" s="1252"/>
      <c r="DS112" s="1252"/>
      <c r="DT112" s="1253"/>
      <c r="DU112" s="27"/>
      <c r="DV112" s="73"/>
      <c r="DW112" s="74"/>
      <c r="DX112" s="74"/>
      <c r="DY112" s="74"/>
      <c r="DZ112" s="74"/>
      <c r="EA112" s="74"/>
      <c r="EB112" s="74"/>
      <c r="EC112" s="74"/>
      <c r="ED112" s="1234" t="str">
        <f>IF('入力用（神戸市）'!$AC$48="","",'入力用（神戸市）'!$AC$48)</f>
        <v/>
      </c>
      <c r="EE112" s="1234"/>
      <c r="EF112" s="1234"/>
      <c r="EG112" s="1234"/>
      <c r="EH112" s="74"/>
      <c r="EI112" s="74"/>
      <c r="EJ112" s="74"/>
      <c r="EK112" s="74"/>
      <c r="EL112" s="74"/>
      <c r="EM112" s="1234" t="str">
        <f>IF('入力用（神戸市）'!$AG$48="","",'入力用（神戸市）'!$AG$48)</f>
        <v/>
      </c>
      <c r="EN112" s="1234"/>
      <c r="EO112" s="1234"/>
      <c r="EP112" s="1234"/>
      <c r="EQ112" s="74"/>
      <c r="ER112" s="74"/>
      <c r="ES112" s="74"/>
      <c r="ET112" s="74"/>
      <c r="EU112" s="74"/>
      <c r="EV112" s="74"/>
      <c r="EW112" s="74"/>
      <c r="EX112" s="74"/>
      <c r="EY112" s="74"/>
      <c r="EZ112" s="75"/>
      <c r="FA112" s="11"/>
      <c r="IF112" s="11"/>
    </row>
    <row r="113" spans="17:240" ht="7.5" customHeight="1" x14ac:dyDescent="0.2">
      <c r="Q113" s="897" t="s">
        <v>65</v>
      </c>
      <c r="R113" s="898"/>
      <c r="S113" s="898"/>
      <c r="T113" s="898"/>
      <c r="U113" s="898"/>
      <c r="V113" s="898"/>
      <c r="W113" s="898"/>
      <c r="X113" s="898"/>
      <c r="Y113" s="898"/>
      <c r="Z113" s="898"/>
      <c r="AA113" s="898"/>
      <c r="AB113" s="898"/>
      <c r="AC113" s="899"/>
      <c r="AD113" s="1320"/>
      <c r="AE113" s="1320"/>
      <c r="AF113" s="1320"/>
      <c r="AG113" s="1320"/>
      <c r="AH113" s="1320"/>
      <c r="AI113" s="1320"/>
      <c r="AJ113" s="1320"/>
      <c r="AK113" s="1320"/>
      <c r="AL113" s="1320"/>
      <c r="AM113" s="1320"/>
      <c r="AN113" s="1320"/>
      <c r="AO113" s="1320"/>
      <c r="AP113" s="1320"/>
      <c r="AQ113" s="1320"/>
      <c r="AR113" s="1333"/>
      <c r="AS113" s="1333"/>
      <c r="AT113" s="1333"/>
      <c r="AU113" s="1333"/>
      <c r="AV113" s="1333"/>
      <c r="AW113" s="1333"/>
      <c r="AX113" s="1333"/>
      <c r="AY113" s="1333"/>
      <c r="AZ113" s="1333"/>
      <c r="BA113" s="1333"/>
      <c r="BB113" s="1333"/>
      <c r="BC113" s="1333"/>
      <c r="BD113" s="1333"/>
      <c r="BE113" s="1340"/>
      <c r="BF113" s="1340"/>
      <c r="BG113" s="1340"/>
      <c r="BH113" s="1340"/>
      <c r="BI113" s="1340"/>
      <c r="BJ113" s="1340"/>
      <c r="BK113" s="1340"/>
      <c r="BL113" s="1340"/>
      <c r="BM113" s="1333"/>
      <c r="BN113" s="1333"/>
      <c r="BO113" s="1333"/>
      <c r="BP113" s="1333"/>
      <c r="BQ113" s="1333"/>
      <c r="BR113" s="1333"/>
      <c r="BS113" s="1325"/>
      <c r="BT113" s="1325"/>
      <c r="BU113" s="1325"/>
      <c r="BV113" s="1325"/>
      <c r="BW113" s="1325"/>
      <c r="BX113" s="1325"/>
      <c r="BY113" s="1325"/>
      <c r="BZ113" s="1326"/>
      <c r="CA113" s="11"/>
      <c r="CB113" s="11"/>
      <c r="CE113" s="40"/>
      <c r="CF113" s="40"/>
      <c r="CG113" s="1251"/>
      <c r="CH113" s="1252"/>
      <c r="CI113" s="1252"/>
      <c r="CJ113" s="1252"/>
      <c r="CK113" s="1252"/>
      <c r="CL113" s="1252"/>
      <c r="CM113" s="1252"/>
      <c r="CN113" s="1252"/>
      <c r="CO113" s="1252"/>
      <c r="CP113" s="1252"/>
      <c r="CQ113" s="1252"/>
      <c r="CR113" s="1252"/>
      <c r="CS113" s="1252"/>
      <c r="CT113" s="1252"/>
      <c r="CU113" s="1252"/>
      <c r="CV113" s="1252"/>
      <c r="CW113" s="1252"/>
      <c r="CX113" s="1252"/>
      <c r="CY113" s="1252"/>
      <c r="CZ113" s="1252"/>
      <c r="DA113" s="1252"/>
      <c r="DB113" s="1252"/>
      <c r="DC113" s="1252"/>
      <c r="DD113" s="1252"/>
      <c r="DE113" s="1252"/>
      <c r="DF113" s="1252"/>
      <c r="DG113" s="1252"/>
      <c r="DH113" s="1252"/>
      <c r="DI113" s="1252"/>
      <c r="DJ113" s="1252"/>
      <c r="DK113" s="1252"/>
      <c r="DL113" s="1252"/>
      <c r="DM113" s="1252"/>
      <c r="DN113" s="1252"/>
      <c r="DO113" s="1252"/>
      <c r="DP113" s="1252"/>
      <c r="DQ113" s="1252"/>
      <c r="DR113" s="1252"/>
      <c r="DS113" s="1252"/>
      <c r="DT113" s="1253"/>
      <c r="DU113" s="27"/>
      <c r="DV113" s="73"/>
      <c r="DW113" s="74"/>
      <c r="DX113" s="74"/>
      <c r="DY113" s="74"/>
      <c r="DZ113" s="74"/>
      <c r="EA113" s="74"/>
      <c r="EB113" s="74"/>
      <c r="EC113" s="74"/>
      <c r="ED113" s="1234"/>
      <c r="EE113" s="1234"/>
      <c r="EF113" s="1234"/>
      <c r="EG113" s="1234"/>
      <c r="EH113" s="74"/>
      <c r="EI113" s="74"/>
      <c r="EJ113" s="74"/>
      <c r="EK113" s="74"/>
      <c r="EL113" s="74"/>
      <c r="EM113" s="1234"/>
      <c r="EN113" s="1234"/>
      <c r="EO113" s="1234"/>
      <c r="EP113" s="1234"/>
      <c r="EQ113" s="74"/>
      <c r="ER113" s="74"/>
      <c r="ES113" s="74"/>
      <c r="ET113" s="74"/>
      <c r="EU113" s="74"/>
      <c r="EV113" s="74"/>
      <c r="EW113" s="74"/>
      <c r="EX113" s="74"/>
      <c r="EY113" s="74"/>
      <c r="EZ113" s="75"/>
      <c r="FA113" s="11"/>
      <c r="IF113" s="11"/>
    </row>
    <row r="114" spans="17:240" ht="7.5" customHeight="1" x14ac:dyDescent="0.2">
      <c r="Q114" s="901"/>
      <c r="R114" s="902"/>
      <c r="S114" s="902"/>
      <c r="T114" s="902"/>
      <c r="U114" s="902"/>
      <c r="V114" s="902"/>
      <c r="W114" s="902"/>
      <c r="X114" s="902"/>
      <c r="Y114" s="902"/>
      <c r="Z114" s="902"/>
      <c r="AA114" s="902"/>
      <c r="AB114" s="902"/>
      <c r="AC114" s="903"/>
      <c r="AD114" s="1320"/>
      <c r="AE114" s="1320"/>
      <c r="AF114" s="1320"/>
      <c r="AG114" s="1320"/>
      <c r="AH114" s="1320"/>
      <c r="AI114" s="1320"/>
      <c r="AJ114" s="1320"/>
      <c r="AK114" s="1320"/>
      <c r="AL114" s="1320"/>
      <c r="AM114" s="1320"/>
      <c r="AN114" s="1320"/>
      <c r="AO114" s="1320"/>
      <c r="AP114" s="1320"/>
      <c r="AQ114" s="1320"/>
      <c r="AR114" s="1333"/>
      <c r="AS114" s="1333"/>
      <c r="AT114" s="1333"/>
      <c r="AU114" s="1333"/>
      <c r="AV114" s="1333"/>
      <c r="AW114" s="1333"/>
      <c r="AX114" s="1333"/>
      <c r="AY114" s="1333"/>
      <c r="AZ114" s="1333"/>
      <c r="BA114" s="1333"/>
      <c r="BB114" s="1333"/>
      <c r="BC114" s="1333"/>
      <c r="BD114" s="1333"/>
      <c r="BE114" s="1340"/>
      <c r="BF114" s="1340"/>
      <c r="BG114" s="1340"/>
      <c r="BH114" s="1340"/>
      <c r="BI114" s="1340"/>
      <c r="BJ114" s="1340"/>
      <c r="BK114" s="1340"/>
      <c r="BL114" s="1340"/>
      <c r="BM114" s="1333"/>
      <c r="BN114" s="1333"/>
      <c r="BO114" s="1333"/>
      <c r="BP114" s="1333"/>
      <c r="BQ114" s="1333"/>
      <c r="BR114" s="1333"/>
      <c r="BS114" s="1325"/>
      <c r="BT114" s="1325"/>
      <c r="BU114" s="1325"/>
      <c r="BV114" s="1325"/>
      <c r="BW114" s="1325"/>
      <c r="BX114" s="1325"/>
      <c r="BY114" s="1325"/>
      <c r="BZ114" s="1326"/>
      <c r="CA114" s="11"/>
      <c r="CB114" s="11"/>
      <c r="CE114" s="40"/>
      <c r="CF114" s="40"/>
      <c r="CG114" s="1251"/>
      <c r="CH114" s="1252"/>
      <c r="CI114" s="1252"/>
      <c r="CJ114" s="1252"/>
      <c r="CK114" s="1252"/>
      <c r="CL114" s="1252"/>
      <c r="CM114" s="1252"/>
      <c r="CN114" s="1252"/>
      <c r="CO114" s="1252"/>
      <c r="CP114" s="1252"/>
      <c r="CQ114" s="1252"/>
      <c r="CR114" s="1252"/>
      <c r="CS114" s="1252"/>
      <c r="CT114" s="1252"/>
      <c r="CU114" s="1252"/>
      <c r="CV114" s="1252"/>
      <c r="CW114" s="1252"/>
      <c r="CX114" s="1252"/>
      <c r="CY114" s="1252"/>
      <c r="CZ114" s="1252"/>
      <c r="DA114" s="1252"/>
      <c r="DB114" s="1252"/>
      <c r="DC114" s="1252"/>
      <c r="DD114" s="1252"/>
      <c r="DE114" s="1252"/>
      <c r="DF114" s="1252"/>
      <c r="DG114" s="1252"/>
      <c r="DH114" s="1252"/>
      <c r="DI114" s="1252"/>
      <c r="DJ114" s="1252"/>
      <c r="DK114" s="1252"/>
      <c r="DL114" s="1252"/>
      <c r="DM114" s="1252"/>
      <c r="DN114" s="1252"/>
      <c r="DO114" s="1252"/>
      <c r="DP114" s="1252"/>
      <c r="DQ114" s="1252"/>
      <c r="DR114" s="1252"/>
      <c r="DS114" s="1252"/>
      <c r="DT114" s="1253"/>
      <c r="DV114" s="73"/>
      <c r="DW114" s="74"/>
      <c r="DX114" s="74"/>
      <c r="DY114" s="74"/>
      <c r="DZ114" s="74"/>
      <c r="EA114" s="74"/>
      <c r="EB114" s="74"/>
      <c r="EC114" s="74"/>
      <c r="ED114" s="74"/>
      <c r="EE114" s="74"/>
      <c r="EF114" s="74"/>
      <c r="EG114" s="74"/>
      <c r="EH114" s="74"/>
      <c r="EI114" s="74"/>
      <c r="EJ114" s="74"/>
      <c r="EK114" s="74"/>
      <c r="EL114" s="74"/>
      <c r="EM114" s="74"/>
      <c r="EN114" s="74"/>
      <c r="EO114" s="74"/>
      <c r="EP114" s="74"/>
      <c r="EQ114" s="74"/>
      <c r="ER114" s="74"/>
      <c r="ES114" s="74"/>
      <c r="ET114" s="74"/>
      <c r="EU114" s="74"/>
      <c r="EV114" s="74"/>
      <c r="EW114" s="74"/>
      <c r="EX114" s="74"/>
      <c r="EY114" s="74"/>
      <c r="EZ114" s="75"/>
      <c r="FA114" s="11"/>
      <c r="IF114" s="11"/>
    </row>
    <row r="115" spans="17:240" ht="7.5" customHeight="1" x14ac:dyDescent="0.2">
      <c r="CA115" s="11"/>
      <c r="CB115" s="11"/>
      <c r="CC115" s="11"/>
      <c r="CD115" s="11"/>
      <c r="CG115" s="1243" t="s">
        <v>206</v>
      </c>
      <c r="CH115" s="1244"/>
      <c r="CI115" s="1244"/>
      <c r="CJ115" s="1244"/>
      <c r="CK115" s="1244"/>
      <c r="CL115" s="1244"/>
      <c r="CM115" s="1244"/>
      <c r="CN115" s="1244"/>
      <c r="CO115" s="1244"/>
      <c r="CP115" s="1244"/>
      <c r="CQ115" s="1095" t="str">
        <f>IF('入力用（申請者）'!$M$32="あり",'入力用（申請者）'!$M$20&amp;"　　"&amp;'入力用（申請者）'!$M$23,"")&amp;""</f>
        <v/>
      </c>
      <c r="CR115" s="1095"/>
      <c r="CS115" s="1095"/>
      <c r="CT115" s="1095"/>
      <c r="CU115" s="1095"/>
      <c r="CV115" s="1095"/>
      <c r="CW115" s="1095"/>
      <c r="CX115" s="1095"/>
      <c r="CY115" s="1095"/>
      <c r="CZ115" s="1095"/>
      <c r="DA115" s="1095"/>
      <c r="DB115" s="1095"/>
      <c r="DC115" s="1095"/>
      <c r="DD115" s="1095"/>
      <c r="DE115" s="1095"/>
      <c r="DF115" s="1095"/>
      <c r="DG115" s="1095"/>
      <c r="DH115" s="1095"/>
      <c r="DI115" s="1095"/>
      <c r="DJ115" s="1095"/>
      <c r="DK115" s="1095"/>
      <c r="DL115" s="1095"/>
      <c r="DM115" s="1095"/>
      <c r="DN115" s="1095"/>
      <c r="DO115" s="1095"/>
      <c r="DP115" s="1095"/>
      <c r="DQ115" s="1095"/>
      <c r="DR115" s="1095"/>
      <c r="DS115" s="1095"/>
      <c r="DT115" s="1281"/>
      <c r="DV115" s="73"/>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5"/>
      <c r="FA115" s="11"/>
    </row>
    <row r="116" spans="17:240" ht="7.5" customHeight="1" x14ac:dyDescent="0.2">
      <c r="Q116" s="706" t="s">
        <v>16</v>
      </c>
      <c r="R116" s="707"/>
      <c r="S116" s="707"/>
      <c r="T116" s="707"/>
      <c r="U116" s="707"/>
      <c r="V116" s="1303"/>
      <c r="W116" s="1305"/>
      <c r="X116" s="1306"/>
      <c r="Y116" s="1306"/>
      <c r="Z116" s="1306"/>
      <c r="AA116" s="1306"/>
      <c r="AB116" s="1306"/>
      <c r="AC116" s="1306"/>
      <c r="AD116" s="1306"/>
      <c r="AE116" s="1306"/>
      <c r="AF116" s="1306"/>
      <c r="AG116" s="1306"/>
      <c r="AH116" s="1306"/>
      <c r="AI116" s="1306"/>
      <c r="AJ116" s="1306"/>
      <c r="AK116" s="1306"/>
      <c r="AL116" s="1306"/>
      <c r="AM116" s="1307"/>
      <c r="AN116" s="706" t="s">
        <v>17</v>
      </c>
      <c r="AO116" s="707"/>
      <c r="AP116" s="707"/>
      <c r="AQ116" s="707"/>
      <c r="AR116" s="707"/>
      <c r="AS116" s="1303"/>
      <c r="AT116" s="1305"/>
      <c r="AU116" s="1306"/>
      <c r="AV116" s="1306"/>
      <c r="AW116" s="1306"/>
      <c r="AX116" s="1306"/>
      <c r="AY116" s="1306"/>
      <c r="AZ116" s="1306"/>
      <c r="BA116" s="1306"/>
      <c r="BB116" s="1306"/>
      <c r="BC116" s="1306"/>
      <c r="BD116" s="1306"/>
      <c r="BE116" s="1306"/>
      <c r="BF116" s="1306"/>
      <c r="BG116" s="1306"/>
      <c r="BH116" s="1306"/>
      <c r="BI116" s="1307"/>
      <c r="BJ116" s="706" t="s">
        <v>12</v>
      </c>
      <c r="BK116" s="707"/>
      <c r="BL116" s="707"/>
      <c r="BM116" s="707"/>
      <c r="BN116" s="707"/>
      <c r="BO116" s="707"/>
      <c r="BP116" s="707"/>
      <c r="BQ116" s="707"/>
      <c r="BR116" s="707"/>
      <c r="BS116" s="707"/>
      <c r="BT116" s="707"/>
      <c r="BU116" s="1303"/>
      <c r="BV116" s="1311"/>
      <c r="BW116" s="1311"/>
      <c r="BX116" s="1311"/>
      <c r="BY116" s="1311"/>
      <c r="BZ116" s="1311"/>
      <c r="CA116" s="11"/>
      <c r="CB116" s="11"/>
      <c r="CC116" s="11"/>
      <c r="CD116" s="11"/>
      <c r="CE116" s="4"/>
      <c r="CF116" s="4"/>
      <c r="CG116" s="1243"/>
      <c r="CH116" s="1244"/>
      <c r="CI116" s="1244"/>
      <c r="CJ116" s="1244"/>
      <c r="CK116" s="1244"/>
      <c r="CL116" s="1244"/>
      <c r="CM116" s="1244"/>
      <c r="CN116" s="1244"/>
      <c r="CO116" s="1244"/>
      <c r="CP116" s="1244"/>
      <c r="CQ116" s="1095"/>
      <c r="CR116" s="1095"/>
      <c r="CS116" s="1095"/>
      <c r="CT116" s="1095"/>
      <c r="CU116" s="1095"/>
      <c r="CV116" s="1095"/>
      <c r="CW116" s="1095"/>
      <c r="CX116" s="1095"/>
      <c r="CY116" s="1095"/>
      <c r="CZ116" s="1095"/>
      <c r="DA116" s="1095"/>
      <c r="DB116" s="1095"/>
      <c r="DC116" s="1095"/>
      <c r="DD116" s="1095"/>
      <c r="DE116" s="1095"/>
      <c r="DF116" s="1095"/>
      <c r="DG116" s="1095"/>
      <c r="DH116" s="1095"/>
      <c r="DI116" s="1095"/>
      <c r="DJ116" s="1095"/>
      <c r="DK116" s="1095"/>
      <c r="DL116" s="1095"/>
      <c r="DM116" s="1095"/>
      <c r="DN116" s="1095"/>
      <c r="DO116" s="1095"/>
      <c r="DP116" s="1095"/>
      <c r="DQ116" s="1095"/>
      <c r="DR116" s="1095"/>
      <c r="DS116" s="1095"/>
      <c r="DT116" s="1281"/>
      <c r="DV116" s="73"/>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5"/>
      <c r="FA116" s="11"/>
    </row>
    <row r="117" spans="17:240" ht="7.5" customHeight="1" x14ac:dyDescent="0.2">
      <c r="Q117" s="712"/>
      <c r="R117" s="713"/>
      <c r="S117" s="713"/>
      <c r="T117" s="713"/>
      <c r="U117" s="713"/>
      <c r="V117" s="1304"/>
      <c r="W117" s="1308"/>
      <c r="X117" s="1309"/>
      <c r="Y117" s="1309"/>
      <c r="Z117" s="1309"/>
      <c r="AA117" s="1309"/>
      <c r="AB117" s="1309"/>
      <c r="AC117" s="1309"/>
      <c r="AD117" s="1309"/>
      <c r="AE117" s="1309"/>
      <c r="AF117" s="1309"/>
      <c r="AG117" s="1309"/>
      <c r="AH117" s="1309"/>
      <c r="AI117" s="1309"/>
      <c r="AJ117" s="1309"/>
      <c r="AK117" s="1309"/>
      <c r="AL117" s="1309"/>
      <c r="AM117" s="1310"/>
      <c r="AN117" s="712"/>
      <c r="AO117" s="713"/>
      <c r="AP117" s="713"/>
      <c r="AQ117" s="713"/>
      <c r="AR117" s="713"/>
      <c r="AS117" s="1304"/>
      <c r="AT117" s="1308"/>
      <c r="AU117" s="1309"/>
      <c r="AV117" s="1309"/>
      <c r="AW117" s="1309"/>
      <c r="AX117" s="1309"/>
      <c r="AY117" s="1309"/>
      <c r="AZ117" s="1309"/>
      <c r="BA117" s="1309"/>
      <c r="BB117" s="1309"/>
      <c r="BC117" s="1309"/>
      <c r="BD117" s="1309"/>
      <c r="BE117" s="1309"/>
      <c r="BF117" s="1309"/>
      <c r="BG117" s="1309"/>
      <c r="BH117" s="1309"/>
      <c r="BI117" s="1310"/>
      <c r="BJ117" s="712"/>
      <c r="BK117" s="713"/>
      <c r="BL117" s="713"/>
      <c r="BM117" s="713"/>
      <c r="BN117" s="713"/>
      <c r="BO117" s="713"/>
      <c r="BP117" s="713"/>
      <c r="BQ117" s="713"/>
      <c r="BR117" s="713"/>
      <c r="BS117" s="713"/>
      <c r="BT117" s="713"/>
      <c r="BU117" s="1304"/>
      <c r="BV117" s="1311"/>
      <c r="BW117" s="1311"/>
      <c r="BX117" s="1311"/>
      <c r="BY117" s="1311"/>
      <c r="BZ117" s="1311"/>
      <c r="CA117" s="11"/>
      <c r="CB117" s="11"/>
      <c r="CC117" s="11"/>
      <c r="CD117" s="11"/>
      <c r="CE117" s="4"/>
      <c r="CF117" s="4"/>
      <c r="CG117" s="1286"/>
      <c r="CH117" s="1287"/>
      <c r="CI117" s="1287"/>
      <c r="CJ117" s="1287"/>
      <c r="CK117" s="1287"/>
      <c r="CL117" s="1287"/>
      <c r="CM117" s="1287"/>
      <c r="CN117" s="1287"/>
      <c r="CO117" s="1287"/>
      <c r="CP117" s="1287"/>
      <c r="CQ117" s="1282"/>
      <c r="CR117" s="1282"/>
      <c r="CS117" s="1282"/>
      <c r="CT117" s="1282"/>
      <c r="CU117" s="1282"/>
      <c r="CV117" s="1282"/>
      <c r="CW117" s="1282"/>
      <c r="CX117" s="1282"/>
      <c r="CY117" s="1282"/>
      <c r="CZ117" s="1282"/>
      <c r="DA117" s="1282"/>
      <c r="DB117" s="1282"/>
      <c r="DC117" s="1282"/>
      <c r="DD117" s="1282"/>
      <c r="DE117" s="1282"/>
      <c r="DF117" s="1282"/>
      <c r="DG117" s="1282"/>
      <c r="DH117" s="1282"/>
      <c r="DI117" s="1282"/>
      <c r="DJ117" s="1282"/>
      <c r="DK117" s="1282"/>
      <c r="DL117" s="1282"/>
      <c r="DM117" s="1282"/>
      <c r="DN117" s="1282"/>
      <c r="DO117" s="1282"/>
      <c r="DP117" s="1282"/>
      <c r="DQ117" s="1282"/>
      <c r="DR117" s="1282"/>
      <c r="DS117" s="1282"/>
      <c r="DT117" s="1283"/>
      <c r="DV117" s="76"/>
      <c r="DW117" s="77"/>
      <c r="DX117" s="77"/>
      <c r="DY117" s="77"/>
      <c r="DZ117" s="77"/>
      <c r="EA117" s="77"/>
      <c r="EB117" s="77"/>
      <c r="EC117" s="77"/>
      <c r="ED117" s="77"/>
      <c r="EE117" s="77"/>
      <c r="EF117" s="77"/>
      <c r="EG117" s="77"/>
      <c r="EH117" s="77"/>
      <c r="EI117" s="77"/>
      <c r="EJ117" s="77"/>
      <c r="EK117" s="77"/>
      <c r="EL117" s="77"/>
      <c r="EM117" s="77"/>
      <c r="EN117" s="77"/>
      <c r="EO117" s="77"/>
      <c r="EP117" s="77"/>
      <c r="EQ117" s="77"/>
      <c r="ER117" s="77"/>
      <c r="ES117" s="77"/>
      <c r="ET117" s="77"/>
      <c r="EU117" s="77"/>
      <c r="EV117" s="77"/>
      <c r="EW117" s="77"/>
      <c r="EX117" s="77"/>
      <c r="EY117" s="77"/>
      <c r="EZ117" s="78"/>
      <c r="FA117" s="11"/>
    </row>
    <row r="118" spans="17:240" ht="7.5" customHeight="1" x14ac:dyDescent="0.2">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2"/>
      <c r="CC118" s="11"/>
      <c r="CD118" s="11"/>
    </row>
    <row r="119" spans="17:240" ht="7.5" customHeight="1" x14ac:dyDescent="0.2">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c r="CB119" s="2"/>
      <c r="CC119" s="11"/>
      <c r="CD119" s="11"/>
      <c r="FA119" s="24"/>
      <c r="FB119" s="24"/>
      <c r="FC119" s="24"/>
      <c r="FD119" s="24"/>
    </row>
    <row r="120" spans="17:240" ht="7.95" customHeight="1" x14ac:dyDescent="0.2">
      <c r="Y120" s="39"/>
      <c r="Z120" s="39"/>
      <c r="AA120" s="39"/>
      <c r="AB120" s="39"/>
      <c r="AC120" s="39"/>
      <c r="AD120" s="39"/>
    </row>
    <row r="121" spans="17:240" ht="7.95" customHeight="1" x14ac:dyDescent="0.2">
      <c r="Y121" s="39"/>
      <c r="Z121" s="39"/>
      <c r="AA121" s="39"/>
      <c r="AB121" s="39"/>
      <c r="AC121" s="39"/>
      <c r="AD121" s="39"/>
    </row>
    <row r="122" spans="17:240" ht="8.1" customHeight="1" x14ac:dyDescent="0.2"/>
    <row r="123" spans="17:240" ht="8.1" customHeight="1" x14ac:dyDescent="0.2"/>
    <row r="124" spans="17:240" ht="8.1" customHeight="1" x14ac:dyDescent="0.2"/>
    <row r="125" spans="17:240" ht="8.1" customHeight="1" x14ac:dyDescent="0.2"/>
    <row r="126" spans="17:240" ht="8.1" customHeight="1" x14ac:dyDescent="0.2"/>
    <row r="127" spans="17:240" ht="8.1" customHeight="1" x14ac:dyDescent="0.2">
      <c r="CB127" s="11"/>
      <c r="CC127" s="11"/>
      <c r="CD127" s="11"/>
      <c r="CE127" s="11"/>
    </row>
    <row r="128" spans="17:240" ht="8.1" customHeight="1" x14ac:dyDescent="0.2">
      <c r="CA128" s="11"/>
      <c r="CB128" s="11"/>
      <c r="CC128" s="11"/>
      <c r="CD128" s="11"/>
      <c r="CE128" s="11"/>
    </row>
    <row r="129" spans="5:83" ht="8.1" customHeight="1" x14ac:dyDescent="0.2">
      <c r="CA129" s="11"/>
      <c r="CB129" s="11"/>
      <c r="CC129" s="11"/>
      <c r="CD129" s="11"/>
      <c r="CE129" s="11"/>
    </row>
    <row r="130" spans="5:83" ht="8.1" customHeight="1" x14ac:dyDescent="0.2">
      <c r="CA130" s="11"/>
      <c r="CB130" s="11"/>
      <c r="CC130" s="11"/>
      <c r="CD130" s="11"/>
      <c r="CE130" s="11"/>
    </row>
    <row r="131" spans="5:83" ht="8.1" customHeight="1" x14ac:dyDescent="0.2">
      <c r="CA131" s="11"/>
      <c r="CB131" s="11"/>
      <c r="CC131" s="11"/>
      <c r="CD131" s="11"/>
      <c r="CE131" s="11"/>
    </row>
    <row r="132" spans="5:83" ht="8.1" customHeight="1" x14ac:dyDescent="0.2">
      <c r="CA132" s="11"/>
      <c r="CB132" s="11"/>
      <c r="CC132" s="11"/>
      <c r="CD132" s="11"/>
      <c r="CE132" s="11"/>
    </row>
    <row r="133" spans="5:83" ht="8.1" customHeight="1" x14ac:dyDescent="0.2">
      <c r="CA133" s="11"/>
      <c r="CB133" s="11"/>
      <c r="CC133" s="11"/>
      <c r="CD133" s="11"/>
      <c r="CE133" s="11"/>
    </row>
    <row r="134" spans="5:83" ht="8.1" customHeight="1" x14ac:dyDescent="0.2">
      <c r="F134" s="1"/>
      <c r="CA134" s="11"/>
      <c r="CB134" s="11"/>
      <c r="CC134" s="11"/>
      <c r="CD134" s="11"/>
      <c r="CE134" s="11"/>
    </row>
    <row r="135" spans="5:83" ht="8.1" customHeight="1" x14ac:dyDescent="0.2">
      <c r="F135" s="1"/>
      <c r="CA135" s="11"/>
      <c r="CB135" s="11"/>
      <c r="CC135" s="11"/>
      <c r="CD135" s="11"/>
      <c r="CE135" s="11"/>
    </row>
    <row r="136" spans="5:83" ht="8.1" customHeight="1" x14ac:dyDescent="0.2">
      <c r="F136" s="1"/>
      <c r="CA136" s="11"/>
      <c r="CB136" s="11"/>
      <c r="CC136" s="11"/>
      <c r="CD136" s="11"/>
      <c r="CE136" s="11"/>
    </row>
    <row r="137" spans="5:83" ht="8.1" customHeight="1" x14ac:dyDescent="0.2">
      <c r="F137" s="1"/>
      <c r="CA137" s="11"/>
      <c r="CB137" s="11"/>
      <c r="CC137" s="11"/>
      <c r="CD137" s="11"/>
      <c r="CE137" s="11"/>
    </row>
    <row r="138" spans="5:83" ht="8.1" customHeight="1" x14ac:dyDescent="0.2">
      <c r="CA138" s="11"/>
      <c r="CB138" s="11"/>
      <c r="CC138" s="11"/>
      <c r="CD138" s="11"/>
      <c r="CE138" s="11"/>
    </row>
    <row r="139" spans="5:83" ht="8.1" customHeight="1" x14ac:dyDescent="0.2">
      <c r="AG139" s="4"/>
      <c r="AH139" s="4"/>
      <c r="AI139" s="4"/>
      <c r="AJ139" s="4"/>
      <c r="AK139" s="4"/>
      <c r="AL139" s="4"/>
      <c r="AM139" s="4"/>
      <c r="AN139" s="4"/>
      <c r="AO139" s="4"/>
      <c r="AP139" s="4"/>
      <c r="BY139" s="11"/>
      <c r="BZ139" s="11"/>
      <c r="CA139" s="11"/>
      <c r="CB139" s="11"/>
      <c r="CC139" s="11"/>
      <c r="CD139" s="11"/>
      <c r="CE139" s="11"/>
    </row>
    <row r="140" spans="5:83" ht="8.1" customHeight="1" x14ac:dyDescent="0.2">
      <c r="E140" s="39"/>
      <c r="F140" s="39"/>
      <c r="AG140" s="4"/>
      <c r="AH140" s="4"/>
      <c r="AI140" s="4"/>
      <c r="AJ140" s="4"/>
      <c r="AK140" s="4"/>
      <c r="AL140" s="4"/>
      <c r="AM140" s="4"/>
      <c r="AN140" s="4"/>
      <c r="AO140" s="4"/>
      <c r="AP140" s="4"/>
      <c r="BN140" s="39"/>
      <c r="BO140" s="39"/>
      <c r="BP140" s="39"/>
      <c r="BQ140" s="39"/>
      <c r="BR140" s="39"/>
      <c r="BS140" s="39"/>
      <c r="BT140" s="39"/>
      <c r="BY140" s="11"/>
      <c r="BZ140" s="11"/>
      <c r="CA140" s="11"/>
      <c r="CB140" s="11"/>
      <c r="CC140" s="11"/>
      <c r="CD140" s="11"/>
      <c r="CE140" s="11"/>
    </row>
    <row r="141" spans="5:83" ht="8.1" customHeight="1" x14ac:dyDescent="0.2">
      <c r="AG141" s="4"/>
      <c r="AH141" s="4"/>
      <c r="AI141" s="4"/>
      <c r="AJ141" s="4"/>
      <c r="AK141" s="4"/>
      <c r="AL141" s="4"/>
      <c r="AM141" s="4"/>
      <c r="AN141" s="4"/>
      <c r="AO141" s="4"/>
      <c r="AP141" s="4"/>
      <c r="BY141" s="11"/>
      <c r="BZ141" s="11"/>
      <c r="CA141" s="11"/>
      <c r="CB141" s="11"/>
      <c r="CC141" s="11"/>
      <c r="CD141" s="11"/>
      <c r="CE141" s="11"/>
    </row>
    <row r="142" spans="5:83" ht="8.1" customHeight="1" x14ac:dyDescent="0.2">
      <c r="AG142" s="4"/>
      <c r="AH142" s="4"/>
      <c r="AI142" s="4"/>
      <c r="AJ142" s="4"/>
      <c r="AK142" s="4"/>
      <c r="AL142" s="4"/>
      <c r="AM142" s="4"/>
      <c r="AN142" s="4"/>
      <c r="AO142" s="4"/>
      <c r="AP142" s="4"/>
      <c r="BY142" s="11"/>
      <c r="BZ142" s="11"/>
      <c r="CA142" s="11"/>
      <c r="CB142" s="11"/>
      <c r="CC142" s="11"/>
      <c r="CD142" s="11"/>
      <c r="CE142" s="11"/>
    </row>
    <row r="143" spans="5:83" ht="8.1" customHeight="1" x14ac:dyDescent="0.2">
      <c r="AG143" s="4"/>
      <c r="AH143" s="4"/>
      <c r="AI143" s="4"/>
      <c r="AJ143" s="4"/>
      <c r="AK143" s="4"/>
      <c r="AL143" s="4"/>
      <c r="AM143" s="4"/>
      <c r="AN143" s="4"/>
      <c r="AO143" s="4"/>
      <c r="AP143" s="4"/>
      <c r="BY143" s="11"/>
      <c r="BZ143" s="11"/>
      <c r="CA143" s="11"/>
      <c r="CB143" s="11"/>
      <c r="CC143" s="11"/>
      <c r="CD143" s="11"/>
      <c r="CE143" s="11"/>
    </row>
    <row r="144" spans="5:83" ht="8.1" customHeight="1" x14ac:dyDescent="0.2">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BY144" s="11"/>
      <c r="BZ144" s="11"/>
      <c r="CA144" s="11"/>
      <c r="CB144" s="11"/>
      <c r="CC144" s="11"/>
      <c r="CD144" s="11"/>
      <c r="CE144" s="11"/>
    </row>
    <row r="145" spans="27:83" ht="8.1" customHeight="1" x14ac:dyDescent="0.2">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BY145" s="11"/>
      <c r="BZ145" s="11"/>
      <c r="CA145" s="11"/>
      <c r="CB145" s="11"/>
      <c r="CC145" s="11"/>
      <c r="CD145" s="11"/>
      <c r="CE145" s="11"/>
    </row>
    <row r="146" spans="27:83" ht="8.1" customHeight="1" x14ac:dyDescent="0.2">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BY146" s="11"/>
      <c r="BZ146" s="11"/>
      <c r="CA146" s="11"/>
      <c r="CB146" s="11"/>
      <c r="CC146" s="11"/>
      <c r="CD146" s="11"/>
      <c r="CE146" s="11"/>
    </row>
    <row r="147" spans="27:83" ht="8.1" customHeight="1" x14ac:dyDescent="0.2">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BY147" s="11"/>
      <c r="BZ147" s="11"/>
      <c r="CA147" s="11"/>
      <c r="CB147" s="11"/>
      <c r="CC147" s="11"/>
      <c r="CD147" s="11"/>
      <c r="CE147" s="11"/>
    </row>
    <row r="148" spans="27:83" ht="8.1" customHeight="1" x14ac:dyDescent="0.2">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BY148" s="11"/>
      <c r="BZ148" s="11"/>
      <c r="CA148" s="11"/>
      <c r="CB148" s="11"/>
      <c r="CC148" s="11"/>
      <c r="CD148" s="11"/>
      <c r="CE148" s="11"/>
    </row>
    <row r="149" spans="27:83" ht="8.1" customHeight="1" x14ac:dyDescent="0.2">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BY149" s="11"/>
      <c r="BZ149" s="11"/>
      <c r="CA149" s="11"/>
      <c r="CB149" s="11"/>
      <c r="CC149" s="11"/>
      <c r="CD149" s="11"/>
      <c r="CE149" s="11"/>
    </row>
    <row r="150" spans="27:83" ht="8.1" customHeight="1" x14ac:dyDescent="0.2">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BY150" s="11"/>
      <c r="BZ150" s="11"/>
      <c r="CA150" s="11"/>
      <c r="CB150" s="11"/>
      <c r="CC150" s="11"/>
      <c r="CD150" s="11"/>
      <c r="CE150" s="11"/>
    </row>
    <row r="151" spans="27:83" ht="8.1" customHeight="1" x14ac:dyDescent="0.2">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BY151" s="11"/>
      <c r="BZ151" s="11"/>
      <c r="CA151" s="11"/>
      <c r="CB151" s="11"/>
      <c r="CC151" s="11"/>
      <c r="CD151" s="11"/>
      <c r="CE151" s="11"/>
    </row>
    <row r="152" spans="27:83" ht="8.1" customHeight="1" x14ac:dyDescent="0.2">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BY152" s="11"/>
      <c r="BZ152" s="11"/>
      <c r="CA152" s="11"/>
      <c r="CB152" s="11"/>
      <c r="CC152" s="11"/>
      <c r="CD152" s="11"/>
      <c r="CE152" s="11"/>
    </row>
    <row r="153" spans="27:83" ht="8.1" customHeight="1" x14ac:dyDescent="0.2">
      <c r="BY153" s="11"/>
      <c r="BZ153" s="11"/>
      <c r="CA153" s="11"/>
      <c r="CB153" s="11"/>
      <c r="CC153" s="11"/>
      <c r="CD153" s="11"/>
      <c r="CE153" s="11"/>
    </row>
    <row r="154" spans="27:83" ht="8.1" customHeight="1" x14ac:dyDescent="0.2">
      <c r="BY154" s="11"/>
      <c r="BZ154" s="11"/>
      <c r="CA154" s="11"/>
      <c r="CB154" s="11"/>
      <c r="CC154" s="11"/>
      <c r="CD154" s="11"/>
      <c r="CE154" s="11"/>
    </row>
    <row r="155" spans="27:83" ht="8.1" customHeight="1" x14ac:dyDescent="0.2">
      <c r="BY155" s="11"/>
      <c r="BZ155" s="11"/>
      <c r="CA155" s="11"/>
      <c r="CB155" s="11"/>
      <c r="CC155" s="11"/>
      <c r="CD155" s="11"/>
      <c r="CE155" s="11"/>
    </row>
    <row r="156" spans="27:83" ht="8.1" customHeight="1" x14ac:dyDescent="0.2">
      <c r="BY156" s="11"/>
      <c r="BZ156" s="11"/>
      <c r="CA156" s="11"/>
      <c r="CB156" s="11"/>
      <c r="CC156" s="11"/>
      <c r="CD156" s="11"/>
      <c r="CE156" s="11"/>
    </row>
    <row r="157" spans="27:83" ht="8.1" customHeight="1" x14ac:dyDescent="0.2"/>
    <row r="158" spans="27:83" ht="8.1" customHeight="1" x14ac:dyDescent="0.2"/>
    <row r="159" spans="27:83" ht="8.1" customHeight="1" x14ac:dyDescent="0.2"/>
    <row r="160" spans="27:83" ht="8.1" customHeight="1" x14ac:dyDescent="0.2"/>
    <row r="161" spans="77:240" ht="8.1" customHeight="1" x14ac:dyDescent="0.2"/>
    <row r="162" spans="77:240" ht="8.1" customHeight="1" x14ac:dyDescent="0.2"/>
    <row r="163" spans="77:240" s="11" customFormat="1" ht="8.1" customHeight="1" x14ac:dyDescent="0.2">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row>
    <row r="164" spans="77:240" s="11" customFormat="1" ht="8.1" customHeight="1" x14ac:dyDescent="0.2">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row>
    <row r="165" spans="77:240" s="11" customFormat="1" ht="8.1" customHeight="1" x14ac:dyDescent="0.2">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row>
    <row r="166" spans="77:240" s="11" customFormat="1" ht="8.1" customHeight="1" x14ac:dyDescent="0.2">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row>
    <row r="167" spans="77:240" s="11" customFormat="1" ht="8.1" customHeight="1" x14ac:dyDescent="0.2">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row>
    <row r="168" spans="77:240" s="11" customFormat="1" ht="8.1" customHeight="1" x14ac:dyDescent="0.2">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row>
    <row r="169" spans="77:240" s="11" customFormat="1" ht="8.1" customHeight="1" x14ac:dyDescent="0.2">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row>
    <row r="170" spans="77:240" s="11" customFormat="1" ht="8.1" customHeight="1" x14ac:dyDescent="0.2">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row>
    <row r="171" spans="77:240" s="11" customFormat="1" ht="8.1" customHeight="1" x14ac:dyDescent="0.2">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row>
    <row r="172" spans="77:240" s="11" customFormat="1" ht="8.1" customHeight="1" x14ac:dyDescent="0.2">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row>
    <row r="173" spans="77:240" s="11" customFormat="1" ht="8.1" customHeight="1" x14ac:dyDescent="0.2">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row>
    <row r="174" spans="77:240" s="11" customFormat="1" ht="8.1" customHeight="1" x14ac:dyDescent="0.2">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row>
    <row r="175" spans="77:240" s="11" customFormat="1" ht="8.1" customHeight="1" x14ac:dyDescent="0.2">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row>
    <row r="176" spans="77:240" s="11" customFormat="1" ht="8.1" customHeight="1" x14ac:dyDescent="0.2">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row>
    <row r="177" spans="77:240" s="11" customFormat="1" ht="8.1" customHeight="1" x14ac:dyDescent="0.2">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row>
    <row r="178" spans="77:240" s="11" customFormat="1" ht="8.1" customHeight="1" x14ac:dyDescent="0.2">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row>
    <row r="179" spans="77:240" s="11" customFormat="1" ht="8.1" customHeight="1" x14ac:dyDescent="0.2">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row>
    <row r="180" spans="77:240" s="11" customFormat="1" ht="8.1" customHeight="1" x14ac:dyDescent="0.2">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row>
    <row r="181" spans="77:240" s="11" customFormat="1" ht="8.1" customHeight="1" x14ac:dyDescent="0.2">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row>
    <row r="182" spans="77:240" s="11" customFormat="1" ht="7.95" customHeight="1" x14ac:dyDescent="0.2">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row>
    <row r="183" spans="77:240" s="11" customFormat="1" ht="7.95" customHeight="1" x14ac:dyDescent="0.2">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row>
    <row r="184" spans="77:240" s="11" customFormat="1" ht="7.95" customHeight="1" x14ac:dyDescent="0.2">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row>
    <row r="185" spans="77:240" s="11" customFormat="1" ht="7.95" customHeight="1" x14ac:dyDescent="0.2">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row>
    <row r="186" spans="77:240" s="11" customFormat="1" ht="7.95" customHeight="1" x14ac:dyDescent="0.2">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row>
    <row r="187" spans="77:240" s="11" customFormat="1" ht="7.95" customHeight="1" x14ac:dyDescent="0.2">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c r="HT187" s="1"/>
      <c r="HU187" s="1"/>
      <c r="HV187" s="1"/>
      <c r="HW187" s="1"/>
      <c r="HX187" s="1"/>
      <c r="HY187" s="1"/>
      <c r="HZ187" s="1"/>
      <c r="IA187" s="1"/>
      <c r="IB187" s="1"/>
      <c r="IC187" s="1"/>
      <c r="ID187" s="1"/>
      <c r="IE187" s="1"/>
      <c r="IF187" s="1"/>
    </row>
    <row r="188" spans="77:240" s="11" customFormat="1" ht="7.95" customHeight="1" x14ac:dyDescent="0.2">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c r="HT188" s="1"/>
      <c r="HU188" s="1"/>
      <c r="HV188" s="1"/>
      <c r="HW188" s="1"/>
      <c r="HX188" s="1"/>
      <c r="HY188" s="1"/>
      <c r="HZ188" s="1"/>
      <c r="IA188" s="1"/>
      <c r="IB188" s="1"/>
      <c r="IC188" s="1"/>
      <c r="ID188" s="1"/>
      <c r="IE188" s="1"/>
      <c r="IF188" s="1"/>
    </row>
    <row r="189" spans="77:240" s="11" customFormat="1" ht="7.95" customHeight="1" x14ac:dyDescent="0.2">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row>
    <row r="190" spans="77:240" s="11" customFormat="1" ht="7.95" customHeight="1" x14ac:dyDescent="0.2">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row>
    <row r="191" spans="77:240" s="11" customFormat="1" ht="7.95" customHeight="1" x14ac:dyDescent="0.2">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row>
    <row r="192" spans="77:240" s="11" customFormat="1" ht="7.95" customHeight="1" x14ac:dyDescent="0.2">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row>
    <row r="193" spans="77:240" s="11" customFormat="1" ht="7.95" customHeight="1" x14ac:dyDescent="0.2">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row>
    <row r="194" spans="77:240" s="11" customFormat="1" ht="7.95" customHeight="1" x14ac:dyDescent="0.2">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row>
    <row r="195" spans="77:240" s="11" customFormat="1" ht="7.95" customHeight="1" x14ac:dyDescent="0.2">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row>
    <row r="196" spans="77:240" s="11" customFormat="1" ht="7.95" customHeight="1" x14ac:dyDescent="0.2">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row>
    <row r="197" spans="77:240" s="11" customFormat="1" ht="7.95" customHeight="1" x14ac:dyDescent="0.2">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row>
    <row r="198" spans="77:240" s="11" customFormat="1" ht="7.95" customHeight="1" x14ac:dyDescent="0.2">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row>
    <row r="199" spans="77:240" s="11" customFormat="1" ht="7.95" customHeight="1" x14ac:dyDescent="0.2">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row>
    <row r="200" spans="77:240" s="11" customFormat="1" ht="7.95" customHeight="1" x14ac:dyDescent="0.2">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row>
    <row r="201" spans="77:240" s="11" customFormat="1" ht="7.95" customHeight="1" x14ac:dyDescent="0.2">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c r="HT201" s="1"/>
      <c r="HU201" s="1"/>
      <c r="HV201" s="1"/>
      <c r="HW201" s="1"/>
      <c r="HX201" s="1"/>
      <c r="HY201" s="1"/>
      <c r="HZ201" s="1"/>
      <c r="IA201" s="1"/>
      <c r="IB201" s="1"/>
      <c r="IC201" s="1"/>
      <c r="ID201" s="1"/>
      <c r="IE201" s="1"/>
      <c r="IF201" s="1"/>
    </row>
    <row r="202" spans="77:240" s="11" customFormat="1" ht="7.95" customHeight="1" x14ac:dyDescent="0.2">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row>
    <row r="203" spans="77:240" s="11" customFormat="1" ht="7.95" customHeight="1" x14ac:dyDescent="0.2">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row>
    <row r="204" spans="77:240" s="11" customFormat="1" ht="7.95" customHeight="1" x14ac:dyDescent="0.2">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row>
    <row r="205" spans="77:240" s="11" customFormat="1" ht="7.95" customHeight="1" x14ac:dyDescent="0.2">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row>
    <row r="206" spans="77:240" s="11" customFormat="1" ht="7.95" customHeight="1" x14ac:dyDescent="0.2">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row>
    <row r="207" spans="77:240" s="11" customFormat="1" ht="7.95" customHeight="1" x14ac:dyDescent="0.2">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row>
    <row r="208" spans="77:240" s="11" customFormat="1" ht="7.95" customHeight="1" x14ac:dyDescent="0.2">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row>
    <row r="209" spans="77:240" s="11" customFormat="1" ht="7.95" customHeight="1" x14ac:dyDescent="0.2">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row>
    <row r="210" spans="77:240" s="11" customFormat="1" ht="5.0999999999999996" customHeight="1" x14ac:dyDescent="0.2">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row>
    <row r="211" spans="77:240" s="11" customFormat="1" ht="11.1" customHeight="1" x14ac:dyDescent="0.2">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row>
    <row r="212" spans="77:240" s="11" customFormat="1" ht="11.1" customHeight="1" x14ac:dyDescent="0.2">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row>
    <row r="213" spans="77:240" s="11" customFormat="1" ht="7.95" customHeight="1" x14ac:dyDescent="0.2">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row>
  </sheetData>
  <sheetProtection password="CC73" sheet="1" selectLockedCells="1"/>
  <mergeCells count="396">
    <mergeCell ref="AY94:BL96"/>
    <mergeCell ref="AY92:BL93"/>
    <mergeCell ref="Q109:AC110"/>
    <mergeCell ref="Q103:AC104"/>
    <mergeCell ref="Q101:AC102"/>
    <mergeCell ref="Q105:AC106"/>
    <mergeCell ref="AD103:AX104"/>
    <mergeCell ref="C80:F81"/>
    <mergeCell ref="AA92:AJ96"/>
    <mergeCell ref="BA86:BL90"/>
    <mergeCell ref="Q84:X89"/>
    <mergeCell ref="BN33:BV34"/>
    <mergeCell ref="BI33:BM34"/>
    <mergeCell ref="C68:F70"/>
    <mergeCell ref="BS98:BZ100"/>
    <mergeCell ref="AM92:AX96"/>
    <mergeCell ref="Y72:AB73"/>
    <mergeCell ref="AI72:AM73"/>
    <mergeCell ref="AC74:AD75"/>
    <mergeCell ref="Y74:AB75"/>
    <mergeCell ref="Q98:AC100"/>
    <mergeCell ref="AD98:AM100"/>
    <mergeCell ref="C86:E89"/>
    <mergeCell ref="F86:O89"/>
    <mergeCell ref="C82:E85"/>
    <mergeCell ref="F82:O85"/>
    <mergeCell ref="C71:F73"/>
    <mergeCell ref="BM81:BZ85"/>
    <mergeCell ref="BD71:BL75"/>
    <mergeCell ref="AE86:AH87"/>
    <mergeCell ref="AF45:AM46"/>
    <mergeCell ref="AB41:AM43"/>
    <mergeCell ref="AC86:AD87"/>
    <mergeCell ref="BD66:BL70"/>
    <mergeCell ref="AI68:AM69"/>
    <mergeCell ref="AN113:AQ114"/>
    <mergeCell ref="AR113:AX114"/>
    <mergeCell ref="AY113:BD114"/>
    <mergeCell ref="BE113:BL114"/>
    <mergeCell ref="BE98:BL100"/>
    <mergeCell ref="AN98:AQ100"/>
    <mergeCell ref="AY98:BD100"/>
    <mergeCell ref="AY111:BD112"/>
    <mergeCell ref="BE111:BL112"/>
    <mergeCell ref="BE107:BL108"/>
    <mergeCell ref="AR98:AX100"/>
    <mergeCell ref="AD101:AX102"/>
    <mergeCell ref="AY101:BD102"/>
    <mergeCell ref="BE101:BL102"/>
    <mergeCell ref="AD105:AM106"/>
    <mergeCell ref="AN105:AQ106"/>
    <mergeCell ref="AR105:AX106"/>
    <mergeCell ref="AY109:BD110"/>
    <mergeCell ref="BE109:BL110"/>
    <mergeCell ref="AY105:BD106"/>
    <mergeCell ref="AY103:BD104"/>
    <mergeCell ref="BE103:BL104"/>
    <mergeCell ref="AD109:AM110"/>
    <mergeCell ref="AN109:AQ110"/>
    <mergeCell ref="Q116:V117"/>
    <mergeCell ref="W116:AM117"/>
    <mergeCell ref="AN116:AS117"/>
    <mergeCell ref="BJ116:BU117"/>
    <mergeCell ref="BV116:BZ117"/>
    <mergeCell ref="BM109:BR110"/>
    <mergeCell ref="AR109:AX110"/>
    <mergeCell ref="AT116:BI117"/>
    <mergeCell ref="BE105:BL106"/>
    <mergeCell ref="AD107:AM108"/>
    <mergeCell ref="AN107:AQ108"/>
    <mergeCell ref="AR107:AX108"/>
    <mergeCell ref="AY107:BD108"/>
    <mergeCell ref="BM111:BR112"/>
    <mergeCell ref="Q113:AC114"/>
    <mergeCell ref="AD113:AM114"/>
    <mergeCell ref="BS111:BZ112"/>
    <mergeCell ref="BS113:BZ114"/>
    <mergeCell ref="Q107:AC108"/>
    <mergeCell ref="BM113:BR114"/>
    <mergeCell ref="Q111:AC112"/>
    <mergeCell ref="AD111:AM112"/>
    <mergeCell ref="AN111:AQ112"/>
    <mergeCell ref="AR111:AX112"/>
    <mergeCell ref="BM107:BR108"/>
    <mergeCell ref="BM105:BR106"/>
    <mergeCell ref="EV105:EX107"/>
    <mergeCell ref="CV98:CY99"/>
    <mergeCell ref="DX105:DZ107"/>
    <mergeCell ref="BS107:BZ108"/>
    <mergeCell ref="CG106:DT108"/>
    <mergeCell ref="CQ115:DT117"/>
    <mergeCell ref="BM103:BR104"/>
    <mergeCell ref="ER98:EU99"/>
    <mergeCell ref="CG115:CP117"/>
    <mergeCell ref="CG101:CH102"/>
    <mergeCell ref="CI101:DT103"/>
    <mergeCell ref="CH104:CI104"/>
    <mergeCell ref="CJ104:CV104"/>
    <mergeCell ref="CH105:CI105"/>
    <mergeCell ref="CJ105:CV105"/>
    <mergeCell ref="CW105:CZ105"/>
    <mergeCell ref="DA105:DF105"/>
    <mergeCell ref="DG105:DJ105"/>
    <mergeCell ref="DK105:DS105"/>
    <mergeCell ref="CW104:DT104"/>
    <mergeCell ref="BM101:BR102"/>
    <mergeCell ref="EF101:EM102"/>
    <mergeCell ref="DV101:EE102"/>
    <mergeCell ref="BM98:BR100"/>
    <mergeCell ref="CZ96:DD97"/>
    <mergeCell ref="DE96:DS97"/>
    <mergeCell ref="ER94:EU95"/>
    <mergeCell ref="DE94:DS95"/>
    <mergeCell ref="ED112:EG113"/>
    <mergeCell ref="EM112:EP113"/>
    <mergeCell ref="BS109:BZ110"/>
    <mergeCell ref="CG110:CZ111"/>
    <mergeCell ref="DA110:DE111"/>
    <mergeCell ref="DF110:DT111"/>
    <mergeCell ref="CG112:DT114"/>
    <mergeCell ref="EC94:EQ95"/>
    <mergeCell ref="BS105:BZ106"/>
    <mergeCell ref="BS101:BZ102"/>
    <mergeCell ref="BS103:BZ104"/>
    <mergeCell ref="EF105:EH106"/>
    <mergeCell ref="DX98:EB99"/>
    <mergeCell ref="EC98:EQ99"/>
    <mergeCell ref="CZ98:DD99"/>
    <mergeCell ref="DE98:DS99"/>
    <mergeCell ref="DT98:DW99"/>
    <mergeCell ref="CG98:CU99"/>
    <mergeCell ref="EN101:EY102"/>
    <mergeCell ref="EV98:EZ99"/>
    <mergeCell ref="Q92:Z96"/>
    <mergeCell ref="CG88:EZ89"/>
    <mergeCell ref="DX90:EB91"/>
    <mergeCell ref="EC90:EQ91"/>
    <mergeCell ref="ER90:EU91"/>
    <mergeCell ref="EV90:EZ91"/>
    <mergeCell ref="AI80:AM81"/>
    <mergeCell ref="BM86:BZ90"/>
    <mergeCell ref="DF80:EZ83"/>
    <mergeCell ref="CG94:CU95"/>
    <mergeCell ref="EV96:EZ97"/>
    <mergeCell ref="CV94:CY95"/>
    <mergeCell ref="EV94:EZ95"/>
    <mergeCell ref="DX96:EB97"/>
    <mergeCell ref="EC96:EQ97"/>
    <mergeCell ref="DT96:DW97"/>
    <mergeCell ref="CG96:CU97"/>
    <mergeCell ref="ER96:EU97"/>
    <mergeCell ref="DX94:EB95"/>
    <mergeCell ref="CZ94:DD95"/>
    <mergeCell ref="DT94:DW95"/>
    <mergeCell ref="DE92:DS93"/>
    <mergeCell ref="DT92:DW93"/>
    <mergeCell ref="CV96:CY97"/>
    <mergeCell ref="DC84:DD85"/>
    <mergeCell ref="DF84:EZ85"/>
    <mergeCell ref="BA81:BL85"/>
    <mergeCell ref="AI86:AM87"/>
    <mergeCell ref="EV92:EZ93"/>
    <mergeCell ref="EC92:EQ93"/>
    <mergeCell ref="CU86:CV87"/>
    <mergeCell ref="CW86:CY87"/>
    <mergeCell ref="CU84:CV85"/>
    <mergeCell ref="CO84:CQ85"/>
    <mergeCell ref="CR84:CT85"/>
    <mergeCell ref="CV90:CY91"/>
    <mergeCell ref="CZ90:DD91"/>
    <mergeCell ref="DE90:DS91"/>
    <mergeCell ref="DT90:DW91"/>
    <mergeCell ref="CG92:CU93"/>
    <mergeCell ref="CV92:CY93"/>
    <mergeCell ref="DX92:EB93"/>
    <mergeCell ref="CZ92:DD93"/>
    <mergeCell ref="ER92:EU93"/>
    <mergeCell ref="CG90:CU91"/>
    <mergeCell ref="BM92:BZ93"/>
    <mergeCell ref="DF86:EZ87"/>
    <mergeCell ref="BM94:BZ96"/>
    <mergeCell ref="G68:O70"/>
    <mergeCell ref="BD76:BL80"/>
    <mergeCell ref="AI76:AM77"/>
    <mergeCell ref="AE84:AH85"/>
    <mergeCell ref="AE78:AH79"/>
    <mergeCell ref="AI78:AM79"/>
    <mergeCell ref="Y80:AB81"/>
    <mergeCell ref="Y82:AM83"/>
    <mergeCell ref="Y78:AB79"/>
    <mergeCell ref="AC76:AD77"/>
    <mergeCell ref="AE76:AH77"/>
    <mergeCell ref="AN76:AX83"/>
    <mergeCell ref="AC68:AD69"/>
    <mergeCell ref="Y68:AB69"/>
    <mergeCell ref="AE68:AH69"/>
    <mergeCell ref="Y70:AB71"/>
    <mergeCell ref="Q82:X83"/>
    <mergeCell ref="AC88:AD89"/>
    <mergeCell ref="AE88:AH89"/>
    <mergeCell ref="Y88:AB89"/>
    <mergeCell ref="BM66:BZ70"/>
    <mergeCell ref="AC84:AD85"/>
    <mergeCell ref="Y86:AB87"/>
    <mergeCell ref="AE80:AH81"/>
    <mergeCell ref="AC80:AD81"/>
    <mergeCell ref="AN68:AX75"/>
    <mergeCell ref="AI84:AM85"/>
    <mergeCell ref="AN84:AX89"/>
    <mergeCell ref="Y76:AB77"/>
    <mergeCell ref="Y84:AB85"/>
    <mergeCell ref="AI88:AM89"/>
    <mergeCell ref="G62:O64"/>
    <mergeCell ref="Y62:AE63"/>
    <mergeCell ref="AF53:AM55"/>
    <mergeCell ref="AF50:AM52"/>
    <mergeCell ref="Q62:X63"/>
    <mergeCell ref="G54:O56"/>
    <mergeCell ref="BM71:BZ75"/>
    <mergeCell ref="BM76:BZ80"/>
    <mergeCell ref="AC72:AD73"/>
    <mergeCell ref="AE72:AH73"/>
    <mergeCell ref="AI70:AM71"/>
    <mergeCell ref="Q68:X73"/>
    <mergeCell ref="G71:O73"/>
    <mergeCell ref="AC78:AD79"/>
    <mergeCell ref="AE74:AH75"/>
    <mergeCell ref="AC70:AD71"/>
    <mergeCell ref="AE70:AH71"/>
    <mergeCell ref="AN66:AX67"/>
    <mergeCell ref="AI74:AM75"/>
    <mergeCell ref="CU82:CV83"/>
    <mergeCell ref="CW82:CY83"/>
    <mergeCell ref="CZ82:DB83"/>
    <mergeCell ref="CG84:CN85"/>
    <mergeCell ref="AF62:AM63"/>
    <mergeCell ref="CW84:CY85"/>
    <mergeCell ref="CZ84:DB85"/>
    <mergeCell ref="DE82:DE87"/>
    <mergeCell ref="DC82:DD83"/>
    <mergeCell ref="CG86:CN87"/>
    <mergeCell ref="CO86:CQ87"/>
    <mergeCell ref="CR86:CT87"/>
    <mergeCell ref="CZ86:DB87"/>
    <mergeCell ref="DC86:DD87"/>
    <mergeCell ref="CG82:CN83"/>
    <mergeCell ref="CO82:CQ83"/>
    <mergeCell ref="CR82:CT83"/>
    <mergeCell ref="BA66:BC80"/>
    <mergeCell ref="AP36:BW62"/>
    <mergeCell ref="AF59:AM61"/>
    <mergeCell ref="Y66:AH67"/>
    <mergeCell ref="AI66:AM67"/>
    <mergeCell ref="AF47:AM49"/>
    <mergeCell ref="T37:AM40"/>
    <mergeCell ref="C41:F43"/>
    <mergeCell ref="G41:T43"/>
    <mergeCell ref="U41:AA43"/>
    <mergeCell ref="C48:F50"/>
    <mergeCell ref="G48:O50"/>
    <mergeCell ref="C52:O53"/>
    <mergeCell ref="C54:F56"/>
    <mergeCell ref="C57:F59"/>
    <mergeCell ref="C45:F47"/>
    <mergeCell ref="G45:O47"/>
    <mergeCell ref="Q47:X49"/>
    <mergeCell ref="Q50:X52"/>
    <mergeCell ref="Y50:AE52"/>
    <mergeCell ref="Q53:X55"/>
    <mergeCell ref="Y47:AE49"/>
    <mergeCell ref="Y56:AE58"/>
    <mergeCell ref="Q56:X58"/>
    <mergeCell ref="Q59:X61"/>
    <mergeCell ref="Y59:AE61"/>
    <mergeCell ref="Q45:X46"/>
    <mergeCell ref="Y45:AE46"/>
    <mergeCell ref="G57:O59"/>
    <mergeCell ref="Y53:AE55"/>
    <mergeCell ref="BY2:BZ3"/>
    <mergeCell ref="CG8:DS9"/>
    <mergeCell ref="C27:H33"/>
    <mergeCell ref="H8:S12"/>
    <mergeCell ref="T8:AG12"/>
    <mergeCell ref="AH8:AM12"/>
    <mergeCell ref="BA17:BZ19"/>
    <mergeCell ref="BD2:BI2"/>
    <mergeCell ref="BJ2:BQ2"/>
    <mergeCell ref="BW1:BX2"/>
    <mergeCell ref="AO27:AQ31"/>
    <mergeCell ref="BU28:BZ31"/>
    <mergeCell ref="P6:W7"/>
    <mergeCell ref="BA24:BC31"/>
    <mergeCell ref="BQ24:BT27"/>
    <mergeCell ref="AO2:AS2"/>
    <mergeCell ref="X6:AM7"/>
    <mergeCell ref="C24:AM26"/>
    <mergeCell ref="D14:F15"/>
    <mergeCell ref="D7:F8"/>
    <mergeCell ref="H6:O7"/>
    <mergeCell ref="D9:F10"/>
    <mergeCell ref="D16:F17"/>
    <mergeCell ref="H13:O14"/>
    <mergeCell ref="C76:F78"/>
    <mergeCell ref="G76:O78"/>
    <mergeCell ref="G65:O67"/>
    <mergeCell ref="Q66:X67"/>
    <mergeCell ref="C65:F67"/>
    <mergeCell ref="C62:F64"/>
    <mergeCell ref="AT2:AX2"/>
    <mergeCell ref="AY2:BB2"/>
    <mergeCell ref="D11:F12"/>
    <mergeCell ref="C22:AM23"/>
    <mergeCell ref="AO17:AQ25"/>
    <mergeCell ref="I27:AM29"/>
    <mergeCell ref="P13:W14"/>
    <mergeCell ref="X13:AE14"/>
    <mergeCell ref="AF13:AM14"/>
    <mergeCell ref="T15:AB19"/>
    <mergeCell ref="AC15:AG19"/>
    <mergeCell ref="AH15:AM19"/>
    <mergeCell ref="H15:S19"/>
    <mergeCell ref="H2:AG4"/>
    <mergeCell ref="Q74:X75"/>
    <mergeCell ref="Q76:X81"/>
    <mergeCell ref="T34:AM36"/>
    <mergeCell ref="AF56:AM58"/>
    <mergeCell ref="BU24:BZ27"/>
    <mergeCell ref="BA20:BZ22"/>
    <mergeCell ref="BG26:BP27"/>
    <mergeCell ref="I30:AM30"/>
    <mergeCell ref="CT32:CX34"/>
    <mergeCell ref="BM30:BP30"/>
    <mergeCell ref="CG29:CU31"/>
    <mergeCell ref="I31:AM33"/>
    <mergeCell ref="AO33:AV34"/>
    <mergeCell ref="BC33:BH34"/>
    <mergeCell ref="BQ28:BT31"/>
    <mergeCell ref="CS22:DF23"/>
    <mergeCell ref="CG26:CR27"/>
    <mergeCell ref="CS26:DF27"/>
    <mergeCell ref="AU24:AX25"/>
    <mergeCell ref="AW33:BB34"/>
    <mergeCell ref="C34:S40"/>
    <mergeCell ref="CY32:DB34"/>
    <mergeCell ref="CG20:CR21"/>
    <mergeCell ref="CH36:EW79"/>
    <mergeCell ref="DY32:EZ34"/>
    <mergeCell ref="DC32:DN34"/>
    <mergeCell ref="DU32:DX34"/>
    <mergeCell ref="DO32:DT34"/>
    <mergeCell ref="DH20:DM23"/>
    <mergeCell ref="DN20:EB23"/>
    <mergeCell ref="ED19:EZ22"/>
    <mergeCell ref="CS20:DF21"/>
    <mergeCell ref="CG22:CR23"/>
    <mergeCell ref="AO4:AY5"/>
    <mergeCell ref="AO6:AY10"/>
    <mergeCell ref="AO12:AQ16"/>
    <mergeCell ref="CG4:DS5"/>
    <mergeCell ref="EK13:EN15"/>
    <mergeCell ref="EK6:EZ7"/>
    <mergeCell ref="ES13:EV15"/>
    <mergeCell ref="EW13:EZ15"/>
    <mergeCell ref="DU11:EJ12"/>
    <mergeCell ref="CG12:DS13"/>
    <mergeCell ref="CG14:DS15"/>
    <mergeCell ref="BA4:BZ5"/>
    <mergeCell ref="BA6:BZ8"/>
    <mergeCell ref="BA9:BZ11"/>
    <mergeCell ref="BA15:BZ16"/>
    <mergeCell ref="CG6:DS7"/>
    <mergeCell ref="CG10:DS11"/>
    <mergeCell ref="BA12:BZ13"/>
    <mergeCell ref="DU4:EZ5"/>
    <mergeCell ref="DU6:EJ7"/>
    <mergeCell ref="EK11:EN12"/>
    <mergeCell ref="EO11:ER15"/>
    <mergeCell ref="ES11:EV12"/>
    <mergeCell ref="EW11:EZ12"/>
    <mergeCell ref="DV13:EJ15"/>
    <mergeCell ref="CG18:DA19"/>
    <mergeCell ref="CG16:DS17"/>
    <mergeCell ref="DV8:EJ10"/>
    <mergeCell ref="EL8:EZ10"/>
    <mergeCell ref="CG32:CS34"/>
    <mergeCell ref="DY29:EL31"/>
    <mergeCell ref="EI24:EZ27"/>
    <mergeCell ref="CV29:DJ31"/>
    <mergeCell ref="DK29:DX31"/>
    <mergeCell ref="ED24:EH27"/>
    <mergeCell ref="CG24:CR25"/>
    <mergeCell ref="DN24:EB26"/>
    <mergeCell ref="DH24:DM26"/>
    <mergeCell ref="DH27:EB27"/>
    <mergeCell ref="EM29:EZ31"/>
    <mergeCell ref="CS24:DF25"/>
  </mergeCells>
  <phoneticPr fontId="17"/>
  <printOptions horizontalCentered="1" verticalCentered="1"/>
  <pageMargins left="0" right="0" top="0" bottom="0" header="0.31496062992125984" footer="0.31496062992125984"/>
  <pageSetup paperSize="8"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V85"/>
  <sheetViews>
    <sheetView view="pageBreakPreview" zoomScaleNormal="100" zoomScaleSheetLayoutView="100" workbookViewId="0">
      <selection activeCell="BT40" sqref="BT40"/>
    </sheetView>
  </sheetViews>
  <sheetFormatPr defaultColWidth="2" defaultRowHeight="13.2" x14ac:dyDescent="0.2"/>
  <cols>
    <col min="1" max="58" width="1.88671875" style="119" customWidth="1"/>
    <col min="59" max="257" width="2" style="119"/>
    <col min="258" max="314" width="1.88671875" style="119" customWidth="1"/>
    <col min="315" max="513" width="2" style="119"/>
    <col min="514" max="570" width="1.88671875" style="119" customWidth="1"/>
    <col min="571" max="769" width="2" style="119"/>
    <col min="770" max="826" width="1.88671875" style="119" customWidth="1"/>
    <col min="827" max="1025" width="2" style="119"/>
    <col min="1026" max="1082" width="1.88671875" style="119" customWidth="1"/>
    <col min="1083" max="1281" width="2" style="119"/>
    <col min="1282" max="1338" width="1.88671875" style="119" customWidth="1"/>
    <col min="1339" max="1537" width="2" style="119"/>
    <col min="1538" max="1593" width="1.88671875" style="119" customWidth="1"/>
    <col min="1594" max="1792" width="2" style="119"/>
    <col min="1793" max="1849" width="1.88671875" style="119" customWidth="1"/>
    <col min="1850" max="2048" width="2" style="119"/>
    <col min="2049" max="2105" width="1.88671875" style="119" customWidth="1"/>
    <col min="2106" max="2304" width="2" style="119"/>
    <col min="2305" max="2361" width="1.88671875" style="119" customWidth="1"/>
    <col min="2362" max="2560" width="2" style="119"/>
    <col min="2561" max="2617" width="1.88671875" style="119" customWidth="1"/>
    <col min="2618" max="2816" width="2" style="119"/>
    <col min="2817" max="2873" width="1.88671875" style="119" customWidth="1"/>
    <col min="2874" max="3072" width="2" style="119"/>
    <col min="3073" max="3129" width="1.88671875" style="119" customWidth="1"/>
    <col min="3130" max="3328" width="2" style="119"/>
    <col min="3329" max="3385" width="1.88671875" style="119" customWidth="1"/>
    <col min="3386" max="3584" width="2" style="119"/>
    <col min="3585" max="3641" width="1.88671875" style="119" customWidth="1"/>
    <col min="3642" max="3840" width="2" style="119"/>
    <col min="3841" max="3897" width="1.88671875" style="119" customWidth="1"/>
    <col min="3898" max="4096" width="2" style="119"/>
    <col min="4097" max="4153" width="1.88671875" style="119" customWidth="1"/>
    <col min="4154" max="4352" width="2" style="119"/>
    <col min="4353" max="4409" width="1.88671875" style="119" customWidth="1"/>
    <col min="4410" max="4608" width="2" style="119"/>
    <col min="4609" max="4665" width="1.88671875" style="119" customWidth="1"/>
    <col min="4666" max="4864" width="2" style="119"/>
    <col min="4865" max="4921" width="1.88671875" style="119" customWidth="1"/>
    <col min="4922" max="5120" width="2" style="119"/>
    <col min="5121" max="5177" width="1.88671875" style="119" customWidth="1"/>
    <col min="5178" max="5376" width="2" style="119"/>
    <col min="5377" max="5433" width="1.88671875" style="119" customWidth="1"/>
    <col min="5434" max="5632" width="2" style="119"/>
    <col min="5633" max="5689" width="1.88671875" style="119" customWidth="1"/>
    <col min="5690" max="5888" width="2" style="119"/>
    <col min="5889" max="5945" width="1.88671875" style="119" customWidth="1"/>
    <col min="5946" max="6144" width="2" style="119"/>
    <col min="6145" max="6201" width="1.88671875" style="119" customWidth="1"/>
    <col min="6202" max="6400" width="2" style="119"/>
    <col min="6401" max="6457" width="1.88671875" style="119" customWidth="1"/>
    <col min="6458" max="6656" width="2" style="119"/>
    <col min="6657" max="6713" width="1.88671875" style="119" customWidth="1"/>
    <col min="6714" max="6912" width="2" style="119"/>
    <col min="6913" max="6969" width="1.88671875" style="119" customWidth="1"/>
    <col min="6970" max="7168" width="2" style="119"/>
    <col min="7169" max="7225" width="1.88671875" style="119" customWidth="1"/>
    <col min="7226" max="7424" width="2" style="119"/>
    <col min="7425" max="7481" width="1.88671875" style="119" customWidth="1"/>
    <col min="7482" max="7680" width="2" style="119"/>
    <col min="7681" max="7737" width="1.88671875" style="119" customWidth="1"/>
    <col min="7738" max="7936" width="2" style="119"/>
    <col min="7937" max="7993" width="1.88671875" style="119" customWidth="1"/>
    <col min="7994" max="8192" width="2" style="119"/>
    <col min="8193" max="8249" width="1.88671875" style="119" customWidth="1"/>
    <col min="8250" max="8448" width="2" style="119"/>
    <col min="8449" max="8505" width="1.88671875" style="119" customWidth="1"/>
    <col min="8506" max="8704" width="2" style="119"/>
    <col min="8705" max="8761" width="1.88671875" style="119" customWidth="1"/>
    <col min="8762" max="8960" width="2" style="119"/>
    <col min="8961" max="9017" width="1.88671875" style="119" customWidth="1"/>
    <col min="9018" max="9216" width="2" style="119"/>
    <col min="9217" max="9273" width="1.88671875" style="119" customWidth="1"/>
    <col min="9274" max="9472" width="2" style="119"/>
    <col min="9473" max="9529" width="1.88671875" style="119" customWidth="1"/>
    <col min="9530" max="9728" width="2" style="119"/>
    <col min="9729" max="9785" width="1.88671875" style="119" customWidth="1"/>
    <col min="9786" max="9984" width="2" style="119"/>
    <col min="9985" max="10041" width="1.88671875" style="119" customWidth="1"/>
    <col min="10042" max="10240" width="2" style="119"/>
    <col min="10241" max="10297" width="1.88671875" style="119" customWidth="1"/>
    <col min="10298" max="10496" width="2" style="119"/>
    <col min="10497" max="10553" width="1.88671875" style="119" customWidth="1"/>
    <col min="10554" max="10752" width="2" style="119"/>
    <col min="10753" max="10809" width="1.88671875" style="119" customWidth="1"/>
    <col min="10810" max="11008" width="2" style="119"/>
    <col min="11009" max="11065" width="1.88671875" style="119" customWidth="1"/>
    <col min="11066" max="11264" width="2" style="119"/>
    <col min="11265" max="11321" width="1.88671875" style="119" customWidth="1"/>
    <col min="11322" max="11520" width="2" style="119"/>
    <col min="11521" max="11577" width="1.88671875" style="119" customWidth="1"/>
    <col min="11578" max="11776" width="2" style="119"/>
    <col min="11777" max="11833" width="1.88671875" style="119" customWidth="1"/>
    <col min="11834" max="12032" width="2" style="119"/>
    <col min="12033" max="12089" width="1.88671875" style="119" customWidth="1"/>
    <col min="12090" max="12288" width="2" style="119"/>
    <col min="12289" max="12345" width="1.88671875" style="119" customWidth="1"/>
    <col min="12346" max="12544" width="2" style="119"/>
    <col min="12545" max="12601" width="1.88671875" style="119" customWidth="1"/>
    <col min="12602" max="12800" width="2" style="119"/>
    <col min="12801" max="12857" width="1.88671875" style="119" customWidth="1"/>
    <col min="12858" max="13056" width="2" style="119"/>
    <col min="13057" max="13113" width="1.88671875" style="119" customWidth="1"/>
    <col min="13114" max="13312" width="2" style="119"/>
    <col min="13313" max="13369" width="1.88671875" style="119" customWidth="1"/>
    <col min="13370" max="13568" width="2" style="119"/>
    <col min="13569" max="13625" width="1.88671875" style="119" customWidth="1"/>
    <col min="13626" max="13824" width="2" style="119"/>
    <col min="13825" max="13881" width="1.88671875" style="119" customWidth="1"/>
    <col min="13882" max="14080" width="2" style="119"/>
    <col min="14081" max="14137" width="1.88671875" style="119" customWidth="1"/>
    <col min="14138" max="14336" width="2" style="119"/>
    <col min="14337" max="14393" width="1.88671875" style="119" customWidth="1"/>
    <col min="14394" max="14592" width="2" style="119"/>
    <col min="14593" max="14649" width="1.88671875" style="119" customWidth="1"/>
    <col min="14650" max="14848" width="2" style="119"/>
    <col min="14849" max="14905" width="1.88671875" style="119" customWidth="1"/>
    <col min="14906" max="15104" width="2" style="119"/>
    <col min="15105" max="15161" width="1.88671875" style="119" customWidth="1"/>
    <col min="15162" max="15360" width="2" style="119"/>
    <col min="15361" max="15417" width="1.88671875" style="119" customWidth="1"/>
    <col min="15418" max="15616" width="2" style="119"/>
    <col min="15617" max="15673" width="1.88671875" style="119" customWidth="1"/>
    <col min="15674" max="15872" width="2" style="119"/>
    <col min="15873" max="15929" width="1.88671875" style="119" customWidth="1"/>
    <col min="15930" max="16128" width="2" style="119"/>
    <col min="16129" max="16185" width="1.88671875" style="119" customWidth="1"/>
    <col min="16186" max="16384" width="2" style="119"/>
  </cols>
  <sheetData>
    <row r="1" spans="1:56" ht="10.95" customHeight="1" x14ac:dyDescent="0.2"/>
    <row r="2" spans="1:56" ht="11.25" customHeight="1" x14ac:dyDescent="0.2">
      <c r="A2" s="121"/>
      <c r="B2" s="121"/>
      <c r="C2" s="1527" t="s">
        <v>218</v>
      </c>
      <c r="D2" s="1527"/>
      <c r="E2" s="1527"/>
      <c r="F2" s="1527"/>
      <c r="G2" s="1527"/>
      <c r="H2" s="1527"/>
      <c r="I2" s="1527"/>
      <c r="J2" s="1527"/>
      <c r="K2" s="1527"/>
      <c r="L2" s="1527"/>
      <c r="M2" s="1527"/>
      <c r="N2" s="1527"/>
      <c r="O2" s="1527"/>
      <c r="P2" s="1527"/>
      <c r="Q2" s="1527"/>
      <c r="R2" s="1527"/>
      <c r="S2" s="1527"/>
      <c r="T2" s="1527"/>
      <c r="U2" s="1527"/>
      <c r="V2" s="1527"/>
      <c r="W2" s="1527"/>
      <c r="X2" s="1527"/>
      <c r="Y2" s="1527"/>
      <c r="Z2" s="1527"/>
      <c r="AA2" s="1527"/>
      <c r="AB2" s="1527"/>
      <c r="AC2" s="1527"/>
      <c r="AD2" s="1527"/>
      <c r="AE2" s="1527"/>
      <c r="AF2" s="1527"/>
      <c r="AG2" s="1527"/>
      <c r="AH2" s="1527"/>
      <c r="AI2" s="1527"/>
      <c r="AJ2" s="1527"/>
      <c r="AK2" s="1527"/>
      <c r="AL2" s="1527"/>
      <c r="AM2" s="1527"/>
      <c r="AN2" s="1527"/>
      <c r="AO2" s="1527"/>
      <c r="AP2" s="1527"/>
      <c r="AQ2" s="1527"/>
      <c r="AR2" s="1527"/>
      <c r="AS2" s="1527"/>
      <c r="AT2" s="1527"/>
      <c r="AU2" s="1527"/>
      <c r="AV2" s="1527"/>
      <c r="AW2" s="1527"/>
      <c r="AX2" s="1527"/>
      <c r="AY2" s="1527"/>
      <c r="AZ2" s="1527"/>
      <c r="BA2" s="1527"/>
      <c r="BB2" s="1527"/>
      <c r="BC2" s="121"/>
      <c r="BD2" s="121"/>
    </row>
    <row r="3" spans="1:56" ht="11.25" customHeight="1" x14ac:dyDescent="0.2">
      <c r="A3" s="121"/>
      <c r="B3" s="121"/>
      <c r="C3" s="1527"/>
      <c r="D3" s="1527"/>
      <c r="E3" s="1527"/>
      <c r="F3" s="1527"/>
      <c r="G3" s="1527"/>
      <c r="H3" s="1527"/>
      <c r="I3" s="1527"/>
      <c r="J3" s="1527"/>
      <c r="K3" s="1527"/>
      <c r="L3" s="1527"/>
      <c r="M3" s="1527"/>
      <c r="N3" s="1527"/>
      <c r="O3" s="1527"/>
      <c r="P3" s="1527"/>
      <c r="Q3" s="1527"/>
      <c r="R3" s="1527"/>
      <c r="S3" s="1527"/>
      <c r="T3" s="1527"/>
      <c r="U3" s="1527"/>
      <c r="V3" s="1527"/>
      <c r="W3" s="1527"/>
      <c r="X3" s="1527"/>
      <c r="Y3" s="1527"/>
      <c r="Z3" s="1527"/>
      <c r="AA3" s="1527"/>
      <c r="AB3" s="1527"/>
      <c r="AC3" s="1527"/>
      <c r="AD3" s="1527"/>
      <c r="AE3" s="1527"/>
      <c r="AF3" s="1527"/>
      <c r="AG3" s="1527"/>
      <c r="AH3" s="1527"/>
      <c r="AI3" s="1527"/>
      <c r="AJ3" s="1527"/>
      <c r="AK3" s="1527"/>
      <c r="AL3" s="1527"/>
      <c r="AM3" s="1527"/>
      <c r="AN3" s="1527"/>
      <c r="AO3" s="1527"/>
      <c r="AP3" s="1527"/>
      <c r="AQ3" s="1527"/>
      <c r="AR3" s="1527"/>
      <c r="AS3" s="1527"/>
      <c r="AT3" s="1527"/>
      <c r="AU3" s="1527"/>
      <c r="AV3" s="1527"/>
      <c r="AW3" s="1527"/>
      <c r="AX3" s="1527"/>
      <c r="AY3" s="1527"/>
      <c r="AZ3" s="1527"/>
      <c r="BA3" s="1527"/>
      <c r="BB3" s="1527"/>
      <c r="BC3" s="121"/>
      <c r="BD3" s="121"/>
    </row>
    <row r="4" spans="1:56" ht="11.25" customHeight="1" x14ac:dyDescent="0.2">
      <c r="A4" s="121"/>
      <c r="B4" s="121"/>
      <c r="C4" s="1527"/>
      <c r="D4" s="1527"/>
      <c r="E4" s="1527"/>
      <c r="F4" s="1527"/>
      <c r="G4" s="1527"/>
      <c r="H4" s="1527"/>
      <c r="I4" s="1527"/>
      <c r="J4" s="1527"/>
      <c r="K4" s="1527"/>
      <c r="L4" s="1527"/>
      <c r="M4" s="1527"/>
      <c r="N4" s="1527"/>
      <c r="O4" s="1527"/>
      <c r="P4" s="1527"/>
      <c r="Q4" s="1527"/>
      <c r="R4" s="1527"/>
      <c r="S4" s="1527"/>
      <c r="T4" s="1527"/>
      <c r="U4" s="1527"/>
      <c r="V4" s="1527"/>
      <c r="W4" s="1527"/>
      <c r="X4" s="1527"/>
      <c r="Y4" s="1527"/>
      <c r="Z4" s="1527"/>
      <c r="AA4" s="1527"/>
      <c r="AB4" s="1527"/>
      <c r="AC4" s="1527"/>
      <c r="AD4" s="1527"/>
      <c r="AE4" s="1527"/>
      <c r="AF4" s="1527"/>
      <c r="AG4" s="1527"/>
      <c r="AH4" s="1527"/>
      <c r="AI4" s="1527"/>
      <c r="AJ4" s="1527"/>
      <c r="AK4" s="1527"/>
      <c r="AL4" s="1527"/>
      <c r="AM4" s="1527"/>
      <c r="AN4" s="1527"/>
      <c r="AO4" s="1527"/>
      <c r="AP4" s="1527"/>
      <c r="AQ4" s="1527"/>
      <c r="AR4" s="1527"/>
      <c r="AS4" s="1527"/>
      <c r="AT4" s="1527"/>
      <c r="AU4" s="1527"/>
      <c r="AV4" s="1527"/>
      <c r="AW4" s="1527"/>
      <c r="AX4" s="1527"/>
      <c r="AY4" s="1527"/>
      <c r="AZ4" s="1527"/>
      <c r="BA4" s="1527"/>
      <c r="BB4" s="1527"/>
      <c r="BC4" s="121"/>
      <c r="BD4" s="121"/>
    </row>
    <row r="5" spans="1:56" ht="11.25" customHeight="1" x14ac:dyDescent="0.2">
      <c r="A5" s="121"/>
      <c r="B5" s="121"/>
      <c r="C5" s="1527"/>
      <c r="D5" s="1527"/>
      <c r="E5" s="1527"/>
      <c r="F5" s="1527"/>
      <c r="G5" s="1527"/>
      <c r="H5" s="1527"/>
      <c r="I5" s="1527"/>
      <c r="J5" s="1527"/>
      <c r="K5" s="1527"/>
      <c r="L5" s="1527"/>
      <c r="M5" s="1527"/>
      <c r="N5" s="1527"/>
      <c r="O5" s="1527"/>
      <c r="P5" s="1527"/>
      <c r="Q5" s="1527"/>
      <c r="R5" s="1527"/>
      <c r="S5" s="1527"/>
      <c r="T5" s="1527"/>
      <c r="U5" s="1527"/>
      <c r="V5" s="1527"/>
      <c r="W5" s="1527"/>
      <c r="X5" s="1527"/>
      <c r="Y5" s="1527"/>
      <c r="Z5" s="1527"/>
      <c r="AA5" s="1527"/>
      <c r="AB5" s="1527"/>
      <c r="AC5" s="1527"/>
      <c r="AD5" s="1527"/>
      <c r="AE5" s="1527"/>
      <c r="AF5" s="1527"/>
      <c r="AG5" s="1527"/>
      <c r="AH5" s="1527"/>
      <c r="AI5" s="1527"/>
      <c r="AJ5" s="1527"/>
      <c r="AK5" s="1527"/>
      <c r="AL5" s="1527"/>
      <c r="AM5" s="1527"/>
      <c r="AN5" s="1527"/>
      <c r="AO5" s="1527"/>
      <c r="AP5" s="1527"/>
      <c r="AQ5" s="1527"/>
      <c r="AR5" s="1527"/>
      <c r="AS5" s="1527"/>
      <c r="AT5" s="1527"/>
      <c r="AU5" s="1527"/>
      <c r="AV5" s="1527"/>
      <c r="AW5" s="1527"/>
      <c r="AX5" s="1527"/>
      <c r="AY5" s="1527"/>
      <c r="AZ5" s="1527"/>
      <c r="BA5" s="1527"/>
      <c r="BB5" s="1527"/>
      <c r="BC5" s="121"/>
      <c r="BD5" s="121"/>
    </row>
    <row r="6" spans="1:56" ht="11.25" customHeight="1" x14ac:dyDescent="0.2">
      <c r="A6" s="121"/>
      <c r="B6" s="121"/>
      <c r="C6" s="121"/>
      <c r="D6" s="121"/>
      <c r="E6" s="1552" t="s">
        <v>222</v>
      </c>
      <c r="F6" s="1552"/>
      <c r="G6" s="1552"/>
      <c r="H6" s="1552"/>
      <c r="I6" s="1552"/>
      <c r="J6" s="1552"/>
      <c r="K6" s="1552"/>
      <c r="L6" s="1552"/>
      <c r="M6" s="1552"/>
      <c r="N6" s="1552"/>
      <c r="O6" s="1552"/>
      <c r="P6" s="1552"/>
      <c r="Q6" s="1552"/>
      <c r="R6" s="1552"/>
      <c r="S6" s="1552"/>
      <c r="T6" s="1552"/>
      <c r="U6" s="1552"/>
      <c r="V6" s="1552"/>
      <c r="W6" s="1552"/>
      <c r="X6" s="1552"/>
      <c r="Y6" s="1552"/>
      <c r="Z6" s="1552"/>
      <c r="AA6" s="1552"/>
      <c r="AB6" s="1552"/>
      <c r="AC6" s="1552"/>
      <c r="AD6" s="1552"/>
      <c r="AE6" s="1552"/>
      <c r="AF6" s="1552"/>
      <c r="AG6" s="1552"/>
      <c r="AH6" s="1552"/>
      <c r="AI6" s="1552"/>
      <c r="AJ6" s="1552"/>
      <c r="AK6" s="1552"/>
      <c r="AL6" s="1552"/>
      <c r="AM6" s="1552"/>
      <c r="AN6" s="1552"/>
      <c r="AO6" s="1552"/>
      <c r="AP6" s="1552"/>
      <c r="AQ6" s="1552"/>
      <c r="AR6" s="1552"/>
      <c r="AS6" s="1552"/>
      <c r="AT6" s="1552"/>
      <c r="AU6" s="1552"/>
      <c r="AV6" s="1552"/>
      <c r="AW6" s="1552"/>
      <c r="AX6" s="1552"/>
      <c r="AY6" s="1552"/>
      <c r="AZ6" s="1552"/>
      <c r="BA6" s="121"/>
      <c r="BB6" s="121"/>
      <c r="BC6" s="121"/>
      <c r="BD6" s="121"/>
    </row>
    <row r="7" spans="1:56" ht="11.25" customHeight="1" x14ac:dyDescent="0.2">
      <c r="A7" s="121"/>
      <c r="B7" s="121"/>
      <c r="C7" s="121"/>
      <c r="D7" s="121"/>
      <c r="E7" s="1552"/>
      <c r="F7" s="1552"/>
      <c r="G7" s="1552"/>
      <c r="H7" s="1552"/>
      <c r="I7" s="1552"/>
      <c r="J7" s="1552"/>
      <c r="K7" s="1552"/>
      <c r="L7" s="1552"/>
      <c r="M7" s="1552"/>
      <c r="N7" s="1552"/>
      <c r="O7" s="1552"/>
      <c r="P7" s="1552"/>
      <c r="Q7" s="1552"/>
      <c r="R7" s="1552"/>
      <c r="S7" s="1552"/>
      <c r="T7" s="1552"/>
      <c r="U7" s="1552"/>
      <c r="V7" s="1552"/>
      <c r="W7" s="1552"/>
      <c r="X7" s="1552"/>
      <c r="Y7" s="1552"/>
      <c r="Z7" s="1552"/>
      <c r="AA7" s="1552"/>
      <c r="AB7" s="1552"/>
      <c r="AC7" s="1552"/>
      <c r="AD7" s="1552"/>
      <c r="AE7" s="1552"/>
      <c r="AF7" s="1552"/>
      <c r="AG7" s="1552"/>
      <c r="AH7" s="1552"/>
      <c r="AI7" s="1552"/>
      <c r="AJ7" s="1552"/>
      <c r="AK7" s="1552"/>
      <c r="AL7" s="1552"/>
      <c r="AM7" s="1552"/>
      <c r="AN7" s="1552"/>
      <c r="AO7" s="1552"/>
      <c r="AP7" s="1552"/>
      <c r="AQ7" s="1552"/>
      <c r="AR7" s="1552"/>
      <c r="AS7" s="1552"/>
      <c r="AT7" s="1552"/>
      <c r="AU7" s="1552"/>
      <c r="AV7" s="1552"/>
      <c r="AW7" s="1552"/>
      <c r="AX7" s="1552"/>
      <c r="AY7" s="1552"/>
      <c r="AZ7" s="1552"/>
      <c r="BA7" s="121"/>
      <c r="BB7" s="121"/>
      <c r="BC7" s="121"/>
      <c r="BD7" s="121"/>
    </row>
    <row r="8" spans="1:56" ht="11.25" customHeight="1" x14ac:dyDescent="0.2">
      <c r="A8" s="117"/>
      <c r="B8" s="117"/>
      <c r="C8" s="1521" t="s">
        <v>208</v>
      </c>
      <c r="D8" s="1434"/>
      <c r="E8" s="1434"/>
      <c r="F8" s="1434"/>
      <c r="G8" s="1434"/>
      <c r="H8" s="1434"/>
      <c r="I8" s="1434"/>
      <c r="J8" s="1434"/>
      <c r="K8" s="1434"/>
      <c r="L8" s="1434"/>
      <c r="M8" s="1434"/>
      <c r="N8" s="1434"/>
      <c r="O8" s="1434"/>
      <c r="P8" s="1435"/>
      <c r="Q8" s="117"/>
      <c r="R8" s="117"/>
      <c r="S8" s="117"/>
      <c r="T8" s="1469" t="s">
        <v>209</v>
      </c>
      <c r="U8" s="1459"/>
      <c r="V8" s="1469" t="s">
        <v>210</v>
      </c>
      <c r="W8" s="1459"/>
      <c r="X8" s="1459"/>
      <c r="Y8" s="1459"/>
      <c r="Z8" s="1459"/>
      <c r="AA8" s="1459"/>
      <c r="AB8" s="1459"/>
      <c r="AC8" s="1459"/>
      <c r="AD8" s="1459"/>
      <c r="AE8" s="1459"/>
      <c r="AF8" s="1459"/>
      <c r="AG8" s="1459"/>
      <c r="AH8" s="1459"/>
      <c r="AI8" s="1459"/>
      <c r="AJ8" s="1459"/>
      <c r="AK8" s="1459"/>
      <c r="AL8" s="1459"/>
      <c r="AM8" s="1459"/>
      <c r="AN8" s="1459"/>
      <c r="AO8" s="117"/>
      <c r="AP8" s="117"/>
      <c r="AQ8" s="1469" t="s">
        <v>211</v>
      </c>
      <c r="AR8" s="1459"/>
      <c r="AS8" s="1459"/>
      <c r="AT8" s="1459"/>
      <c r="AU8" s="1459"/>
      <c r="AV8" s="1459"/>
      <c r="AW8" s="1459"/>
      <c r="AX8" s="1459"/>
      <c r="AY8" s="1459"/>
      <c r="AZ8" s="1459"/>
      <c r="BA8" s="1459"/>
      <c r="BB8" s="1459"/>
      <c r="BC8" s="117"/>
      <c r="BD8" s="117"/>
    </row>
    <row r="9" spans="1:56" ht="11.25" customHeight="1" x14ac:dyDescent="0.2">
      <c r="A9" s="117"/>
      <c r="B9" s="117"/>
      <c r="C9" s="1490"/>
      <c r="D9" s="1446"/>
      <c r="E9" s="1446"/>
      <c r="F9" s="1446"/>
      <c r="G9" s="1446"/>
      <c r="H9" s="1446"/>
      <c r="I9" s="1446"/>
      <c r="J9" s="1446"/>
      <c r="K9" s="1446"/>
      <c r="L9" s="1446"/>
      <c r="M9" s="1446"/>
      <c r="N9" s="1446"/>
      <c r="O9" s="1446"/>
      <c r="P9" s="1468"/>
      <c r="Q9" s="117"/>
      <c r="R9" s="117"/>
      <c r="S9" s="117"/>
      <c r="T9" s="1459"/>
      <c r="U9" s="1459"/>
      <c r="V9" s="1459"/>
      <c r="W9" s="1459"/>
      <c r="X9" s="1459"/>
      <c r="Y9" s="1459"/>
      <c r="Z9" s="1459"/>
      <c r="AA9" s="1459"/>
      <c r="AB9" s="1459"/>
      <c r="AC9" s="1459"/>
      <c r="AD9" s="1459"/>
      <c r="AE9" s="1459"/>
      <c r="AF9" s="1459"/>
      <c r="AG9" s="1459"/>
      <c r="AH9" s="1459"/>
      <c r="AI9" s="1459"/>
      <c r="AJ9" s="1459"/>
      <c r="AK9" s="1459"/>
      <c r="AL9" s="1459"/>
      <c r="AM9" s="1459"/>
      <c r="AN9" s="1459"/>
      <c r="AO9" s="117"/>
      <c r="AP9" s="117"/>
      <c r="AQ9" s="1459"/>
      <c r="AR9" s="1459"/>
      <c r="AS9" s="1459"/>
      <c r="AT9" s="1459"/>
      <c r="AU9" s="1459"/>
      <c r="AV9" s="1459"/>
      <c r="AW9" s="1459"/>
      <c r="AX9" s="1459"/>
      <c r="AY9" s="1459"/>
      <c r="AZ9" s="1459"/>
      <c r="BA9" s="1459"/>
      <c r="BB9" s="1459"/>
      <c r="BC9" s="117"/>
      <c r="BD9" s="117"/>
    </row>
    <row r="10" spans="1:56" ht="11.25" customHeight="1" x14ac:dyDescent="0.2">
      <c r="A10" s="117"/>
      <c r="B10" s="117"/>
      <c r="C10" s="1510" t="str">
        <f>IF('入力用（神戸市）'!$AX$6="","　年　月　日",'入力用（神戸市）'!$AX$6)</f>
        <v>　年　月　日</v>
      </c>
      <c r="D10" s="1511"/>
      <c r="E10" s="1511"/>
      <c r="F10" s="1511"/>
      <c r="G10" s="1511"/>
      <c r="H10" s="1511"/>
      <c r="I10" s="1511"/>
      <c r="J10" s="1511"/>
      <c r="K10" s="1511"/>
      <c r="L10" s="1511"/>
      <c r="M10" s="1511"/>
      <c r="N10" s="1511"/>
      <c r="O10" s="1511"/>
      <c r="P10" s="1512"/>
      <c r="Q10" s="117"/>
      <c r="R10" s="117"/>
      <c r="S10" s="117"/>
      <c r="T10" s="1520" t="str">
        <f>'入力用（神戸市）'!$AX$8&amp;""</f>
        <v/>
      </c>
      <c r="U10" s="1520"/>
      <c r="V10" s="1519" t="str">
        <f>'入力用（神戸市）'!$AZ$8&amp;""</f>
        <v/>
      </c>
      <c r="W10" s="1519"/>
      <c r="X10" s="1519"/>
      <c r="Y10" s="1519"/>
      <c r="Z10" s="1519"/>
      <c r="AA10" s="1519"/>
      <c r="AB10" s="1537"/>
      <c r="AC10" s="1538" t="str">
        <f>'入力用（神戸市）'!$BD$8&amp;""</f>
        <v/>
      </c>
      <c r="AD10" s="1539"/>
      <c r="AE10" s="1539"/>
      <c r="AF10" s="1540"/>
      <c r="AG10" s="1541" t="str">
        <f>'入力用（神戸市）'!$BG$8&amp;""</f>
        <v/>
      </c>
      <c r="AH10" s="1539"/>
      <c r="AI10" s="1539"/>
      <c r="AJ10" s="1539"/>
      <c r="AK10" s="1539"/>
      <c r="AL10" s="1539"/>
      <c r="AM10" s="1539"/>
      <c r="AN10" s="1539"/>
      <c r="AO10" s="125"/>
      <c r="AP10" s="117"/>
      <c r="AQ10" s="1519" t="str">
        <f>UPPER('入力用（神戸市）'!$AX$9)&amp;""</f>
        <v/>
      </c>
      <c r="AR10" s="1519"/>
      <c r="AS10" s="1519"/>
      <c r="AT10" s="1519"/>
      <c r="AU10" s="1519"/>
      <c r="AV10" s="1519"/>
      <c r="AW10" s="1519"/>
      <c r="AX10" s="1519"/>
      <c r="AY10" s="1519"/>
      <c r="AZ10" s="1519"/>
      <c r="BA10" s="1519"/>
      <c r="BB10" s="1519"/>
      <c r="BC10" s="117"/>
      <c r="BD10" s="117"/>
    </row>
    <row r="11" spans="1:56" ht="11.25" customHeight="1" x14ac:dyDescent="0.2">
      <c r="A11" s="117"/>
      <c r="B11" s="117"/>
      <c r="C11" s="1513"/>
      <c r="D11" s="1514"/>
      <c r="E11" s="1514"/>
      <c r="F11" s="1514"/>
      <c r="G11" s="1514"/>
      <c r="H11" s="1514"/>
      <c r="I11" s="1514"/>
      <c r="J11" s="1514"/>
      <c r="K11" s="1514"/>
      <c r="L11" s="1514"/>
      <c r="M11" s="1514"/>
      <c r="N11" s="1514"/>
      <c r="O11" s="1514"/>
      <c r="P11" s="1515"/>
      <c r="Q11" s="117"/>
      <c r="R11" s="117"/>
      <c r="S11" s="117"/>
      <c r="T11" s="1520"/>
      <c r="U11" s="1520"/>
      <c r="V11" s="1519"/>
      <c r="W11" s="1519"/>
      <c r="X11" s="1519"/>
      <c r="Y11" s="1519"/>
      <c r="Z11" s="1519"/>
      <c r="AA11" s="1519"/>
      <c r="AB11" s="1537"/>
      <c r="AC11" s="1538"/>
      <c r="AD11" s="1539"/>
      <c r="AE11" s="1539"/>
      <c r="AF11" s="1540"/>
      <c r="AG11" s="1541"/>
      <c r="AH11" s="1539"/>
      <c r="AI11" s="1539"/>
      <c r="AJ11" s="1539"/>
      <c r="AK11" s="1539"/>
      <c r="AL11" s="1539"/>
      <c r="AM11" s="1539"/>
      <c r="AN11" s="1539"/>
      <c r="AO11" s="117"/>
      <c r="AP11" s="117"/>
      <c r="AQ11" s="1519"/>
      <c r="AR11" s="1519"/>
      <c r="AS11" s="1519"/>
      <c r="AT11" s="1519"/>
      <c r="AU11" s="1519"/>
      <c r="AV11" s="1519"/>
      <c r="AW11" s="1519"/>
      <c r="AX11" s="1519"/>
      <c r="AY11" s="1519"/>
      <c r="AZ11" s="1519"/>
      <c r="BA11" s="1519"/>
      <c r="BB11" s="1519"/>
      <c r="BC11" s="117"/>
      <c r="BD11" s="117"/>
    </row>
    <row r="12" spans="1:56" ht="11.25" customHeight="1" x14ac:dyDescent="0.2">
      <c r="A12" s="117"/>
      <c r="B12" s="117"/>
      <c r="C12" s="1516"/>
      <c r="D12" s="1517"/>
      <c r="E12" s="1517"/>
      <c r="F12" s="1517"/>
      <c r="G12" s="1517"/>
      <c r="H12" s="1517"/>
      <c r="I12" s="1517"/>
      <c r="J12" s="1517"/>
      <c r="K12" s="1517"/>
      <c r="L12" s="1517"/>
      <c r="M12" s="1517"/>
      <c r="N12" s="1517"/>
      <c r="O12" s="1517"/>
      <c r="P12" s="1518"/>
      <c r="Q12" s="117"/>
      <c r="R12" s="117"/>
      <c r="S12" s="117"/>
      <c r="T12" s="1520"/>
      <c r="U12" s="1520"/>
      <c r="V12" s="1519"/>
      <c r="W12" s="1519"/>
      <c r="X12" s="1519"/>
      <c r="Y12" s="1519"/>
      <c r="Z12" s="1519"/>
      <c r="AA12" s="1519"/>
      <c r="AB12" s="1537"/>
      <c r="AC12" s="1538"/>
      <c r="AD12" s="1539"/>
      <c r="AE12" s="1539"/>
      <c r="AF12" s="1540"/>
      <c r="AG12" s="1541"/>
      <c r="AH12" s="1539"/>
      <c r="AI12" s="1539"/>
      <c r="AJ12" s="1539"/>
      <c r="AK12" s="1539"/>
      <c r="AL12" s="1539"/>
      <c r="AM12" s="1539"/>
      <c r="AN12" s="1539"/>
      <c r="AO12" s="117"/>
      <c r="AP12" s="117"/>
      <c r="AQ12" s="1519"/>
      <c r="AR12" s="1519"/>
      <c r="AS12" s="1519"/>
      <c r="AT12" s="1519"/>
      <c r="AU12" s="1519"/>
      <c r="AV12" s="1519"/>
      <c r="AW12" s="1519"/>
      <c r="AX12" s="1519"/>
      <c r="AY12" s="1519"/>
      <c r="AZ12" s="1519"/>
      <c r="BA12" s="1519"/>
      <c r="BB12" s="1519"/>
      <c r="BC12" s="117"/>
      <c r="BD12" s="117"/>
    </row>
    <row r="13" spans="1:56" ht="11.25" customHeight="1" thickBot="1" x14ac:dyDescent="0.25">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22"/>
      <c r="AD13" s="122"/>
      <c r="AE13" s="122"/>
      <c r="AF13" s="122"/>
      <c r="AG13" s="122"/>
      <c r="AH13" s="122"/>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row>
    <row r="14" spans="1:56" ht="11.25" customHeight="1" x14ac:dyDescent="0.2">
      <c r="A14" s="117"/>
      <c r="B14" s="117"/>
      <c r="C14" s="1522" t="s">
        <v>223</v>
      </c>
      <c r="D14" s="1523"/>
      <c r="E14" s="1523"/>
      <c r="F14" s="1523"/>
      <c r="G14" s="1523"/>
      <c r="H14" s="1523"/>
      <c r="I14" s="1523"/>
      <c r="J14" s="1523"/>
      <c r="K14" s="1523"/>
      <c r="L14" s="1524"/>
      <c r="M14" s="1504" t="str">
        <f>'入力用（申請者）'!$M$6&amp;""</f>
        <v/>
      </c>
      <c r="N14" s="1505"/>
      <c r="O14" s="1505"/>
      <c r="P14" s="1505"/>
      <c r="Q14" s="1505"/>
      <c r="R14" s="1505"/>
      <c r="S14" s="1505"/>
      <c r="T14" s="1505"/>
      <c r="U14" s="1505"/>
      <c r="V14" s="1505"/>
      <c r="W14" s="1505"/>
      <c r="X14" s="1505"/>
      <c r="Y14" s="1505"/>
      <c r="Z14" s="1505"/>
      <c r="AA14" s="1505"/>
      <c r="AB14" s="1505"/>
      <c r="AC14" s="1505"/>
      <c r="AD14" s="1505"/>
      <c r="AE14" s="1505"/>
      <c r="AF14" s="1505"/>
      <c r="AG14" s="1505"/>
      <c r="AH14" s="1505"/>
      <c r="AI14" s="1505"/>
      <c r="AJ14" s="1505"/>
      <c r="AK14" s="1505"/>
      <c r="AL14" s="1505"/>
      <c r="AM14" s="1505"/>
      <c r="AN14" s="1506"/>
      <c r="AO14" s="117"/>
      <c r="AP14" s="117"/>
      <c r="AQ14" s="1436" t="s">
        <v>224</v>
      </c>
      <c r="AR14" s="1436"/>
      <c r="AS14" s="1436"/>
      <c r="AT14" s="1436"/>
      <c r="AU14" s="1436"/>
      <c r="AV14" s="1436"/>
      <c r="AW14" s="1436"/>
      <c r="AX14" s="1436"/>
      <c r="AY14" s="1436"/>
      <c r="AZ14" s="1436"/>
      <c r="BA14" s="1436"/>
      <c r="BB14" s="1436"/>
      <c r="BC14" s="117"/>
      <c r="BD14" s="117"/>
    </row>
    <row r="15" spans="1:56" ht="11.25" customHeight="1" x14ac:dyDescent="0.2">
      <c r="A15" s="117"/>
      <c r="B15" s="117"/>
      <c r="C15" s="1525"/>
      <c r="D15" s="1526"/>
      <c r="E15" s="1526"/>
      <c r="F15" s="1526"/>
      <c r="G15" s="1526"/>
      <c r="H15" s="1526"/>
      <c r="I15" s="1526"/>
      <c r="J15" s="1526"/>
      <c r="K15" s="1526"/>
      <c r="L15" s="1475"/>
      <c r="M15" s="1507"/>
      <c r="N15" s="1508"/>
      <c r="O15" s="1508"/>
      <c r="P15" s="1508"/>
      <c r="Q15" s="1508"/>
      <c r="R15" s="1508"/>
      <c r="S15" s="1508"/>
      <c r="T15" s="1508"/>
      <c r="U15" s="1508"/>
      <c r="V15" s="1508"/>
      <c r="W15" s="1508"/>
      <c r="X15" s="1508"/>
      <c r="Y15" s="1508"/>
      <c r="Z15" s="1508"/>
      <c r="AA15" s="1508"/>
      <c r="AB15" s="1508"/>
      <c r="AC15" s="1508"/>
      <c r="AD15" s="1508"/>
      <c r="AE15" s="1508"/>
      <c r="AF15" s="1508"/>
      <c r="AG15" s="1508"/>
      <c r="AH15" s="1508"/>
      <c r="AI15" s="1508"/>
      <c r="AJ15" s="1508"/>
      <c r="AK15" s="1508"/>
      <c r="AL15" s="1508"/>
      <c r="AM15" s="1508"/>
      <c r="AN15" s="1509"/>
      <c r="AO15" s="117"/>
      <c r="AP15" s="117"/>
      <c r="AQ15" s="1446"/>
      <c r="AR15" s="1446"/>
      <c r="AS15" s="1446"/>
      <c r="AT15" s="1446"/>
      <c r="AU15" s="1446"/>
      <c r="AV15" s="1446"/>
      <c r="AW15" s="1446"/>
      <c r="AX15" s="1446"/>
      <c r="AY15" s="1446"/>
      <c r="AZ15" s="1446"/>
      <c r="BA15" s="1446"/>
      <c r="BB15" s="1446"/>
      <c r="BC15" s="117"/>
      <c r="BD15" s="117"/>
    </row>
    <row r="16" spans="1:56" ht="11.25" customHeight="1" x14ac:dyDescent="0.2">
      <c r="A16" s="117"/>
      <c r="B16" s="117"/>
      <c r="C16" s="1525" t="s">
        <v>225</v>
      </c>
      <c r="D16" s="1526"/>
      <c r="E16" s="1526"/>
      <c r="F16" s="1526"/>
      <c r="G16" s="1526"/>
      <c r="H16" s="1526"/>
      <c r="I16" s="1526"/>
      <c r="J16" s="1526"/>
      <c r="K16" s="1526"/>
      <c r="L16" s="1475"/>
      <c r="M16" s="1491" t="s">
        <v>220</v>
      </c>
      <c r="N16" s="1434"/>
      <c r="O16" s="1434"/>
      <c r="P16" s="1434"/>
      <c r="Q16" s="1434"/>
      <c r="R16" s="1500" t="str">
        <f>'入力用（申請者）'!$M$69&amp;""</f>
        <v/>
      </c>
      <c r="S16" s="1500"/>
      <c r="T16" s="1500"/>
      <c r="U16" s="1500"/>
      <c r="V16" s="1500"/>
      <c r="W16" s="1500"/>
      <c r="X16" s="1500"/>
      <c r="Y16" s="1500"/>
      <c r="Z16" s="1500"/>
      <c r="AA16" s="1500"/>
      <c r="AB16" s="1500"/>
      <c r="AC16" s="1500"/>
      <c r="AD16" s="1500"/>
      <c r="AE16" s="1500"/>
      <c r="AF16" s="1500"/>
      <c r="AG16" s="1500"/>
      <c r="AH16" s="1500"/>
      <c r="AI16" s="1500"/>
      <c r="AJ16" s="1500"/>
      <c r="AK16" s="1500"/>
      <c r="AL16" s="1500"/>
      <c r="AM16" s="1500"/>
      <c r="AN16" s="1501"/>
      <c r="AO16" s="117"/>
      <c r="AP16" s="117"/>
      <c r="AQ16" s="1469" t="s">
        <v>212</v>
      </c>
      <c r="AR16" s="1459"/>
      <c r="AS16" s="1459"/>
      <c r="AT16" s="1459"/>
      <c r="AU16" s="1459"/>
      <c r="AV16" s="1459"/>
      <c r="AW16" s="1459"/>
      <c r="AX16" s="1459"/>
      <c r="AY16" s="1459"/>
      <c r="AZ16" s="1459"/>
      <c r="BA16" s="1459"/>
      <c r="BB16" s="1459"/>
      <c r="BC16" s="117"/>
      <c r="BD16" s="117"/>
    </row>
    <row r="17" spans="1:56" ht="11.25" customHeight="1" x14ac:dyDescent="0.2">
      <c r="A17" s="117"/>
      <c r="B17" s="117"/>
      <c r="C17" s="1525"/>
      <c r="D17" s="1526"/>
      <c r="E17" s="1526"/>
      <c r="F17" s="1526"/>
      <c r="G17" s="1526"/>
      <c r="H17" s="1526"/>
      <c r="I17" s="1526"/>
      <c r="J17" s="1526"/>
      <c r="K17" s="1526"/>
      <c r="L17" s="1475"/>
      <c r="M17" s="1489"/>
      <c r="N17" s="1436"/>
      <c r="O17" s="1436"/>
      <c r="P17" s="1436"/>
      <c r="Q17" s="1436"/>
      <c r="R17" s="1502"/>
      <c r="S17" s="1502"/>
      <c r="T17" s="1502"/>
      <c r="U17" s="1502"/>
      <c r="V17" s="1502"/>
      <c r="W17" s="1502"/>
      <c r="X17" s="1502"/>
      <c r="Y17" s="1502"/>
      <c r="Z17" s="1502"/>
      <c r="AA17" s="1502"/>
      <c r="AB17" s="1502"/>
      <c r="AC17" s="1502"/>
      <c r="AD17" s="1502"/>
      <c r="AE17" s="1502"/>
      <c r="AF17" s="1502"/>
      <c r="AG17" s="1502"/>
      <c r="AH17" s="1502"/>
      <c r="AI17" s="1502"/>
      <c r="AJ17" s="1502"/>
      <c r="AK17" s="1502"/>
      <c r="AL17" s="1502"/>
      <c r="AM17" s="1502"/>
      <c r="AN17" s="1503"/>
      <c r="AO17" s="117"/>
      <c r="AP17" s="117"/>
      <c r="AQ17" s="1519" t="str">
        <f>'入力用（神戸市）'!$M$8&amp;""</f>
        <v/>
      </c>
      <c r="AR17" s="1519"/>
      <c r="AS17" s="1519"/>
      <c r="AT17" s="1519"/>
      <c r="AU17" s="1519"/>
      <c r="AV17" s="1519"/>
      <c r="AW17" s="1519"/>
      <c r="AX17" s="1519"/>
      <c r="AY17" s="1519"/>
      <c r="AZ17" s="1519"/>
      <c r="BA17" s="1519"/>
      <c r="BB17" s="1519"/>
      <c r="BC17" s="117"/>
      <c r="BD17" s="117"/>
    </row>
    <row r="18" spans="1:56" ht="11.25" customHeight="1" x14ac:dyDescent="0.2">
      <c r="A18" s="117"/>
      <c r="B18" s="117"/>
      <c r="C18" s="1525"/>
      <c r="D18" s="1526"/>
      <c r="E18" s="1526"/>
      <c r="F18" s="1526"/>
      <c r="G18" s="1526"/>
      <c r="H18" s="1526"/>
      <c r="I18" s="1526"/>
      <c r="J18" s="1526"/>
      <c r="K18" s="1526"/>
      <c r="L18" s="1475"/>
      <c r="M18" s="1436" t="s">
        <v>221</v>
      </c>
      <c r="N18" s="1436"/>
      <c r="O18" s="1436"/>
      <c r="P18" s="1436"/>
      <c r="Q18" s="1436"/>
      <c r="R18" s="1442" t="str">
        <f>'入力用（申請者）'!$M$70&amp;""</f>
        <v/>
      </c>
      <c r="S18" s="1442"/>
      <c r="T18" s="1442"/>
      <c r="U18" s="1442"/>
      <c r="V18" s="1442"/>
      <c r="W18" s="1442"/>
      <c r="X18" s="1442"/>
      <c r="Y18" s="1442"/>
      <c r="Z18" s="1442"/>
      <c r="AA18" s="1442"/>
      <c r="AB18" s="1442"/>
      <c r="AC18" s="1442"/>
      <c r="AD18" s="1442"/>
      <c r="AE18" s="1436" t="s">
        <v>226</v>
      </c>
      <c r="AF18" s="1436"/>
      <c r="AG18" s="1442" t="str">
        <f>'入力用（申請者）'!$M$71&amp;""</f>
        <v/>
      </c>
      <c r="AH18" s="1442"/>
      <c r="AI18" s="1442"/>
      <c r="AJ18" s="1442"/>
      <c r="AK18" s="1442"/>
      <c r="AL18" s="1442"/>
      <c r="AM18" s="1442"/>
      <c r="AN18" s="1443"/>
      <c r="AO18" s="117"/>
      <c r="AP18" s="117"/>
      <c r="AQ18" s="1519"/>
      <c r="AR18" s="1519"/>
      <c r="AS18" s="1519"/>
      <c r="AT18" s="1519"/>
      <c r="AU18" s="1519"/>
      <c r="AV18" s="1519"/>
      <c r="AW18" s="1519"/>
      <c r="AX18" s="1519"/>
      <c r="AY18" s="1519"/>
      <c r="AZ18" s="1519"/>
      <c r="BA18" s="1519"/>
      <c r="BB18" s="1519"/>
      <c r="BC18" s="117"/>
      <c r="BD18" s="117"/>
    </row>
    <row r="19" spans="1:56" ht="11.25" customHeight="1" x14ac:dyDescent="0.2">
      <c r="A19" s="117"/>
      <c r="B19" s="117"/>
      <c r="C19" s="1525"/>
      <c r="D19" s="1526"/>
      <c r="E19" s="1526"/>
      <c r="F19" s="1526"/>
      <c r="G19" s="1526"/>
      <c r="H19" s="1526"/>
      <c r="I19" s="1526"/>
      <c r="J19" s="1526"/>
      <c r="K19" s="1526"/>
      <c r="L19" s="1475"/>
      <c r="M19" s="1436"/>
      <c r="N19" s="1436"/>
      <c r="O19" s="1436"/>
      <c r="P19" s="1436"/>
      <c r="Q19" s="1436"/>
      <c r="R19" s="1444"/>
      <c r="S19" s="1444"/>
      <c r="T19" s="1444"/>
      <c r="U19" s="1444"/>
      <c r="V19" s="1444"/>
      <c r="W19" s="1444"/>
      <c r="X19" s="1444"/>
      <c r="Y19" s="1444"/>
      <c r="Z19" s="1444"/>
      <c r="AA19" s="1444"/>
      <c r="AB19" s="1444"/>
      <c r="AC19" s="1444"/>
      <c r="AD19" s="1444"/>
      <c r="AE19" s="1446"/>
      <c r="AF19" s="1446"/>
      <c r="AG19" s="1444"/>
      <c r="AH19" s="1444"/>
      <c r="AI19" s="1444"/>
      <c r="AJ19" s="1444"/>
      <c r="AK19" s="1444"/>
      <c r="AL19" s="1444"/>
      <c r="AM19" s="1444"/>
      <c r="AN19" s="1445"/>
      <c r="AO19" s="117"/>
      <c r="AP19" s="117"/>
      <c r="AQ19" s="1519"/>
      <c r="AR19" s="1519"/>
      <c r="AS19" s="1519"/>
      <c r="AT19" s="1519"/>
      <c r="AU19" s="1519"/>
      <c r="AV19" s="1519"/>
      <c r="AW19" s="1519"/>
      <c r="AX19" s="1519"/>
      <c r="AY19" s="1519"/>
      <c r="AZ19" s="1519"/>
      <c r="BA19" s="1519"/>
      <c r="BB19" s="1519"/>
      <c r="BC19" s="117"/>
      <c r="BD19" s="117"/>
    </row>
    <row r="20" spans="1:56" ht="11.25" customHeight="1" x14ac:dyDescent="0.2">
      <c r="A20" s="117"/>
      <c r="B20" s="117"/>
      <c r="C20" s="1465" t="s">
        <v>250</v>
      </c>
      <c r="D20" s="1434"/>
      <c r="E20" s="1434"/>
      <c r="F20" s="1434"/>
      <c r="G20" s="1434"/>
      <c r="H20" s="1434"/>
      <c r="I20" s="1434"/>
      <c r="J20" s="1434"/>
      <c r="K20" s="1434"/>
      <c r="L20" s="1435"/>
      <c r="M20" s="1491" t="s">
        <v>220</v>
      </c>
      <c r="N20" s="1434"/>
      <c r="O20" s="1434"/>
      <c r="P20" s="1434"/>
      <c r="Q20" s="1434"/>
      <c r="R20" s="1533" t="str">
        <f>'入力用（申請者）'!$M$73&amp;""</f>
        <v/>
      </c>
      <c r="S20" s="1533"/>
      <c r="T20" s="1533"/>
      <c r="U20" s="1533"/>
      <c r="V20" s="1533"/>
      <c r="W20" s="1533"/>
      <c r="X20" s="1533"/>
      <c r="Y20" s="1533"/>
      <c r="Z20" s="1533"/>
      <c r="AA20" s="1533"/>
      <c r="AB20" s="1533"/>
      <c r="AC20" s="1533"/>
      <c r="AD20" s="1533"/>
      <c r="AE20" s="1533"/>
      <c r="AF20" s="1533"/>
      <c r="AG20" s="1533"/>
      <c r="AH20" s="1533"/>
      <c r="AI20" s="1533"/>
      <c r="AJ20" s="1533"/>
      <c r="AK20" s="1533"/>
      <c r="AL20" s="1533"/>
      <c r="AM20" s="1533"/>
      <c r="AN20" s="1534"/>
      <c r="AO20" s="117"/>
      <c r="AP20" s="117"/>
      <c r="AQ20" s="117"/>
      <c r="AR20" s="117"/>
      <c r="AS20" s="117"/>
      <c r="AT20" s="117"/>
      <c r="AU20" s="117"/>
      <c r="AV20" s="117"/>
      <c r="AW20" s="117"/>
      <c r="AX20" s="117"/>
      <c r="AY20" s="117"/>
      <c r="AZ20" s="117"/>
      <c r="BA20" s="117"/>
      <c r="BB20" s="117"/>
      <c r="BC20" s="117"/>
      <c r="BD20" s="117"/>
    </row>
    <row r="21" spans="1:56" ht="11.25" customHeight="1" x14ac:dyDescent="0.2">
      <c r="A21" s="117"/>
      <c r="B21" s="117"/>
      <c r="C21" s="1466"/>
      <c r="D21" s="1436"/>
      <c r="E21" s="1436"/>
      <c r="F21" s="1436"/>
      <c r="G21" s="1436"/>
      <c r="H21" s="1436"/>
      <c r="I21" s="1436"/>
      <c r="J21" s="1436"/>
      <c r="K21" s="1436"/>
      <c r="L21" s="1437"/>
      <c r="M21" s="1489"/>
      <c r="N21" s="1436"/>
      <c r="O21" s="1436"/>
      <c r="P21" s="1436"/>
      <c r="Q21" s="1436"/>
      <c r="R21" s="1535"/>
      <c r="S21" s="1535"/>
      <c r="T21" s="1535"/>
      <c r="U21" s="1535"/>
      <c r="V21" s="1535"/>
      <c r="W21" s="1535"/>
      <c r="X21" s="1535"/>
      <c r="Y21" s="1535"/>
      <c r="Z21" s="1535"/>
      <c r="AA21" s="1535"/>
      <c r="AB21" s="1535"/>
      <c r="AC21" s="1535"/>
      <c r="AD21" s="1535"/>
      <c r="AE21" s="1535"/>
      <c r="AF21" s="1535"/>
      <c r="AG21" s="1535"/>
      <c r="AH21" s="1535"/>
      <c r="AI21" s="1535"/>
      <c r="AJ21" s="1535"/>
      <c r="AK21" s="1535"/>
      <c r="AL21" s="1535"/>
      <c r="AM21" s="1535"/>
      <c r="AN21" s="1536"/>
      <c r="AO21" s="117"/>
      <c r="AP21" s="117"/>
      <c r="AQ21" s="1492" t="s">
        <v>252</v>
      </c>
      <c r="AR21" s="1493"/>
      <c r="AS21" s="1493"/>
      <c r="AT21" s="1493"/>
      <c r="AU21" s="1493"/>
      <c r="AV21" s="1493"/>
      <c r="AW21" s="1493"/>
      <c r="AX21" s="1493"/>
      <c r="AY21" s="1493"/>
      <c r="AZ21" s="1493"/>
      <c r="BA21" s="1493"/>
      <c r="BB21" s="1494"/>
      <c r="BC21" s="117"/>
      <c r="BD21" s="117"/>
    </row>
    <row r="22" spans="1:56" ht="11.25" customHeight="1" x14ac:dyDescent="0.2">
      <c r="A22" s="117"/>
      <c r="B22" s="117"/>
      <c r="C22" s="1466"/>
      <c r="D22" s="1436"/>
      <c r="E22" s="1436"/>
      <c r="F22" s="1436"/>
      <c r="G22" s="1436"/>
      <c r="H22" s="1436"/>
      <c r="I22" s="1436"/>
      <c r="J22" s="1436"/>
      <c r="K22" s="1436"/>
      <c r="L22" s="1437"/>
      <c r="M22" s="1489"/>
      <c r="N22" s="1436"/>
      <c r="O22" s="1436"/>
      <c r="P22" s="1436"/>
      <c r="Q22" s="1436"/>
      <c r="R22" s="1535"/>
      <c r="S22" s="1535"/>
      <c r="T22" s="1535"/>
      <c r="U22" s="1535"/>
      <c r="V22" s="1535"/>
      <c r="W22" s="1535"/>
      <c r="X22" s="1535"/>
      <c r="Y22" s="1535"/>
      <c r="Z22" s="1535"/>
      <c r="AA22" s="1535"/>
      <c r="AB22" s="1535"/>
      <c r="AC22" s="1535"/>
      <c r="AD22" s="1535"/>
      <c r="AE22" s="1535"/>
      <c r="AF22" s="1535"/>
      <c r="AG22" s="1535"/>
      <c r="AH22" s="1535"/>
      <c r="AI22" s="1535"/>
      <c r="AJ22" s="1535"/>
      <c r="AK22" s="1535"/>
      <c r="AL22" s="1535"/>
      <c r="AM22" s="1535"/>
      <c r="AN22" s="1536"/>
      <c r="AO22" s="117"/>
      <c r="AP22" s="117"/>
      <c r="AQ22" s="1495"/>
      <c r="AR22" s="1496"/>
      <c r="AS22" s="1496"/>
      <c r="AT22" s="1496"/>
      <c r="AU22" s="1496"/>
      <c r="AV22" s="1496"/>
      <c r="AW22" s="1496"/>
      <c r="AX22" s="1496"/>
      <c r="AY22" s="1496"/>
      <c r="AZ22" s="1496"/>
      <c r="BA22" s="1496"/>
      <c r="BB22" s="1497"/>
      <c r="BC22" s="117"/>
      <c r="BD22" s="117"/>
    </row>
    <row r="23" spans="1:56" ht="11.25" customHeight="1" x14ac:dyDescent="0.2">
      <c r="A23" s="117"/>
      <c r="B23" s="117"/>
      <c r="C23" s="1466"/>
      <c r="D23" s="1436"/>
      <c r="E23" s="1436"/>
      <c r="F23" s="1436"/>
      <c r="G23" s="1436"/>
      <c r="H23" s="1436"/>
      <c r="I23" s="1436"/>
      <c r="J23" s="1436"/>
      <c r="K23" s="1436"/>
      <c r="L23" s="1437"/>
      <c r="M23" s="1489"/>
      <c r="N23" s="1436"/>
      <c r="O23" s="1436"/>
      <c r="P23" s="1436"/>
      <c r="Q23" s="1436"/>
      <c r="R23" s="1535"/>
      <c r="S23" s="1535"/>
      <c r="T23" s="1535"/>
      <c r="U23" s="1535"/>
      <c r="V23" s="1535"/>
      <c r="W23" s="1535"/>
      <c r="X23" s="1535"/>
      <c r="Y23" s="1535"/>
      <c r="Z23" s="1535"/>
      <c r="AA23" s="1535"/>
      <c r="AB23" s="1535"/>
      <c r="AC23" s="1535"/>
      <c r="AD23" s="1535"/>
      <c r="AE23" s="1535"/>
      <c r="AF23" s="1535"/>
      <c r="AG23" s="1535"/>
      <c r="AH23" s="1535"/>
      <c r="AI23" s="1535"/>
      <c r="AJ23" s="1535"/>
      <c r="AK23" s="1535"/>
      <c r="AL23" s="1535"/>
      <c r="AM23" s="1535"/>
      <c r="AN23" s="1536"/>
      <c r="AO23" s="117"/>
      <c r="AP23" s="117"/>
      <c r="AQ23" s="1483" t="str">
        <f>'入力用（神戸市）'!$AX$11&amp;""</f>
        <v/>
      </c>
      <c r="AR23" s="1484"/>
      <c r="AS23" s="1484"/>
      <c r="AT23" s="1484"/>
      <c r="AU23" s="1484"/>
      <c r="AV23" s="1484"/>
      <c r="AW23" s="1484"/>
      <c r="AX23" s="1484"/>
      <c r="AY23" s="1484"/>
      <c r="AZ23" s="1484"/>
      <c r="BA23" s="1484"/>
      <c r="BB23" s="1485"/>
      <c r="BC23" s="117"/>
      <c r="BD23" s="117"/>
    </row>
    <row r="24" spans="1:56" ht="11.25" customHeight="1" x14ac:dyDescent="0.2">
      <c r="A24" s="117"/>
      <c r="B24" s="117"/>
      <c r="C24" s="1466"/>
      <c r="D24" s="1436"/>
      <c r="E24" s="1436"/>
      <c r="F24" s="1436"/>
      <c r="G24" s="1436"/>
      <c r="H24" s="1436"/>
      <c r="I24" s="1436"/>
      <c r="J24" s="1436"/>
      <c r="K24" s="1436"/>
      <c r="L24" s="1437"/>
      <c r="M24" s="1489" t="s">
        <v>221</v>
      </c>
      <c r="N24" s="1436"/>
      <c r="O24" s="1436"/>
      <c r="P24" s="1436"/>
      <c r="Q24" s="1436"/>
      <c r="R24" s="1442" t="str">
        <f>'入力用（申請者）'!$M$74&amp;""</f>
        <v/>
      </c>
      <c r="S24" s="1442"/>
      <c r="T24" s="1442"/>
      <c r="U24" s="1442"/>
      <c r="V24" s="1442"/>
      <c r="W24" s="1442"/>
      <c r="X24" s="1442"/>
      <c r="Y24" s="1442"/>
      <c r="Z24" s="1442"/>
      <c r="AA24" s="1442"/>
      <c r="AB24" s="1442"/>
      <c r="AC24" s="1442"/>
      <c r="AD24" s="1442"/>
      <c r="AE24" s="1436" t="s">
        <v>226</v>
      </c>
      <c r="AF24" s="1436"/>
      <c r="AG24" s="1442" t="str">
        <f>'入力用（申請者）'!$M$75&amp;""</f>
        <v/>
      </c>
      <c r="AH24" s="1442"/>
      <c r="AI24" s="1442"/>
      <c r="AJ24" s="1442"/>
      <c r="AK24" s="1442"/>
      <c r="AL24" s="1442"/>
      <c r="AM24" s="1442"/>
      <c r="AN24" s="1443"/>
      <c r="AO24" s="117"/>
      <c r="AP24" s="117"/>
      <c r="AQ24" s="1483"/>
      <c r="AR24" s="1484"/>
      <c r="AS24" s="1484"/>
      <c r="AT24" s="1484"/>
      <c r="AU24" s="1484"/>
      <c r="AV24" s="1484"/>
      <c r="AW24" s="1484"/>
      <c r="AX24" s="1484"/>
      <c r="AY24" s="1484"/>
      <c r="AZ24" s="1484"/>
      <c r="BA24" s="1484"/>
      <c r="BB24" s="1485"/>
      <c r="BC24" s="117"/>
      <c r="BD24" s="117"/>
    </row>
    <row r="25" spans="1:56" ht="11.25" customHeight="1" x14ac:dyDescent="0.2">
      <c r="A25" s="117"/>
      <c r="B25" s="117"/>
      <c r="C25" s="1467"/>
      <c r="D25" s="1446"/>
      <c r="E25" s="1446"/>
      <c r="F25" s="1446"/>
      <c r="G25" s="1446"/>
      <c r="H25" s="1446"/>
      <c r="I25" s="1446"/>
      <c r="J25" s="1446"/>
      <c r="K25" s="1446"/>
      <c r="L25" s="1468"/>
      <c r="M25" s="1490"/>
      <c r="N25" s="1446"/>
      <c r="O25" s="1446"/>
      <c r="P25" s="1446"/>
      <c r="Q25" s="1446"/>
      <c r="R25" s="1444"/>
      <c r="S25" s="1444"/>
      <c r="T25" s="1444"/>
      <c r="U25" s="1444"/>
      <c r="V25" s="1444"/>
      <c r="W25" s="1444"/>
      <c r="X25" s="1444"/>
      <c r="Y25" s="1444"/>
      <c r="Z25" s="1444"/>
      <c r="AA25" s="1444"/>
      <c r="AB25" s="1444"/>
      <c r="AC25" s="1444"/>
      <c r="AD25" s="1444"/>
      <c r="AE25" s="1446"/>
      <c r="AF25" s="1446"/>
      <c r="AG25" s="1444"/>
      <c r="AH25" s="1444"/>
      <c r="AI25" s="1444"/>
      <c r="AJ25" s="1444"/>
      <c r="AK25" s="1444"/>
      <c r="AL25" s="1444"/>
      <c r="AM25" s="1444"/>
      <c r="AN25" s="1445"/>
      <c r="AO25" s="117"/>
      <c r="AP25" s="117"/>
      <c r="AQ25" s="1483"/>
      <c r="AR25" s="1484"/>
      <c r="AS25" s="1484"/>
      <c r="AT25" s="1484"/>
      <c r="AU25" s="1484"/>
      <c r="AV25" s="1484"/>
      <c r="AW25" s="1484"/>
      <c r="AX25" s="1484"/>
      <c r="AY25" s="1484"/>
      <c r="AZ25" s="1484"/>
      <c r="BA25" s="1484"/>
      <c r="BB25" s="1485"/>
      <c r="BC25" s="117"/>
      <c r="BD25" s="117"/>
    </row>
    <row r="26" spans="1:56" ht="11.25" customHeight="1" x14ac:dyDescent="0.2">
      <c r="A26" s="117"/>
      <c r="B26" s="117"/>
      <c r="C26" s="1542" t="s">
        <v>251</v>
      </c>
      <c r="D26" s="1434"/>
      <c r="E26" s="1434"/>
      <c r="F26" s="1434"/>
      <c r="G26" s="1434"/>
      <c r="H26" s="1434"/>
      <c r="I26" s="1434"/>
      <c r="J26" s="1434"/>
      <c r="K26" s="1434"/>
      <c r="L26" s="1435"/>
      <c r="M26" s="1438" t="str">
        <f>IF('入力用（申請者）'!$N$77="","　・　　・　",'入力用（申請者）'!$N$77)</f>
        <v>　・　　・　</v>
      </c>
      <c r="N26" s="1439"/>
      <c r="O26" s="1439"/>
      <c r="P26" s="1439"/>
      <c r="Q26" s="1439"/>
      <c r="R26" s="1439"/>
      <c r="S26" s="1439"/>
      <c r="T26" s="1439"/>
      <c r="U26" s="1439"/>
      <c r="V26" s="1439"/>
      <c r="W26" s="1439"/>
      <c r="X26" s="1439"/>
      <c r="Y26" s="1434" t="s">
        <v>227</v>
      </c>
      <c r="Z26" s="1434"/>
      <c r="AA26" s="1435"/>
      <c r="AC26" s="142"/>
      <c r="AD26" s="142"/>
      <c r="AE26" s="142"/>
      <c r="AF26" s="142"/>
      <c r="AG26" s="142"/>
      <c r="AH26" s="142"/>
      <c r="AI26" s="142"/>
      <c r="AJ26" s="142"/>
      <c r="AK26" s="142"/>
      <c r="AL26" s="142"/>
      <c r="AM26" s="142"/>
      <c r="AN26" s="143"/>
      <c r="AO26" s="117"/>
      <c r="AP26" s="117"/>
      <c r="AQ26" s="1483"/>
      <c r="AR26" s="1484"/>
      <c r="AS26" s="1484"/>
      <c r="AT26" s="1484"/>
      <c r="AU26" s="1484"/>
      <c r="AV26" s="1484"/>
      <c r="AW26" s="1484"/>
      <c r="AX26" s="1484"/>
      <c r="AY26" s="1484"/>
      <c r="AZ26" s="1484"/>
      <c r="BA26" s="1484"/>
      <c r="BB26" s="1485"/>
      <c r="BC26" s="117"/>
      <c r="BD26" s="117"/>
    </row>
    <row r="27" spans="1:56" ht="11.25" customHeight="1" x14ac:dyDescent="0.2">
      <c r="A27" s="117"/>
      <c r="B27" s="117"/>
      <c r="C27" s="1466"/>
      <c r="D27" s="1436"/>
      <c r="E27" s="1436"/>
      <c r="F27" s="1436"/>
      <c r="G27" s="1436"/>
      <c r="H27" s="1436"/>
      <c r="I27" s="1436"/>
      <c r="J27" s="1436"/>
      <c r="K27" s="1436"/>
      <c r="L27" s="1437"/>
      <c r="M27" s="1440"/>
      <c r="N27" s="1441"/>
      <c r="O27" s="1441"/>
      <c r="P27" s="1441"/>
      <c r="Q27" s="1441"/>
      <c r="R27" s="1441"/>
      <c r="S27" s="1441"/>
      <c r="T27" s="1441"/>
      <c r="U27" s="1441"/>
      <c r="V27" s="1441"/>
      <c r="W27" s="1441"/>
      <c r="X27" s="1441"/>
      <c r="Y27" s="1436"/>
      <c r="Z27" s="1436"/>
      <c r="AA27" s="1437"/>
      <c r="AB27" s="144"/>
      <c r="AC27" s="145"/>
      <c r="AD27" s="145"/>
      <c r="AE27" s="1433" t="str">
        <f>IF('入力用（申請者）'!$M$81="接続","☑","□")</f>
        <v>□</v>
      </c>
      <c r="AF27" s="1433"/>
      <c r="AG27" s="1498" t="s">
        <v>331</v>
      </c>
      <c r="AH27" s="1499"/>
      <c r="AI27" s="1499"/>
      <c r="AJ27" s="1499"/>
      <c r="AK27" s="1499"/>
      <c r="AL27" s="145"/>
      <c r="AM27" s="145"/>
      <c r="AN27" s="146"/>
      <c r="AO27" s="117"/>
      <c r="AP27" s="117"/>
      <c r="AQ27" s="1483"/>
      <c r="AR27" s="1484"/>
      <c r="AS27" s="1484"/>
      <c r="AT27" s="1484"/>
      <c r="AU27" s="1484"/>
      <c r="AV27" s="1484"/>
      <c r="AW27" s="1484"/>
      <c r="AX27" s="1484"/>
      <c r="AY27" s="1484"/>
      <c r="AZ27" s="1484"/>
      <c r="BA27" s="1484"/>
      <c r="BB27" s="1485"/>
      <c r="BC27" s="117"/>
      <c r="BD27" s="117"/>
    </row>
    <row r="28" spans="1:56" ht="11.25" customHeight="1" x14ac:dyDescent="0.2">
      <c r="A28" s="117"/>
      <c r="B28" s="117"/>
      <c r="C28" s="1466"/>
      <c r="D28" s="1436"/>
      <c r="E28" s="1436"/>
      <c r="F28" s="1436"/>
      <c r="G28" s="1436"/>
      <c r="H28" s="1436"/>
      <c r="I28" s="1436"/>
      <c r="J28" s="1436"/>
      <c r="K28" s="1436"/>
      <c r="L28" s="1437"/>
      <c r="M28" s="1440" t="str">
        <f>IF('入力用（申請者）'!$N$77="","　・　　・　",'入力用（申請者）'!$N$77+'入力用（申請者）'!AI78)</f>
        <v>　・　　・　</v>
      </c>
      <c r="N28" s="1441"/>
      <c r="O28" s="1441"/>
      <c r="P28" s="1441"/>
      <c r="Q28" s="1441"/>
      <c r="R28" s="1441"/>
      <c r="S28" s="1441"/>
      <c r="T28" s="1441"/>
      <c r="U28" s="1441"/>
      <c r="V28" s="1441"/>
      <c r="W28" s="1441"/>
      <c r="X28" s="1441"/>
      <c r="Y28" s="1436" t="s">
        <v>227</v>
      </c>
      <c r="Z28" s="1436"/>
      <c r="AA28" s="1437"/>
      <c r="AB28" s="144"/>
      <c r="AC28" s="145"/>
      <c r="AD28" s="145"/>
      <c r="AE28" s="1433"/>
      <c r="AF28" s="1433"/>
      <c r="AG28" s="1499"/>
      <c r="AH28" s="1499"/>
      <c r="AI28" s="1499"/>
      <c r="AJ28" s="1499"/>
      <c r="AK28" s="1499"/>
      <c r="AL28" s="145"/>
      <c r="AM28" s="145"/>
      <c r="AN28" s="146"/>
      <c r="AO28" s="117"/>
      <c r="AP28" s="117"/>
      <c r="AQ28" s="1483"/>
      <c r="AR28" s="1484"/>
      <c r="AS28" s="1484"/>
      <c r="AT28" s="1484"/>
      <c r="AU28" s="1484"/>
      <c r="AV28" s="1484"/>
      <c r="AW28" s="1484"/>
      <c r="AX28" s="1484"/>
      <c r="AY28" s="1484"/>
      <c r="AZ28" s="1484"/>
      <c r="BA28" s="1484"/>
      <c r="BB28" s="1485"/>
      <c r="BC28" s="117"/>
      <c r="BD28" s="117"/>
    </row>
    <row r="29" spans="1:56" ht="11.25" customHeight="1" x14ac:dyDescent="0.2">
      <c r="A29" s="117"/>
      <c r="B29" s="117"/>
      <c r="C29" s="1466"/>
      <c r="D29" s="1436"/>
      <c r="E29" s="1436"/>
      <c r="F29" s="1436"/>
      <c r="G29" s="1436"/>
      <c r="H29" s="1436"/>
      <c r="I29" s="1436"/>
      <c r="J29" s="1436"/>
      <c r="K29" s="1436"/>
      <c r="L29" s="1437"/>
      <c r="M29" s="1440"/>
      <c r="N29" s="1441"/>
      <c r="O29" s="1441"/>
      <c r="P29" s="1441"/>
      <c r="Q29" s="1441"/>
      <c r="R29" s="1441"/>
      <c r="S29" s="1441"/>
      <c r="T29" s="1441"/>
      <c r="U29" s="1441"/>
      <c r="V29" s="1441"/>
      <c r="W29" s="1441"/>
      <c r="X29" s="1441"/>
      <c r="Y29" s="1436"/>
      <c r="Z29" s="1436"/>
      <c r="AA29" s="1437"/>
      <c r="AB29" s="144"/>
      <c r="AC29" s="145"/>
      <c r="AD29" s="145"/>
      <c r="AE29" s="1433" t="str">
        <f>IF('入力用（申請者）'!$M$81="未接続","☑","□")</f>
        <v>□</v>
      </c>
      <c r="AF29" s="1433"/>
      <c r="AG29" s="1431" t="s">
        <v>332</v>
      </c>
      <c r="AH29" s="1432"/>
      <c r="AI29" s="1432"/>
      <c r="AJ29" s="1432"/>
      <c r="AK29" s="1432"/>
      <c r="AL29" s="145"/>
      <c r="AM29" s="145"/>
      <c r="AN29" s="146"/>
      <c r="AO29" s="117"/>
      <c r="AP29" s="117"/>
      <c r="AQ29" s="1483"/>
      <c r="AR29" s="1484"/>
      <c r="AS29" s="1484"/>
      <c r="AT29" s="1484"/>
      <c r="AU29" s="1484"/>
      <c r="AV29" s="1484"/>
      <c r="AW29" s="1484"/>
      <c r="AX29" s="1484"/>
      <c r="AY29" s="1484"/>
      <c r="AZ29" s="1484"/>
      <c r="BA29" s="1484"/>
      <c r="BB29" s="1485"/>
      <c r="BC29" s="117"/>
      <c r="BD29" s="117"/>
    </row>
    <row r="30" spans="1:56" ht="11.25" customHeight="1" x14ac:dyDescent="0.2">
      <c r="A30" s="117"/>
      <c r="B30" s="117"/>
      <c r="C30" s="1466"/>
      <c r="D30" s="1436"/>
      <c r="E30" s="1436"/>
      <c r="F30" s="1436"/>
      <c r="G30" s="1436"/>
      <c r="H30" s="1436"/>
      <c r="I30" s="1436"/>
      <c r="J30" s="1436"/>
      <c r="K30" s="1436"/>
      <c r="L30" s="1437"/>
      <c r="M30" s="1480"/>
      <c r="N30" s="1433"/>
      <c r="O30" s="1427"/>
      <c r="P30" s="1427"/>
      <c r="Q30" s="1427"/>
      <c r="R30" s="1427"/>
      <c r="S30" s="1427"/>
      <c r="T30" s="1427"/>
      <c r="U30" s="1427"/>
      <c r="V30" s="1427"/>
      <c r="W30" s="1427"/>
      <c r="X30" s="1427"/>
      <c r="Y30" s="1427"/>
      <c r="Z30" s="1427"/>
      <c r="AA30" s="1428"/>
      <c r="AB30" s="144"/>
      <c r="AC30" s="145"/>
      <c r="AD30" s="145"/>
      <c r="AE30" s="1433"/>
      <c r="AF30" s="1433"/>
      <c r="AG30" s="1432"/>
      <c r="AH30" s="1432"/>
      <c r="AI30" s="1432"/>
      <c r="AJ30" s="1432"/>
      <c r="AK30" s="1432"/>
      <c r="AL30" s="145"/>
      <c r="AM30" s="145"/>
      <c r="AN30" s="146"/>
      <c r="AO30" s="117"/>
      <c r="AP30" s="117"/>
      <c r="AQ30" s="1483"/>
      <c r="AR30" s="1484"/>
      <c r="AS30" s="1484"/>
      <c r="AT30" s="1484"/>
      <c r="AU30" s="1484"/>
      <c r="AV30" s="1484"/>
      <c r="AW30" s="1484"/>
      <c r="AX30" s="1484"/>
      <c r="AY30" s="1484"/>
      <c r="AZ30" s="1484"/>
      <c r="BA30" s="1484"/>
      <c r="BB30" s="1485"/>
      <c r="BC30" s="117"/>
      <c r="BD30" s="117"/>
    </row>
    <row r="31" spans="1:56" ht="11.25" customHeight="1" x14ac:dyDescent="0.2">
      <c r="A31" s="117"/>
      <c r="B31" s="117"/>
      <c r="C31" s="1467"/>
      <c r="D31" s="1446"/>
      <c r="E31" s="1446"/>
      <c r="F31" s="1446"/>
      <c r="G31" s="1446"/>
      <c r="H31" s="1446"/>
      <c r="I31" s="1446"/>
      <c r="J31" s="1446"/>
      <c r="K31" s="1446"/>
      <c r="L31" s="1468"/>
      <c r="M31" s="1481"/>
      <c r="N31" s="1482"/>
      <c r="O31" s="1429"/>
      <c r="P31" s="1429"/>
      <c r="Q31" s="1429"/>
      <c r="R31" s="1429"/>
      <c r="S31" s="1429"/>
      <c r="T31" s="1429"/>
      <c r="U31" s="1429"/>
      <c r="V31" s="1429"/>
      <c r="W31" s="1429"/>
      <c r="X31" s="1429"/>
      <c r="Y31" s="1429"/>
      <c r="Z31" s="1429"/>
      <c r="AA31" s="1430"/>
      <c r="AB31" s="147"/>
      <c r="AC31" s="148"/>
      <c r="AD31" s="148"/>
      <c r="AE31" s="148"/>
      <c r="AF31" s="148"/>
      <c r="AG31" s="148"/>
      <c r="AH31" s="148"/>
      <c r="AI31" s="148"/>
      <c r="AJ31" s="148"/>
      <c r="AK31" s="148"/>
      <c r="AL31" s="148"/>
      <c r="AM31" s="148"/>
      <c r="AN31" s="149"/>
      <c r="AO31" s="117"/>
      <c r="AP31" s="117"/>
      <c r="AQ31" s="1483"/>
      <c r="AR31" s="1484"/>
      <c r="AS31" s="1484"/>
      <c r="AT31" s="1484"/>
      <c r="AU31" s="1484"/>
      <c r="AV31" s="1484"/>
      <c r="AW31" s="1484"/>
      <c r="AX31" s="1484"/>
      <c r="AY31" s="1484"/>
      <c r="AZ31" s="1484"/>
      <c r="BA31" s="1484"/>
      <c r="BB31" s="1485"/>
      <c r="BC31" s="117"/>
      <c r="BD31" s="117"/>
    </row>
    <row r="32" spans="1:56" ht="11.25" customHeight="1" x14ac:dyDescent="0.2">
      <c r="A32" s="117"/>
      <c r="B32" s="117"/>
      <c r="C32" s="1479" t="s">
        <v>228</v>
      </c>
      <c r="D32" s="1434"/>
      <c r="E32" s="1434"/>
      <c r="F32" s="1434"/>
      <c r="G32" s="1434"/>
      <c r="H32" s="1434"/>
      <c r="I32" s="1434"/>
      <c r="J32" s="1434"/>
      <c r="K32" s="1434"/>
      <c r="L32" s="1435"/>
      <c r="M32" s="1543" t="s">
        <v>229</v>
      </c>
      <c r="N32" s="1544"/>
      <c r="O32" s="1544"/>
      <c r="P32" s="1544"/>
      <c r="Q32" s="1544"/>
      <c r="R32" s="1544"/>
      <c r="S32" s="1544"/>
      <c r="T32" s="1544"/>
      <c r="U32" s="1544"/>
      <c r="V32" s="1544"/>
      <c r="W32" s="1544"/>
      <c r="X32" s="1544"/>
      <c r="Y32" s="1544"/>
      <c r="Z32" s="1544"/>
      <c r="AA32" s="1544"/>
      <c r="AB32" s="1544"/>
      <c r="AC32" s="1544"/>
      <c r="AD32" s="1544"/>
      <c r="AE32" s="1544"/>
      <c r="AF32" s="1544"/>
      <c r="AG32" s="1544"/>
      <c r="AH32" s="1544"/>
      <c r="AI32" s="1544"/>
      <c r="AJ32" s="1544"/>
      <c r="AK32" s="1544"/>
      <c r="AL32" s="1544"/>
      <c r="AM32" s="1544"/>
      <c r="AN32" s="1545"/>
      <c r="AO32" s="117"/>
      <c r="AP32" s="117"/>
      <c r="AQ32" s="1483"/>
      <c r="AR32" s="1484"/>
      <c r="AS32" s="1484"/>
      <c r="AT32" s="1484"/>
      <c r="AU32" s="1484"/>
      <c r="AV32" s="1484"/>
      <c r="AW32" s="1484"/>
      <c r="AX32" s="1484"/>
      <c r="AY32" s="1484"/>
      <c r="AZ32" s="1484"/>
      <c r="BA32" s="1484"/>
      <c r="BB32" s="1485"/>
      <c r="BC32" s="117"/>
      <c r="BD32" s="117"/>
    </row>
    <row r="33" spans="1:56 1055:1816" ht="11.25" customHeight="1" x14ac:dyDescent="0.2">
      <c r="A33" s="117"/>
      <c r="B33" s="117"/>
      <c r="C33" s="1466"/>
      <c r="D33" s="1436"/>
      <c r="E33" s="1436"/>
      <c r="F33" s="1436"/>
      <c r="G33" s="1436"/>
      <c r="H33" s="1436"/>
      <c r="I33" s="1436"/>
      <c r="J33" s="1436"/>
      <c r="K33" s="1436"/>
      <c r="L33" s="1437"/>
      <c r="M33" s="1546"/>
      <c r="N33" s="1547"/>
      <c r="O33" s="1547"/>
      <c r="P33" s="1547"/>
      <c r="Q33" s="1547"/>
      <c r="R33" s="1547"/>
      <c r="S33" s="1547"/>
      <c r="T33" s="1547"/>
      <c r="U33" s="1547"/>
      <c r="V33" s="1547"/>
      <c r="W33" s="1547"/>
      <c r="X33" s="1547"/>
      <c r="Y33" s="1547"/>
      <c r="Z33" s="1547"/>
      <c r="AA33" s="1547"/>
      <c r="AB33" s="1547"/>
      <c r="AC33" s="1547"/>
      <c r="AD33" s="1547"/>
      <c r="AE33" s="1547"/>
      <c r="AF33" s="1547"/>
      <c r="AG33" s="1547"/>
      <c r="AH33" s="1547"/>
      <c r="AI33" s="1547"/>
      <c r="AJ33" s="1547"/>
      <c r="AK33" s="1547"/>
      <c r="AL33" s="1547"/>
      <c r="AM33" s="1547"/>
      <c r="AN33" s="1548"/>
      <c r="AO33" s="117"/>
      <c r="AP33" s="117"/>
      <c r="AQ33" s="1483"/>
      <c r="AR33" s="1484"/>
      <c r="AS33" s="1484"/>
      <c r="AT33" s="1484"/>
      <c r="AU33" s="1484"/>
      <c r="AV33" s="1484"/>
      <c r="AW33" s="1484"/>
      <c r="AX33" s="1484"/>
      <c r="AY33" s="1484"/>
      <c r="AZ33" s="1484"/>
      <c r="BA33" s="1484"/>
      <c r="BB33" s="1485"/>
      <c r="BC33" s="117"/>
      <c r="BD33" s="117"/>
    </row>
    <row r="34" spans="1:56 1055:1816" ht="11.25" customHeight="1" thickBot="1" x14ac:dyDescent="0.25">
      <c r="A34" s="117"/>
      <c r="B34" s="117"/>
      <c r="C34" s="1467"/>
      <c r="D34" s="1446"/>
      <c r="E34" s="1446"/>
      <c r="F34" s="1446"/>
      <c r="G34" s="1446"/>
      <c r="H34" s="1446"/>
      <c r="I34" s="1446"/>
      <c r="J34" s="1446"/>
      <c r="K34" s="1446"/>
      <c r="L34" s="1468"/>
      <c r="M34" s="1549"/>
      <c r="N34" s="1550"/>
      <c r="O34" s="1550"/>
      <c r="P34" s="1550"/>
      <c r="Q34" s="1550"/>
      <c r="R34" s="1550"/>
      <c r="S34" s="1550"/>
      <c r="T34" s="1550"/>
      <c r="U34" s="1550"/>
      <c r="V34" s="1550"/>
      <c r="W34" s="1550"/>
      <c r="X34" s="1550"/>
      <c r="Y34" s="1550"/>
      <c r="Z34" s="1550"/>
      <c r="AA34" s="1550"/>
      <c r="AB34" s="1550"/>
      <c r="AC34" s="1550"/>
      <c r="AD34" s="1550"/>
      <c r="AE34" s="1550"/>
      <c r="AF34" s="1550"/>
      <c r="AG34" s="1550"/>
      <c r="AH34" s="1550"/>
      <c r="AI34" s="1550"/>
      <c r="AJ34" s="1550"/>
      <c r="AK34" s="1550"/>
      <c r="AL34" s="1550"/>
      <c r="AM34" s="1550"/>
      <c r="AN34" s="1551"/>
      <c r="AO34" s="117"/>
      <c r="AP34" s="117"/>
      <c r="AQ34" s="1486"/>
      <c r="AR34" s="1487"/>
      <c r="AS34" s="1487"/>
      <c r="AT34" s="1487"/>
      <c r="AU34" s="1487"/>
      <c r="AV34" s="1487"/>
      <c r="AW34" s="1487"/>
      <c r="AX34" s="1487"/>
      <c r="AY34" s="1487"/>
      <c r="AZ34" s="1487"/>
      <c r="BA34" s="1487"/>
      <c r="BB34" s="1488"/>
      <c r="BC34" s="117"/>
      <c r="BD34" s="117"/>
      <c r="ANO34" s="115"/>
      <c r="ANP34" s="115"/>
      <c r="ANQ34" s="115"/>
      <c r="ANR34" s="115"/>
      <c r="ANS34" s="115"/>
      <c r="ANT34" s="115"/>
    </row>
    <row r="35" spans="1:56 1055:1816" ht="11.25" customHeight="1" x14ac:dyDescent="0.25">
      <c r="A35" s="117"/>
      <c r="B35" s="117"/>
      <c r="C35" s="311"/>
      <c r="D35" s="312"/>
      <c r="E35" s="312"/>
      <c r="F35" s="312"/>
      <c r="G35" s="312"/>
      <c r="H35" s="312"/>
      <c r="I35" s="312"/>
      <c r="J35" s="312"/>
      <c r="K35" s="312"/>
      <c r="L35" s="312"/>
      <c r="M35" s="313"/>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117"/>
      <c r="AP35" s="117"/>
      <c r="AQ35" s="117"/>
      <c r="AR35" s="117"/>
      <c r="AS35" s="117"/>
      <c r="AT35" s="117"/>
      <c r="AU35" s="117"/>
      <c r="AV35" s="117"/>
      <c r="AW35" s="117"/>
      <c r="AX35" s="117"/>
      <c r="AY35" s="117"/>
      <c r="AZ35" s="117"/>
      <c r="BA35" s="117"/>
      <c r="BB35" s="117"/>
      <c r="BC35" s="117"/>
      <c r="BD35" s="117"/>
      <c r="ANO35" s="115"/>
      <c r="ANP35" s="115"/>
      <c r="ANQ35" s="115"/>
      <c r="ANR35" s="115"/>
      <c r="ANS35" s="115"/>
      <c r="ANT35" s="115"/>
    </row>
    <row r="36" spans="1:56 1055:1816" ht="11.25" customHeight="1" x14ac:dyDescent="0.25">
      <c r="A36" s="117"/>
      <c r="B36" s="117"/>
      <c r="C36" s="308"/>
      <c r="D36" s="308"/>
      <c r="E36" s="308"/>
      <c r="F36" s="308"/>
      <c r="G36" s="308"/>
      <c r="H36" s="308"/>
      <c r="I36" s="308"/>
      <c r="J36" s="308"/>
      <c r="K36" s="308"/>
      <c r="L36" s="308"/>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117"/>
      <c r="AP36" s="117"/>
      <c r="AQ36" s="117"/>
      <c r="AR36" s="117"/>
      <c r="AS36" s="117"/>
      <c r="AT36" s="117"/>
      <c r="AU36" s="117"/>
      <c r="AV36" s="117"/>
      <c r="AW36" s="117"/>
      <c r="AX36" s="117"/>
      <c r="AY36" s="117"/>
      <c r="AZ36" s="117"/>
      <c r="BA36" s="117"/>
      <c r="BB36" s="117"/>
      <c r="BC36" s="117"/>
      <c r="BD36" s="117"/>
      <c r="ANO36" s="115"/>
      <c r="ANP36" s="115"/>
      <c r="ANQ36" s="115"/>
      <c r="ANR36" s="115"/>
      <c r="ANS36" s="115"/>
      <c r="ANT36" s="115"/>
    </row>
    <row r="37" spans="1:56 1055:1816" ht="11.25" customHeight="1" x14ac:dyDescent="0.2">
      <c r="A37" s="117"/>
      <c r="B37" s="117"/>
      <c r="C37" s="308"/>
      <c r="D37" s="308"/>
      <c r="E37" s="308"/>
      <c r="F37" s="308"/>
      <c r="G37" s="308"/>
      <c r="H37" s="308"/>
      <c r="I37" s="308"/>
      <c r="J37" s="308"/>
      <c r="K37" s="308"/>
      <c r="L37" s="308"/>
      <c r="M37" s="310"/>
      <c r="N37" s="310"/>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17"/>
      <c r="AP37" s="117"/>
      <c r="AQ37" s="117"/>
      <c r="AR37" s="117"/>
      <c r="AS37" s="117"/>
      <c r="AT37" s="117"/>
      <c r="AU37" s="117"/>
      <c r="AV37" s="117"/>
      <c r="AW37" s="117"/>
      <c r="AX37" s="117"/>
      <c r="AY37" s="117"/>
      <c r="AZ37" s="117"/>
      <c r="BA37" s="117"/>
      <c r="BB37" s="117"/>
      <c r="BC37" s="117"/>
      <c r="BD37" s="117"/>
      <c r="ANO37" s="115"/>
      <c r="ANP37" s="115"/>
      <c r="ANQ37" s="115"/>
      <c r="ANR37" s="115"/>
      <c r="ANS37" s="115"/>
      <c r="ANT37" s="115"/>
    </row>
    <row r="38" spans="1:56 1055:1816" ht="11.25" customHeight="1" x14ac:dyDescent="0.2">
      <c r="A38" s="117"/>
      <c r="B38" s="117"/>
      <c r="C38" s="308"/>
      <c r="D38" s="308"/>
      <c r="E38" s="308"/>
      <c r="F38" s="308"/>
      <c r="G38" s="308"/>
      <c r="H38" s="308"/>
      <c r="I38" s="308"/>
      <c r="J38" s="308"/>
      <c r="K38" s="308"/>
      <c r="L38" s="308"/>
      <c r="M38" s="310"/>
      <c r="N38" s="310"/>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17"/>
      <c r="AP38" s="117"/>
      <c r="AQ38" s="117"/>
      <c r="AR38" s="117"/>
      <c r="AS38" s="117"/>
      <c r="AT38" s="117"/>
      <c r="AU38" s="117"/>
      <c r="AV38" s="117"/>
      <c r="AW38" s="117"/>
      <c r="AX38" s="117"/>
      <c r="AY38" s="117"/>
      <c r="AZ38" s="117"/>
      <c r="BA38" s="117"/>
      <c r="BB38" s="117"/>
      <c r="BC38" s="117"/>
      <c r="BD38" s="117"/>
      <c r="ANO38" s="115"/>
      <c r="ANP38" s="115"/>
      <c r="ANQ38" s="115"/>
      <c r="ANR38" s="115"/>
      <c r="ANS38" s="115"/>
      <c r="ANT38" s="115"/>
    </row>
    <row r="39" spans="1:56 1055:1816" ht="11.25" customHeight="1" thickBot="1" x14ac:dyDescent="0.25">
      <c r="A39" s="117"/>
      <c r="B39" s="117"/>
      <c r="C39" s="117"/>
      <c r="D39" s="117"/>
      <c r="E39" s="117"/>
      <c r="F39" s="117"/>
      <c r="G39" s="117"/>
      <c r="H39" s="117"/>
      <c r="I39" s="117"/>
      <c r="J39" s="117"/>
      <c r="K39" s="117"/>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17"/>
      <c r="AX39" s="117"/>
      <c r="AY39" s="117"/>
      <c r="AZ39" s="117"/>
      <c r="BA39" s="117"/>
      <c r="BB39" s="117"/>
      <c r="BC39" s="117"/>
      <c r="BD39" s="117"/>
      <c r="ANO39" s="115"/>
      <c r="ANP39" s="115"/>
      <c r="ANQ39" s="115"/>
      <c r="ANR39" s="115"/>
      <c r="ANS39" s="115"/>
      <c r="ANT39" s="115"/>
    </row>
    <row r="40" spans="1:56 1055:1816" ht="11.25" customHeight="1" x14ac:dyDescent="0.2">
      <c r="A40" s="117"/>
      <c r="B40" s="117"/>
      <c r="C40" s="1470" t="s">
        <v>213</v>
      </c>
      <c r="D40" s="1471"/>
      <c r="E40" s="1471"/>
      <c r="F40" s="1473" t="s">
        <v>0</v>
      </c>
      <c r="G40" s="1471"/>
      <c r="H40" s="1471"/>
      <c r="I40" s="1473" t="s">
        <v>214</v>
      </c>
      <c r="J40" s="1471"/>
      <c r="K40" s="1471"/>
      <c r="L40" s="1471"/>
      <c r="M40" s="1471"/>
      <c r="N40" s="1471"/>
      <c r="O40" s="1471"/>
      <c r="P40" s="1471"/>
      <c r="Q40" s="1471"/>
      <c r="R40" s="1471"/>
      <c r="S40" s="1471"/>
      <c r="T40" s="1471"/>
      <c r="U40" s="1529"/>
      <c r="V40" s="1474" t="s">
        <v>247</v>
      </c>
      <c r="W40" s="1459"/>
      <c r="X40" s="1469" t="s">
        <v>230</v>
      </c>
      <c r="Y40" s="1459"/>
      <c r="Z40" s="1459"/>
      <c r="AA40" s="1459"/>
      <c r="AB40" s="1459"/>
      <c r="AC40" s="1459"/>
      <c r="AD40" s="1459"/>
      <c r="AE40" s="1459"/>
      <c r="AF40" s="1459"/>
      <c r="AG40" s="1528" t="str">
        <f>IF('入力用（神戸市）'!$BJ$13="","　・　　・　",'入力用（神戸市）'!$BJ$13)</f>
        <v>　・　　・　</v>
      </c>
      <c r="AH40" s="1528"/>
      <c r="AI40" s="1528"/>
      <c r="AJ40" s="1528"/>
      <c r="AK40" s="1528"/>
      <c r="AL40" s="1528"/>
      <c r="AM40" s="1528"/>
      <c r="AN40" s="1528"/>
      <c r="AO40" s="1528"/>
      <c r="AP40" s="1528"/>
      <c r="AQ40" s="1469" t="s">
        <v>215</v>
      </c>
      <c r="AR40" s="1459"/>
      <c r="AS40" s="1459"/>
      <c r="AT40" s="1459"/>
      <c r="AU40" s="1457" t="str">
        <f>'入力用（神戸市）'!$BR$13&amp;""</f>
        <v/>
      </c>
      <c r="AV40" s="1457"/>
      <c r="AW40" s="1457"/>
      <c r="AX40" s="1457"/>
      <c r="AY40" s="1457"/>
      <c r="AZ40" s="1457"/>
      <c r="BA40" s="1457"/>
      <c r="BB40" s="1457"/>
      <c r="BC40" s="117"/>
      <c r="BD40" s="117"/>
      <c r="ANO40" s="115"/>
      <c r="ANP40" s="115"/>
      <c r="ANQ40" s="115"/>
      <c r="ANR40" s="115"/>
      <c r="ANS40" s="115"/>
      <c r="ANT40" s="115"/>
    </row>
    <row r="41" spans="1:56 1055:1816" ht="11.25" customHeight="1" x14ac:dyDescent="0.2">
      <c r="A41" s="117"/>
      <c r="B41" s="117"/>
      <c r="C41" s="1472"/>
      <c r="D41" s="1459"/>
      <c r="E41" s="1459"/>
      <c r="F41" s="1459"/>
      <c r="G41" s="1459"/>
      <c r="H41" s="1459"/>
      <c r="I41" s="1459"/>
      <c r="J41" s="1459"/>
      <c r="K41" s="1459"/>
      <c r="L41" s="1459"/>
      <c r="M41" s="1459"/>
      <c r="N41" s="1459"/>
      <c r="O41" s="1459"/>
      <c r="P41" s="1459"/>
      <c r="Q41" s="1459"/>
      <c r="R41" s="1459"/>
      <c r="S41" s="1459"/>
      <c r="T41" s="1459"/>
      <c r="U41" s="1530"/>
      <c r="V41" s="1475"/>
      <c r="W41" s="1459"/>
      <c r="X41" s="1459"/>
      <c r="Y41" s="1459"/>
      <c r="Z41" s="1459"/>
      <c r="AA41" s="1459"/>
      <c r="AB41" s="1459"/>
      <c r="AC41" s="1459"/>
      <c r="AD41" s="1459"/>
      <c r="AE41" s="1459"/>
      <c r="AF41" s="1459"/>
      <c r="AG41" s="1528"/>
      <c r="AH41" s="1528"/>
      <c r="AI41" s="1528"/>
      <c r="AJ41" s="1528"/>
      <c r="AK41" s="1528"/>
      <c r="AL41" s="1528"/>
      <c r="AM41" s="1528"/>
      <c r="AN41" s="1528"/>
      <c r="AO41" s="1528"/>
      <c r="AP41" s="1528"/>
      <c r="AQ41" s="1459"/>
      <c r="AR41" s="1459"/>
      <c r="AS41" s="1459"/>
      <c r="AT41" s="1459"/>
      <c r="AU41" s="1457"/>
      <c r="AV41" s="1457"/>
      <c r="AW41" s="1457"/>
      <c r="AX41" s="1457"/>
      <c r="AY41" s="1457"/>
      <c r="AZ41" s="1457"/>
      <c r="BA41" s="1457"/>
      <c r="BB41" s="1457"/>
      <c r="BC41" s="117"/>
      <c r="BD41" s="117"/>
      <c r="ANO41" s="115"/>
      <c r="ANP41" s="115"/>
      <c r="ANQ41" s="115"/>
      <c r="ANR41" s="115"/>
      <c r="ANS41" s="115"/>
      <c r="ANT41" s="115"/>
    </row>
    <row r="42" spans="1:56 1055:1816" ht="11.25" customHeight="1" x14ac:dyDescent="0.2">
      <c r="A42" s="117"/>
      <c r="B42" s="117"/>
      <c r="C42" s="1476" t="str">
        <f>IF('入力用（神戸市）'!$AN$14="",'入力用（申請者）'!$M$87,'入力用（神戸市）'!$AN$14)&amp;""</f>
        <v/>
      </c>
      <c r="D42" s="1457"/>
      <c r="E42" s="1457"/>
      <c r="F42" s="1457" t="str">
        <f>IF('入力用（神戸市）'!$AP$14="",'入力用（申請者）'!$O$87,'入力用（神戸市）'!$AP$14)&amp;""</f>
        <v/>
      </c>
      <c r="G42" s="1457"/>
      <c r="H42" s="1457"/>
      <c r="I42" s="1457" t="str">
        <f>IF('入力用（神戸市）'!$AS$14="",'入力用（申請者）'!$R$87,'入力用（神戸市）'!$AS$14)&amp;""</f>
        <v/>
      </c>
      <c r="J42" s="1457"/>
      <c r="K42" s="1457"/>
      <c r="L42" s="1457"/>
      <c r="M42" s="1457"/>
      <c r="N42" s="1457"/>
      <c r="O42" s="1457"/>
      <c r="P42" s="1457"/>
      <c r="Q42" s="1457"/>
      <c r="R42" s="1457"/>
      <c r="S42" s="1457"/>
      <c r="T42" s="1457"/>
      <c r="U42" s="1531"/>
      <c r="V42" s="1475"/>
      <c r="W42" s="1459"/>
      <c r="X42" s="1469" t="s">
        <v>231</v>
      </c>
      <c r="Y42" s="1459"/>
      <c r="Z42" s="1459"/>
      <c r="AA42" s="1459"/>
      <c r="AB42" s="1459"/>
      <c r="AC42" s="1459"/>
      <c r="AD42" s="1459"/>
      <c r="AE42" s="1459"/>
      <c r="AF42" s="1459"/>
      <c r="AG42" s="1528" t="str">
        <f>IF('入力用（神戸市）'!$BJ$14="","　・　　・　",'入力用（神戸市）'!$BJ$14)</f>
        <v>　・　　・　</v>
      </c>
      <c r="AH42" s="1528"/>
      <c r="AI42" s="1528"/>
      <c r="AJ42" s="1528"/>
      <c r="AK42" s="1528"/>
      <c r="AL42" s="1528"/>
      <c r="AM42" s="1528"/>
      <c r="AN42" s="1528"/>
      <c r="AO42" s="1528"/>
      <c r="AP42" s="1528"/>
      <c r="AQ42" s="1469" t="s">
        <v>215</v>
      </c>
      <c r="AR42" s="1459"/>
      <c r="AS42" s="1459"/>
      <c r="AT42" s="1459"/>
      <c r="AU42" s="1457" t="str">
        <f>'入力用（神戸市）'!$BR$14&amp;""</f>
        <v/>
      </c>
      <c r="AV42" s="1457"/>
      <c r="AW42" s="1457"/>
      <c r="AX42" s="1457"/>
      <c r="AY42" s="1457"/>
      <c r="AZ42" s="1457"/>
      <c r="BA42" s="1457"/>
      <c r="BB42" s="1457"/>
      <c r="BC42" s="117"/>
      <c r="BD42" s="117"/>
      <c r="ANO42" s="115"/>
      <c r="ANP42" s="115"/>
      <c r="ANQ42" s="115"/>
      <c r="ANR42" s="115"/>
      <c r="ANS42" s="115"/>
      <c r="ANT42" s="115"/>
    </row>
    <row r="43" spans="1:56 1055:1816" ht="11.25" customHeight="1" thickBot="1" x14ac:dyDescent="0.25">
      <c r="A43" s="117"/>
      <c r="B43" s="117"/>
      <c r="C43" s="1477"/>
      <c r="D43" s="1478"/>
      <c r="E43" s="1478"/>
      <c r="F43" s="1478"/>
      <c r="G43" s="1478"/>
      <c r="H43" s="1478"/>
      <c r="I43" s="1478"/>
      <c r="J43" s="1478"/>
      <c r="K43" s="1478"/>
      <c r="L43" s="1478"/>
      <c r="M43" s="1478"/>
      <c r="N43" s="1478"/>
      <c r="O43" s="1478"/>
      <c r="P43" s="1478"/>
      <c r="Q43" s="1478"/>
      <c r="R43" s="1478"/>
      <c r="S43" s="1478"/>
      <c r="T43" s="1478"/>
      <c r="U43" s="1532"/>
      <c r="V43" s="1475"/>
      <c r="W43" s="1459"/>
      <c r="X43" s="1459"/>
      <c r="Y43" s="1459"/>
      <c r="Z43" s="1459"/>
      <c r="AA43" s="1459"/>
      <c r="AB43" s="1459"/>
      <c r="AC43" s="1459"/>
      <c r="AD43" s="1459"/>
      <c r="AE43" s="1459"/>
      <c r="AF43" s="1459"/>
      <c r="AG43" s="1528"/>
      <c r="AH43" s="1528"/>
      <c r="AI43" s="1528"/>
      <c r="AJ43" s="1528"/>
      <c r="AK43" s="1528"/>
      <c r="AL43" s="1528"/>
      <c r="AM43" s="1528"/>
      <c r="AN43" s="1528"/>
      <c r="AO43" s="1528"/>
      <c r="AP43" s="1528"/>
      <c r="AQ43" s="1459"/>
      <c r="AR43" s="1459"/>
      <c r="AS43" s="1459"/>
      <c r="AT43" s="1459"/>
      <c r="AU43" s="1457"/>
      <c r="AV43" s="1457"/>
      <c r="AW43" s="1457"/>
      <c r="AX43" s="1457"/>
      <c r="AY43" s="1457"/>
      <c r="AZ43" s="1457"/>
      <c r="BA43" s="1457"/>
      <c r="BB43" s="1457"/>
      <c r="BC43" s="117"/>
      <c r="BD43" s="117"/>
      <c r="ANO43" s="115"/>
      <c r="ANP43" s="115"/>
      <c r="ANQ43" s="115"/>
      <c r="ANR43" s="115"/>
      <c r="ANS43" s="115"/>
      <c r="ANT43" s="115"/>
    </row>
    <row r="44" spans="1:56 1055:1816" ht="11.25" customHeight="1" x14ac:dyDescent="0.2">
      <c r="A44" s="117"/>
      <c r="B44" s="117"/>
      <c r="C44" s="1456" t="str">
        <f>'入力用（神戸市）'!$AN$15&amp;""</f>
        <v/>
      </c>
      <c r="D44" s="1456"/>
      <c r="E44" s="1456"/>
      <c r="F44" s="1456" t="str">
        <f>'入力用（神戸市）'!$AP$15&amp;""</f>
        <v/>
      </c>
      <c r="G44" s="1456"/>
      <c r="H44" s="1456"/>
      <c r="I44" s="1456" t="str">
        <f>'入力用（神戸市）'!$AS$15&amp;""</f>
        <v/>
      </c>
      <c r="J44" s="1456"/>
      <c r="K44" s="1456"/>
      <c r="L44" s="1456"/>
      <c r="M44" s="1456"/>
      <c r="N44" s="1456"/>
      <c r="O44" s="1456"/>
      <c r="P44" s="1456"/>
      <c r="Q44" s="1456"/>
      <c r="R44" s="1456"/>
      <c r="S44" s="1456"/>
      <c r="T44" s="1456"/>
      <c r="U44" s="1456"/>
      <c r="V44" s="1458" t="s">
        <v>219</v>
      </c>
      <c r="W44" s="1459"/>
      <c r="X44" s="1464" t="str">
        <f>'入力用（神戸市）'!$BJ$15&amp;""</f>
        <v/>
      </c>
      <c r="Y44" s="1464"/>
      <c r="Z44" s="1464"/>
      <c r="AA44" s="1464"/>
      <c r="AB44" s="1464"/>
      <c r="AC44" s="1464"/>
      <c r="AD44" s="1464"/>
      <c r="AE44" s="1464"/>
      <c r="AF44" s="1464"/>
      <c r="AG44" s="1464"/>
      <c r="AH44" s="1464"/>
      <c r="AI44" s="1464"/>
      <c r="AJ44" s="1464"/>
      <c r="AK44" s="1464"/>
      <c r="AL44" s="1464"/>
      <c r="AM44" s="1464"/>
      <c r="AN44" s="1464"/>
      <c r="AO44" s="1464"/>
      <c r="AP44" s="1464"/>
      <c r="AQ44" s="1464"/>
      <c r="AR44" s="1464"/>
      <c r="AS44" s="1464"/>
      <c r="AT44" s="1464"/>
      <c r="AU44" s="1464"/>
      <c r="AV44" s="1464"/>
      <c r="AW44" s="1464"/>
      <c r="AX44" s="1464"/>
      <c r="AY44" s="1464"/>
      <c r="AZ44" s="1464"/>
      <c r="BA44" s="1464"/>
      <c r="BB44" s="1464"/>
      <c r="BC44" s="117"/>
      <c r="BD44" s="117"/>
      <c r="ANO44" s="115"/>
      <c r="ANP44" s="115"/>
      <c r="ANQ44" s="115"/>
      <c r="ANR44" s="115"/>
      <c r="ANS44" s="115"/>
      <c r="ANT44" s="115"/>
    </row>
    <row r="45" spans="1:56 1055:1816" ht="11.25" customHeight="1" x14ac:dyDescent="0.2">
      <c r="A45" s="117"/>
      <c r="B45" s="117"/>
      <c r="C45" s="1457"/>
      <c r="D45" s="1457"/>
      <c r="E45" s="1457"/>
      <c r="F45" s="1457"/>
      <c r="G45" s="1457"/>
      <c r="H45" s="1457"/>
      <c r="I45" s="1457"/>
      <c r="J45" s="1457"/>
      <c r="K45" s="1457"/>
      <c r="L45" s="1457"/>
      <c r="M45" s="1457"/>
      <c r="N45" s="1457"/>
      <c r="O45" s="1457"/>
      <c r="P45" s="1457"/>
      <c r="Q45" s="1457"/>
      <c r="R45" s="1457"/>
      <c r="S45" s="1457"/>
      <c r="T45" s="1457"/>
      <c r="U45" s="1457"/>
      <c r="V45" s="1459"/>
      <c r="W45" s="1459"/>
      <c r="X45" s="1464"/>
      <c r="Y45" s="1464"/>
      <c r="Z45" s="1464"/>
      <c r="AA45" s="1464"/>
      <c r="AB45" s="1464"/>
      <c r="AC45" s="1464"/>
      <c r="AD45" s="1464"/>
      <c r="AE45" s="1464"/>
      <c r="AF45" s="1464"/>
      <c r="AG45" s="1464"/>
      <c r="AH45" s="1464"/>
      <c r="AI45" s="1464"/>
      <c r="AJ45" s="1464"/>
      <c r="AK45" s="1464"/>
      <c r="AL45" s="1464"/>
      <c r="AM45" s="1464"/>
      <c r="AN45" s="1464"/>
      <c r="AO45" s="1464"/>
      <c r="AP45" s="1464"/>
      <c r="AQ45" s="1464"/>
      <c r="AR45" s="1464"/>
      <c r="AS45" s="1464"/>
      <c r="AT45" s="1464"/>
      <c r="AU45" s="1464"/>
      <c r="AV45" s="1464"/>
      <c r="AW45" s="1464"/>
      <c r="AX45" s="1464"/>
      <c r="AY45" s="1464"/>
      <c r="AZ45" s="1464"/>
      <c r="BA45" s="1464"/>
      <c r="BB45" s="1464"/>
      <c r="BC45" s="117"/>
      <c r="BD45" s="117"/>
      <c r="ANO45" s="115"/>
      <c r="ANP45" s="115"/>
      <c r="ANQ45" s="115"/>
      <c r="ANR45" s="115"/>
      <c r="ANS45" s="115"/>
      <c r="ANT45" s="115"/>
    </row>
    <row r="46" spans="1:56 1055:1816" ht="11.25" customHeight="1" x14ac:dyDescent="0.2">
      <c r="A46" s="117"/>
      <c r="B46" s="117"/>
      <c r="C46" s="1463"/>
      <c r="D46" s="1463"/>
      <c r="E46" s="1463"/>
      <c r="F46" s="1463"/>
      <c r="G46" s="1463"/>
      <c r="H46" s="1463"/>
      <c r="I46" s="1463"/>
      <c r="J46" s="1463"/>
      <c r="K46" s="1463"/>
      <c r="L46" s="1463"/>
      <c r="M46" s="1463"/>
      <c r="N46" s="1463"/>
      <c r="O46" s="1463"/>
      <c r="P46" s="1463"/>
      <c r="Q46" s="1463"/>
      <c r="R46" s="1463"/>
      <c r="S46" s="1463"/>
      <c r="T46" s="1463"/>
      <c r="U46" s="1463"/>
      <c r="V46" s="1459"/>
      <c r="W46" s="1459"/>
      <c r="X46" s="1464"/>
      <c r="Y46" s="1464"/>
      <c r="Z46" s="1464"/>
      <c r="AA46" s="1464"/>
      <c r="AB46" s="1464"/>
      <c r="AC46" s="1464"/>
      <c r="AD46" s="1464"/>
      <c r="AE46" s="1464"/>
      <c r="AF46" s="1464"/>
      <c r="AG46" s="1464"/>
      <c r="AH46" s="1464"/>
      <c r="AI46" s="1464"/>
      <c r="AJ46" s="1464"/>
      <c r="AK46" s="1464"/>
      <c r="AL46" s="1464"/>
      <c r="AM46" s="1464"/>
      <c r="AN46" s="1464"/>
      <c r="AO46" s="1464"/>
      <c r="AP46" s="1464"/>
      <c r="AQ46" s="1464"/>
      <c r="AR46" s="1464"/>
      <c r="AS46" s="1464"/>
      <c r="AT46" s="1464"/>
      <c r="AU46" s="1464"/>
      <c r="AV46" s="1464"/>
      <c r="AW46" s="1464"/>
      <c r="AX46" s="1464"/>
      <c r="AY46" s="1464"/>
      <c r="AZ46" s="1464"/>
      <c r="BA46" s="1464"/>
      <c r="BB46" s="1464"/>
      <c r="BC46" s="117"/>
      <c r="BD46" s="117"/>
      <c r="ANO46" s="115"/>
      <c r="ANP46" s="115"/>
      <c r="ANQ46" s="115"/>
      <c r="ANR46" s="115"/>
      <c r="ANS46" s="115"/>
      <c r="ANT46" s="115"/>
    </row>
    <row r="47" spans="1:56 1055:1816" ht="11.25" customHeight="1" x14ac:dyDescent="0.2">
      <c r="A47" s="117"/>
      <c r="B47" s="117"/>
      <c r="C47" s="1463"/>
      <c r="D47" s="1463"/>
      <c r="E47" s="1463"/>
      <c r="F47" s="1463"/>
      <c r="G47" s="1463"/>
      <c r="H47" s="1463"/>
      <c r="I47" s="1463"/>
      <c r="J47" s="1463"/>
      <c r="K47" s="1463"/>
      <c r="L47" s="1463"/>
      <c r="M47" s="1463"/>
      <c r="N47" s="1463"/>
      <c r="O47" s="1463"/>
      <c r="P47" s="1463"/>
      <c r="Q47" s="1463"/>
      <c r="R47" s="1463"/>
      <c r="S47" s="1463"/>
      <c r="T47" s="1463"/>
      <c r="U47" s="1463"/>
      <c r="V47" s="1459"/>
      <c r="W47" s="1459"/>
      <c r="X47" s="1464"/>
      <c r="Y47" s="1464"/>
      <c r="Z47" s="1464"/>
      <c r="AA47" s="1464"/>
      <c r="AB47" s="1464"/>
      <c r="AC47" s="1464"/>
      <c r="AD47" s="1464"/>
      <c r="AE47" s="1464"/>
      <c r="AF47" s="1464"/>
      <c r="AG47" s="1464"/>
      <c r="AH47" s="1464"/>
      <c r="AI47" s="1464"/>
      <c r="AJ47" s="1464"/>
      <c r="AK47" s="1464"/>
      <c r="AL47" s="1464"/>
      <c r="AM47" s="1464"/>
      <c r="AN47" s="1464"/>
      <c r="AO47" s="1464"/>
      <c r="AP47" s="1464"/>
      <c r="AQ47" s="1464"/>
      <c r="AR47" s="1464"/>
      <c r="AS47" s="1464"/>
      <c r="AT47" s="1464"/>
      <c r="AU47" s="1464"/>
      <c r="AV47" s="1464"/>
      <c r="AW47" s="1464"/>
      <c r="AX47" s="1464"/>
      <c r="AY47" s="1464"/>
      <c r="AZ47" s="1464"/>
      <c r="BA47" s="1464"/>
      <c r="BB47" s="1464"/>
      <c r="BC47" s="117"/>
      <c r="BD47" s="117"/>
      <c r="ANO47" s="115"/>
      <c r="ANP47" s="115"/>
      <c r="ANQ47" s="115"/>
      <c r="ANR47" s="115"/>
      <c r="ANS47" s="115"/>
      <c r="ANT47" s="115"/>
    </row>
    <row r="48" spans="1:56 1055:1816" s="115" customFormat="1" ht="11.25" customHeight="1" x14ac:dyDescent="0.2">
      <c r="A48" s="112"/>
      <c r="B48" s="112"/>
      <c r="C48" s="1462" t="s">
        <v>216</v>
      </c>
      <c r="D48" s="1462"/>
      <c r="E48" s="1462"/>
      <c r="F48" s="1462"/>
      <c r="G48" s="1462"/>
      <c r="H48" s="1462"/>
      <c r="I48" s="1462"/>
      <c r="J48" s="1462"/>
      <c r="K48" s="1462"/>
      <c r="L48" s="1462"/>
      <c r="M48" s="1462"/>
      <c r="N48" s="1462"/>
      <c r="O48" s="1462"/>
      <c r="P48" s="1462"/>
      <c r="Q48" s="1462"/>
      <c r="R48" s="1462"/>
      <c r="S48" s="1462"/>
      <c r="T48" s="1462"/>
      <c r="U48" s="1462"/>
      <c r="V48" s="1462"/>
      <c r="W48" s="1462"/>
      <c r="X48" s="1462"/>
      <c r="Y48" s="1462"/>
      <c r="Z48" s="1462"/>
      <c r="AA48" s="1462"/>
      <c r="AB48" s="1462"/>
      <c r="AC48" s="1462"/>
      <c r="AD48" s="1462"/>
      <c r="AE48" s="1462"/>
      <c r="AF48" s="1462"/>
      <c r="AG48" s="1462"/>
      <c r="AH48" s="1462"/>
      <c r="AI48" s="1462"/>
      <c r="AJ48" s="1462"/>
      <c r="AK48" s="1462"/>
      <c r="AL48" s="1462"/>
      <c r="AM48" s="1462"/>
      <c r="AN48" s="1462"/>
      <c r="AO48" s="1462"/>
      <c r="AP48" s="1462"/>
      <c r="AQ48" s="1462"/>
      <c r="AR48" s="1462"/>
      <c r="AS48" s="1462"/>
      <c r="AT48" s="1462"/>
      <c r="AU48" s="1462"/>
      <c r="AV48" s="1462"/>
      <c r="AW48" s="1462"/>
      <c r="AX48" s="1462"/>
      <c r="AY48" s="1462"/>
      <c r="AZ48" s="1462"/>
      <c r="BA48" s="1462"/>
      <c r="BB48" s="1462"/>
      <c r="BC48" s="112"/>
      <c r="BD48" s="112"/>
      <c r="BQV48" s="119"/>
    </row>
    <row r="49" spans="1:56 1816:1816" s="115" customFormat="1" ht="11.25" customHeight="1" x14ac:dyDescent="0.2">
      <c r="A49" s="112"/>
      <c r="B49" s="112"/>
      <c r="C49" s="1462"/>
      <c r="D49" s="1462"/>
      <c r="E49" s="1462"/>
      <c r="F49" s="1462"/>
      <c r="G49" s="1462"/>
      <c r="H49" s="1462"/>
      <c r="I49" s="1462"/>
      <c r="J49" s="1462"/>
      <c r="K49" s="1462"/>
      <c r="L49" s="1462"/>
      <c r="M49" s="1462"/>
      <c r="N49" s="1462"/>
      <c r="O49" s="1462"/>
      <c r="P49" s="1462"/>
      <c r="Q49" s="1462"/>
      <c r="R49" s="1462"/>
      <c r="S49" s="1462"/>
      <c r="T49" s="1462"/>
      <c r="U49" s="1462"/>
      <c r="V49" s="1462"/>
      <c r="W49" s="1462"/>
      <c r="X49" s="1462"/>
      <c r="Y49" s="1462"/>
      <c r="Z49" s="1462"/>
      <c r="AA49" s="1462"/>
      <c r="AB49" s="1462"/>
      <c r="AC49" s="1462"/>
      <c r="AD49" s="1462"/>
      <c r="AE49" s="1462"/>
      <c r="AF49" s="1462"/>
      <c r="AG49" s="1462"/>
      <c r="AH49" s="1462"/>
      <c r="AI49" s="1462"/>
      <c r="AJ49" s="1462"/>
      <c r="AK49" s="1462"/>
      <c r="AL49" s="1462"/>
      <c r="AM49" s="1462"/>
      <c r="AN49" s="1462"/>
      <c r="AO49" s="1462"/>
      <c r="AP49" s="1462"/>
      <c r="AQ49" s="1462"/>
      <c r="AR49" s="1462"/>
      <c r="AS49" s="1462"/>
      <c r="AT49" s="1462"/>
      <c r="AU49" s="1462"/>
      <c r="AV49" s="1462"/>
      <c r="AW49" s="1462"/>
      <c r="AX49" s="1462"/>
      <c r="AY49" s="1462"/>
      <c r="AZ49" s="1462"/>
      <c r="BA49" s="1462"/>
      <c r="BB49" s="1462"/>
      <c r="BC49" s="112"/>
      <c r="BD49" s="112"/>
      <c r="BQV49" s="119"/>
    </row>
    <row r="50" spans="1:56 1816:1816" s="115" customFormat="1" ht="11.25" customHeight="1" x14ac:dyDescent="0.2">
      <c r="A50" s="112"/>
      <c r="B50" s="112"/>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2"/>
      <c r="Z50" s="1462"/>
      <c r="AA50" s="1462"/>
      <c r="AB50" s="1462"/>
      <c r="AC50" s="1462"/>
      <c r="AD50" s="1462"/>
      <c r="AE50" s="1462"/>
      <c r="AF50" s="1462"/>
      <c r="AG50" s="1462"/>
      <c r="AH50" s="1462"/>
      <c r="AI50" s="1462"/>
      <c r="AJ50" s="1462"/>
      <c r="AK50" s="1462"/>
      <c r="AL50" s="1462"/>
      <c r="AM50" s="1462"/>
      <c r="AN50" s="1462"/>
      <c r="AO50" s="1462"/>
      <c r="AP50" s="1462"/>
      <c r="AQ50" s="1462"/>
      <c r="AR50" s="1462"/>
      <c r="AS50" s="1462"/>
      <c r="AT50" s="1462"/>
      <c r="AU50" s="1462"/>
      <c r="AV50" s="1462"/>
      <c r="AW50" s="1462"/>
      <c r="AX50" s="1462"/>
      <c r="AY50" s="1462"/>
      <c r="AZ50" s="1462"/>
      <c r="BA50" s="1462"/>
      <c r="BB50" s="1462"/>
      <c r="BC50" s="112"/>
      <c r="BD50" s="112"/>
      <c r="BQV50" s="119"/>
    </row>
    <row r="51" spans="1:56 1816:1816" s="115" customFormat="1" ht="11.25" customHeight="1" x14ac:dyDescent="0.2">
      <c r="A51" s="112"/>
      <c r="B51" s="112"/>
      <c r="C51" s="1460" t="s">
        <v>217</v>
      </c>
      <c r="D51" s="1460"/>
      <c r="E51" s="1460"/>
      <c r="F51" s="1460"/>
      <c r="G51" s="1460"/>
      <c r="H51" s="1460"/>
      <c r="I51" s="1460"/>
      <c r="J51" s="1460"/>
      <c r="K51" s="1460"/>
      <c r="L51" s="1460"/>
      <c r="M51" s="1460"/>
      <c r="N51" s="1460"/>
      <c r="O51" s="1460"/>
      <c r="P51" s="1460"/>
      <c r="Q51" s="1460"/>
      <c r="R51" s="1460"/>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2"/>
      <c r="AW51" s="112"/>
      <c r="AX51" s="112"/>
      <c r="AY51" s="112"/>
      <c r="AZ51" s="112"/>
      <c r="BA51" s="112"/>
      <c r="BB51" s="112"/>
      <c r="BC51" s="112"/>
      <c r="BD51" s="112"/>
      <c r="BQV51" s="119"/>
    </row>
    <row r="52" spans="1:56 1816:1816" s="115" customFormat="1" ht="11.25" customHeight="1" x14ac:dyDescent="0.2">
      <c r="A52" s="112"/>
      <c r="B52" s="112"/>
      <c r="C52" s="1460"/>
      <c r="D52" s="1460"/>
      <c r="E52" s="1460"/>
      <c r="F52" s="1460"/>
      <c r="G52" s="1460"/>
      <c r="H52" s="1460"/>
      <c r="I52" s="1460"/>
      <c r="J52" s="1460"/>
      <c r="K52" s="1460"/>
      <c r="L52" s="1460"/>
      <c r="M52" s="1460"/>
      <c r="N52" s="1460"/>
      <c r="O52" s="1460"/>
      <c r="P52" s="1460"/>
      <c r="Q52" s="1460"/>
      <c r="R52" s="1460"/>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QV52" s="119"/>
    </row>
    <row r="53" spans="1:56 1816:1816" s="115" customFormat="1" ht="11.25" customHeight="1" x14ac:dyDescent="0.2">
      <c r="A53" s="112"/>
      <c r="B53" s="112"/>
      <c r="C53" s="112"/>
      <c r="D53" s="114"/>
      <c r="E53" s="114"/>
      <c r="F53" s="114"/>
      <c r="G53" s="114"/>
      <c r="H53" s="114"/>
      <c r="I53" s="114"/>
      <c r="J53" s="114"/>
      <c r="K53" s="114"/>
      <c r="L53" s="114"/>
      <c r="M53" s="114"/>
      <c r="N53" s="114"/>
      <c r="O53" s="114"/>
      <c r="P53" s="114"/>
      <c r="Q53" s="114"/>
      <c r="R53" s="114"/>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QV53" s="119"/>
    </row>
    <row r="54" spans="1:56 1816:1816" s="115" customFormat="1" ht="11.25" customHeight="1" x14ac:dyDescent="0.2">
      <c r="A54" s="112"/>
      <c r="B54" s="112"/>
      <c r="C54" s="112"/>
      <c r="D54" s="112" t="s">
        <v>232</v>
      </c>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QV54" s="119"/>
    </row>
    <row r="55" spans="1:56 1816:1816" s="115" customFormat="1" ht="11.25" customHeight="1" x14ac:dyDescent="0.2">
      <c r="A55" s="112"/>
      <c r="B55" s="112"/>
      <c r="C55" s="112"/>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2"/>
      <c r="BC55" s="112"/>
      <c r="BD55" s="112"/>
      <c r="BQV55" s="119"/>
    </row>
    <row r="56" spans="1:56 1816:1816" s="115" customFormat="1" ht="11.25" customHeight="1" x14ac:dyDescent="0.2">
      <c r="A56" s="112"/>
      <c r="B56" s="112"/>
      <c r="C56" s="124" t="s">
        <v>233</v>
      </c>
      <c r="D56" s="112" t="s">
        <v>234</v>
      </c>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QV56" s="119"/>
    </row>
    <row r="57" spans="1:56 1816:1816" s="115" customFormat="1" ht="11.25" customHeight="1" x14ac:dyDescent="0.2">
      <c r="A57" s="112"/>
      <c r="B57" s="112"/>
      <c r="C57" s="126"/>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QV57" s="119"/>
    </row>
    <row r="58" spans="1:56 1816:1816" s="115" customFormat="1" ht="11.25" customHeight="1" x14ac:dyDescent="0.2">
      <c r="A58" s="112"/>
      <c r="B58" s="112"/>
      <c r="C58" s="112"/>
      <c r="D58" s="113"/>
      <c r="E58" s="113" t="s">
        <v>236</v>
      </c>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2"/>
      <c r="BC58" s="112"/>
      <c r="BD58" s="112"/>
      <c r="BQV58" s="119"/>
    </row>
    <row r="59" spans="1:56 1816:1816" s="115" customFormat="1" ht="11.25" customHeight="1" x14ac:dyDescent="0.2">
      <c r="A59" s="112"/>
      <c r="B59" s="112"/>
      <c r="C59" s="112"/>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2"/>
      <c r="BC59" s="112"/>
      <c r="BD59" s="112"/>
      <c r="BQV59" s="119"/>
    </row>
    <row r="60" spans="1:56 1816:1816" s="115" customFormat="1" ht="11.25" customHeight="1" x14ac:dyDescent="0.2">
      <c r="A60" s="112"/>
      <c r="B60" s="112"/>
      <c r="C60" s="124" t="s">
        <v>235</v>
      </c>
      <c r="D60" s="112" t="s">
        <v>237</v>
      </c>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QV60" s="119"/>
    </row>
    <row r="61" spans="1:56 1816:1816" s="115" customFormat="1" ht="11.25" customHeight="1" x14ac:dyDescent="0.2">
      <c r="A61" s="112"/>
      <c r="B61" s="112"/>
      <c r="C61" s="126"/>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2"/>
      <c r="BC61" s="112"/>
      <c r="BD61" s="112"/>
      <c r="BQV61" s="119"/>
    </row>
    <row r="62" spans="1:56 1816:1816" s="115" customFormat="1" ht="11.25" customHeight="1" x14ac:dyDescent="0.2">
      <c r="A62" s="112"/>
      <c r="B62" s="112"/>
      <c r="C62" s="112"/>
      <c r="D62" s="113"/>
      <c r="E62" s="113" t="s">
        <v>238</v>
      </c>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2"/>
      <c r="BC62" s="112"/>
      <c r="BD62" s="112"/>
      <c r="BQV62" s="119"/>
    </row>
    <row r="63" spans="1:56 1816:1816" s="115" customFormat="1" ht="11.25" customHeight="1" x14ac:dyDescent="0.2">
      <c r="A63" s="112"/>
      <c r="B63" s="112"/>
      <c r="C63" s="112"/>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2"/>
      <c r="BC63" s="112"/>
      <c r="BD63" s="112"/>
      <c r="BQV63" s="119"/>
    </row>
    <row r="64" spans="1:56 1816:1816" s="115" customFormat="1" ht="11.25" customHeight="1" x14ac:dyDescent="0.2">
      <c r="A64" s="112"/>
      <c r="B64" s="112"/>
      <c r="C64" s="112"/>
      <c r="E64" s="113" t="s">
        <v>239</v>
      </c>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QV64" s="119"/>
    </row>
    <row r="65" spans="1:56 1055:1816" s="115" customFormat="1" ht="11.25" customHeight="1" x14ac:dyDescent="0.2">
      <c r="A65" s="112"/>
      <c r="B65" s="112"/>
      <c r="C65" s="112"/>
      <c r="E65" s="113"/>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QV65" s="119"/>
    </row>
    <row r="66" spans="1:56 1055:1816" s="115" customFormat="1" ht="11.25" customHeight="1" x14ac:dyDescent="0.2">
      <c r="A66" s="112"/>
      <c r="B66" s="112"/>
      <c r="C66" s="124" t="s">
        <v>240</v>
      </c>
      <c r="D66" s="113" t="s">
        <v>241</v>
      </c>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2"/>
      <c r="BC66" s="112"/>
      <c r="BD66" s="112"/>
      <c r="BQV66" s="119"/>
    </row>
    <row r="67" spans="1:56 1055:1816" s="115" customFormat="1" ht="11.25" customHeight="1" x14ac:dyDescent="0.2">
      <c r="A67" s="112"/>
      <c r="B67" s="112"/>
      <c r="C67" s="126"/>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c r="BB67" s="112"/>
      <c r="BC67" s="112"/>
      <c r="BD67" s="112"/>
      <c r="ANO67" s="119"/>
      <c r="ANP67" s="119"/>
      <c r="ANQ67" s="119"/>
      <c r="ANR67" s="119"/>
      <c r="ANS67" s="119"/>
      <c r="ANT67" s="119"/>
      <c r="BQV67" s="119"/>
    </row>
    <row r="68" spans="1:56 1055:1816" s="115" customFormat="1" ht="11.25" customHeight="1" x14ac:dyDescent="0.2">
      <c r="A68" s="112"/>
      <c r="B68" s="112"/>
      <c r="C68" s="112"/>
      <c r="D68" s="112" t="s">
        <v>333</v>
      </c>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ANO68" s="119"/>
      <c r="ANP68" s="119"/>
      <c r="ANQ68" s="119"/>
      <c r="ANR68" s="119"/>
      <c r="ANS68" s="119"/>
      <c r="ANT68" s="119"/>
      <c r="BQV68" s="119"/>
    </row>
    <row r="69" spans="1:56 1055:1816" s="115" customFormat="1" ht="11.25" customHeight="1" x14ac:dyDescent="0.2">
      <c r="A69" s="112"/>
      <c r="B69" s="112"/>
      <c r="C69" s="1461" t="str">
        <f>IF('入力用（神戸市）'!$AX$6="","　年　月　日",'入力用（神戸市）'!$AX$6)</f>
        <v>　年　月　日</v>
      </c>
      <c r="D69" s="1461"/>
      <c r="E69" s="1461"/>
      <c r="F69" s="1461"/>
      <c r="G69" s="1461"/>
      <c r="H69" s="1461"/>
      <c r="I69" s="1461"/>
      <c r="J69" s="1461"/>
      <c r="K69" s="1461"/>
      <c r="L69" s="1461"/>
      <c r="M69" s="1461"/>
      <c r="N69" s="1461"/>
      <c r="O69" s="1461"/>
      <c r="P69" s="1461"/>
      <c r="Q69" s="1461"/>
      <c r="R69" s="1461"/>
      <c r="S69" s="112"/>
      <c r="T69" s="112"/>
      <c r="U69" s="112"/>
      <c r="V69" s="112"/>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2"/>
      <c r="AX69" s="112"/>
      <c r="AY69" s="112"/>
      <c r="AZ69" s="112"/>
      <c r="BA69" s="112"/>
      <c r="BB69" s="112"/>
      <c r="BC69" s="112"/>
      <c r="BD69" s="112"/>
      <c r="ANO69" s="119"/>
      <c r="ANP69" s="119"/>
      <c r="ANQ69" s="119"/>
      <c r="ANR69" s="119"/>
      <c r="ANS69" s="119"/>
      <c r="ANT69" s="119"/>
      <c r="BQV69" s="119"/>
    </row>
    <row r="70" spans="1:56 1055:1816" s="115" customFormat="1" ht="11.25" customHeight="1" x14ac:dyDescent="0.2">
      <c r="A70" s="112"/>
      <c r="B70" s="112"/>
      <c r="C70" s="1461"/>
      <c r="D70" s="1461"/>
      <c r="E70" s="1461"/>
      <c r="F70" s="1461"/>
      <c r="G70" s="1461"/>
      <c r="H70" s="1461"/>
      <c r="I70" s="1461"/>
      <c r="J70" s="1461"/>
      <c r="K70" s="1461"/>
      <c r="L70" s="1461"/>
      <c r="M70" s="1461"/>
      <c r="N70" s="1461"/>
      <c r="O70" s="1461"/>
      <c r="P70" s="1461"/>
      <c r="Q70" s="1461"/>
      <c r="R70" s="1461"/>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ANO70" s="119"/>
      <c r="ANP70" s="119"/>
      <c r="ANQ70" s="119"/>
      <c r="ANR70" s="119"/>
      <c r="ANS70" s="119"/>
      <c r="ANT70" s="119"/>
      <c r="BQV70" s="119"/>
    </row>
    <row r="71" spans="1:56 1055:1816" s="115" customFormat="1" ht="11.25" customHeight="1" x14ac:dyDescent="0.2">
      <c r="A71" s="112"/>
      <c r="B71" s="112"/>
      <c r="C71" s="112"/>
      <c r="D71" s="112"/>
      <c r="E71" s="112"/>
      <c r="F71" s="112"/>
      <c r="G71" s="112"/>
      <c r="H71" s="112"/>
      <c r="I71" s="112"/>
      <c r="L71" s="112"/>
      <c r="M71" s="1455" t="s">
        <v>244</v>
      </c>
      <c r="N71" s="1455"/>
      <c r="O71" s="1455"/>
      <c r="P71" s="1455"/>
      <c r="Q71" s="1455"/>
      <c r="R71" s="1455"/>
      <c r="S71" s="1455"/>
      <c r="T71" s="1455"/>
      <c r="U71" s="1455"/>
      <c r="V71" s="1455"/>
      <c r="W71" s="1455"/>
      <c r="X71" s="1455"/>
      <c r="Y71" s="1455"/>
      <c r="Z71" s="1455"/>
      <c r="AA71" s="1455"/>
      <c r="AB71" s="112"/>
      <c r="AC71" s="1453" t="s">
        <v>249</v>
      </c>
      <c r="AD71" s="1453"/>
      <c r="AE71" s="1453"/>
      <c r="AF71" s="1453"/>
      <c r="AG71" s="1448" t="str">
        <f>'入力用（申請者）'!M21&amp;""</f>
        <v/>
      </c>
      <c r="AH71" s="1448"/>
      <c r="AI71" s="1448"/>
      <c r="AJ71" s="1448"/>
      <c r="AK71" s="1448"/>
      <c r="AL71" s="1448"/>
      <c r="AM71" s="1448"/>
      <c r="AN71" s="1448"/>
      <c r="AO71" s="1448"/>
      <c r="AP71" s="1448"/>
      <c r="AQ71" s="1448"/>
      <c r="AR71" s="1448"/>
      <c r="AS71" s="1448"/>
      <c r="AT71" s="1448"/>
      <c r="AU71" s="1448"/>
      <c r="AV71" s="1448"/>
      <c r="AW71" s="1448"/>
      <c r="AX71" s="1448"/>
      <c r="AY71" s="1448"/>
      <c r="AZ71" s="1448"/>
      <c r="BA71" s="1448"/>
      <c r="BB71" s="1448"/>
      <c r="BC71" s="112"/>
      <c r="BD71" s="112"/>
      <c r="ANO71" s="119"/>
      <c r="ANP71" s="119"/>
      <c r="ANQ71" s="119"/>
      <c r="ANR71" s="119"/>
      <c r="ANS71" s="119"/>
      <c r="ANT71" s="119"/>
      <c r="BQV71" s="119"/>
    </row>
    <row r="72" spans="1:56 1055:1816" s="115" customFormat="1" ht="11.25" customHeight="1" x14ac:dyDescent="0.2">
      <c r="A72" s="112"/>
      <c r="B72" s="112"/>
      <c r="C72" s="112"/>
      <c r="D72" s="112"/>
      <c r="E72" s="112"/>
      <c r="F72" s="112"/>
      <c r="G72" s="112"/>
      <c r="H72" s="112"/>
      <c r="I72" s="112"/>
      <c r="L72" s="112"/>
      <c r="M72" s="1455"/>
      <c r="N72" s="1455"/>
      <c r="O72" s="1455"/>
      <c r="P72" s="1455"/>
      <c r="Q72" s="1455"/>
      <c r="R72" s="1455"/>
      <c r="S72" s="1455"/>
      <c r="T72" s="1455"/>
      <c r="U72" s="1455"/>
      <c r="V72" s="1455"/>
      <c r="W72" s="1455"/>
      <c r="X72" s="1455"/>
      <c r="Y72" s="1455"/>
      <c r="Z72" s="1455"/>
      <c r="AA72" s="1455"/>
      <c r="AB72" s="112"/>
      <c r="AC72" s="1453"/>
      <c r="AD72" s="1453"/>
      <c r="AE72" s="1453"/>
      <c r="AF72" s="1453"/>
      <c r="AG72" s="1448"/>
      <c r="AH72" s="1448"/>
      <c r="AI72" s="1448"/>
      <c r="AJ72" s="1448"/>
      <c r="AK72" s="1448"/>
      <c r="AL72" s="1448"/>
      <c r="AM72" s="1448"/>
      <c r="AN72" s="1448"/>
      <c r="AO72" s="1448"/>
      <c r="AP72" s="1448"/>
      <c r="AQ72" s="1448"/>
      <c r="AR72" s="1448"/>
      <c r="AS72" s="1448"/>
      <c r="AT72" s="1448"/>
      <c r="AU72" s="1448"/>
      <c r="AV72" s="1448"/>
      <c r="AW72" s="1448"/>
      <c r="AX72" s="1448"/>
      <c r="AY72" s="1448"/>
      <c r="AZ72" s="1448"/>
      <c r="BA72" s="1448"/>
      <c r="BB72" s="1448"/>
      <c r="BC72" s="112"/>
      <c r="BD72" s="112"/>
      <c r="ANO72" s="119"/>
      <c r="ANP72" s="119"/>
      <c r="ANQ72" s="119"/>
      <c r="ANR72" s="119"/>
      <c r="ANS72" s="119"/>
      <c r="ANT72" s="119"/>
      <c r="BQV72" s="119"/>
    </row>
    <row r="73" spans="1:56 1055:1816" s="115" customFormat="1" ht="11.25" customHeight="1" x14ac:dyDescent="0.2">
      <c r="A73" s="112"/>
      <c r="B73" s="112"/>
      <c r="C73" s="112"/>
      <c r="D73" s="112"/>
      <c r="E73" s="112"/>
      <c r="F73" s="112"/>
      <c r="G73" s="112"/>
      <c r="H73" s="112"/>
      <c r="I73" s="112"/>
      <c r="L73" s="112"/>
      <c r="M73" s="1450" t="s">
        <v>245</v>
      </c>
      <c r="N73" s="1450"/>
      <c r="O73" s="1450"/>
      <c r="P73" s="1450"/>
      <c r="Q73" s="1450"/>
      <c r="R73" s="1450"/>
      <c r="S73" s="1450"/>
      <c r="T73" s="1451" t="str">
        <f>'入力用（申請者）'!$M$19&amp;""</f>
        <v/>
      </c>
      <c r="U73" s="1451"/>
      <c r="V73" s="1451"/>
      <c r="W73" s="1451"/>
      <c r="X73" s="1451"/>
      <c r="Y73" s="1451"/>
      <c r="Z73" s="1455" t="s">
        <v>246</v>
      </c>
      <c r="AA73" s="1455"/>
      <c r="AB73" s="112"/>
      <c r="AC73" s="1454"/>
      <c r="AD73" s="1454"/>
      <c r="AE73" s="1454"/>
      <c r="AF73" s="1454"/>
      <c r="AG73" s="1449"/>
      <c r="AH73" s="1449"/>
      <c r="AI73" s="1449"/>
      <c r="AJ73" s="1449"/>
      <c r="AK73" s="1449"/>
      <c r="AL73" s="1449"/>
      <c r="AM73" s="1449"/>
      <c r="AN73" s="1449"/>
      <c r="AO73" s="1449"/>
      <c r="AP73" s="1449"/>
      <c r="AQ73" s="1449"/>
      <c r="AR73" s="1449"/>
      <c r="AS73" s="1449"/>
      <c r="AT73" s="1449"/>
      <c r="AU73" s="1449"/>
      <c r="AV73" s="1449"/>
      <c r="AW73" s="1449"/>
      <c r="AX73" s="1449"/>
      <c r="AY73" s="1449"/>
      <c r="AZ73" s="1449"/>
      <c r="BA73" s="1449"/>
      <c r="BB73" s="1449"/>
      <c r="BC73" s="112"/>
      <c r="BD73" s="112"/>
      <c r="ANO73" s="119"/>
      <c r="ANP73" s="119"/>
      <c r="ANQ73" s="119"/>
      <c r="ANR73" s="119"/>
      <c r="ANS73" s="119"/>
      <c r="ANT73" s="119"/>
      <c r="BQV73" s="119"/>
    </row>
    <row r="74" spans="1:56 1055:1816" s="115" customFormat="1" ht="11.25" customHeight="1" x14ac:dyDescent="0.2">
      <c r="A74" s="112"/>
      <c r="B74" s="112"/>
      <c r="C74" s="112"/>
      <c r="D74" s="112"/>
      <c r="E74" s="112"/>
      <c r="F74" s="112"/>
      <c r="G74" s="112"/>
      <c r="H74" s="112"/>
      <c r="I74" s="112"/>
      <c r="L74" s="127"/>
      <c r="M74" s="1450"/>
      <c r="N74" s="1450"/>
      <c r="O74" s="1450"/>
      <c r="P74" s="1450"/>
      <c r="Q74" s="1450"/>
      <c r="R74" s="1450"/>
      <c r="S74" s="1450"/>
      <c r="T74" s="1451"/>
      <c r="U74" s="1451"/>
      <c r="V74" s="1451"/>
      <c r="W74" s="1451"/>
      <c r="X74" s="1451"/>
      <c r="Y74" s="1451"/>
      <c r="Z74" s="1455"/>
      <c r="AA74" s="1455"/>
      <c r="AB74" s="112"/>
      <c r="AC74" s="1452" t="s">
        <v>242</v>
      </c>
      <c r="AD74" s="1452"/>
      <c r="AE74" s="1452"/>
      <c r="AF74" s="1452"/>
      <c r="AG74" s="1447" t="str">
        <f>'入力用（申請者）'!M20&amp;""</f>
        <v/>
      </c>
      <c r="AH74" s="1447"/>
      <c r="AI74" s="1447"/>
      <c r="AJ74" s="1447"/>
      <c r="AK74" s="1447"/>
      <c r="AL74" s="1447"/>
      <c r="AM74" s="1447"/>
      <c r="AN74" s="1447"/>
      <c r="AO74" s="1447"/>
      <c r="AP74" s="1447"/>
      <c r="AQ74" s="1447"/>
      <c r="AR74" s="1447"/>
      <c r="AS74" s="1447"/>
      <c r="AT74" s="1447"/>
      <c r="AU74" s="1447"/>
      <c r="AV74" s="1447"/>
      <c r="AW74" s="1447"/>
      <c r="AX74" s="1447"/>
      <c r="AY74" s="1447"/>
      <c r="AZ74" s="1447"/>
      <c r="BA74" s="1447"/>
      <c r="BB74" s="1447"/>
      <c r="BC74" s="112"/>
      <c r="BD74" s="112"/>
      <c r="ANO74" s="119"/>
      <c r="ANP74" s="119"/>
      <c r="ANQ74" s="119"/>
      <c r="ANR74" s="119"/>
      <c r="ANS74" s="119"/>
      <c r="ANT74" s="119"/>
      <c r="BQV74" s="119"/>
    </row>
    <row r="75" spans="1:56 1055:1816" s="115" customFormat="1" ht="11.25" customHeight="1" x14ac:dyDescent="0.2">
      <c r="A75" s="112"/>
      <c r="B75" s="112"/>
      <c r="C75" s="112"/>
      <c r="D75" s="112"/>
      <c r="E75" s="112"/>
      <c r="F75" s="112"/>
      <c r="G75" s="112"/>
      <c r="H75" s="112"/>
      <c r="I75" s="112"/>
      <c r="L75" s="127"/>
      <c r="AB75" s="112"/>
      <c r="AC75" s="1453"/>
      <c r="AD75" s="1453"/>
      <c r="AE75" s="1453"/>
      <c r="AF75" s="1453"/>
      <c r="AG75" s="1448"/>
      <c r="AH75" s="1448"/>
      <c r="AI75" s="1448"/>
      <c r="AJ75" s="1448"/>
      <c r="AK75" s="1448"/>
      <c r="AL75" s="1448"/>
      <c r="AM75" s="1448"/>
      <c r="AN75" s="1448"/>
      <c r="AO75" s="1448"/>
      <c r="AP75" s="1448"/>
      <c r="AQ75" s="1448"/>
      <c r="AR75" s="1448"/>
      <c r="AS75" s="1448"/>
      <c r="AT75" s="1448"/>
      <c r="AU75" s="1448"/>
      <c r="AV75" s="1448"/>
      <c r="AW75" s="1448"/>
      <c r="AX75" s="1448"/>
      <c r="AY75" s="1448"/>
      <c r="AZ75" s="1448"/>
      <c r="BA75" s="1448"/>
      <c r="BB75" s="1448"/>
      <c r="BC75" s="112"/>
      <c r="BD75" s="112"/>
      <c r="ANO75" s="119"/>
      <c r="ANP75" s="119"/>
      <c r="ANQ75" s="119"/>
      <c r="ANR75" s="119"/>
      <c r="ANS75" s="119"/>
      <c r="ANT75" s="119"/>
      <c r="BQV75" s="119"/>
    </row>
    <row r="76" spans="1:56 1055:1816" s="115" customFormat="1" ht="11.25" customHeight="1" x14ac:dyDescent="0.2">
      <c r="A76" s="112"/>
      <c r="B76" s="112"/>
      <c r="C76" s="112"/>
      <c r="D76" s="112"/>
      <c r="E76" s="112"/>
      <c r="F76" s="112"/>
      <c r="G76" s="112"/>
      <c r="H76" s="112"/>
      <c r="I76" s="112"/>
      <c r="K76" s="127"/>
      <c r="L76" s="127"/>
      <c r="AB76" s="112"/>
      <c r="AC76" s="1454"/>
      <c r="AD76" s="1454"/>
      <c r="AE76" s="1454"/>
      <c r="AF76" s="1454"/>
      <c r="AG76" s="1449"/>
      <c r="AH76" s="1449"/>
      <c r="AI76" s="1449"/>
      <c r="AJ76" s="1449"/>
      <c r="AK76" s="1449"/>
      <c r="AL76" s="1449"/>
      <c r="AM76" s="1449"/>
      <c r="AN76" s="1449"/>
      <c r="AO76" s="1449"/>
      <c r="AP76" s="1449"/>
      <c r="AQ76" s="1449"/>
      <c r="AR76" s="1449"/>
      <c r="AS76" s="1449"/>
      <c r="AT76" s="1449"/>
      <c r="AU76" s="1449"/>
      <c r="AV76" s="1449"/>
      <c r="AW76" s="1449"/>
      <c r="AX76" s="1449"/>
      <c r="AY76" s="1449"/>
      <c r="AZ76" s="1449"/>
      <c r="BA76" s="1449"/>
      <c r="BB76" s="1449"/>
      <c r="BC76" s="112"/>
      <c r="BD76" s="112"/>
      <c r="ANO76" s="119"/>
      <c r="ANP76" s="119"/>
      <c r="ANQ76" s="119"/>
      <c r="ANR76" s="119"/>
      <c r="ANS76" s="119"/>
      <c r="ANT76" s="119"/>
      <c r="BQV76" s="119"/>
    </row>
    <row r="77" spans="1:56 1055:1816" s="115" customFormat="1" ht="11.25" customHeight="1" x14ac:dyDescent="0.2">
      <c r="A77" s="112"/>
      <c r="B77" s="112"/>
      <c r="C77" s="112"/>
      <c r="D77" s="112"/>
      <c r="E77" s="112"/>
      <c r="F77" s="112"/>
      <c r="G77" s="112"/>
      <c r="H77" s="112"/>
      <c r="I77" s="112"/>
      <c r="J77" s="112"/>
      <c r="K77" s="112"/>
      <c r="L77" s="112"/>
      <c r="AB77" s="112"/>
      <c r="AC77" s="1452" t="s">
        <v>248</v>
      </c>
      <c r="AD77" s="1452"/>
      <c r="AE77" s="1452"/>
      <c r="AF77" s="1452"/>
      <c r="AG77" s="1447" t="str">
        <f>'入力用（申請者）'!M24&amp;""</f>
        <v/>
      </c>
      <c r="AH77" s="1447"/>
      <c r="AI77" s="1447"/>
      <c r="AJ77" s="1447"/>
      <c r="AK77" s="1447"/>
      <c r="AL77" s="1447"/>
      <c r="AM77" s="1447"/>
      <c r="AN77" s="1447"/>
      <c r="AO77" s="1447"/>
      <c r="AP77" s="1447"/>
      <c r="AQ77" s="1447"/>
      <c r="AR77" s="1447"/>
      <c r="AS77" s="1447"/>
      <c r="AT77" s="1447"/>
      <c r="AU77" s="1447"/>
      <c r="AV77" s="1447"/>
      <c r="AW77" s="1447"/>
      <c r="AX77" s="1447"/>
      <c r="AY77" s="1447"/>
      <c r="AZ77" s="1447"/>
      <c r="BA77" s="1447"/>
      <c r="BB77" s="1447"/>
      <c r="BC77" s="112"/>
      <c r="BD77" s="112"/>
      <c r="ANO77" s="119"/>
      <c r="ANP77" s="119"/>
      <c r="ANQ77" s="119"/>
      <c r="ANR77" s="119"/>
      <c r="ANS77" s="119"/>
      <c r="ANT77" s="119"/>
    </row>
    <row r="78" spans="1:56 1055:1816" s="115" customFormat="1" ht="11.25" customHeight="1" x14ac:dyDescent="0.2">
      <c r="A78" s="112"/>
      <c r="B78" s="112"/>
      <c r="C78" s="112"/>
      <c r="D78" s="112"/>
      <c r="E78" s="112"/>
      <c r="F78" s="112"/>
      <c r="G78" s="112"/>
      <c r="H78" s="112"/>
      <c r="I78" s="112"/>
      <c r="J78" s="112"/>
      <c r="K78" s="112"/>
      <c r="L78" s="112"/>
      <c r="AB78" s="112"/>
      <c r="AC78" s="1453"/>
      <c r="AD78" s="1453"/>
      <c r="AE78" s="1453"/>
      <c r="AF78" s="1453"/>
      <c r="AG78" s="1448"/>
      <c r="AH78" s="1448"/>
      <c r="AI78" s="1448"/>
      <c r="AJ78" s="1448"/>
      <c r="AK78" s="1448"/>
      <c r="AL78" s="1448"/>
      <c r="AM78" s="1448"/>
      <c r="AN78" s="1448"/>
      <c r="AO78" s="1448"/>
      <c r="AP78" s="1448"/>
      <c r="AQ78" s="1448"/>
      <c r="AR78" s="1448"/>
      <c r="AS78" s="1448"/>
      <c r="AT78" s="1448"/>
      <c r="AU78" s="1448"/>
      <c r="AV78" s="1448"/>
      <c r="AW78" s="1448"/>
      <c r="AX78" s="1448"/>
      <c r="AY78" s="1448"/>
      <c r="AZ78" s="1448"/>
      <c r="BA78" s="1448"/>
      <c r="BB78" s="1448"/>
      <c r="BC78" s="112"/>
      <c r="BD78" s="112"/>
      <c r="ANO78" s="119"/>
      <c r="ANP78" s="119"/>
      <c r="ANQ78" s="119"/>
      <c r="ANR78" s="119"/>
      <c r="ANS78" s="119"/>
      <c r="ANT78" s="119"/>
    </row>
    <row r="79" spans="1:56 1055:1816" s="115" customFormat="1" ht="11.2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454"/>
      <c r="AD79" s="1454"/>
      <c r="AE79" s="1454"/>
      <c r="AF79" s="1454"/>
      <c r="AG79" s="1449"/>
      <c r="AH79" s="1449"/>
      <c r="AI79" s="1449"/>
      <c r="AJ79" s="1449"/>
      <c r="AK79" s="1449"/>
      <c r="AL79" s="1449"/>
      <c r="AM79" s="1449"/>
      <c r="AN79" s="1449"/>
      <c r="AO79" s="1449"/>
      <c r="AP79" s="1449"/>
      <c r="AQ79" s="1449"/>
      <c r="AR79" s="1449"/>
      <c r="AS79" s="1449"/>
      <c r="AT79" s="1449"/>
      <c r="AU79" s="1449"/>
      <c r="AV79" s="1449"/>
      <c r="AW79" s="1449"/>
      <c r="AX79" s="1449"/>
      <c r="AY79" s="1449"/>
      <c r="AZ79" s="1449"/>
      <c r="BA79" s="1449"/>
      <c r="BB79" s="1449"/>
      <c r="BC79" s="112"/>
      <c r="BD79" s="112"/>
      <c r="ANO79" s="119"/>
      <c r="ANP79" s="119"/>
      <c r="ANQ79" s="119"/>
      <c r="ANR79" s="119"/>
      <c r="ANS79" s="119"/>
      <c r="ANT79" s="119"/>
    </row>
    <row r="80" spans="1:56 1055:1816" s="115" customFormat="1" ht="11.2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ANO80" s="119"/>
      <c r="ANP80" s="119"/>
      <c r="ANQ80" s="119"/>
      <c r="ANR80" s="119"/>
      <c r="ANS80" s="119"/>
      <c r="ANT80" s="119"/>
    </row>
    <row r="81" spans="1:56" ht="11.25" customHeight="1" x14ac:dyDescent="0.2">
      <c r="A81" s="117"/>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row>
    <row r="82" spans="1:56" ht="11.25" customHeight="1" x14ac:dyDescent="0.2">
      <c r="A82" s="117"/>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row>
    <row r="83" spans="1:56" ht="11.25" customHeight="1" x14ac:dyDescent="0.2">
      <c r="E83" s="123"/>
      <c r="F83" s="123"/>
      <c r="G83" s="123"/>
      <c r="H83" s="123"/>
      <c r="I83" s="123"/>
      <c r="J83" s="123"/>
      <c r="K83" s="123"/>
      <c r="L83" s="123"/>
      <c r="M83" s="123"/>
      <c r="N83" s="123"/>
      <c r="O83" s="123"/>
      <c r="P83" s="123"/>
      <c r="Q83" s="123"/>
      <c r="R83" s="123"/>
      <c r="S83" s="123"/>
      <c r="T83" s="123"/>
      <c r="U83" s="123"/>
      <c r="V83" s="123"/>
      <c r="W83" s="123"/>
      <c r="X83" s="123"/>
      <c r="Y83" s="117"/>
      <c r="Z83" s="117"/>
      <c r="AA83" s="123"/>
      <c r="AB83" s="117"/>
      <c r="AC83" s="117"/>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row>
    <row r="84" spans="1:56" ht="11.25" customHeight="1" x14ac:dyDescent="0.2">
      <c r="A84" s="118"/>
      <c r="B84" s="118"/>
      <c r="C84" s="118"/>
      <c r="D84" s="118"/>
      <c r="E84" s="118"/>
      <c r="F84" s="118"/>
      <c r="G84" s="118"/>
      <c r="H84" s="118"/>
      <c r="I84" s="118"/>
      <c r="J84" s="118"/>
      <c r="K84" s="118"/>
      <c r="L84" s="118"/>
      <c r="M84" s="118"/>
      <c r="N84" s="118"/>
      <c r="O84" s="118"/>
      <c r="P84" s="118"/>
      <c r="Q84" s="118"/>
      <c r="R84" s="118"/>
      <c r="S84" s="118"/>
      <c r="T84" s="118"/>
      <c r="U84" s="118"/>
      <c r="V84" s="118"/>
      <c r="W84" s="117"/>
      <c r="X84" s="117"/>
      <c r="Y84" s="117"/>
      <c r="Z84" s="117"/>
      <c r="AA84" s="117"/>
      <c r="AB84" s="117"/>
      <c r="AC84" s="117"/>
      <c r="AD84" s="117"/>
      <c r="AE84" s="117"/>
      <c r="AF84" s="118"/>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23"/>
    </row>
    <row r="85" spans="1:56" ht="11.25" customHeight="1" x14ac:dyDescent="0.2">
      <c r="A85" s="117"/>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23"/>
    </row>
  </sheetData>
  <sheetProtection password="CC73" sheet="1" selectLockedCells="1"/>
  <mergeCells count="80">
    <mergeCell ref="C2:BB5"/>
    <mergeCell ref="AU40:BB41"/>
    <mergeCell ref="AU42:BB43"/>
    <mergeCell ref="X40:AF41"/>
    <mergeCell ref="X42:AF43"/>
    <mergeCell ref="AG40:AP41"/>
    <mergeCell ref="AG42:AP43"/>
    <mergeCell ref="I40:U41"/>
    <mergeCell ref="I42:U43"/>
    <mergeCell ref="R20:AN23"/>
    <mergeCell ref="V10:AB12"/>
    <mergeCell ref="AC10:AF12"/>
    <mergeCell ref="AG10:AN12"/>
    <mergeCell ref="C26:L31"/>
    <mergeCell ref="M32:AN34"/>
    <mergeCell ref="E6:AZ7"/>
    <mergeCell ref="R16:AN17"/>
    <mergeCell ref="AQ14:BB15"/>
    <mergeCell ref="M14:AN15"/>
    <mergeCell ref="C10:P12"/>
    <mergeCell ref="AQ8:BB9"/>
    <mergeCell ref="AQ10:BB12"/>
    <mergeCell ref="AQ16:BB16"/>
    <mergeCell ref="T8:U9"/>
    <mergeCell ref="V8:AN9"/>
    <mergeCell ref="T10:U12"/>
    <mergeCell ref="AQ17:BB19"/>
    <mergeCell ref="C8:P9"/>
    <mergeCell ref="M18:Q19"/>
    <mergeCell ref="C14:L15"/>
    <mergeCell ref="C16:L19"/>
    <mergeCell ref="M16:Q17"/>
    <mergeCell ref="C20:L25"/>
    <mergeCell ref="AQ40:AT41"/>
    <mergeCell ref="C40:E41"/>
    <mergeCell ref="F40:H41"/>
    <mergeCell ref="V40:W43"/>
    <mergeCell ref="AQ42:AT43"/>
    <mergeCell ref="C42:E43"/>
    <mergeCell ref="F42:H43"/>
    <mergeCell ref="C32:L34"/>
    <mergeCell ref="M30:N31"/>
    <mergeCell ref="AQ23:BB34"/>
    <mergeCell ref="M24:Q25"/>
    <mergeCell ref="M20:Q23"/>
    <mergeCell ref="AQ21:BB22"/>
    <mergeCell ref="AE27:AF28"/>
    <mergeCell ref="AG27:AK28"/>
    <mergeCell ref="C44:E45"/>
    <mergeCell ref="F44:H45"/>
    <mergeCell ref="V44:W47"/>
    <mergeCell ref="C51:R52"/>
    <mergeCell ref="AC71:AF73"/>
    <mergeCell ref="C69:R70"/>
    <mergeCell ref="C48:BB50"/>
    <mergeCell ref="I44:U45"/>
    <mergeCell ref="C46:U47"/>
    <mergeCell ref="X44:BB47"/>
    <mergeCell ref="AG74:BB76"/>
    <mergeCell ref="AG77:BB79"/>
    <mergeCell ref="M73:S74"/>
    <mergeCell ref="T73:Y74"/>
    <mergeCell ref="AC77:AF79"/>
    <mergeCell ref="AC74:AF76"/>
    <mergeCell ref="Z73:AA74"/>
    <mergeCell ref="AG71:BB73"/>
    <mergeCell ref="M71:AA72"/>
    <mergeCell ref="AG18:AN19"/>
    <mergeCell ref="AE18:AF19"/>
    <mergeCell ref="R18:AD19"/>
    <mergeCell ref="AG24:AN25"/>
    <mergeCell ref="AE24:AF25"/>
    <mergeCell ref="R24:AD25"/>
    <mergeCell ref="O30:AA31"/>
    <mergeCell ref="AG29:AK30"/>
    <mergeCell ref="AE29:AF30"/>
    <mergeCell ref="Y26:AA27"/>
    <mergeCell ref="M26:X27"/>
    <mergeCell ref="M28:X29"/>
    <mergeCell ref="Y28:AA29"/>
  </mergeCells>
  <phoneticPr fontId="17"/>
  <pageMargins left="0.59055118110236227" right="0.39370078740157483" top="0.74803149606299213" bottom="0.74803149606299213" header="0.31496062992125984" footer="0.31496062992125984"/>
  <pageSetup paperSize="9" scale="8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4"/>
  <sheetViews>
    <sheetView view="pageBreakPreview" zoomScale="112" zoomScaleNormal="100" zoomScaleSheetLayoutView="112" workbookViewId="0">
      <selection activeCell="AH55" sqref="AH55:AL55"/>
    </sheetView>
  </sheetViews>
  <sheetFormatPr defaultColWidth="8.77734375" defaultRowHeight="12" x14ac:dyDescent="0.2"/>
  <cols>
    <col min="1" max="37" width="2" style="132" customWidth="1"/>
    <col min="38" max="38" width="1.88671875" style="132" customWidth="1"/>
    <col min="39" max="145" width="2" style="132" customWidth="1"/>
    <col min="146" max="16384" width="8.77734375" style="132"/>
  </cols>
  <sheetData>
    <row r="1" spans="1:55" ht="12.45" customHeight="1" x14ac:dyDescent="0.2">
      <c r="A1" s="131"/>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565" t="str">
        <f>'入力用（神戸市）'!M8&amp;""</f>
        <v/>
      </c>
      <c r="AK1" s="1565"/>
      <c r="AL1" s="1565"/>
      <c r="AM1" s="1565"/>
      <c r="AN1" s="1565"/>
      <c r="AO1" s="131"/>
      <c r="AP1" s="131"/>
      <c r="AQ1" s="131"/>
      <c r="AR1" s="131"/>
      <c r="AS1" s="131"/>
      <c r="AT1" s="131"/>
      <c r="AU1" s="131"/>
      <c r="AV1" s="131"/>
      <c r="AW1" s="131"/>
      <c r="AX1" s="131"/>
      <c r="AY1" s="131"/>
      <c r="AZ1" s="131"/>
      <c r="BA1" s="131"/>
      <c r="BB1" s="131"/>
      <c r="BC1" s="131"/>
    </row>
    <row r="2" spans="1:55" ht="12.45" customHeight="1" x14ac:dyDescent="0.2">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563" t="s">
        <v>283</v>
      </c>
      <c r="AJ2" s="1563"/>
      <c r="AK2" s="1563"/>
      <c r="AL2" s="1563"/>
      <c r="AM2" s="1563"/>
      <c r="AN2" s="1563"/>
      <c r="AO2" s="131"/>
      <c r="AP2" s="131"/>
      <c r="AQ2" s="131"/>
      <c r="AR2" s="131"/>
      <c r="AS2" s="131"/>
      <c r="AT2" s="131"/>
      <c r="AU2" s="131"/>
      <c r="AV2" s="131"/>
      <c r="AW2" s="131"/>
      <c r="AX2" s="131"/>
      <c r="AY2" s="131"/>
      <c r="AZ2" s="131"/>
      <c r="BA2" s="131"/>
      <c r="BB2" s="131"/>
      <c r="BC2" s="131"/>
    </row>
    <row r="3" spans="1:55" ht="12.4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578" t="str">
        <f>IF('入力用（神戸市）'!$M$11="","　年　月　日",'入力用（神戸市）'!$M$11)</f>
        <v>　年　月　日</v>
      </c>
      <c r="AE3" s="1578"/>
      <c r="AF3" s="1578"/>
      <c r="AG3" s="1578"/>
      <c r="AH3" s="1578"/>
      <c r="AI3" s="1578"/>
      <c r="AJ3" s="1578"/>
      <c r="AK3" s="1578"/>
      <c r="AL3" s="1578"/>
      <c r="AM3" s="1578"/>
      <c r="AN3" s="1578"/>
      <c r="AO3" s="131"/>
      <c r="AP3" s="131"/>
      <c r="AQ3" s="131"/>
      <c r="AR3" s="131"/>
      <c r="AS3" s="131"/>
      <c r="AT3" s="131"/>
      <c r="AU3" s="131"/>
      <c r="AV3" s="131"/>
      <c r="AW3" s="131"/>
      <c r="AX3" s="131"/>
      <c r="AY3" s="131"/>
      <c r="AZ3" s="131"/>
      <c r="BA3" s="131"/>
      <c r="BB3" s="131"/>
      <c r="BC3" s="131"/>
    </row>
    <row r="4" spans="1:55" ht="12.45" customHeight="1" x14ac:dyDescent="0.2">
      <c r="A4" s="131"/>
      <c r="B4" s="131"/>
      <c r="C4" s="1577" t="s">
        <v>284</v>
      </c>
      <c r="D4" s="1577"/>
      <c r="E4" s="1577"/>
      <c r="F4" s="1577"/>
      <c r="G4" s="1577"/>
      <c r="H4" s="1577"/>
      <c r="I4" s="1577"/>
      <c r="J4" s="1577"/>
      <c r="K4" s="1577"/>
      <c r="L4" s="1577"/>
      <c r="M4" s="1577"/>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row>
    <row r="5" spans="1:55" ht="12.45" customHeight="1" x14ac:dyDescent="0.2">
      <c r="A5" s="131"/>
      <c r="B5" s="131"/>
      <c r="C5" s="131"/>
      <c r="D5" s="131"/>
      <c r="E5" s="131"/>
      <c r="F5" s="131"/>
      <c r="G5" s="131"/>
      <c r="H5" s="131"/>
      <c r="I5" s="131"/>
      <c r="J5" s="131"/>
      <c r="K5" s="131"/>
      <c r="L5" s="131"/>
      <c r="M5" s="131"/>
      <c r="N5" s="131"/>
      <c r="O5" s="131"/>
      <c r="P5" s="131"/>
      <c r="Q5" s="131"/>
      <c r="R5" s="131"/>
      <c r="S5" s="131"/>
      <c r="T5" s="131"/>
      <c r="U5" s="131"/>
      <c r="V5" s="1577" t="s">
        <v>269</v>
      </c>
      <c r="W5" s="1577"/>
      <c r="X5" s="1577"/>
      <c r="Y5" s="1577"/>
      <c r="Z5" s="1577" t="s">
        <v>285</v>
      </c>
      <c r="AA5" s="1577"/>
      <c r="AB5" s="133"/>
      <c r="AC5" s="131"/>
      <c r="AD5" s="1636" t="str">
        <f>'入力用（申請者）'!$M$8&amp;""</f>
        <v/>
      </c>
      <c r="AE5" s="1636"/>
      <c r="AF5" s="1636"/>
      <c r="AG5" s="1636"/>
      <c r="AH5" s="1636"/>
      <c r="AI5" s="1636"/>
      <c r="AJ5" s="1636"/>
      <c r="AK5" s="1636"/>
      <c r="AL5" s="1636"/>
      <c r="AM5" s="1636"/>
      <c r="AN5" s="1636"/>
      <c r="AO5" s="131"/>
      <c r="AP5" s="131"/>
      <c r="AQ5" s="131"/>
      <c r="AR5" s="131"/>
      <c r="AS5" s="131"/>
      <c r="AT5" s="131"/>
      <c r="AU5" s="131"/>
      <c r="AV5" s="131"/>
      <c r="AW5" s="131"/>
      <c r="AX5" s="131"/>
      <c r="AY5" s="131"/>
      <c r="AZ5" s="131"/>
      <c r="BA5" s="131"/>
      <c r="BB5" s="131"/>
      <c r="BC5" s="131"/>
    </row>
    <row r="6" spans="1:55" ht="12.45" customHeight="1" x14ac:dyDescent="0.2">
      <c r="A6" s="131"/>
      <c r="B6" s="131"/>
      <c r="C6" s="131"/>
      <c r="D6" s="131"/>
      <c r="E6" s="131"/>
      <c r="F6" s="131"/>
      <c r="G6" s="131"/>
      <c r="H6" s="131"/>
      <c r="I6" s="131"/>
      <c r="J6" s="131"/>
      <c r="K6" s="131"/>
      <c r="L6" s="131"/>
      <c r="M6" s="131"/>
      <c r="N6" s="131"/>
      <c r="O6" s="131"/>
      <c r="P6" s="131"/>
      <c r="Q6" s="131"/>
      <c r="R6" s="131"/>
      <c r="S6" s="131"/>
      <c r="T6" s="131"/>
      <c r="U6" s="131"/>
      <c r="V6" s="131"/>
      <c r="W6" s="131"/>
      <c r="X6" s="131"/>
      <c r="Y6" s="131"/>
      <c r="AB6" s="133"/>
      <c r="AC6" s="131"/>
      <c r="AD6" s="1636"/>
      <c r="AE6" s="1636"/>
      <c r="AF6" s="1636"/>
      <c r="AG6" s="1636"/>
      <c r="AH6" s="1636"/>
      <c r="AI6" s="1636"/>
      <c r="AJ6" s="1636"/>
      <c r="AK6" s="1636"/>
      <c r="AL6" s="1636"/>
      <c r="AM6" s="1636"/>
      <c r="AN6" s="1636"/>
      <c r="AO6" s="131"/>
      <c r="AP6" s="131"/>
      <c r="AQ6" s="131"/>
      <c r="AR6" s="131"/>
      <c r="AS6" s="131"/>
      <c r="AT6" s="131"/>
      <c r="AU6" s="131"/>
      <c r="AV6" s="131"/>
      <c r="AW6" s="131"/>
      <c r="AX6" s="131"/>
      <c r="AY6" s="131"/>
      <c r="AZ6" s="131"/>
      <c r="BA6" s="131"/>
      <c r="BB6" s="131"/>
      <c r="BC6" s="131"/>
    </row>
    <row r="7" spans="1:55" ht="12.4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577" t="s">
        <v>286</v>
      </c>
      <c r="AA7" s="1577"/>
      <c r="AB7" s="131"/>
      <c r="AC7" s="131"/>
      <c r="AD7" s="1636" t="str">
        <f>'入力用（申請者）'!$M$12&amp;"　"&amp;'入力用（申請者）'!$M$16&amp;""</f>
        <v>　</v>
      </c>
      <c r="AE7" s="1636"/>
      <c r="AF7" s="1636"/>
      <c r="AG7" s="1636"/>
      <c r="AH7" s="1636"/>
      <c r="AI7" s="1636"/>
      <c r="AJ7" s="1636"/>
      <c r="AK7" s="1636"/>
      <c r="AL7" s="1636"/>
      <c r="AM7" s="1636"/>
      <c r="AN7" s="1636"/>
      <c r="AO7" s="131"/>
      <c r="AP7" s="131"/>
      <c r="AQ7" s="131"/>
      <c r="AR7" s="131"/>
      <c r="AS7" s="131"/>
      <c r="AT7" s="131"/>
      <c r="AU7" s="131"/>
      <c r="AV7" s="131"/>
      <c r="AW7" s="131"/>
      <c r="AX7" s="131"/>
      <c r="AY7" s="131"/>
      <c r="AZ7" s="131"/>
      <c r="BA7" s="131"/>
      <c r="BB7" s="131"/>
      <c r="BC7" s="131"/>
    </row>
    <row r="8" spans="1:55" ht="12.45" customHeight="1" x14ac:dyDescent="0.2">
      <c r="A8" s="131"/>
      <c r="B8" s="131"/>
      <c r="C8" s="131"/>
      <c r="D8" s="131"/>
      <c r="E8" s="131"/>
      <c r="F8" s="131"/>
      <c r="G8" s="131"/>
      <c r="H8" s="131"/>
      <c r="I8" s="131"/>
      <c r="J8" s="131"/>
      <c r="K8" s="131"/>
      <c r="L8" s="131"/>
      <c r="M8" s="131"/>
      <c r="N8" s="131"/>
      <c r="O8" s="131"/>
      <c r="P8" s="131"/>
      <c r="Q8" s="131"/>
      <c r="R8" s="131"/>
      <c r="S8" s="131"/>
      <c r="T8" s="131"/>
      <c r="U8" s="131"/>
      <c r="AD8" s="1636"/>
      <c r="AE8" s="1636"/>
      <c r="AF8" s="1636"/>
      <c r="AG8" s="1636"/>
      <c r="AH8" s="1636"/>
      <c r="AI8" s="1636"/>
      <c r="AJ8" s="1636"/>
      <c r="AK8" s="1636"/>
      <c r="AL8" s="1636"/>
      <c r="AM8" s="1636"/>
      <c r="AN8" s="1636"/>
      <c r="AO8" s="131"/>
      <c r="AP8" s="131"/>
      <c r="AQ8" s="131"/>
      <c r="AR8" s="131"/>
      <c r="AS8" s="131"/>
      <c r="AT8" s="131"/>
      <c r="AU8" s="131"/>
      <c r="AV8" s="131"/>
      <c r="AW8" s="131"/>
      <c r="AX8" s="131"/>
      <c r="AY8" s="131"/>
      <c r="AZ8" s="131"/>
      <c r="BA8" s="131"/>
      <c r="BB8" s="131"/>
      <c r="BC8" s="131"/>
    </row>
    <row r="9" spans="1:55" ht="12.45" customHeight="1" x14ac:dyDescent="0.2">
      <c r="A9" s="131"/>
      <c r="B9" s="131"/>
      <c r="C9" s="131"/>
      <c r="D9" s="131"/>
      <c r="E9" s="131"/>
      <c r="F9" s="131"/>
      <c r="G9" s="131"/>
      <c r="H9" s="131"/>
      <c r="I9" s="131"/>
      <c r="J9" s="131"/>
      <c r="K9" s="131"/>
      <c r="L9" s="131"/>
      <c r="M9" s="131"/>
      <c r="N9" s="131"/>
      <c r="O9" s="131"/>
      <c r="P9" s="131"/>
      <c r="Q9" s="131"/>
      <c r="R9" s="131"/>
      <c r="S9" s="131"/>
      <c r="T9" s="131"/>
      <c r="U9" s="131"/>
      <c r="Z9" s="132" t="s">
        <v>448</v>
      </c>
      <c r="AD9" s="1636" t="str">
        <f>'入力用（申請者）'!$M$17&amp;""</f>
        <v/>
      </c>
      <c r="AE9" s="1636"/>
      <c r="AF9" s="1636"/>
      <c r="AG9" s="1636"/>
      <c r="AH9" s="1636"/>
      <c r="AI9" s="1636"/>
      <c r="AJ9" s="1636"/>
      <c r="AK9" s="1636"/>
      <c r="AL9" s="1636"/>
      <c r="AM9" s="1636"/>
      <c r="AN9" s="1636"/>
      <c r="AO9" s="131"/>
      <c r="AP9" s="131"/>
      <c r="AQ9" s="131"/>
      <c r="AR9" s="131"/>
      <c r="AS9" s="131"/>
      <c r="AT9" s="131"/>
      <c r="AU9" s="131"/>
      <c r="AV9" s="131"/>
      <c r="AW9" s="131"/>
      <c r="AX9" s="131"/>
      <c r="AY9" s="131"/>
      <c r="AZ9" s="131"/>
      <c r="BA9" s="131"/>
      <c r="BB9" s="131"/>
      <c r="BC9" s="131"/>
    </row>
    <row r="10" spans="1:55" ht="12.45" customHeight="1" x14ac:dyDescent="0.2">
      <c r="A10" s="131"/>
      <c r="B10" s="131"/>
      <c r="C10" s="131"/>
      <c r="D10" s="131"/>
      <c r="E10" s="131"/>
      <c r="F10" s="131"/>
      <c r="G10" s="131"/>
      <c r="H10" s="131"/>
      <c r="I10" s="131"/>
      <c r="J10" s="131"/>
      <c r="K10" s="131"/>
      <c r="L10" s="131"/>
      <c r="M10" s="131"/>
      <c r="N10" s="131"/>
      <c r="O10" s="131"/>
      <c r="P10" s="131"/>
      <c r="Q10" s="131"/>
      <c r="R10" s="131"/>
      <c r="S10" s="131"/>
      <c r="T10" s="131"/>
      <c r="U10" s="131"/>
      <c r="V10" s="1577" t="s">
        <v>287</v>
      </c>
      <c r="W10" s="1577"/>
      <c r="X10" s="1577"/>
      <c r="Y10" s="1577"/>
      <c r="Z10" s="1577" t="s">
        <v>288</v>
      </c>
      <c r="AA10" s="1577"/>
      <c r="AB10" s="1577"/>
      <c r="AC10" s="131"/>
      <c r="AD10" s="1564" t="str">
        <f>'入力用（申請者）'!$M$20&amp;""</f>
        <v/>
      </c>
      <c r="AE10" s="1564"/>
      <c r="AF10" s="1564"/>
      <c r="AG10" s="1564"/>
      <c r="AH10" s="1564"/>
      <c r="AI10" s="1564"/>
      <c r="AJ10" s="1564"/>
      <c r="AK10" s="1564"/>
      <c r="AL10" s="1564"/>
      <c r="AM10" s="1564"/>
      <c r="AN10" s="1564"/>
      <c r="AO10" s="133"/>
      <c r="AP10" s="133"/>
      <c r="AQ10" s="133"/>
      <c r="AR10" s="131"/>
      <c r="AS10" s="131"/>
      <c r="AT10" s="131"/>
      <c r="AU10" s="131"/>
      <c r="AV10" s="131"/>
      <c r="AW10" s="131"/>
      <c r="AX10" s="131"/>
      <c r="AY10" s="131"/>
      <c r="AZ10" s="131"/>
      <c r="BA10" s="131"/>
      <c r="BB10" s="131"/>
      <c r="BC10" s="131"/>
    </row>
    <row r="11" spans="1:55" ht="12.45" customHeight="1" x14ac:dyDescent="0.2">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577" t="s">
        <v>286</v>
      </c>
      <c r="AA11" s="1577"/>
      <c r="AB11" s="133"/>
      <c r="AC11" s="131"/>
      <c r="AD11" s="1564" t="str">
        <f>'入力用（申請者）'!$M$22&amp;""</f>
        <v/>
      </c>
      <c r="AE11" s="1564"/>
      <c r="AF11" s="1564"/>
      <c r="AG11" s="1564"/>
      <c r="AH11" s="1564"/>
      <c r="AI11" s="1564"/>
      <c r="AJ11" s="1564"/>
      <c r="AK11" s="1564"/>
      <c r="AL11" s="1564"/>
      <c r="AM11" s="1564"/>
      <c r="AN11" s="1564"/>
      <c r="AO11" s="133"/>
      <c r="AP11" s="133"/>
      <c r="AQ11" s="133"/>
      <c r="AR11" s="131"/>
      <c r="AS11" s="131"/>
      <c r="AT11" s="131"/>
      <c r="AU11" s="131"/>
      <c r="AV11" s="131"/>
      <c r="AW11" s="131"/>
      <c r="AX11" s="131"/>
      <c r="AY11" s="131"/>
      <c r="AZ11" s="131"/>
      <c r="BA11" s="131"/>
      <c r="BB11" s="131"/>
      <c r="BC11" s="131"/>
    </row>
    <row r="12" spans="1:55" ht="12.45" customHeight="1" x14ac:dyDescent="0.2">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577" t="s">
        <v>498</v>
      </c>
      <c r="AA12" s="1577"/>
      <c r="AB12" s="131"/>
      <c r="AC12" s="131"/>
      <c r="AD12" s="1564" t="str">
        <f>'入力用（申請者）'!$M$24&amp;""</f>
        <v/>
      </c>
      <c r="AE12" s="1564"/>
      <c r="AF12" s="1564"/>
      <c r="AG12" s="1564"/>
      <c r="AH12" s="1564"/>
      <c r="AI12" s="1564"/>
      <c r="AJ12" s="1564"/>
      <c r="AK12" s="1564"/>
      <c r="AL12" s="1564"/>
      <c r="AM12" s="1564"/>
      <c r="AN12" s="1564"/>
      <c r="AO12" s="131"/>
      <c r="AP12" s="131"/>
      <c r="AQ12" s="131"/>
      <c r="AR12" s="131"/>
      <c r="AS12" s="131"/>
      <c r="AT12" s="131"/>
      <c r="AU12" s="131"/>
      <c r="AV12" s="131"/>
      <c r="AW12" s="131"/>
      <c r="AX12" s="131"/>
      <c r="AY12" s="131"/>
      <c r="AZ12" s="131"/>
      <c r="BA12" s="131"/>
      <c r="BB12" s="131"/>
      <c r="BC12" s="131"/>
    </row>
    <row r="13" spans="1:55" ht="12.45" customHeight="1" x14ac:dyDescent="0.2">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577" t="s">
        <v>499</v>
      </c>
      <c r="AA13" s="1577"/>
      <c r="AB13" s="131"/>
      <c r="AC13" s="131"/>
      <c r="AD13" s="1564" t="str">
        <f>'入力用（申請者）'!$M$25&amp;""</f>
        <v/>
      </c>
      <c r="AE13" s="1564"/>
      <c r="AF13" s="1564"/>
      <c r="AG13" s="1564"/>
      <c r="AH13" s="1564"/>
      <c r="AI13" s="1564"/>
      <c r="AJ13" s="1564"/>
      <c r="AK13" s="1564"/>
      <c r="AL13" s="1564"/>
      <c r="AM13" s="1564"/>
      <c r="AN13" s="1564"/>
      <c r="AO13" s="131"/>
      <c r="AP13" s="131"/>
      <c r="AQ13" s="131"/>
      <c r="AR13" s="131"/>
      <c r="AS13" s="131"/>
      <c r="AT13" s="131"/>
      <c r="AU13" s="131"/>
      <c r="AV13" s="131"/>
      <c r="AW13" s="131"/>
      <c r="AX13" s="131"/>
      <c r="AY13" s="131"/>
      <c r="AZ13" s="131"/>
      <c r="BA13" s="131"/>
      <c r="BB13" s="131"/>
      <c r="BC13" s="131"/>
    </row>
    <row r="14" spans="1:55" ht="12.45" customHeight="1" x14ac:dyDescent="0.2">
      <c r="A14" s="131"/>
      <c r="B14" s="131"/>
      <c r="C14" s="131"/>
      <c r="D14" s="131"/>
      <c r="E14" s="131"/>
      <c r="F14" s="131"/>
      <c r="G14" s="131"/>
      <c r="H14" s="131"/>
      <c r="I14" s="131"/>
      <c r="J14" s="131"/>
      <c r="K14" s="131"/>
      <c r="L14" s="131"/>
      <c r="M14" s="131"/>
      <c r="N14" s="131"/>
      <c r="O14" s="131"/>
      <c r="P14" s="131"/>
      <c r="Q14" s="131"/>
      <c r="R14" s="1580" t="s">
        <v>289</v>
      </c>
      <c r="S14" s="1580"/>
      <c r="T14" s="1580"/>
      <c r="U14" s="1580"/>
      <c r="V14" s="1580"/>
      <c r="W14" s="1580"/>
      <c r="X14" s="1580"/>
      <c r="Y14" s="1580"/>
      <c r="Z14" s="1580"/>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row>
    <row r="15" spans="1:55" ht="12.45" customHeight="1" x14ac:dyDescent="0.2">
      <c r="A15" s="131"/>
      <c r="B15" s="131"/>
      <c r="C15" s="131"/>
      <c r="D15" s="131"/>
      <c r="E15" s="131"/>
      <c r="F15" s="131"/>
      <c r="G15" s="131"/>
      <c r="H15" s="131"/>
      <c r="I15" s="131"/>
      <c r="J15" s="131"/>
      <c r="K15" s="131"/>
      <c r="L15" s="131"/>
      <c r="M15" s="131"/>
      <c r="N15" s="131"/>
      <c r="O15" s="131"/>
      <c r="P15" s="131"/>
      <c r="Q15" s="131"/>
      <c r="R15" s="1580"/>
      <c r="S15" s="1580"/>
      <c r="T15" s="1580"/>
      <c r="U15" s="1580"/>
      <c r="V15" s="1580"/>
      <c r="W15" s="1580"/>
      <c r="X15" s="1580"/>
      <c r="Y15" s="1580"/>
      <c r="Z15" s="1580"/>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row>
    <row r="16" spans="1:55" ht="12.45" customHeight="1" x14ac:dyDescent="0.2">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row>
    <row r="17" spans="1:55" ht="12.45" customHeight="1" x14ac:dyDescent="0.2">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row>
    <row r="18" spans="1:55" ht="12.45" customHeight="1" x14ac:dyDescent="0.2">
      <c r="A18" s="131"/>
      <c r="B18" s="131"/>
      <c r="C18" s="131"/>
      <c r="D18" s="133" t="s">
        <v>445</v>
      </c>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1"/>
      <c r="AP18" s="131"/>
      <c r="AQ18" s="131"/>
      <c r="AR18" s="131"/>
      <c r="AS18" s="131"/>
      <c r="AT18" s="131"/>
      <c r="AU18" s="131"/>
      <c r="AV18" s="131"/>
      <c r="AW18" s="131"/>
      <c r="AX18" s="131"/>
      <c r="AY18" s="131"/>
      <c r="AZ18" s="131"/>
      <c r="BA18" s="131"/>
      <c r="BB18" s="131"/>
      <c r="BC18" s="131"/>
    </row>
    <row r="19" spans="1:55" ht="12.45" customHeight="1" x14ac:dyDescent="0.2">
      <c r="A19" s="131"/>
      <c r="B19" s="131"/>
      <c r="C19" s="131"/>
      <c r="D19" s="133" t="s">
        <v>446</v>
      </c>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1"/>
      <c r="AP19" s="131"/>
      <c r="AQ19" s="131"/>
      <c r="AR19" s="131"/>
      <c r="AS19" s="131"/>
      <c r="AT19" s="131"/>
      <c r="AU19" s="131"/>
      <c r="AV19" s="131"/>
      <c r="AW19" s="131"/>
      <c r="AX19" s="131"/>
      <c r="AY19" s="131"/>
      <c r="AZ19" s="131"/>
      <c r="BA19" s="131"/>
      <c r="BB19" s="131"/>
      <c r="BC19" s="131"/>
    </row>
    <row r="20" spans="1:55" ht="12.45" customHeight="1" x14ac:dyDescent="0.2">
      <c r="A20" s="131"/>
      <c r="B20" s="131"/>
      <c r="C20" s="131"/>
      <c r="D20" s="133" t="s">
        <v>447</v>
      </c>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1"/>
      <c r="AP20" s="131"/>
      <c r="AQ20" s="131"/>
      <c r="AR20" s="131"/>
      <c r="AS20" s="131"/>
      <c r="AT20" s="131"/>
      <c r="AU20" s="131"/>
      <c r="AV20" s="131"/>
      <c r="AW20" s="131"/>
      <c r="AX20" s="131"/>
      <c r="AY20" s="131"/>
      <c r="AZ20" s="131"/>
      <c r="BA20" s="131"/>
      <c r="BB20" s="131"/>
      <c r="BC20" s="131"/>
    </row>
    <row r="21" spans="1:55" ht="12.45" customHeight="1" x14ac:dyDescent="0.2">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row>
    <row r="22" spans="1:55" ht="12.45" customHeight="1" x14ac:dyDescent="0.2">
      <c r="A22" s="131"/>
      <c r="B22" s="131"/>
      <c r="C22" s="131"/>
      <c r="D22" s="131"/>
      <c r="E22" s="131"/>
      <c r="F22" s="131"/>
      <c r="G22" s="131"/>
      <c r="H22" s="131"/>
      <c r="I22" s="131"/>
      <c r="J22" s="131"/>
      <c r="K22" s="131"/>
      <c r="L22" s="131"/>
      <c r="M22" s="131"/>
      <c r="N22" s="131"/>
      <c r="O22" s="131"/>
      <c r="P22" s="131"/>
      <c r="Q22" s="131"/>
      <c r="R22" s="131"/>
      <c r="S22" s="131"/>
      <c r="T22" s="131"/>
      <c r="U22" s="1596" t="s">
        <v>270</v>
      </c>
      <c r="V22" s="1596"/>
      <c r="W22" s="1596"/>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row>
    <row r="23" spans="1:55" ht="12.45" customHeight="1" x14ac:dyDescent="0.2">
      <c r="A23" s="131"/>
      <c r="B23" s="131"/>
      <c r="C23" s="131"/>
      <c r="D23" s="131"/>
      <c r="E23" s="131"/>
      <c r="F23" s="131"/>
      <c r="G23" s="131"/>
      <c r="H23" s="131"/>
      <c r="I23" s="131"/>
      <c r="J23" s="131"/>
      <c r="K23" s="131"/>
      <c r="L23" s="131"/>
      <c r="M23" s="131"/>
      <c r="N23" s="131"/>
      <c r="O23" s="131"/>
      <c r="P23" s="131"/>
      <c r="Q23" s="131"/>
      <c r="R23" s="131"/>
      <c r="S23" s="131"/>
      <c r="T23" s="131"/>
      <c r="U23" s="1596"/>
      <c r="V23" s="1596"/>
      <c r="W23" s="1596"/>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row>
    <row r="24" spans="1:55" ht="12.45" customHeight="1" x14ac:dyDescent="0.2">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row>
    <row r="25" spans="1:55" ht="12.45" customHeight="1" x14ac:dyDescent="0.2">
      <c r="A25" s="131"/>
      <c r="B25" s="131"/>
      <c r="C25" s="131"/>
      <c r="D25" s="1579" t="s">
        <v>290</v>
      </c>
      <c r="E25" s="1579"/>
      <c r="F25" s="1579"/>
      <c r="G25" s="1579"/>
      <c r="H25" s="1579"/>
      <c r="I25" s="1579"/>
      <c r="J25" s="1579"/>
      <c r="K25" s="1579"/>
      <c r="L25" s="1563" t="s">
        <v>291</v>
      </c>
      <c r="M25" s="1563"/>
      <c r="N25" s="1563"/>
      <c r="O25" s="1563"/>
      <c r="P25" s="1563"/>
      <c r="Q25" s="131"/>
      <c r="R25" s="1624" t="str">
        <f>'入力用（申請者）'!M6&amp;""</f>
        <v/>
      </c>
      <c r="S25" s="1624"/>
      <c r="T25" s="1624"/>
      <c r="U25" s="1624"/>
      <c r="V25" s="1624"/>
      <c r="W25" s="1624"/>
      <c r="X25" s="1624"/>
      <c r="Y25" s="1624"/>
      <c r="Z25" s="1624"/>
      <c r="AA25" s="1624"/>
      <c r="AB25" s="1624"/>
      <c r="AC25" s="1624"/>
      <c r="AD25" s="1624"/>
      <c r="AE25" s="1624"/>
      <c r="AF25" s="1624"/>
      <c r="AG25" s="1624"/>
      <c r="AH25" s="1624"/>
      <c r="AI25" s="1624"/>
      <c r="AJ25" s="1624"/>
      <c r="AK25" s="1624"/>
      <c r="AL25" s="1624"/>
      <c r="AM25" s="131"/>
      <c r="AN25" s="131"/>
      <c r="AO25" s="131"/>
      <c r="AP25" s="131"/>
      <c r="AQ25" s="131"/>
      <c r="AR25" s="131"/>
      <c r="AS25" s="131"/>
      <c r="AT25" s="131"/>
      <c r="AU25" s="131"/>
      <c r="AV25" s="131"/>
      <c r="AW25" s="131"/>
      <c r="AX25" s="131"/>
      <c r="AY25" s="131"/>
      <c r="AZ25" s="131"/>
      <c r="BA25" s="131"/>
      <c r="BB25" s="131"/>
      <c r="BC25" s="131"/>
    </row>
    <row r="26" spans="1:55" ht="12.45" customHeight="1" x14ac:dyDescent="0.2">
      <c r="A26" s="131"/>
      <c r="B26" s="131"/>
      <c r="C26" s="131"/>
      <c r="D26" s="1579" t="s">
        <v>292</v>
      </c>
      <c r="E26" s="1579"/>
      <c r="F26" s="1579"/>
      <c r="G26" s="1579"/>
      <c r="H26" s="1579"/>
      <c r="I26" s="1579"/>
      <c r="J26" s="1579"/>
      <c r="K26" s="1579"/>
      <c r="L26" s="1579" t="s">
        <v>293</v>
      </c>
      <c r="M26" s="1579"/>
      <c r="N26" s="1579"/>
      <c r="O26" s="1579"/>
      <c r="P26" s="1579"/>
      <c r="Q26" s="1625" t="str">
        <f>'入力用（申請者）'!$AX$69&amp;""</f>
        <v/>
      </c>
      <c r="R26" s="1625"/>
      <c r="S26" s="1625"/>
      <c r="T26" s="1625"/>
      <c r="U26" s="1625"/>
      <c r="V26" s="1625"/>
      <c r="W26" s="1625"/>
      <c r="X26" s="1625"/>
      <c r="Y26" s="1625"/>
      <c r="Z26" s="1625"/>
      <c r="AA26" s="1625"/>
      <c r="AB26" s="1625"/>
      <c r="AC26" s="1625"/>
      <c r="AD26" s="1625"/>
      <c r="AE26" s="1625"/>
      <c r="AF26" s="1625"/>
      <c r="AG26" s="1625"/>
      <c r="AH26" s="1625"/>
      <c r="AI26" s="1625"/>
      <c r="AJ26" s="1625"/>
      <c r="AK26" s="1625"/>
      <c r="AL26" s="1625"/>
      <c r="AM26" s="1625"/>
      <c r="AN26" s="1625"/>
      <c r="AO26" s="131"/>
      <c r="AP26" s="131"/>
      <c r="AQ26" s="131"/>
      <c r="AR26" s="131"/>
      <c r="AS26" s="131"/>
      <c r="AT26" s="131"/>
      <c r="AU26" s="131"/>
      <c r="AV26" s="131"/>
      <c r="AW26" s="131"/>
      <c r="AX26" s="131"/>
      <c r="AY26" s="131"/>
      <c r="AZ26" s="131"/>
      <c r="BA26" s="131"/>
      <c r="BB26" s="131"/>
      <c r="BC26" s="131"/>
    </row>
    <row r="27" spans="1:55" ht="12.45" customHeight="1" x14ac:dyDescent="0.2">
      <c r="A27" s="131"/>
      <c r="B27" s="131"/>
      <c r="C27" s="131"/>
      <c r="D27" s="131"/>
      <c r="E27" s="131"/>
      <c r="F27" s="131"/>
      <c r="G27" s="131"/>
      <c r="H27" s="131"/>
      <c r="I27" s="131"/>
      <c r="J27" s="131"/>
      <c r="K27" s="131"/>
      <c r="Q27" s="1625"/>
      <c r="R27" s="1625"/>
      <c r="S27" s="1625"/>
      <c r="T27" s="1625"/>
      <c r="U27" s="1625"/>
      <c r="V27" s="1625"/>
      <c r="W27" s="1625"/>
      <c r="X27" s="1625"/>
      <c r="Y27" s="1625"/>
      <c r="Z27" s="1625"/>
      <c r="AA27" s="1625"/>
      <c r="AB27" s="1625"/>
      <c r="AC27" s="1625"/>
      <c r="AD27" s="1625"/>
      <c r="AE27" s="1625"/>
      <c r="AF27" s="1625"/>
      <c r="AG27" s="1625"/>
      <c r="AH27" s="1625"/>
      <c r="AI27" s="1625"/>
      <c r="AJ27" s="1625"/>
      <c r="AK27" s="1625"/>
      <c r="AL27" s="1625"/>
      <c r="AM27" s="1625"/>
      <c r="AN27" s="1625"/>
      <c r="AO27" s="131"/>
      <c r="AP27" s="131"/>
      <c r="AQ27" s="131"/>
      <c r="AR27" s="131"/>
      <c r="AS27" s="131"/>
      <c r="AT27" s="131"/>
      <c r="AU27" s="131"/>
      <c r="AV27" s="131"/>
      <c r="AW27" s="131"/>
      <c r="AX27" s="131"/>
      <c r="AY27" s="131"/>
      <c r="AZ27" s="131"/>
      <c r="BA27" s="131"/>
      <c r="BB27" s="131"/>
      <c r="BC27" s="131"/>
    </row>
    <row r="28" spans="1:55" ht="12.45" customHeight="1" x14ac:dyDescent="0.2">
      <c r="A28" s="131"/>
      <c r="B28" s="131"/>
      <c r="C28" s="131"/>
      <c r="D28" s="131"/>
      <c r="E28" s="131"/>
      <c r="F28" s="131"/>
      <c r="G28" s="131"/>
      <c r="H28" s="131"/>
      <c r="I28" s="131"/>
      <c r="J28" s="131"/>
      <c r="K28" s="131"/>
      <c r="L28" s="1579" t="s">
        <v>294</v>
      </c>
      <c r="M28" s="1579"/>
      <c r="N28" s="1579"/>
      <c r="O28" s="1579"/>
      <c r="P28" s="1579"/>
      <c r="Q28" s="1624" t="str">
        <f>'入力用（申請者）'!$AX$70&amp;""</f>
        <v/>
      </c>
      <c r="R28" s="1624"/>
      <c r="S28" s="1624"/>
      <c r="T28" s="1624"/>
      <c r="U28" s="1624"/>
      <c r="V28" s="1624"/>
      <c r="W28" s="1624"/>
      <c r="X28" s="1624"/>
      <c r="Y28" s="1624"/>
      <c r="Z28" s="1624"/>
      <c r="AA28" s="1624"/>
      <c r="AB28" s="1624"/>
      <c r="AC28" s="1624"/>
      <c r="AD28" s="1624"/>
      <c r="AE28" s="1624"/>
      <c r="AF28" s="1624"/>
      <c r="AG28" s="1624"/>
      <c r="AH28" s="1624"/>
      <c r="AI28" s="1624"/>
      <c r="AJ28" s="1624"/>
      <c r="AK28" s="1624"/>
      <c r="AL28" s="1624"/>
      <c r="AM28" s="1624"/>
      <c r="AN28" s="1624"/>
      <c r="AO28" s="131"/>
      <c r="AP28" s="131"/>
      <c r="AQ28" s="131"/>
      <c r="AR28" s="131"/>
      <c r="AS28" s="131"/>
      <c r="AT28" s="131"/>
      <c r="AU28" s="131"/>
      <c r="AV28" s="131"/>
      <c r="AW28" s="131"/>
      <c r="AX28" s="131"/>
      <c r="AY28" s="131"/>
      <c r="AZ28" s="131"/>
      <c r="BA28" s="131"/>
      <c r="BB28" s="131"/>
      <c r="BC28" s="131"/>
    </row>
    <row r="29" spans="1:55" ht="12.45" customHeight="1" x14ac:dyDescent="0.2">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row>
    <row r="30" spans="1:55" ht="12.45" customHeight="1" x14ac:dyDescent="0.2">
      <c r="A30" s="131"/>
      <c r="B30" s="131"/>
      <c r="C30" s="131"/>
      <c r="D30" s="133" t="s">
        <v>434</v>
      </c>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1"/>
      <c r="AP30" s="131"/>
      <c r="AQ30" s="131"/>
      <c r="AR30" s="131"/>
      <c r="AS30" s="131"/>
      <c r="AT30" s="131"/>
      <c r="AU30" s="131"/>
      <c r="AV30" s="131"/>
      <c r="AW30" s="131"/>
      <c r="AX30" s="131"/>
      <c r="AY30" s="131"/>
      <c r="AZ30" s="131"/>
      <c r="BA30" s="131"/>
      <c r="BB30" s="131"/>
      <c r="BC30" s="131"/>
    </row>
    <row r="31" spans="1:55" ht="12.45" customHeight="1" x14ac:dyDescent="0.2">
      <c r="A31" s="131"/>
      <c r="B31" s="131"/>
      <c r="C31" s="131"/>
      <c r="D31" s="133" t="s">
        <v>435</v>
      </c>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1"/>
      <c r="AP31" s="131"/>
      <c r="AQ31" s="131"/>
      <c r="AR31" s="131"/>
      <c r="AS31" s="131"/>
      <c r="AT31" s="131"/>
      <c r="AU31" s="131"/>
      <c r="AV31" s="131"/>
      <c r="AW31" s="131"/>
      <c r="AX31" s="131"/>
      <c r="AY31" s="131"/>
      <c r="AZ31" s="131"/>
      <c r="BA31" s="131"/>
      <c r="BB31" s="131"/>
      <c r="BC31" s="131"/>
    </row>
    <row r="32" spans="1:55" ht="12.45" customHeight="1" x14ac:dyDescent="0.2">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row>
    <row r="33" spans="1:55" ht="12.45" customHeight="1" x14ac:dyDescent="0.2">
      <c r="A33" s="131"/>
      <c r="B33" s="131"/>
      <c r="C33" s="131"/>
      <c r="D33" s="133" t="s">
        <v>295</v>
      </c>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1"/>
      <c r="AP33" s="131"/>
      <c r="AQ33" s="131"/>
      <c r="AR33" s="131"/>
      <c r="AS33" s="131"/>
      <c r="AT33" s="131"/>
      <c r="AU33" s="131"/>
      <c r="AV33" s="131"/>
      <c r="AW33" s="131"/>
      <c r="AX33" s="131"/>
      <c r="AY33" s="131"/>
      <c r="AZ33" s="131"/>
      <c r="BA33" s="131"/>
      <c r="BB33" s="131"/>
      <c r="BC33" s="131"/>
    </row>
    <row r="34" spans="1:55" ht="12.45" customHeight="1" x14ac:dyDescent="0.2">
      <c r="A34" s="131"/>
      <c r="B34" s="131"/>
      <c r="C34" s="131"/>
      <c r="D34" s="133" t="s">
        <v>296</v>
      </c>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1"/>
      <c r="AP34" s="131"/>
      <c r="AQ34" s="131"/>
      <c r="AR34" s="131"/>
      <c r="AS34" s="131"/>
      <c r="AT34" s="131"/>
      <c r="AU34" s="131"/>
      <c r="AV34" s="131"/>
      <c r="AW34" s="131"/>
      <c r="AX34" s="131"/>
      <c r="AY34" s="131"/>
      <c r="AZ34" s="131"/>
      <c r="BA34" s="131"/>
      <c r="BB34" s="131"/>
      <c r="BC34" s="131"/>
    </row>
    <row r="35" spans="1:55" ht="12.45" customHeight="1" x14ac:dyDescent="0.2">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row>
    <row r="36" spans="1:55" ht="12.45" customHeight="1" x14ac:dyDescent="0.2">
      <c r="A36" s="131"/>
      <c r="B36" s="131"/>
      <c r="C36" s="131"/>
      <c r="D36" s="133" t="s">
        <v>297</v>
      </c>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1"/>
      <c r="AP36" s="131"/>
      <c r="AQ36" s="131"/>
      <c r="AR36" s="131"/>
      <c r="AS36" s="131"/>
      <c r="AT36" s="131"/>
      <c r="AU36" s="131"/>
      <c r="AV36" s="131"/>
      <c r="AW36" s="131"/>
      <c r="AX36" s="131"/>
      <c r="AY36" s="131"/>
      <c r="AZ36" s="131"/>
      <c r="BA36" s="131"/>
      <c r="BB36" s="131"/>
      <c r="BC36" s="131"/>
    </row>
    <row r="37" spans="1:55" ht="12.45" customHeight="1" x14ac:dyDescent="0.2">
      <c r="A37" s="131"/>
      <c r="B37" s="131"/>
      <c r="C37" s="131"/>
      <c r="D37" s="133" t="s">
        <v>298</v>
      </c>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1"/>
      <c r="AP37" s="131"/>
      <c r="AQ37" s="131"/>
      <c r="AR37" s="131"/>
      <c r="AS37" s="131"/>
      <c r="AT37" s="131"/>
      <c r="AU37" s="131"/>
      <c r="AV37" s="131"/>
      <c r="AW37" s="131"/>
      <c r="AX37" s="131"/>
      <c r="AY37" s="131"/>
      <c r="AZ37" s="131"/>
      <c r="BA37" s="131"/>
      <c r="BB37" s="131"/>
      <c r="BC37" s="131"/>
    </row>
    <row r="38" spans="1:55" ht="12.45" customHeight="1" x14ac:dyDescent="0.2">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row>
    <row r="39" spans="1:55" ht="12.45" customHeight="1" x14ac:dyDescent="0.2">
      <c r="A39" s="131"/>
      <c r="B39" s="131"/>
      <c r="C39" s="131"/>
      <c r="D39" s="133" t="s">
        <v>436</v>
      </c>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1"/>
      <c r="AP39" s="131"/>
      <c r="AQ39" s="131"/>
      <c r="AR39" s="131"/>
      <c r="AS39" s="131"/>
      <c r="AT39" s="131"/>
      <c r="AU39" s="131"/>
      <c r="AV39" s="131"/>
      <c r="AW39" s="131"/>
      <c r="AX39" s="131"/>
      <c r="AY39" s="131"/>
      <c r="AZ39" s="131"/>
      <c r="BA39" s="131"/>
      <c r="BB39" s="131"/>
      <c r="BC39" s="131"/>
    </row>
    <row r="40" spans="1:55" ht="12.45" customHeight="1" x14ac:dyDescent="0.2">
      <c r="A40" s="131"/>
      <c r="B40" s="131"/>
      <c r="C40" s="131"/>
      <c r="D40" s="133" t="s">
        <v>437</v>
      </c>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1"/>
      <c r="AP40" s="131"/>
      <c r="AQ40" s="131"/>
      <c r="AR40" s="131"/>
      <c r="AS40" s="131"/>
      <c r="AT40" s="131"/>
      <c r="AU40" s="131"/>
      <c r="AV40" s="131"/>
      <c r="AW40" s="131"/>
      <c r="AX40" s="131"/>
      <c r="AY40" s="131"/>
      <c r="AZ40" s="131"/>
      <c r="BA40" s="131"/>
      <c r="BB40" s="131"/>
      <c r="BC40" s="131"/>
    </row>
    <row r="41" spans="1:55" ht="12.45" customHeight="1" x14ac:dyDescent="0.2">
      <c r="A41" s="131"/>
      <c r="B41" s="131"/>
      <c r="C41" s="131"/>
      <c r="D41" s="133" t="s">
        <v>438</v>
      </c>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1"/>
      <c r="AP41" s="131"/>
      <c r="AQ41" s="131"/>
      <c r="AR41" s="131"/>
      <c r="AS41" s="131"/>
      <c r="AT41" s="131"/>
      <c r="AU41" s="131"/>
      <c r="AV41" s="131"/>
      <c r="AW41" s="131"/>
      <c r="AX41" s="131"/>
      <c r="AY41" s="131"/>
      <c r="AZ41" s="131"/>
      <c r="BA41" s="131"/>
      <c r="BB41" s="131"/>
      <c r="BC41" s="131"/>
    </row>
    <row r="42" spans="1:55" ht="12.45" customHeight="1" x14ac:dyDescent="0.2">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row>
    <row r="43" spans="1:55" ht="12.45" customHeight="1" x14ac:dyDescent="0.2">
      <c r="A43" s="131"/>
      <c r="B43" s="131"/>
      <c r="C43" s="131"/>
      <c r="D43" s="133" t="s">
        <v>299</v>
      </c>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1"/>
      <c r="AP43" s="131"/>
      <c r="AQ43" s="131"/>
      <c r="AR43" s="131"/>
      <c r="AS43" s="131"/>
      <c r="AT43" s="131"/>
      <c r="AU43" s="131"/>
      <c r="AV43" s="131"/>
      <c r="AW43" s="131"/>
      <c r="AX43" s="131"/>
      <c r="AY43" s="131"/>
      <c r="AZ43" s="131"/>
      <c r="BA43" s="131"/>
      <c r="BB43" s="131"/>
      <c r="BC43" s="131"/>
    </row>
    <row r="44" spans="1:55" ht="12.45" customHeight="1" x14ac:dyDescent="0.2">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row>
    <row r="45" spans="1:55" ht="12.45" customHeight="1" x14ac:dyDescent="0.2">
      <c r="A45" s="131"/>
      <c r="B45" s="131"/>
      <c r="C45" s="131"/>
      <c r="D45" s="133" t="s">
        <v>300</v>
      </c>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1"/>
      <c r="AP45" s="131"/>
      <c r="AQ45" s="131"/>
      <c r="AR45" s="131"/>
      <c r="AS45" s="131"/>
      <c r="AT45" s="131"/>
      <c r="AU45" s="131"/>
      <c r="AV45" s="131"/>
      <c r="AW45" s="131"/>
      <c r="AX45" s="131"/>
      <c r="AY45" s="131"/>
      <c r="AZ45" s="131"/>
      <c r="BA45" s="131"/>
      <c r="BB45" s="131"/>
      <c r="BC45" s="131"/>
    </row>
    <row r="46" spans="1:55" ht="12.45" customHeight="1" x14ac:dyDescent="0.2">
      <c r="A46" s="131"/>
      <c r="B46" s="131"/>
      <c r="C46" s="131"/>
      <c r="D46" s="133" t="s">
        <v>301</v>
      </c>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1"/>
      <c r="AP46" s="131"/>
      <c r="AQ46" s="131"/>
      <c r="AR46" s="131"/>
      <c r="AS46" s="131"/>
      <c r="AT46" s="131"/>
      <c r="AU46" s="131"/>
      <c r="AV46" s="131"/>
      <c r="AW46" s="131"/>
      <c r="AX46" s="131"/>
      <c r="AY46" s="131"/>
      <c r="AZ46" s="131"/>
      <c r="BA46" s="131"/>
      <c r="BB46" s="131"/>
      <c r="BC46" s="131"/>
    </row>
    <row r="47" spans="1:55" ht="12.45" customHeight="1" x14ac:dyDescent="0.2">
      <c r="A47" s="131"/>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row>
    <row r="48" spans="1:55" ht="12.45" customHeight="1" x14ac:dyDescent="0.2">
      <c r="A48" s="131"/>
      <c r="B48" s="131"/>
      <c r="C48" s="131"/>
      <c r="D48" s="133" t="s">
        <v>500</v>
      </c>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1"/>
      <c r="AP48" s="131"/>
      <c r="AQ48" s="131"/>
      <c r="AR48" s="131"/>
      <c r="AS48" s="131"/>
      <c r="AT48" s="131"/>
      <c r="AU48" s="131"/>
      <c r="AV48" s="131"/>
      <c r="AW48" s="131"/>
      <c r="AX48" s="131"/>
      <c r="AY48" s="131"/>
      <c r="AZ48" s="131"/>
      <c r="BA48" s="131"/>
      <c r="BB48" s="131"/>
      <c r="BC48" s="131"/>
    </row>
    <row r="49" spans="1:55" ht="12.45" customHeight="1" x14ac:dyDescent="0.2">
      <c r="A49" s="131"/>
      <c r="B49" s="131"/>
      <c r="C49" s="131"/>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1"/>
      <c r="AP49" s="131"/>
      <c r="AQ49" s="131"/>
      <c r="AR49" s="131"/>
      <c r="AS49" s="131"/>
      <c r="AT49" s="131"/>
      <c r="AU49" s="131"/>
      <c r="AV49" s="131"/>
      <c r="AW49" s="131"/>
      <c r="AX49" s="131"/>
      <c r="AY49" s="131"/>
      <c r="AZ49" s="131"/>
      <c r="BA49" s="131"/>
      <c r="BB49" s="131"/>
      <c r="BC49" s="131"/>
    </row>
    <row r="50" spans="1:55" ht="12.45" customHeight="1" x14ac:dyDescent="0.2">
      <c r="A50" s="131"/>
      <c r="B50" s="131"/>
      <c r="C50" s="131"/>
      <c r="D50" s="133" t="s">
        <v>501</v>
      </c>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row>
    <row r="51" spans="1:55" ht="12.45" customHeight="1" x14ac:dyDescent="0.2">
      <c r="A51" s="131"/>
      <c r="B51" s="131"/>
      <c r="C51" s="131"/>
      <c r="D51" s="133" t="s">
        <v>502</v>
      </c>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row>
    <row r="52" spans="1:55" ht="19.95" customHeight="1" thickBot="1" x14ac:dyDescent="0.25">
      <c r="A52" s="131"/>
      <c r="B52" s="131"/>
      <c r="C52" s="131"/>
      <c r="D52" s="1577" t="s">
        <v>444</v>
      </c>
      <c r="E52" s="1577"/>
      <c r="F52" s="1577"/>
      <c r="G52" s="1577"/>
      <c r="H52" s="1577"/>
      <c r="I52" s="1577"/>
      <c r="J52" s="1577"/>
      <c r="K52" s="1577"/>
      <c r="L52" s="1577"/>
      <c r="M52" s="1577"/>
      <c r="N52" s="1577"/>
      <c r="O52" s="1577"/>
      <c r="P52" s="1577"/>
      <c r="Q52" s="1577"/>
      <c r="R52" s="1577"/>
      <c r="S52" s="1577"/>
      <c r="T52" s="1577"/>
      <c r="U52" s="1577"/>
      <c r="V52" s="1577"/>
      <c r="W52" s="1577"/>
      <c r="X52" s="1577"/>
      <c r="Y52" s="1577"/>
      <c r="Z52" s="1577"/>
      <c r="AA52" s="1577"/>
      <c r="AB52" s="1577"/>
      <c r="AC52" s="1577"/>
      <c r="AD52" s="1577"/>
      <c r="AE52" s="1577"/>
      <c r="AF52" s="1577"/>
      <c r="AG52" s="1577"/>
      <c r="AH52" s="1577"/>
      <c r="AI52" s="1577"/>
      <c r="AJ52" s="1577"/>
      <c r="AK52" s="1577"/>
      <c r="AL52" s="1577"/>
      <c r="AM52" s="1577"/>
      <c r="AN52" s="1577"/>
      <c r="AO52" s="131"/>
      <c r="AP52" s="131"/>
      <c r="AQ52" s="131"/>
      <c r="AR52" s="131"/>
      <c r="AS52" s="131"/>
      <c r="AT52" s="131"/>
      <c r="AU52" s="131"/>
      <c r="AV52" s="131"/>
      <c r="AW52" s="131"/>
      <c r="AX52" s="131"/>
      <c r="AY52" s="131"/>
      <c r="AZ52" s="131"/>
      <c r="BA52" s="131"/>
      <c r="BB52" s="131"/>
      <c r="BC52" s="131"/>
    </row>
    <row r="53" spans="1:55" ht="18" customHeight="1" x14ac:dyDescent="0.2">
      <c r="A53" s="131"/>
      <c r="B53" s="131"/>
      <c r="C53" s="131"/>
      <c r="D53" s="1582" t="s">
        <v>315</v>
      </c>
      <c r="E53" s="1575"/>
      <c r="F53" s="1575"/>
      <c r="G53" s="1575"/>
      <c r="H53" s="1575" t="s">
        <v>316</v>
      </c>
      <c r="I53" s="1575"/>
      <c r="J53" s="1575"/>
      <c r="K53" s="1575"/>
      <c r="L53" s="1575"/>
      <c r="M53" s="1584" t="s">
        <v>317</v>
      </c>
      <c r="N53" s="1575"/>
      <c r="O53" s="1575"/>
      <c r="P53" s="1585"/>
      <c r="Q53" s="1574" t="s">
        <v>440</v>
      </c>
      <c r="R53" s="1575"/>
      <c r="S53" s="1575"/>
      <c r="T53" s="1575"/>
      <c r="U53" s="1575"/>
      <c r="V53" s="1575"/>
      <c r="W53" s="1575"/>
      <c r="X53" s="1575"/>
      <c r="Y53" s="1575"/>
      <c r="Z53" s="1575"/>
      <c r="AA53" s="1575"/>
      <c r="AB53" s="1575"/>
      <c r="AC53" s="1575"/>
      <c r="AD53" s="1575"/>
      <c r="AE53" s="1575"/>
      <c r="AF53" s="1575"/>
      <c r="AG53" s="1576"/>
      <c r="AH53" s="1572" t="s">
        <v>439</v>
      </c>
      <c r="AI53" s="1573"/>
      <c r="AJ53" s="1573"/>
      <c r="AK53" s="1573"/>
      <c r="AL53" s="1573"/>
      <c r="AM53" s="1573"/>
      <c r="AN53" s="1573"/>
      <c r="AO53" s="131"/>
      <c r="AP53" s="131"/>
      <c r="AQ53" s="131"/>
      <c r="AR53" s="131"/>
      <c r="AS53" s="131"/>
      <c r="AT53" s="131"/>
      <c r="AU53" s="131"/>
      <c r="AV53" s="131"/>
      <c r="AW53" s="131"/>
      <c r="AX53" s="131"/>
      <c r="AY53" s="131"/>
      <c r="AZ53" s="131"/>
      <c r="BA53" s="131"/>
      <c r="BB53" s="131"/>
      <c r="BC53" s="131"/>
    </row>
    <row r="54" spans="1:55" ht="18" customHeight="1" thickBot="1" x14ac:dyDescent="0.25">
      <c r="A54" s="131"/>
      <c r="B54" s="131"/>
      <c r="C54" s="131"/>
      <c r="D54" s="1583"/>
      <c r="E54" s="1570"/>
      <c r="F54" s="1570"/>
      <c r="G54" s="1570"/>
      <c r="H54" s="1570"/>
      <c r="I54" s="1570"/>
      <c r="J54" s="1570"/>
      <c r="K54" s="1570"/>
      <c r="L54" s="1570"/>
      <c r="M54" s="1570"/>
      <c r="N54" s="1570"/>
      <c r="O54" s="1570"/>
      <c r="P54" s="1586"/>
      <c r="Q54" s="1587" t="s">
        <v>318</v>
      </c>
      <c r="R54" s="1570"/>
      <c r="S54" s="1570"/>
      <c r="T54" s="1570"/>
      <c r="U54" s="1570" t="s">
        <v>319</v>
      </c>
      <c r="V54" s="1570"/>
      <c r="W54" s="1570"/>
      <c r="X54" s="1570"/>
      <c r="Y54" s="1570"/>
      <c r="Z54" s="1570"/>
      <c r="AA54" s="1570" t="s">
        <v>320</v>
      </c>
      <c r="AB54" s="1570"/>
      <c r="AC54" s="1570"/>
      <c r="AD54" s="1570"/>
      <c r="AE54" s="1570"/>
      <c r="AF54" s="1570"/>
      <c r="AG54" s="1571"/>
      <c r="AH54" s="1558"/>
      <c r="AI54" s="1573"/>
      <c r="AJ54" s="1573"/>
      <c r="AK54" s="1573"/>
      <c r="AL54" s="1573"/>
      <c r="AM54" s="1573"/>
      <c r="AN54" s="1573"/>
      <c r="AO54" s="131"/>
      <c r="AP54" s="131"/>
      <c r="AQ54" s="131"/>
      <c r="AR54" s="131"/>
      <c r="AS54" s="131"/>
      <c r="AT54" s="131"/>
      <c r="AU54" s="131"/>
      <c r="AV54" s="131"/>
      <c r="AW54" s="131"/>
      <c r="AX54" s="131"/>
      <c r="AY54" s="131"/>
      <c r="AZ54" s="131"/>
      <c r="BA54" s="131"/>
      <c r="BB54" s="131"/>
      <c r="BC54" s="131"/>
    </row>
    <row r="55" spans="1:55" ht="18" customHeight="1" x14ac:dyDescent="0.2">
      <c r="A55" s="131"/>
      <c r="B55" s="131"/>
      <c r="C55" s="131"/>
      <c r="D55" s="1592" t="str">
        <f>'入力用（申請者）'!$AN$75&amp;""</f>
        <v/>
      </c>
      <c r="E55" s="1593"/>
      <c r="F55" s="1593"/>
      <c r="G55" s="1593"/>
      <c r="H55" s="1630" t="str">
        <f>'入力用（申請者）'!$AR$75&amp;""</f>
        <v/>
      </c>
      <c r="I55" s="1631"/>
      <c r="J55" s="1631"/>
      <c r="K55" s="1632" t="s">
        <v>324</v>
      </c>
      <c r="L55" s="1633"/>
      <c r="M55" s="1581" t="str">
        <f>IF('入力用（申請者）'!$AW$75="","",'入力用（申請者）'!$AW$75)</f>
        <v/>
      </c>
      <c r="N55" s="1581"/>
      <c r="O55" s="1581"/>
      <c r="P55" s="1594"/>
      <c r="Q55" s="1595" t="str">
        <f>IF('入力用（申請者）'!$BA$75="","",'入力用（申請者）'!$BA$75)</f>
        <v/>
      </c>
      <c r="R55" s="1581"/>
      <c r="S55" s="1581"/>
      <c r="T55" s="1581"/>
      <c r="U55" s="1581" t="str">
        <f>IF('入力用（申請者）'!$BE$75="","",'入力用（申請者）'!$BE$75)</f>
        <v/>
      </c>
      <c r="V55" s="1581"/>
      <c r="W55" s="1581"/>
      <c r="X55" s="1581"/>
      <c r="Y55" s="1581"/>
      <c r="Z55" s="1581"/>
      <c r="AA55" s="1626" t="str">
        <f>IF('入力用（申請者）'!$BK$75=0,"",'入力用（申請者）'!$BK$75)</f>
        <v/>
      </c>
      <c r="AB55" s="1627"/>
      <c r="AC55" s="1627"/>
      <c r="AD55" s="1627"/>
      <c r="AE55" s="1627"/>
      <c r="AF55" s="1628" t="s">
        <v>323</v>
      </c>
      <c r="AG55" s="1629"/>
      <c r="AH55" s="1559"/>
      <c r="AI55" s="1560"/>
      <c r="AJ55" s="1560"/>
      <c r="AK55" s="1560"/>
      <c r="AL55" s="1560"/>
      <c r="AM55" s="1557" t="s">
        <v>326</v>
      </c>
      <c r="AN55" s="1558"/>
      <c r="AO55" s="131"/>
      <c r="AP55" s="131"/>
      <c r="AQ55" s="131"/>
      <c r="AR55" s="131"/>
      <c r="AS55" s="131"/>
      <c r="AT55" s="131"/>
      <c r="AU55" s="131"/>
      <c r="AV55" s="131"/>
      <c r="AW55" s="131"/>
      <c r="AX55" s="131"/>
      <c r="AY55" s="131"/>
      <c r="AZ55" s="131"/>
      <c r="BA55" s="131"/>
      <c r="BB55" s="131"/>
      <c r="BC55" s="131"/>
    </row>
    <row r="56" spans="1:55" ht="18" customHeight="1" x14ac:dyDescent="0.2">
      <c r="A56" s="131"/>
      <c r="B56" s="131"/>
      <c r="C56" s="131"/>
      <c r="D56" s="1599" t="str">
        <f>'入力用（申請者）'!$AN$76&amp;""</f>
        <v/>
      </c>
      <c r="E56" s="1600"/>
      <c r="F56" s="1600"/>
      <c r="G56" s="1601"/>
      <c r="H56" s="1588" t="str">
        <f>'入力用（申請者）'!$AR$76&amp;""</f>
        <v/>
      </c>
      <c r="I56" s="1589"/>
      <c r="J56" s="1589"/>
      <c r="K56" s="1634" t="s">
        <v>324</v>
      </c>
      <c r="L56" s="1635"/>
      <c r="M56" s="1602" t="str">
        <f>IF('入力用（申請者）'!$AW$76="","",'入力用（申請者）'!$AW$76)</f>
        <v/>
      </c>
      <c r="N56" s="1603"/>
      <c r="O56" s="1603"/>
      <c r="P56" s="1604"/>
      <c r="Q56" s="1605" t="str">
        <f>IF('入力用（申請者）'!$BA$76="","",'入力用（申請者）'!$BA$76)</f>
        <v/>
      </c>
      <c r="R56" s="1603"/>
      <c r="S56" s="1603"/>
      <c r="T56" s="1606"/>
      <c r="U56" s="1602" t="str">
        <f>IF('入力用（申請者）'!$BE$76="","",'入力用（申請者）'!$BE$76)</f>
        <v/>
      </c>
      <c r="V56" s="1603"/>
      <c r="W56" s="1603"/>
      <c r="X56" s="1603"/>
      <c r="Y56" s="1603"/>
      <c r="Z56" s="1606"/>
      <c r="AA56" s="1614" t="str">
        <f>IF('入力用（申請者）'!$BK$76=0,"",'入力用（申請者）'!$BK$76)</f>
        <v/>
      </c>
      <c r="AB56" s="1615"/>
      <c r="AC56" s="1615"/>
      <c r="AD56" s="1615"/>
      <c r="AE56" s="1615"/>
      <c r="AF56" s="1616" t="s">
        <v>323</v>
      </c>
      <c r="AG56" s="1617"/>
      <c r="AH56" s="1559"/>
      <c r="AI56" s="1560"/>
      <c r="AJ56" s="1560"/>
      <c r="AK56" s="1560"/>
      <c r="AL56" s="1560"/>
      <c r="AM56" s="1557" t="s">
        <v>326</v>
      </c>
      <c r="AN56" s="1558"/>
      <c r="AO56" s="131"/>
      <c r="AP56" s="131"/>
      <c r="AQ56" s="131"/>
      <c r="AR56" s="131"/>
      <c r="AS56" s="131"/>
      <c r="AT56" s="131"/>
      <c r="AU56" s="131"/>
      <c r="AV56" s="131"/>
      <c r="AW56" s="131"/>
      <c r="AX56" s="131"/>
      <c r="AY56" s="131"/>
      <c r="AZ56" s="131"/>
      <c r="BA56" s="131"/>
      <c r="BB56" s="131"/>
      <c r="BC56" s="131"/>
    </row>
    <row r="57" spans="1:55" ht="18" customHeight="1" thickBot="1" x14ac:dyDescent="0.25">
      <c r="A57" s="131"/>
      <c r="B57" s="131"/>
      <c r="C57" s="131"/>
      <c r="D57" s="1607" t="str">
        <f>'入力用（申請者）'!$AN$77&amp;""</f>
        <v/>
      </c>
      <c r="E57" s="1608"/>
      <c r="F57" s="1608"/>
      <c r="G57" s="1609"/>
      <c r="H57" s="1590" t="str">
        <f>'入力用（申請者）'!$AR$77&amp;""</f>
        <v/>
      </c>
      <c r="I57" s="1591"/>
      <c r="J57" s="1591"/>
      <c r="K57" s="1622" t="s">
        <v>324</v>
      </c>
      <c r="L57" s="1623"/>
      <c r="M57" s="1569" t="str">
        <f>IF('入力用（申請者）'!$AW$77="","",'入力用（申請者）'!$AW$77)</f>
        <v/>
      </c>
      <c r="N57" s="1567"/>
      <c r="O57" s="1567"/>
      <c r="P57" s="1610"/>
      <c r="Q57" s="1566" t="str">
        <f>IF('入力用（申請者）'!$BA$77="","",'入力用（申請者）'!$BA$77)</f>
        <v/>
      </c>
      <c r="R57" s="1567"/>
      <c r="S57" s="1567"/>
      <c r="T57" s="1568"/>
      <c r="U57" s="1569" t="str">
        <f>IF('入力用（申請者）'!$BE$77="","",'入力用（申請者）'!$BE$77)</f>
        <v/>
      </c>
      <c r="V57" s="1567"/>
      <c r="W57" s="1567"/>
      <c r="X57" s="1567"/>
      <c r="Y57" s="1567"/>
      <c r="Z57" s="1568"/>
      <c r="AA57" s="1618" t="str">
        <f>IF('入力用（申請者）'!$BK$77=0,"",'入力用（申請者）'!$BK$77)</f>
        <v/>
      </c>
      <c r="AB57" s="1619"/>
      <c r="AC57" s="1619"/>
      <c r="AD57" s="1619"/>
      <c r="AE57" s="1619"/>
      <c r="AF57" s="1620" t="s">
        <v>323</v>
      </c>
      <c r="AG57" s="1621"/>
      <c r="AH57" s="1561"/>
      <c r="AI57" s="1562"/>
      <c r="AJ57" s="1562"/>
      <c r="AK57" s="1562"/>
      <c r="AL57" s="1562"/>
      <c r="AM57" s="1557" t="s">
        <v>326</v>
      </c>
      <c r="AN57" s="1558"/>
      <c r="AO57" s="131"/>
      <c r="AP57" s="131"/>
      <c r="AQ57" s="131"/>
      <c r="AR57" s="131"/>
      <c r="AS57" s="131"/>
      <c r="AT57" s="131"/>
      <c r="AU57" s="131"/>
      <c r="AV57" s="131"/>
      <c r="AW57" s="131"/>
      <c r="AX57" s="131"/>
      <c r="AY57" s="131"/>
      <c r="AZ57" s="131"/>
      <c r="BA57" s="131"/>
      <c r="BB57" s="131"/>
      <c r="BC57" s="131"/>
    </row>
    <row r="58" spans="1:55" ht="18" customHeight="1" thickTop="1" thickBot="1" x14ac:dyDescent="0.25">
      <c r="A58" s="131"/>
      <c r="B58" s="131"/>
      <c r="C58" s="131"/>
      <c r="D58" s="1611" t="s">
        <v>321</v>
      </c>
      <c r="E58" s="1612"/>
      <c r="F58" s="1612"/>
      <c r="G58" s="1612"/>
      <c r="H58" s="1612"/>
      <c r="I58" s="1612"/>
      <c r="J58" s="1612"/>
      <c r="K58" s="1612"/>
      <c r="L58" s="1612"/>
      <c r="M58" s="1612"/>
      <c r="N58" s="1612"/>
      <c r="O58" s="1612"/>
      <c r="P58" s="1612"/>
      <c r="Q58" s="1612"/>
      <c r="R58" s="1612"/>
      <c r="S58" s="1612"/>
      <c r="T58" s="1612"/>
      <c r="U58" s="1612"/>
      <c r="V58" s="1612"/>
      <c r="W58" s="1612"/>
      <c r="X58" s="1612"/>
      <c r="Y58" s="1612"/>
      <c r="Z58" s="1612"/>
      <c r="AA58" s="1612"/>
      <c r="AB58" s="1612"/>
      <c r="AC58" s="1612"/>
      <c r="AD58" s="1612"/>
      <c r="AE58" s="1612"/>
      <c r="AF58" s="1612"/>
      <c r="AG58" s="1613"/>
      <c r="AH58" s="1555" t="str">
        <f>IF(OR(AH55&gt;0,AH56&gt;0,AH57&gt;0),SUM(AH55:AL57),"")</f>
        <v/>
      </c>
      <c r="AI58" s="1556"/>
      <c r="AJ58" s="1556"/>
      <c r="AK58" s="1556"/>
      <c r="AL58" s="1556"/>
      <c r="AM58" s="1553" t="s">
        <v>326</v>
      </c>
      <c r="AN58" s="1554"/>
      <c r="AO58" s="131"/>
      <c r="AP58" s="131"/>
      <c r="AQ58" s="131"/>
      <c r="AR58" s="131"/>
      <c r="AS58" s="131"/>
      <c r="AT58" s="131"/>
      <c r="AU58" s="131"/>
      <c r="AV58" s="131"/>
      <c r="AW58" s="131"/>
      <c r="AX58" s="131"/>
      <c r="AY58" s="131"/>
      <c r="AZ58" s="131"/>
      <c r="BA58" s="131"/>
      <c r="BB58" s="131"/>
      <c r="BC58" s="131"/>
    </row>
    <row r="59" spans="1:55" ht="12" customHeight="1" x14ac:dyDescent="0.2">
      <c r="A59" s="131"/>
      <c r="B59" s="131"/>
      <c r="C59" s="131"/>
      <c r="D59" s="1597" t="s">
        <v>441</v>
      </c>
      <c r="E59" s="1597"/>
      <c r="F59" s="1597"/>
      <c r="G59" s="1597"/>
      <c r="H59" s="1597"/>
      <c r="I59" s="1597"/>
      <c r="J59" s="1597"/>
      <c r="K59" s="1597"/>
      <c r="L59" s="1597"/>
      <c r="M59" s="1597"/>
      <c r="N59" s="1597"/>
      <c r="O59" s="1597"/>
      <c r="P59" s="1597"/>
      <c r="Q59" s="1597"/>
      <c r="R59" s="1597"/>
      <c r="S59" s="1597"/>
      <c r="T59" s="1597"/>
      <c r="U59" s="1597"/>
      <c r="V59" s="1597"/>
      <c r="W59" s="1597"/>
      <c r="X59" s="1597"/>
      <c r="Y59" s="1597"/>
      <c r="Z59" s="1597"/>
      <c r="AA59" s="1597"/>
      <c r="AB59" s="1597"/>
      <c r="AC59" s="1597"/>
      <c r="AD59" s="1597"/>
      <c r="AE59" s="1597"/>
      <c r="AF59" s="1597"/>
      <c r="AG59" s="1597"/>
      <c r="AH59" s="1598"/>
      <c r="AI59" s="1598"/>
      <c r="AJ59" s="1598"/>
      <c r="AK59" s="1598"/>
      <c r="AL59" s="1598"/>
      <c r="AM59" s="1598"/>
      <c r="AN59" s="1598"/>
      <c r="AO59" s="131"/>
      <c r="AP59" s="131"/>
      <c r="AQ59" s="131"/>
      <c r="AR59" s="131"/>
      <c r="AS59" s="131"/>
      <c r="AT59" s="131"/>
      <c r="AU59" s="131"/>
      <c r="AV59" s="131"/>
      <c r="AW59" s="131"/>
      <c r="AX59" s="131"/>
      <c r="AY59" s="131"/>
      <c r="AZ59" s="131"/>
      <c r="BA59" s="131"/>
      <c r="BB59" s="131"/>
      <c r="BC59" s="131"/>
    </row>
    <row r="60" spans="1:55" ht="12" customHeight="1" x14ac:dyDescent="0.2">
      <c r="A60" s="131"/>
      <c r="B60" s="131"/>
      <c r="C60" s="131"/>
      <c r="D60" s="1597" t="s">
        <v>442</v>
      </c>
      <c r="E60" s="1597"/>
      <c r="F60" s="1597"/>
      <c r="G60" s="1597"/>
      <c r="H60" s="1597"/>
      <c r="I60" s="1597"/>
      <c r="J60" s="1597"/>
      <c r="K60" s="1597"/>
      <c r="L60" s="1597"/>
      <c r="M60" s="1597"/>
      <c r="N60" s="1597"/>
      <c r="O60" s="1597"/>
      <c r="P60" s="1597"/>
      <c r="Q60" s="1597"/>
      <c r="R60" s="1597"/>
      <c r="S60" s="1597"/>
      <c r="T60" s="1597"/>
      <c r="U60" s="1597"/>
      <c r="V60" s="1597"/>
      <c r="W60" s="1597"/>
      <c r="X60" s="1597"/>
      <c r="Y60" s="1597"/>
      <c r="Z60" s="1597"/>
      <c r="AA60" s="1597"/>
      <c r="AB60" s="1597"/>
      <c r="AC60" s="1597"/>
      <c r="AD60" s="1597"/>
      <c r="AE60" s="1597"/>
      <c r="AF60" s="1597"/>
      <c r="AG60" s="1597"/>
      <c r="AH60" s="1597"/>
      <c r="AI60" s="1597"/>
      <c r="AJ60" s="1597"/>
      <c r="AK60" s="1597"/>
      <c r="AL60" s="1597"/>
      <c r="AM60" s="1597"/>
      <c r="AN60" s="1597"/>
      <c r="AO60" s="131"/>
      <c r="AP60" s="131"/>
      <c r="AQ60" s="131"/>
      <c r="AR60" s="131"/>
      <c r="AS60" s="131"/>
      <c r="AT60" s="131"/>
      <c r="AU60" s="131"/>
      <c r="AV60" s="131"/>
      <c r="AW60" s="131"/>
      <c r="AX60" s="131"/>
      <c r="AY60" s="131"/>
      <c r="AZ60" s="131"/>
      <c r="BA60" s="131"/>
      <c r="BB60" s="131"/>
      <c r="BC60" s="131"/>
    </row>
    <row r="61" spans="1:55" ht="12" customHeight="1" x14ac:dyDescent="0.2">
      <c r="A61" s="131"/>
      <c r="B61" s="131"/>
      <c r="C61" s="131"/>
      <c r="D61" s="1597" t="s">
        <v>443</v>
      </c>
      <c r="E61" s="1597"/>
      <c r="F61" s="1597"/>
      <c r="G61" s="1597"/>
      <c r="H61" s="1597"/>
      <c r="I61" s="1597"/>
      <c r="J61" s="1597"/>
      <c r="K61" s="1597"/>
      <c r="L61" s="1597"/>
      <c r="M61" s="1597"/>
      <c r="N61" s="1597"/>
      <c r="O61" s="1597"/>
      <c r="P61" s="1597"/>
      <c r="Q61" s="1597"/>
      <c r="R61" s="1597"/>
      <c r="S61" s="1597"/>
      <c r="T61" s="1597"/>
      <c r="U61" s="1597"/>
      <c r="V61" s="1597"/>
      <c r="W61" s="1597"/>
      <c r="X61" s="1597"/>
      <c r="Y61" s="1597"/>
      <c r="Z61" s="1597"/>
      <c r="AA61" s="1597"/>
      <c r="AB61" s="1597"/>
      <c r="AC61" s="1597"/>
      <c r="AD61" s="1597"/>
      <c r="AE61" s="1597"/>
      <c r="AF61" s="1597"/>
      <c r="AG61" s="1597"/>
      <c r="AH61" s="1597"/>
      <c r="AI61" s="1597"/>
      <c r="AJ61" s="1597"/>
      <c r="AK61" s="1597"/>
      <c r="AL61" s="1597"/>
      <c r="AM61" s="1597"/>
      <c r="AN61" s="1597"/>
      <c r="AO61" s="131"/>
      <c r="AP61" s="131"/>
      <c r="AQ61" s="131"/>
      <c r="AR61" s="131"/>
      <c r="AS61" s="131"/>
      <c r="AT61" s="131"/>
      <c r="AU61" s="131"/>
      <c r="AV61" s="131"/>
      <c r="AW61" s="131"/>
      <c r="AX61" s="131"/>
      <c r="AY61" s="131"/>
      <c r="AZ61" s="131"/>
      <c r="BA61" s="131"/>
      <c r="BB61" s="131"/>
      <c r="BC61" s="131"/>
    </row>
    <row r="62" spans="1:55" ht="10.5" customHeight="1" x14ac:dyDescent="0.2">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row>
    <row r="63" spans="1:55" ht="10.5" customHeight="1" x14ac:dyDescent="0.2"/>
    <row r="64" spans="1:55" ht="10.5" customHeight="1" x14ac:dyDescent="0.2"/>
    <row r="65" ht="10.5" customHeight="1" x14ac:dyDescent="0.2"/>
    <row r="66" ht="10.5" customHeight="1" x14ac:dyDescent="0.2"/>
    <row r="67" ht="10.5" customHeight="1" x14ac:dyDescent="0.2"/>
    <row r="68" ht="10.5" customHeight="1" x14ac:dyDescent="0.2"/>
    <row r="69" ht="10.5" customHeight="1" x14ac:dyDescent="0.2"/>
    <row r="70" ht="10.5" customHeight="1" x14ac:dyDescent="0.2"/>
    <row r="71" ht="10.5" customHeight="1" x14ac:dyDescent="0.2"/>
    <row r="72" ht="10.5" customHeight="1" x14ac:dyDescent="0.2"/>
    <row r="73" ht="10.5" customHeight="1" x14ac:dyDescent="0.2"/>
    <row r="74" ht="10.5" customHeight="1" x14ac:dyDescent="0.2"/>
    <row r="75" ht="10.5" customHeight="1" x14ac:dyDescent="0.2"/>
    <row r="76" ht="10.5" customHeight="1" x14ac:dyDescent="0.2"/>
    <row r="77" ht="10.5" customHeight="1" x14ac:dyDescent="0.2"/>
    <row r="78" ht="10.5" customHeight="1" x14ac:dyDescent="0.2"/>
    <row r="79" ht="10.5" customHeight="1" x14ac:dyDescent="0.2"/>
    <row r="80" ht="10.5" customHeight="1" x14ac:dyDescent="0.2"/>
    <row r="81" ht="10.5" customHeight="1" x14ac:dyDescent="0.2"/>
    <row r="82" ht="10.5" customHeight="1" x14ac:dyDescent="0.2"/>
    <row r="83" ht="10.5" customHeight="1" x14ac:dyDescent="0.2"/>
    <row r="84" ht="10.5" customHeight="1" x14ac:dyDescent="0.2"/>
  </sheetData>
  <sheetProtection algorithmName="SHA-512" hashValue="Ibmtxbhd9Lx2Cn85UPiMoFtPqpz5Eh7AGqjA7++QQ3Y816F2Wl0HeD2TFZRYrrbot0kA598ih4mCXPg+lSzFgA==" saltValue="ts4OZzbY0WYP3Js0uj4BAA==" spinCount="100000" sheet="1" objects="1" scenarios="1" selectLockedCells="1"/>
  <mergeCells count="74">
    <mergeCell ref="AD9:AN9"/>
    <mergeCell ref="AD7:AN8"/>
    <mergeCell ref="AI2:AN2"/>
    <mergeCell ref="C4:M4"/>
    <mergeCell ref="V5:Y5"/>
    <mergeCell ref="Z5:AA5"/>
    <mergeCell ref="AD5:AN6"/>
    <mergeCell ref="Z11:AA11"/>
    <mergeCell ref="AD11:AN11"/>
    <mergeCell ref="AD12:AN12"/>
    <mergeCell ref="Z13:AA13"/>
    <mergeCell ref="K57:L57"/>
    <mergeCell ref="Q28:AN28"/>
    <mergeCell ref="Q26:AN27"/>
    <mergeCell ref="D52:AN52"/>
    <mergeCell ref="AA55:AE55"/>
    <mergeCell ref="AF55:AG55"/>
    <mergeCell ref="H55:J55"/>
    <mergeCell ref="K55:L55"/>
    <mergeCell ref="K56:L56"/>
    <mergeCell ref="D25:K25"/>
    <mergeCell ref="R25:AL25"/>
    <mergeCell ref="D26:K26"/>
    <mergeCell ref="L26:P26"/>
    <mergeCell ref="U22:W23"/>
    <mergeCell ref="D59:AN59"/>
    <mergeCell ref="D60:AN60"/>
    <mergeCell ref="D61:AN61"/>
    <mergeCell ref="D56:G56"/>
    <mergeCell ref="M56:P56"/>
    <mergeCell ref="Q56:T56"/>
    <mergeCell ref="U56:Z56"/>
    <mergeCell ref="D57:G57"/>
    <mergeCell ref="M57:P57"/>
    <mergeCell ref="D58:AG58"/>
    <mergeCell ref="AA56:AE56"/>
    <mergeCell ref="AF56:AG56"/>
    <mergeCell ref="AA57:AE57"/>
    <mergeCell ref="AF57:AG57"/>
    <mergeCell ref="H56:J56"/>
    <mergeCell ref="H57:J57"/>
    <mergeCell ref="D55:G55"/>
    <mergeCell ref="M55:P55"/>
    <mergeCell ref="Q55:T55"/>
    <mergeCell ref="U55:Z55"/>
    <mergeCell ref="D53:G54"/>
    <mergeCell ref="H53:L54"/>
    <mergeCell ref="M53:P54"/>
    <mergeCell ref="Q54:T54"/>
    <mergeCell ref="U54:Z54"/>
    <mergeCell ref="L25:P25"/>
    <mergeCell ref="AD13:AN13"/>
    <mergeCell ref="AJ1:AN1"/>
    <mergeCell ref="Q57:T57"/>
    <mergeCell ref="U57:Z57"/>
    <mergeCell ref="AA54:AG54"/>
    <mergeCell ref="AH53:AN54"/>
    <mergeCell ref="Q53:AG53"/>
    <mergeCell ref="Z12:AA12"/>
    <mergeCell ref="AD3:AN3"/>
    <mergeCell ref="L28:P28"/>
    <mergeCell ref="R14:Z15"/>
    <mergeCell ref="Z7:AA7"/>
    <mergeCell ref="V10:Y10"/>
    <mergeCell ref="Z10:AB10"/>
    <mergeCell ref="AD10:AN10"/>
    <mergeCell ref="AM58:AN58"/>
    <mergeCell ref="AH58:AL58"/>
    <mergeCell ref="AM55:AN55"/>
    <mergeCell ref="AM56:AN56"/>
    <mergeCell ref="AM57:AN57"/>
    <mergeCell ref="AH55:AL55"/>
    <mergeCell ref="AH56:AL56"/>
    <mergeCell ref="AH57:AL57"/>
  </mergeCells>
  <phoneticPr fontId="17"/>
  <pageMargins left="0.70866141732283472" right="0.70866141732283472" top="0.74803149606299213" bottom="0.55118110236220474"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03"/>
  <sheetViews>
    <sheetView view="pageBreakPreview" zoomScale="85" zoomScaleNormal="100" zoomScaleSheetLayoutView="85" workbookViewId="0">
      <selection activeCell="AK34" sqref="AK34"/>
    </sheetView>
  </sheetViews>
  <sheetFormatPr defaultColWidth="8.77734375" defaultRowHeight="16.2" x14ac:dyDescent="0.2"/>
  <cols>
    <col min="1" max="145" width="2" style="137" customWidth="1"/>
    <col min="146" max="16384" width="8.77734375" style="137"/>
  </cols>
  <sheetData>
    <row r="1" spans="1:55" ht="12.45" customHeight="1" x14ac:dyDescent="0.2">
      <c r="A1" s="289"/>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136"/>
      <c r="AS1" s="136"/>
      <c r="AT1" s="136"/>
      <c r="AU1" s="136"/>
      <c r="AV1" s="136"/>
      <c r="AW1" s="136"/>
      <c r="AX1" s="136"/>
      <c r="AY1" s="136"/>
      <c r="AZ1" s="136"/>
      <c r="BA1" s="136"/>
      <c r="BB1" s="136"/>
      <c r="BC1" s="136"/>
    </row>
    <row r="2" spans="1:55" ht="12.45" customHeight="1" x14ac:dyDescent="0.2">
      <c r="A2" s="289"/>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90"/>
      <c r="AI2" s="290"/>
      <c r="AJ2" s="290"/>
      <c r="AK2" s="1655" t="s">
        <v>100</v>
      </c>
      <c r="AL2" s="1655"/>
      <c r="AM2" s="1655"/>
      <c r="AN2" s="1655"/>
      <c r="AO2" s="1655"/>
      <c r="AP2" s="1655"/>
      <c r="AQ2" s="1655"/>
      <c r="AR2" s="136"/>
      <c r="AS2" s="136"/>
      <c r="AT2" s="136"/>
      <c r="AU2" s="136"/>
      <c r="AV2" s="136"/>
      <c r="AW2" s="136"/>
      <c r="AX2" s="136"/>
      <c r="AY2" s="136"/>
      <c r="AZ2" s="136"/>
      <c r="BA2" s="136"/>
      <c r="BB2" s="136"/>
      <c r="BC2" s="136"/>
    </row>
    <row r="3" spans="1:55" ht="12.45" customHeight="1" x14ac:dyDescent="0.2">
      <c r="A3" s="289"/>
      <c r="B3" s="289"/>
      <c r="C3" s="289"/>
      <c r="D3" s="289"/>
      <c r="E3" s="289"/>
      <c r="F3" s="289"/>
      <c r="G3" s="289"/>
      <c r="H3" s="289"/>
      <c r="I3" s="289"/>
      <c r="J3" s="289"/>
      <c r="K3" s="289"/>
      <c r="L3" s="289"/>
      <c r="M3" s="289"/>
      <c r="N3" s="289"/>
      <c r="O3" s="289"/>
      <c r="P3" s="289"/>
      <c r="Q3" s="289"/>
      <c r="R3" s="289"/>
      <c r="S3" s="289"/>
      <c r="T3" s="289"/>
      <c r="U3" s="289"/>
      <c r="W3" s="305"/>
      <c r="X3" s="305"/>
      <c r="Y3" s="305"/>
      <c r="Z3" s="305"/>
      <c r="AA3" s="305"/>
      <c r="AB3" s="1651" t="str">
        <f>IF('入力用（神戸市）'!$AD$20="交付する","登録名称：神戸市水道局水道事業","")</f>
        <v/>
      </c>
      <c r="AC3" s="1651"/>
      <c r="AD3" s="1651"/>
      <c r="AE3" s="1651"/>
      <c r="AF3" s="1651"/>
      <c r="AG3" s="1651"/>
      <c r="AH3" s="1651"/>
      <c r="AI3" s="1651"/>
      <c r="AJ3" s="1651"/>
      <c r="AK3" s="1651"/>
      <c r="AL3" s="1651"/>
      <c r="AM3" s="1651"/>
      <c r="AN3" s="1651"/>
      <c r="AO3" s="1651"/>
      <c r="AP3" s="1651"/>
      <c r="AQ3" s="1651"/>
      <c r="AR3" s="136"/>
      <c r="AS3" s="136"/>
      <c r="AT3" s="136"/>
      <c r="AU3" s="136"/>
      <c r="AV3" s="136"/>
      <c r="AW3" s="136"/>
      <c r="AX3" s="136"/>
      <c r="AY3" s="136"/>
      <c r="AZ3" s="136"/>
      <c r="BA3" s="136"/>
      <c r="BB3" s="136"/>
      <c r="BC3" s="136"/>
    </row>
    <row r="4" spans="1:55" ht="12.45" customHeight="1" x14ac:dyDescent="0.2">
      <c r="A4" s="289"/>
      <c r="B4" s="289"/>
      <c r="C4" s="289"/>
      <c r="D4" s="289"/>
      <c r="E4" s="289"/>
      <c r="F4" s="289"/>
      <c r="G4" s="289"/>
      <c r="H4" s="289"/>
      <c r="I4" s="289"/>
      <c r="J4" s="289"/>
      <c r="K4" s="289"/>
      <c r="L4" s="289"/>
      <c r="M4" s="289"/>
      <c r="N4" s="289"/>
      <c r="O4" s="289"/>
      <c r="P4" s="289"/>
      <c r="Q4" s="289"/>
      <c r="R4" s="289"/>
      <c r="S4" s="289"/>
      <c r="T4" s="289"/>
      <c r="U4" s="289"/>
      <c r="V4" s="289"/>
      <c r="W4" s="289"/>
      <c r="X4" s="289"/>
      <c r="Z4" s="306"/>
      <c r="AA4" s="306"/>
      <c r="AB4" s="1652" t="str">
        <f>IF('入力用（神戸市）'!$AD$20="交付する","登録番号：T9800020005063","")</f>
        <v/>
      </c>
      <c r="AC4" s="1652"/>
      <c r="AD4" s="1652"/>
      <c r="AE4" s="1652"/>
      <c r="AF4" s="1652"/>
      <c r="AG4" s="1652"/>
      <c r="AH4" s="1652"/>
      <c r="AI4" s="1652"/>
      <c r="AJ4" s="1652"/>
      <c r="AK4" s="1652"/>
      <c r="AL4" s="1652"/>
      <c r="AM4" s="1652"/>
      <c r="AN4" s="1652"/>
      <c r="AO4" s="1652"/>
      <c r="AP4" s="1652"/>
      <c r="AQ4" s="1652"/>
      <c r="AR4" s="136"/>
      <c r="AS4" s="136"/>
      <c r="AT4" s="136"/>
      <c r="AU4" s="136"/>
      <c r="AV4" s="136"/>
      <c r="AW4" s="136"/>
      <c r="AX4" s="136"/>
      <c r="AY4" s="136"/>
      <c r="AZ4" s="136"/>
      <c r="BA4" s="136"/>
      <c r="BB4" s="136"/>
      <c r="BC4" s="136"/>
    </row>
    <row r="5" spans="1:55" ht="12.45" customHeight="1" x14ac:dyDescent="0.2">
      <c r="A5" s="289"/>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303"/>
      <c r="AI5" s="303"/>
      <c r="AJ5" s="303"/>
      <c r="AK5" s="303"/>
      <c r="AL5" s="303"/>
      <c r="AM5" s="303"/>
      <c r="AN5" s="303"/>
      <c r="AO5" s="303"/>
      <c r="AP5" s="303"/>
      <c r="AQ5" s="303"/>
      <c r="AR5" s="136"/>
      <c r="AS5" s="136"/>
      <c r="AT5" s="136"/>
      <c r="AU5" s="136"/>
      <c r="AV5" s="136"/>
      <c r="AW5" s="136"/>
      <c r="AX5" s="136"/>
      <c r="AY5" s="136"/>
      <c r="AZ5" s="136"/>
      <c r="BA5" s="136"/>
      <c r="BB5" s="136"/>
      <c r="BC5" s="136"/>
    </row>
    <row r="6" spans="1:55" ht="12.45" customHeight="1" x14ac:dyDescent="0.2">
      <c r="A6" s="289"/>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J6" s="291" t="s">
        <v>554</v>
      </c>
      <c r="AK6" s="1649" t="str">
        <f>'入力用（神戸市）'!$M$6&amp;""</f>
        <v/>
      </c>
      <c r="AL6" s="1649"/>
      <c r="AM6" s="1649"/>
      <c r="AN6" s="1649"/>
      <c r="AO6" s="1649"/>
      <c r="AP6" s="1647" t="s">
        <v>314</v>
      </c>
      <c r="AQ6" s="1647"/>
      <c r="AR6" s="136"/>
      <c r="AS6" s="136"/>
      <c r="AT6" s="136"/>
      <c r="AU6" s="136"/>
      <c r="AV6" s="136"/>
      <c r="AW6" s="136"/>
      <c r="AX6" s="136"/>
      <c r="AY6" s="136"/>
      <c r="AZ6" s="136"/>
      <c r="BA6" s="136"/>
      <c r="BB6" s="136"/>
      <c r="BC6" s="136"/>
    </row>
    <row r="7" spans="1:55" ht="12" customHeight="1" x14ac:dyDescent="0.2">
      <c r="A7" s="289"/>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1648" t="str">
        <f>IF('入力用（神戸市）'!$M$14="","　年　月　日",'入力用（神戸市）'!$M$14)</f>
        <v>　年　月　日</v>
      </c>
      <c r="AI7" s="1648"/>
      <c r="AJ7" s="1648"/>
      <c r="AK7" s="1648"/>
      <c r="AL7" s="1648"/>
      <c r="AM7" s="1648"/>
      <c r="AN7" s="1648"/>
      <c r="AO7" s="1648"/>
      <c r="AP7" s="1648"/>
      <c r="AQ7" s="1648"/>
      <c r="AR7" s="136"/>
      <c r="AS7" s="136"/>
      <c r="AT7" s="136"/>
      <c r="AU7" s="136"/>
      <c r="AV7" s="136"/>
      <c r="AW7" s="136"/>
      <c r="AX7" s="136"/>
      <c r="AY7" s="136"/>
      <c r="AZ7" s="136"/>
      <c r="BA7" s="136"/>
      <c r="BB7" s="136"/>
      <c r="BC7" s="136"/>
    </row>
    <row r="8" spans="1:55" ht="12" customHeight="1" x14ac:dyDescent="0.2">
      <c r="A8" s="289"/>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R8" s="136"/>
      <c r="AS8" s="136"/>
      <c r="AT8" s="136"/>
      <c r="AU8" s="136"/>
      <c r="AV8" s="136"/>
      <c r="AW8" s="136"/>
      <c r="AX8" s="136"/>
      <c r="AY8" s="136"/>
      <c r="AZ8" s="136"/>
      <c r="BA8" s="136"/>
      <c r="BB8" s="136"/>
      <c r="BC8" s="136"/>
    </row>
    <row r="9" spans="1:55" ht="12.45" customHeight="1" x14ac:dyDescent="0.2">
      <c r="A9" s="289"/>
      <c r="B9" s="289"/>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1653" t="s">
        <v>139</v>
      </c>
      <c r="AI9" s="1653"/>
      <c r="AJ9" s="1653"/>
      <c r="AK9" s="1653"/>
      <c r="AL9" s="1653"/>
      <c r="AM9" s="1650" t="str">
        <f>'入力用（神戸市）'!$M$8&amp;""</f>
        <v/>
      </c>
      <c r="AN9" s="1650"/>
      <c r="AO9" s="1650"/>
      <c r="AP9" s="1650"/>
      <c r="AQ9" s="1650"/>
      <c r="AR9" s="136"/>
      <c r="AS9" s="136"/>
      <c r="AT9" s="136"/>
      <c r="AU9" s="136"/>
      <c r="AV9" s="136"/>
      <c r="AW9" s="136"/>
      <c r="AX9" s="136"/>
      <c r="AY9" s="136"/>
      <c r="AZ9" s="136"/>
      <c r="BA9" s="136"/>
      <c r="BB9" s="136"/>
      <c r="BC9" s="136"/>
    </row>
    <row r="10" spans="1:55" ht="12.45" customHeight="1" x14ac:dyDescent="0.2">
      <c r="A10" s="289"/>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91"/>
      <c r="AP10" s="289"/>
      <c r="AQ10" s="289"/>
      <c r="AR10" s="136"/>
      <c r="AS10" s="136"/>
      <c r="AT10" s="136"/>
      <c r="AU10" s="136"/>
      <c r="AV10" s="136"/>
      <c r="AW10" s="136"/>
      <c r="AX10" s="136"/>
      <c r="AY10" s="136"/>
      <c r="AZ10" s="136"/>
      <c r="BA10" s="136"/>
      <c r="BB10" s="136"/>
      <c r="BC10" s="136"/>
    </row>
    <row r="11" spans="1:55" ht="12.45" customHeight="1" x14ac:dyDescent="0.2">
      <c r="A11" s="1654" t="s">
        <v>306</v>
      </c>
      <c r="B11" s="1654"/>
      <c r="C11" s="1654"/>
      <c r="D11" s="1654"/>
      <c r="E11" s="1654"/>
      <c r="F11" s="1654"/>
      <c r="G11" s="1654"/>
      <c r="H11" s="1654"/>
      <c r="I11" s="1654"/>
      <c r="J11" s="1654"/>
      <c r="K11" s="1654"/>
      <c r="L11" s="1654"/>
      <c r="M11" s="1654"/>
      <c r="N11" s="1654"/>
      <c r="O11" s="1654"/>
      <c r="P11" s="1654"/>
      <c r="Q11" s="1654"/>
      <c r="R11" s="1654"/>
      <c r="S11" s="1654"/>
      <c r="T11" s="1654"/>
      <c r="U11" s="1654"/>
      <c r="V11" s="1654"/>
      <c r="W11" s="1654"/>
      <c r="X11" s="1654"/>
      <c r="Y11" s="1654"/>
      <c r="Z11" s="1654"/>
      <c r="AA11" s="1654"/>
      <c r="AB11" s="1654"/>
      <c r="AC11" s="1654"/>
      <c r="AD11" s="1654"/>
      <c r="AE11" s="1654"/>
      <c r="AF11" s="1654"/>
      <c r="AG11" s="1654"/>
      <c r="AH11" s="1654"/>
      <c r="AI11" s="1654"/>
      <c r="AJ11" s="1654"/>
      <c r="AK11" s="1654"/>
      <c r="AL11" s="1654"/>
      <c r="AM11" s="1654"/>
      <c r="AN11" s="1654"/>
      <c r="AO11" s="1654"/>
      <c r="AP11" s="1654"/>
      <c r="AQ11" s="1654"/>
      <c r="AR11" s="136"/>
      <c r="AS11" s="136"/>
      <c r="AT11" s="136"/>
      <c r="AU11" s="136"/>
      <c r="AV11" s="136"/>
      <c r="AW11" s="136"/>
      <c r="AX11" s="136"/>
      <c r="AY11" s="136"/>
      <c r="AZ11" s="136"/>
      <c r="BA11" s="136"/>
      <c r="BB11" s="136"/>
      <c r="BC11" s="136"/>
    </row>
    <row r="12" spans="1:55" ht="12.45" customHeight="1" x14ac:dyDescent="0.2">
      <c r="A12" s="1654"/>
      <c r="B12" s="1654"/>
      <c r="C12" s="1654"/>
      <c r="D12" s="1654"/>
      <c r="E12" s="1654"/>
      <c r="F12" s="1654"/>
      <c r="G12" s="1654"/>
      <c r="H12" s="1654"/>
      <c r="I12" s="1654"/>
      <c r="J12" s="1654"/>
      <c r="K12" s="1654"/>
      <c r="L12" s="1654"/>
      <c r="M12" s="1654"/>
      <c r="N12" s="1654"/>
      <c r="O12" s="1654"/>
      <c r="P12" s="1654"/>
      <c r="Q12" s="1654"/>
      <c r="R12" s="1654"/>
      <c r="S12" s="1654"/>
      <c r="T12" s="1654"/>
      <c r="U12" s="1654"/>
      <c r="V12" s="1654"/>
      <c r="W12" s="1654"/>
      <c r="X12" s="1654"/>
      <c r="Y12" s="1654"/>
      <c r="Z12" s="1654"/>
      <c r="AA12" s="1654"/>
      <c r="AB12" s="1654"/>
      <c r="AC12" s="1654"/>
      <c r="AD12" s="1654"/>
      <c r="AE12" s="1654"/>
      <c r="AF12" s="1654"/>
      <c r="AG12" s="1654"/>
      <c r="AH12" s="1654"/>
      <c r="AI12" s="1654"/>
      <c r="AJ12" s="1654"/>
      <c r="AK12" s="1654"/>
      <c r="AL12" s="1654"/>
      <c r="AM12" s="1654"/>
      <c r="AN12" s="1654"/>
      <c r="AO12" s="1654"/>
      <c r="AP12" s="1654"/>
      <c r="AQ12" s="1654"/>
      <c r="AR12" s="136"/>
      <c r="AS12" s="136"/>
      <c r="AT12" s="136"/>
      <c r="AU12" s="136"/>
      <c r="AV12" s="136"/>
      <c r="AW12" s="136"/>
      <c r="AX12" s="136"/>
      <c r="AY12" s="136"/>
      <c r="AZ12" s="136"/>
      <c r="BA12" s="136"/>
      <c r="BB12" s="136"/>
      <c r="BC12" s="136"/>
    </row>
    <row r="13" spans="1:55" ht="12.45" customHeight="1" x14ac:dyDescent="0.2">
      <c r="A13" s="1654" t="str">
        <f>IF('入力用（神戸市）'!$AD$20="交付する","（適格請求書）","")</f>
        <v/>
      </c>
      <c r="B13" s="1654"/>
      <c r="C13" s="1654"/>
      <c r="D13" s="1654"/>
      <c r="E13" s="1654"/>
      <c r="F13" s="1654"/>
      <c r="G13" s="1654"/>
      <c r="H13" s="1654"/>
      <c r="I13" s="1654"/>
      <c r="J13" s="1654"/>
      <c r="K13" s="1654"/>
      <c r="L13" s="1654"/>
      <c r="M13" s="1654"/>
      <c r="N13" s="1654"/>
      <c r="O13" s="1654"/>
      <c r="P13" s="1654"/>
      <c r="Q13" s="1654"/>
      <c r="R13" s="1654"/>
      <c r="S13" s="1654"/>
      <c r="T13" s="1654"/>
      <c r="U13" s="1654"/>
      <c r="V13" s="1654"/>
      <c r="W13" s="1654"/>
      <c r="X13" s="1654"/>
      <c r="Y13" s="1654"/>
      <c r="Z13" s="1654"/>
      <c r="AA13" s="1654"/>
      <c r="AB13" s="1654"/>
      <c r="AC13" s="1654"/>
      <c r="AD13" s="1654"/>
      <c r="AE13" s="1654"/>
      <c r="AF13" s="1654"/>
      <c r="AG13" s="1654"/>
      <c r="AH13" s="1654"/>
      <c r="AI13" s="1654"/>
      <c r="AJ13" s="1654"/>
      <c r="AK13" s="1654"/>
      <c r="AL13" s="1654"/>
      <c r="AM13" s="1654"/>
      <c r="AN13" s="1654"/>
      <c r="AO13" s="1654"/>
      <c r="AP13" s="1654"/>
      <c r="AQ13" s="1654"/>
      <c r="AR13" s="136"/>
      <c r="AS13" s="136"/>
      <c r="AT13" s="136"/>
      <c r="AU13" s="136"/>
      <c r="AV13" s="136"/>
      <c r="AW13" s="136"/>
      <c r="AX13" s="136"/>
      <c r="AY13" s="136"/>
      <c r="AZ13" s="136"/>
      <c r="BA13" s="136"/>
      <c r="BB13" s="136"/>
      <c r="BC13" s="136"/>
    </row>
    <row r="14" spans="1:55" ht="12.45" customHeight="1" x14ac:dyDescent="0.2">
      <c r="A14" s="1654"/>
      <c r="B14" s="1654"/>
      <c r="C14" s="1654"/>
      <c r="D14" s="1654"/>
      <c r="E14" s="1654"/>
      <c r="F14" s="1654"/>
      <c r="G14" s="1654"/>
      <c r="H14" s="1654"/>
      <c r="I14" s="1654"/>
      <c r="J14" s="1654"/>
      <c r="K14" s="1654"/>
      <c r="L14" s="1654"/>
      <c r="M14" s="1654"/>
      <c r="N14" s="1654"/>
      <c r="O14" s="1654"/>
      <c r="P14" s="1654"/>
      <c r="Q14" s="1654"/>
      <c r="R14" s="1654"/>
      <c r="S14" s="1654"/>
      <c r="T14" s="1654"/>
      <c r="U14" s="1654"/>
      <c r="V14" s="1654"/>
      <c r="W14" s="1654"/>
      <c r="X14" s="1654"/>
      <c r="Y14" s="1654"/>
      <c r="Z14" s="1654"/>
      <c r="AA14" s="1654"/>
      <c r="AB14" s="1654"/>
      <c r="AC14" s="1654"/>
      <c r="AD14" s="1654"/>
      <c r="AE14" s="1654"/>
      <c r="AF14" s="1654"/>
      <c r="AG14" s="1654"/>
      <c r="AH14" s="1654"/>
      <c r="AI14" s="1654"/>
      <c r="AJ14" s="1654"/>
      <c r="AK14" s="1654"/>
      <c r="AL14" s="1654"/>
      <c r="AM14" s="1654"/>
      <c r="AN14" s="1654"/>
      <c r="AO14" s="1654"/>
      <c r="AP14" s="1654"/>
      <c r="AQ14" s="1654"/>
      <c r="AR14" s="136"/>
      <c r="AS14" s="136"/>
      <c r="AT14" s="136"/>
      <c r="AU14" s="136"/>
      <c r="AV14" s="136"/>
      <c r="AW14" s="136"/>
      <c r="AX14" s="136"/>
      <c r="AY14" s="136"/>
      <c r="AZ14" s="136"/>
      <c r="BA14" s="136"/>
      <c r="BB14" s="136"/>
      <c r="BC14" s="136"/>
    </row>
    <row r="15" spans="1:55" ht="12.45" customHeight="1" x14ac:dyDescent="0.2">
      <c r="A15" s="289"/>
      <c r="B15" s="289"/>
      <c r="C15" s="292"/>
      <c r="D15" s="292"/>
      <c r="E15" s="292"/>
      <c r="F15" s="292"/>
      <c r="G15" s="292"/>
      <c r="H15" s="292"/>
      <c r="I15" s="292"/>
      <c r="J15" s="292"/>
      <c r="K15" s="292"/>
      <c r="L15" s="292"/>
      <c r="M15" s="292"/>
      <c r="N15" s="289"/>
      <c r="O15" s="289"/>
      <c r="P15" s="289"/>
      <c r="Q15" s="289"/>
      <c r="R15" s="289"/>
      <c r="S15" s="289"/>
      <c r="T15" s="289"/>
      <c r="U15" s="289"/>
      <c r="V15" s="289"/>
      <c r="W15" s="289"/>
      <c r="X15" s="289"/>
      <c r="Y15" s="289"/>
      <c r="Z15" s="289"/>
      <c r="AA15" s="289"/>
      <c r="AB15" s="289"/>
      <c r="AC15" s="289"/>
      <c r="AD15" s="289"/>
      <c r="AE15" s="289"/>
      <c r="AF15" s="293"/>
      <c r="AG15" s="293"/>
      <c r="AH15" s="293"/>
      <c r="AI15" s="293"/>
      <c r="AJ15" s="293"/>
      <c r="AK15" s="293"/>
      <c r="AL15" s="293"/>
      <c r="AM15" s="293"/>
      <c r="AN15" s="293"/>
      <c r="AO15" s="293"/>
      <c r="AP15" s="293"/>
      <c r="AQ15" s="289"/>
      <c r="AR15" s="136"/>
      <c r="AS15" s="136"/>
      <c r="AT15" s="136"/>
      <c r="AU15" s="136"/>
      <c r="AV15" s="136"/>
      <c r="AW15" s="136"/>
      <c r="AX15" s="136"/>
      <c r="AY15" s="136"/>
      <c r="AZ15" s="136"/>
      <c r="BA15" s="136"/>
      <c r="BB15" s="136"/>
      <c r="BC15" s="136"/>
    </row>
    <row r="16" spans="1:55" ht="12.45" customHeight="1" x14ac:dyDescent="0.2">
      <c r="A16" s="289" t="s">
        <v>307</v>
      </c>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136"/>
      <c r="AS16" s="136"/>
      <c r="AT16" s="136"/>
      <c r="AU16" s="136"/>
      <c r="AV16" s="136"/>
      <c r="AW16" s="136"/>
      <c r="AX16" s="136"/>
      <c r="AY16" s="136"/>
      <c r="AZ16" s="136"/>
      <c r="BA16" s="136"/>
      <c r="BB16" s="136"/>
      <c r="BC16" s="136"/>
    </row>
    <row r="17" spans="1:55" ht="12.45" customHeight="1" x14ac:dyDescent="0.2">
      <c r="A17" s="1646" t="str">
        <f>'入力用（申請者）'!M12&amp;""</f>
        <v/>
      </c>
      <c r="B17" s="1646"/>
      <c r="C17" s="1646"/>
      <c r="D17" s="1646"/>
      <c r="E17" s="1646"/>
      <c r="F17" s="1646"/>
      <c r="G17" s="1646"/>
      <c r="H17" s="1646"/>
      <c r="I17" s="1646"/>
      <c r="J17" s="1646"/>
      <c r="K17" s="1646"/>
      <c r="L17" s="1646"/>
      <c r="M17" s="1646"/>
      <c r="N17" s="1646"/>
      <c r="O17" s="1646"/>
      <c r="P17" s="1646"/>
      <c r="Q17" s="1646"/>
      <c r="R17" s="1646"/>
      <c r="S17" s="289"/>
      <c r="T17" s="289"/>
      <c r="U17" s="289"/>
      <c r="V17" s="292"/>
      <c r="W17" s="292"/>
      <c r="X17" s="292"/>
      <c r="Y17" s="292"/>
      <c r="Z17" s="292"/>
      <c r="AA17" s="292"/>
      <c r="AB17" s="292"/>
      <c r="AC17" s="289"/>
      <c r="AD17" s="292"/>
      <c r="AE17" s="292"/>
      <c r="AF17" s="292"/>
      <c r="AG17" s="292"/>
      <c r="AH17" s="292"/>
      <c r="AI17" s="292"/>
      <c r="AJ17" s="292"/>
      <c r="AK17" s="292"/>
      <c r="AL17" s="292"/>
      <c r="AM17" s="292"/>
      <c r="AN17" s="292"/>
      <c r="AO17" s="289"/>
      <c r="AP17" s="289"/>
      <c r="AQ17" s="289"/>
      <c r="AR17" s="136"/>
      <c r="AS17" s="136"/>
      <c r="AT17" s="136"/>
      <c r="AU17" s="136"/>
      <c r="AV17" s="136"/>
      <c r="AW17" s="136"/>
      <c r="AX17" s="136"/>
      <c r="AY17" s="136"/>
      <c r="AZ17" s="136"/>
      <c r="BA17" s="136"/>
      <c r="BB17" s="136"/>
      <c r="BC17" s="136"/>
    </row>
    <row r="18" spans="1:55" ht="12.45" customHeight="1" x14ac:dyDescent="0.2">
      <c r="A18" s="1646"/>
      <c r="B18" s="1646"/>
      <c r="C18" s="1646"/>
      <c r="D18" s="1646"/>
      <c r="E18" s="1646"/>
      <c r="F18" s="1646"/>
      <c r="G18" s="1646"/>
      <c r="H18" s="1646"/>
      <c r="I18" s="1646"/>
      <c r="J18" s="1646"/>
      <c r="K18" s="1646"/>
      <c r="L18" s="1646"/>
      <c r="M18" s="1646"/>
      <c r="N18" s="1646"/>
      <c r="O18" s="1646"/>
      <c r="P18" s="1646"/>
      <c r="Q18" s="1646"/>
      <c r="R18" s="1646"/>
      <c r="S18" s="289"/>
      <c r="T18" s="289"/>
      <c r="U18" s="289"/>
      <c r="V18" s="292"/>
      <c r="W18" s="292"/>
      <c r="X18" s="292"/>
      <c r="Y18" s="292"/>
      <c r="Z18" s="292"/>
      <c r="AA18" s="292"/>
      <c r="AB18" s="292"/>
      <c r="AC18" s="289"/>
      <c r="AD18" s="292"/>
      <c r="AE18" s="292"/>
      <c r="AF18" s="292"/>
      <c r="AG18" s="292"/>
      <c r="AH18" s="292"/>
      <c r="AI18" s="292"/>
      <c r="AJ18" s="292"/>
      <c r="AK18" s="292"/>
      <c r="AL18" s="292"/>
      <c r="AM18" s="292"/>
      <c r="AN18" s="292"/>
      <c r="AO18" s="289"/>
      <c r="AP18" s="289"/>
      <c r="AQ18" s="289"/>
      <c r="AR18" s="136"/>
      <c r="AS18" s="136"/>
      <c r="AT18" s="136"/>
      <c r="AU18" s="136"/>
      <c r="AV18" s="136"/>
      <c r="AW18" s="136"/>
      <c r="AX18" s="136"/>
      <c r="AY18" s="136"/>
      <c r="AZ18" s="136"/>
      <c r="BA18" s="136"/>
      <c r="BB18" s="136"/>
      <c r="BC18" s="136"/>
    </row>
    <row r="19" spans="1:55" ht="12.45" customHeight="1" x14ac:dyDescent="0.2">
      <c r="A19" s="1646" t="str">
        <f>'入力用（申請者）'!M16&amp;""</f>
        <v/>
      </c>
      <c r="B19" s="1646"/>
      <c r="C19" s="1646"/>
      <c r="D19" s="1646"/>
      <c r="E19" s="1646"/>
      <c r="F19" s="1646"/>
      <c r="G19" s="1646"/>
      <c r="H19" s="1646"/>
      <c r="I19" s="1646"/>
      <c r="J19" s="1646"/>
      <c r="K19" s="1646"/>
      <c r="L19" s="1646"/>
      <c r="M19" s="1646"/>
      <c r="N19" s="1646"/>
      <c r="O19" s="1646"/>
      <c r="P19" s="1646"/>
      <c r="Q19" s="1646"/>
      <c r="R19" s="1646"/>
      <c r="S19" s="1647" t="s">
        <v>308</v>
      </c>
      <c r="T19" s="289"/>
      <c r="U19" s="289"/>
      <c r="V19" s="289"/>
      <c r="W19" s="289"/>
      <c r="X19" s="289"/>
      <c r="Y19" s="289"/>
      <c r="Z19" s="292"/>
      <c r="AA19" s="292"/>
      <c r="AB19" s="292"/>
      <c r="AC19" s="289"/>
      <c r="AD19" s="292"/>
      <c r="AE19" s="292"/>
      <c r="AF19" s="292"/>
      <c r="AG19" s="292"/>
      <c r="AH19" s="292"/>
      <c r="AI19" s="292"/>
      <c r="AJ19" s="292"/>
      <c r="AK19" s="292"/>
      <c r="AL19" s="292"/>
      <c r="AM19" s="292"/>
      <c r="AN19" s="292"/>
      <c r="AO19" s="289"/>
      <c r="AP19" s="289"/>
      <c r="AQ19" s="289"/>
      <c r="AR19" s="136"/>
      <c r="AS19" s="136"/>
      <c r="AT19" s="136"/>
      <c r="AU19" s="136"/>
      <c r="AV19" s="136"/>
      <c r="AW19" s="136"/>
      <c r="AX19" s="136"/>
      <c r="AY19" s="136"/>
      <c r="AZ19" s="136"/>
      <c r="BA19" s="136"/>
      <c r="BB19" s="136"/>
      <c r="BC19" s="136"/>
    </row>
    <row r="20" spans="1:55" ht="12.45" customHeight="1" x14ac:dyDescent="0.2">
      <c r="A20" s="1646"/>
      <c r="B20" s="1646"/>
      <c r="C20" s="1646"/>
      <c r="D20" s="1646"/>
      <c r="E20" s="1646"/>
      <c r="F20" s="1646"/>
      <c r="G20" s="1646"/>
      <c r="H20" s="1646"/>
      <c r="I20" s="1646"/>
      <c r="J20" s="1646"/>
      <c r="K20" s="1646"/>
      <c r="L20" s="1646"/>
      <c r="M20" s="1646"/>
      <c r="N20" s="1646"/>
      <c r="O20" s="1646"/>
      <c r="P20" s="1646"/>
      <c r="Q20" s="1646"/>
      <c r="R20" s="1646"/>
      <c r="S20" s="1647"/>
      <c r="T20" s="289"/>
      <c r="U20" s="289"/>
      <c r="V20" s="289"/>
      <c r="W20" s="289"/>
      <c r="X20" s="289"/>
      <c r="Y20" s="289"/>
      <c r="Z20" s="292"/>
      <c r="AA20" s="292"/>
      <c r="AB20" s="292"/>
      <c r="AC20" s="289"/>
      <c r="AD20" s="292"/>
      <c r="AE20" s="292"/>
      <c r="AF20" s="292"/>
      <c r="AG20" s="292"/>
      <c r="AH20" s="292"/>
      <c r="AI20" s="292"/>
      <c r="AJ20" s="292"/>
      <c r="AK20" s="292"/>
      <c r="AL20" s="292"/>
      <c r="AM20" s="292"/>
      <c r="AN20" s="292"/>
      <c r="AO20" s="289"/>
      <c r="AP20" s="289"/>
      <c r="AQ20" s="289"/>
      <c r="AR20" s="136"/>
      <c r="AS20" s="136"/>
      <c r="AT20" s="136"/>
      <c r="AU20" s="136"/>
      <c r="AV20" s="136"/>
      <c r="AW20" s="136"/>
      <c r="AX20" s="136"/>
      <c r="AY20" s="136"/>
      <c r="AZ20" s="136"/>
      <c r="BA20" s="136"/>
      <c r="BB20" s="136"/>
      <c r="BC20" s="136"/>
    </row>
    <row r="21" spans="1:55" ht="12.45" customHeight="1" x14ac:dyDescent="0.2">
      <c r="A21" s="289"/>
      <c r="B21" s="289"/>
      <c r="C21" s="289"/>
      <c r="D21" s="289"/>
      <c r="E21" s="289"/>
      <c r="F21" s="289"/>
      <c r="G21" s="289"/>
      <c r="H21" s="294"/>
      <c r="I21" s="289"/>
      <c r="J21" s="289"/>
      <c r="K21" s="289"/>
      <c r="L21" s="289"/>
      <c r="M21" s="289"/>
      <c r="N21" s="289"/>
      <c r="O21" s="289"/>
      <c r="P21" s="289"/>
      <c r="Q21" s="289"/>
      <c r="R21" s="289"/>
      <c r="S21" s="289"/>
      <c r="T21" s="289"/>
      <c r="U21" s="289"/>
      <c r="V21" s="289"/>
      <c r="W21" s="289"/>
      <c r="X21" s="289"/>
      <c r="Y21" s="289"/>
      <c r="Z21" s="292"/>
      <c r="AA21" s="292"/>
      <c r="AB21" s="292"/>
      <c r="AC21" s="289"/>
      <c r="AD21" s="292"/>
      <c r="AE21" s="292"/>
      <c r="AF21" s="292"/>
      <c r="AG21" s="292"/>
      <c r="AH21" s="292"/>
      <c r="AI21" s="292"/>
      <c r="AJ21" s="292"/>
      <c r="AK21" s="292"/>
      <c r="AL21" s="292"/>
      <c r="AM21" s="292"/>
      <c r="AN21" s="292"/>
      <c r="AO21" s="289"/>
      <c r="AP21" s="289"/>
      <c r="AQ21" s="289"/>
      <c r="AR21" s="136"/>
      <c r="AS21" s="136"/>
      <c r="AT21" s="136"/>
      <c r="AU21" s="136"/>
      <c r="AV21" s="136"/>
      <c r="AW21" s="136"/>
      <c r="AX21" s="136"/>
      <c r="AY21" s="136"/>
      <c r="AZ21" s="136"/>
      <c r="BA21" s="136"/>
      <c r="BB21" s="136"/>
      <c r="BC21" s="136"/>
    </row>
    <row r="22" spans="1:55" ht="12.45" customHeight="1" x14ac:dyDescent="0.2">
      <c r="A22" s="289" t="s">
        <v>309</v>
      </c>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136"/>
      <c r="AS22" s="136"/>
      <c r="AT22" s="136"/>
      <c r="AU22" s="136"/>
      <c r="AV22" s="136"/>
      <c r="AW22" s="136"/>
      <c r="AX22" s="136"/>
      <c r="AY22" s="136"/>
      <c r="AZ22" s="136"/>
      <c r="BA22" s="136"/>
      <c r="BB22" s="136"/>
      <c r="BC22" s="136"/>
    </row>
    <row r="23" spans="1:55" ht="12.45" customHeight="1" x14ac:dyDescent="0.2">
      <c r="A23" s="1646" t="str">
        <f>'入力用（申請者）'!M20&amp;""</f>
        <v/>
      </c>
      <c r="B23" s="1646"/>
      <c r="C23" s="1646"/>
      <c r="D23" s="1646"/>
      <c r="E23" s="1646"/>
      <c r="F23" s="1646"/>
      <c r="G23" s="1646"/>
      <c r="H23" s="1646"/>
      <c r="I23" s="1646"/>
      <c r="J23" s="1646"/>
      <c r="K23" s="1646"/>
      <c r="L23" s="1646"/>
      <c r="M23" s="1646"/>
      <c r="N23" s="1646"/>
      <c r="O23" s="1646"/>
      <c r="P23" s="1646"/>
      <c r="Q23" s="1646"/>
      <c r="R23" s="1646"/>
      <c r="S23" s="289"/>
      <c r="T23" s="289"/>
      <c r="U23" s="289"/>
      <c r="V23" s="292"/>
      <c r="W23" s="292"/>
      <c r="X23" s="292"/>
      <c r="Y23" s="292"/>
      <c r="Z23" s="292"/>
      <c r="AA23" s="292"/>
      <c r="AB23" s="292"/>
      <c r="AC23" s="289"/>
      <c r="AD23" s="292"/>
      <c r="AE23" s="292"/>
      <c r="AF23" s="292"/>
      <c r="AG23" s="292"/>
      <c r="AH23" s="292"/>
      <c r="AI23" s="292"/>
      <c r="AJ23" s="292"/>
      <c r="AK23" s="292"/>
      <c r="AL23" s="292"/>
      <c r="AM23" s="292"/>
      <c r="AN23" s="292"/>
      <c r="AO23" s="289"/>
      <c r="AP23" s="289"/>
      <c r="AQ23" s="289"/>
      <c r="AR23" s="136"/>
      <c r="AS23" s="136"/>
      <c r="AT23" s="136"/>
      <c r="AU23" s="136"/>
      <c r="AV23" s="136"/>
      <c r="AW23" s="136"/>
      <c r="AX23" s="136"/>
      <c r="AY23" s="136"/>
      <c r="AZ23" s="136"/>
      <c r="BA23" s="136"/>
      <c r="BB23" s="136"/>
      <c r="BC23" s="136"/>
    </row>
    <row r="24" spans="1:55" ht="12.45" customHeight="1" x14ac:dyDescent="0.2">
      <c r="A24" s="1646"/>
      <c r="B24" s="1646"/>
      <c r="C24" s="1646"/>
      <c r="D24" s="1646"/>
      <c r="E24" s="1646"/>
      <c r="F24" s="1646"/>
      <c r="G24" s="1646"/>
      <c r="H24" s="1646"/>
      <c r="I24" s="1646"/>
      <c r="J24" s="1646"/>
      <c r="K24" s="1646"/>
      <c r="L24" s="1646"/>
      <c r="M24" s="1646"/>
      <c r="N24" s="1646"/>
      <c r="O24" s="1646"/>
      <c r="P24" s="1646"/>
      <c r="Q24" s="1646"/>
      <c r="R24" s="1646"/>
      <c r="S24" s="289"/>
      <c r="T24" s="289"/>
      <c r="U24" s="289"/>
      <c r="V24" s="289"/>
      <c r="W24" s="289"/>
      <c r="X24" s="289"/>
      <c r="Y24" s="289"/>
      <c r="Z24" s="292"/>
      <c r="AA24" s="292"/>
      <c r="AB24" s="292"/>
      <c r="AC24" s="289"/>
      <c r="AD24" s="292"/>
      <c r="AE24" s="292"/>
      <c r="AF24" s="292"/>
      <c r="AG24" s="292"/>
      <c r="AH24" s="292"/>
      <c r="AI24" s="292"/>
      <c r="AJ24" s="292"/>
      <c r="AK24" s="292"/>
      <c r="AL24" s="292"/>
      <c r="AM24" s="292"/>
      <c r="AN24" s="292"/>
      <c r="AO24" s="289"/>
      <c r="AP24" s="289"/>
      <c r="AQ24" s="289"/>
      <c r="AR24" s="136"/>
      <c r="AS24" s="136"/>
      <c r="AT24" s="136"/>
      <c r="AU24" s="136"/>
      <c r="AV24" s="136"/>
      <c r="AW24" s="136"/>
      <c r="AX24" s="136"/>
      <c r="AY24" s="136"/>
      <c r="AZ24" s="136"/>
      <c r="BA24" s="136"/>
      <c r="BB24" s="136"/>
      <c r="BC24" s="136"/>
    </row>
    <row r="25" spans="1:55" ht="12.45" customHeight="1" x14ac:dyDescent="0.2">
      <c r="A25" s="295"/>
      <c r="B25" s="295"/>
      <c r="C25" s="295"/>
      <c r="D25" s="295"/>
      <c r="E25" s="295"/>
      <c r="F25" s="295"/>
      <c r="G25" s="295"/>
      <c r="H25" s="295"/>
      <c r="I25" s="295"/>
      <c r="J25" s="295"/>
      <c r="K25" s="295"/>
      <c r="L25" s="295"/>
      <c r="M25" s="295"/>
      <c r="N25" s="295"/>
      <c r="O25" s="295"/>
      <c r="P25" s="295"/>
      <c r="Q25" s="295"/>
      <c r="R25" s="295"/>
      <c r="S25" s="289"/>
      <c r="T25" s="289"/>
      <c r="U25" s="289"/>
      <c r="V25" s="289"/>
      <c r="W25" s="289"/>
      <c r="X25" s="289"/>
      <c r="Y25" s="289"/>
      <c r="Z25" s="292"/>
      <c r="AA25" s="292"/>
      <c r="AB25" s="292"/>
      <c r="AC25" s="289"/>
      <c r="AD25" s="292"/>
      <c r="AE25" s="292"/>
      <c r="AF25" s="292"/>
      <c r="AG25" s="292"/>
      <c r="AH25" s="292"/>
      <c r="AI25" s="292"/>
      <c r="AJ25" s="292"/>
      <c r="AK25" s="292"/>
      <c r="AL25" s="292"/>
      <c r="AM25" s="292"/>
      <c r="AN25" s="292"/>
      <c r="AO25" s="289"/>
      <c r="AP25" s="289"/>
      <c r="AQ25" s="289"/>
      <c r="AR25" s="136"/>
      <c r="AS25" s="136"/>
      <c r="AT25" s="136"/>
      <c r="AU25" s="136"/>
      <c r="AV25" s="136"/>
      <c r="AW25" s="136"/>
      <c r="AX25" s="136"/>
      <c r="AY25" s="136"/>
      <c r="AZ25" s="136"/>
      <c r="BA25" s="136"/>
      <c r="BB25" s="136"/>
      <c r="BC25" s="136"/>
    </row>
    <row r="26" spans="1:55" ht="12.45" customHeight="1" x14ac:dyDescent="0.2">
      <c r="A26" s="289"/>
      <c r="B26" s="289"/>
      <c r="C26" s="289"/>
      <c r="D26" s="289"/>
      <c r="E26" s="289"/>
      <c r="F26" s="289"/>
      <c r="G26" s="289"/>
      <c r="H26" s="289"/>
      <c r="I26" s="289"/>
      <c r="J26" s="289"/>
      <c r="K26" s="289"/>
      <c r="L26" s="289"/>
      <c r="M26" s="289"/>
      <c r="N26" s="289"/>
      <c r="O26" s="289"/>
      <c r="P26" s="289"/>
      <c r="Q26" s="289"/>
      <c r="R26" s="289"/>
      <c r="S26" s="289"/>
      <c r="T26" s="289"/>
      <c r="U26" s="289"/>
      <c r="V26" s="289"/>
      <c r="W26" s="289"/>
      <c r="X26" s="289"/>
      <c r="Y26" s="289"/>
      <c r="Z26" s="292"/>
      <c r="AA26" s="292"/>
      <c r="AB26" s="292"/>
      <c r="AC26" s="289"/>
      <c r="AD26" s="289"/>
      <c r="AE26" s="289"/>
      <c r="AF26" s="289"/>
      <c r="AG26" s="289"/>
      <c r="AH26" s="289"/>
      <c r="AI26" s="289"/>
      <c r="AJ26" s="289"/>
      <c r="AK26" s="289"/>
      <c r="AL26" s="289"/>
      <c r="AM26" s="289"/>
      <c r="AN26" s="289"/>
      <c r="AO26" s="289"/>
      <c r="AP26" s="289"/>
      <c r="AQ26" s="289"/>
      <c r="AR26" s="136"/>
      <c r="AS26" s="136"/>
      <c r="AT26" s="136"/>
      <c r="AU26" s="136"/>
      <c r="AV26" s="136"/>
      <c r="AW26" s="136"/>
      <c r="AX26" s="136"/>
      <c r="AY26" s="136"/>
      <c r="AZ26" s="136"/>
      <c r="BA26" s="136"/>
      <c r="BB26" s="136"/>
      <c r="BC26" s="136"/>
    </row>
    <row r="27" spans="1:55" ht="12.45" customHeight="1" x14ac:dyDescent="0.2">
      <c r="A27" s="293"/>
      <c r="B27" s="1650" t="str">
        <f>IF('入力用（神戸市）'!$M$11="","　年　月　日",'入力用（神戸市）'!$M$11)</f>
        <v>　年　月　日</v>
      </c>
      <c r="C27" s="1650"/>
      <c r="D27" s="1650"/>
      <c r="E27" s="1650"/>
      <c r="F27" s="1650"/>
      <c r="G27" s="1650"/>
      <c r="H27" s="1650"/>
      <c r="I27" s="1650"/>
      <c r="J27" s="289" t="s">
        <v>310</v>
      </c>
      <c r="K27" s="289"/>
      <c r="L27" s="289"/>
      <c r="M27" s="289"/>
      <c r="N27" s="289"/>
      <c r="O27" s="289"/>
      <c r="P27" s="289"/>
      <c r="Q27" s="289"/>
      <c r="R27" s="289"/>
      <c r="S27" s="1643" t="str">
        <f>'入力用（申請者）'!$M$6&amp;""</f>
        <v/>
      </c>
      <c r="T27" s="1643"/>
      <c r="U27" s="1643"/>
      <c r="V27" s="1643"/>
      <c r="W27" s="1643"/>
      <c r="X27" s="1643"/>
      <c r="Y27" s="1643"/>
      <c r="Z27" s="1643"/>
      <c r="AA27" s="1643"/>
      <c r="AB27" s="1643"/>
      <c r="AC27" s="1643"/>
      <c r="AD27" s="1643"/>
      <c r="AE27" s="1643"/>
      <c r="AF27" s="1643"/>
      <c r="AG27" s="1643"/>
      <c r="AH27" s="1643"/>
      <c r="AI27" s="1643"/>
      <c r="AJ27" s="1643"/>
      <c r="AK27" s="1643"/>
      <c r="AL27" s="1643"/>
      <c r="AM27" s="1643"/>
      <c r="AN27" s="1643"/>
      <c r="AO27" s="1643"/>
      <c r="AP27" s="292"/>
      <c r="AQ27" s="289"/>
      <c r="AR27" s="136"/>
      <c r="AS27" s="136"/>
      <c r="AT27" s="136"/>
      <c r="AU27" s="136"/>
      <c r="AV27" s="136"/>
      <c r="AW27" s="136"/>
      <c r="AX27" s="136"/>
      <c r="AY27" s="136"/>
      <c r="AZ27" s="136"/>
      <c r="BA27" s="136"/>
      <c r="BB27" s="136"/>
      <c r="BC27" s="136"/>
    </row>
    <row r="28" spans="1:55" ht="12.45" customHeight="1" x14ac:dyDescent="0.2">
      <c r="A28" s="135" t="s">
        <v>338</v>
      </c>
      <c r="B28" s="289"/>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89"/>
      <c r="AM28" s="289"/>
      <c r="AN28" s="289"/>
      <c r="AO28" s="289"/>
      <c r="AP28" s="289"/>
      <c r="AQ28" s="289"/>
      <c r="AR28" s="136"/>
      <c r="AS28" s="136"/>
      <c r="AT28" s="136"/>
      <c r="AU28" s="136"/>
      <c r="AV28" s="136"/>
      <c r="AW28" s="136"/>
      <c r="AX28" s="136"/>
      <c r="AY28" s="136"/>
      <c r="AZ28" s="136"/>
      <c r="BA28" s="136"/>
      <c r="BB28" s="136"/>
      <c r="BC28" s="136"/>
    </row>
    <row r="29" spans="1:55" ht="12.45" customHeight="1" x14ac:dyDescent="0.2">
      <c r="A29" s="135" t="s">
        <v>337</v>
      </c>
      <c r="B29" s="289"/>
      <c r="C29" s="289"/>
      <c r="D29" s="289"/>
      <c r="E29" s="289"/>
      <c r="F29" s="289"/>
      <c r="G29" s="289"/>
      <c r="H29" s="289"/>
      <c r="I29" s="289"/>
      <c r="J29" s="289"/>
      <c r="K29" s="289"/>
      <c r="L29" s="289"/>
      <c r="M29" s="289"/>
      <c r="N29" s="289"/>
      <c r="O29" s="289"/>
      <c r="P29" s="289"/>
      <c r="Q29" s="289"/>
      <c r="R29" s="292"/>
      <c r="S29" s="292"/>
      <c r="T29" s="292"/>
      <c r="U29" s="292"/>
      <c r="V29" s="292"/>
      <c r="W29" s="292"/>
      <c r="X29" s="292"/>
      <c r="Y29" s="292"/>
      <c r="Z29" s="292"/>
      <c r="AA29" s="289"/>
      <c r="AB29" s="289"/>
      <c r="AC29" s="289"/>
      <c r="AD29" s="289"/>
      <c r="AE29" s="289"/>
      <c r="AF29" s="289"/>
      <c r="AG29" s="289"/>
      <c r="AH29" s="289"/>
      <c r="AI29" s="289"/>
      <c r="AJ29" s="289"/>
      <c r="AK29" s="289"/>
      <c r="AL29" s="289"/>
      <c r="AM29" s="289"/>
      <c r="AN29" s="289"/>
      <c r="AO29" s="289"/>
      <c r="AP29" s="289"/>
      <c r="AQ29" s="289"/>
      <c r="AR29" s="136"/>
      <c r="AS29" s="136"/>
      <c r="AT29" s="136"/>
      <c r="AU29" s="136"/>
      <c r="AV29" s="136"/>
      <c r="AW29" s="136"/>
      <c r="AX29" s="136"/>
      <c r="AY29" s="136"/>
      <c r="AZ29" s="136"/>
      <c r="BA29" s="136"/>
      <c r="BB29" s="136"/>
      <c r="BC29" s="136"/>
    </row>
    <row r="30" spans="1:55" ht="12.45" customHeight="1" x14ac:dyDescent="0.2">
      <c r="A30" s="289"/>
      <c r="B30" s="289"/>
      <c r="C30" s="289"/>
      <c r="D30" s="289"/>
      <c r="E30" s="289"/>
      <c r="F30" s="289"/>
      <c r="G30" s="289"/>
      <c r="H30" s="289"/>
      <c r="I30" s="289"/>
      <c r="J30" s="289"/>
      <c r="K30" s="289"/>
      <c r="L30" s="289"/>
      <c r="M30" s="289"/>
      <c r="N30" s="289"/>
      <c r="O30" s="289"/>
      <c r="P30" s="289"/>
      <c r="Q30" s="289"/>
      <c r="R30" s="292"/>
      <c r="S30" s="292"/>
      <c r="T30" s="292"/>
      <c r="U30" s="292"/>
      <c r="V30" s="292"/>
      <c r="W30" s="292"/>
      <c r="X30" s="292"/>
      <c r="Y30" s="292"/>
      <c r="Z30" s="292"/>
      <c r="AA30" s="289"/>
      <c r="AB30" s="289"/>
      <c r="AC30" s="289"/>
      <c r="AD30" s="289"/>
      <c r="AE30" s="289"/>
      <c r="AF30" s="289"/>
      <c r="AG30" s="289"/>
      <c r="AH30" s="289"/>
      <c r="AI30" s="289"/>
      <c r="AJ30" s="289"/>
      <c r="AK30" s="289"/>
      <c r="AL30" s="289"/>
      <c r="AM30" s="289"/>
      <c r="AN30" s="289"/>
      <c r="AO30" s="289"/>
      <c r="AP30" s="289"/>
      <c r="AQ30" s="289"/>
      <c r="AR30" s="136"/>
      <c r="AS30" s="136"/>
      <c r="AT30" s="136"/>
      <c r="AU30" s="136"/>
      <c r="AV30" s="136"/>
      <c r="AW30" s="136"/>
      <c r="AX30" s="136"/>
      <c r="AY30" s="136"/>
      <c r="AZ30" s="136"/>
      <c r="BA30" s="136"/>
      <c r="BB30" s="136"/>
      <c r="BC30" s="136"/>
    </row>
    <row r="31" spans="1:55" ht="12.45" customHeight="1" x14ac:dyDescent="0.2">
      <c r="A31" s="289"/>
      <c r="B31" s="289"/>
      <c r="C31" s="289"/>
      <c r="D31" s="289"/>
      <c r="E31" s="289"/>
      <c r="F31" s="289"/>
      <c r="G31" s="289"/>
      <c r="H31" s="289"/>
      <c r="I31" s="289"/>
      <c r="J31" s="289"/>
      <c r="K31" s="289"/>
      <c r="L31" s="289"/>
      <c r="M31" s="289"/>
      <c r="N31" s="289"/>
      <c r="O31" s="289"/>
      <c r="P31" s="289"/>
      <c r="Q31" s="289"/>
      <c r="R31" s="292"/>
      <c r="S31" s="292"/>
      <c r="T31" s="292"/>
      <c r="U31" s="292"/>
      <c r="V31" s="292"/>
      <c r="W31" s="292"/>
      <c r="X31" s="292"/>
      <c r="Y31" s="292"/>
      <c r="Z31" s="292"/>
      <c r="AA31" s="289"/>
      <c r="AB31" s="289"/>
      <c r="AC31" s="289"/>
      <c r="AD31" s="289"/>
      <c r="AE31" s="289"/>
      <c r="AF31" s="289"/>
      <c r="AG31" s="289"/>
      <c r="AH31" s="289"/>
      <c r="AI31" s="289"/>
      <c r="AJ31" s="289"/>
      <c r="AK31" s="289"/>
      <c r="AL31" s="289"/>
      <c r="AM31" s="289"/>
      <c r="AN31" s="289"/>
      <c r="AO31" s="289"/>
      <c r="AP31" s="289"/>
      <c r="AQ31" s="289"/>
      <c r="AR31" s="136"/>
      <c r="AS31" s="136"/>
      <c r="AT31" s="136"/>
      <c r="AU31" s="136"/>
      <c r="AV31" s="136"/>
      <c r="AW31" s="136"/>
      <c r="AX31" s="136"/>
      <c r="AY31" s="136"/>
      <c r="AZ31" s="136"/>
      <c r="BA31" s="136"/>
      <c r="BB31" s="136"/>
      <c r="BC31" s="136"/>
    </row>
    <row r="32" spans="1:55" ht="12.45" customHeight="1" x14ac:dyDescent="0.2">
      <c r="A32" s="289"/>
      <c r="B32" s="289"/>
      <c r="C32" s="289"/>
      <c r="D32" s="289"/>
      <c r="E32" s="289"/>
      <c r="F32" s="289"/>
      <c r="G32" s="289"/>
      <c r="H32" s="289"/>
      <c r="I32" s="289"/>
      <c r="J32" s="289"/>
      <c r="K32" s="289"/>
      <c r="L32" s="289"/>
      <c r="M32" s="289"/>
      <c r="N32" s="289"/>
      <c r="O32" s="289"/>
      <c r="P32" s="289"/>
      <c r="Q32" s="289"/>
      <c r="R32" s="292"/>
      <c r="S32" s="292"/>
      <c r="T32" s="292"/>
      <c r="U32" s="292"/>
      <c r="V32" s="292"/>
      <c r="W32" s="292"/>
      <c r="X32" s="292"/>
      <c r="Y32" s="292"/>
      <c r="Z32" s="292"/>
      <c r="AA32" s="289"/>
      <c r="AB32" s="289"/>
      <c r="AC32" s="289"/>
      <c r="AD32" s="289"/>
      <c r="AE32" s="289"/>
      <c r="AF32" s="289"/>
      <c r="AG32" s="289"/>
      <c r="AH32" s="289"/>
      <c r="AI32" s="289"/>
      <c r="AJ32" s="289"/>
      <c r="AK32" s="289"/>
      <c r="AL32" s="289"/>
      <c r="AM32" s="289"/>
      <c r="AN32" s="289"/>
      <c r="AO32" s="289"/>
      <c r="AP32" s="289"/>
      <c r="AQ32" s="289"/>
      <c r="AR32" s="136"/>
      <c r="AS32" s="136"/>
      <c r="AT32" s="136"/>
      <c r="AU32" s="136"/>
      <c r="AV32" s="136"/>
      <c r="AW32" s="136"/>
      <c r="AX32" s="136"/>
      <c r="AY32" s="136"/>
      <c r="AZ32" s="136"/>
      <c r="BA32" s="136"/>
      <c r="BB32" s="136"/>
      <c r="BC32" s="136"/>
    </row>
    <row r="33" spans="1:55" ht="12.45" customHeight="1" x14ac:dyDescent="0.2">
      <c r="A33" s="1656" t="s">
        <v>522</v>
      </c>
      <c r="B33" s="1656"/>
      <c r="C33" s="1656"/>
      <c r="D33" s="1656"/>
      <c r="E33" s="1656"/>
      <c r="F33" s="1656"/>
      <c r="G33" s="1656"/>
      <c r="H33" s="1656"/>
      <c r="I33" s="1656"/>
      <c r="J33" s="1656"/>
      <c r="K33" s="1656"/>
      <c r="L33" s="1656"/>
      <c r="M33" s="1656"/>
      <c r="N33" s="1656"/>
      <c r="O33" s="1656"/>
      <c r="P33" s="1656"/>
      <c r="Q33" s="1656"/>
      <c r="R33" s="1656"/>
      <c r="S33" s="1656"/>
      <c r="T33" s="1656"/>
      <c r="U33" s="1656"/>
      <c r="V33" s="1656"/>
      <c r="W33" s="1656"/>
      <c r="X33" s="1656"/>
      <c r="Y33" s="1656"/>
      <c r="Z33" s="1656"/>
      <c r="AA33" s="1656"/>
      <c r="AB33" s="1650" t="str">
        <f>IF('入力用（神戸市）'!$M$14="","　年　月　日",'入力用（神戸市）'!$M$14)</f>
        <v>　年　月　日</v>
      </c>
      <c r="AC33" s="1650"/>
      <c r="AD33" s="1650"/>
      <c r="AE33" s="1650"/>
      <c r="AF33" s="1650"/>
      <c r="AG33" s="1650"/>
      <c r="AH33" s="1650"/>
      <c r="AI33" s="1650"/>
      <c r="AJ33" s="289" t="s">
        <v>558</v>
      </c>
      <c r="AK33" s="289"/>
      <c r="AL33" s="289"/>
      <c r="AM33" s="289"/>
      <c r="AN33" s="289"/>
      <c r="AO33" s="289"/>
      <c r="AP33" s="289"/>
      <c r="AQ33" s="289"/>
      <c r="AR33" s="136"/>
      <c r="AS33" s="136"/>
      <c r="AT33" s="136"/>
      <c r="AU33" s="136"/>
      <c r="AV33" s="136"/>
      <c r="AW33" s="136"/>
      <c r="AX33" s="136"/>
      <c r="AY33" s="136"/>
      <c r="AZ33" s="136"/>
      <c r="BA33" s="136"/>
      <c r="BB33" s="136"/>
      <c r="BC33" s="136"/>
    </row>
    <row r="34" spans="1:55" ht="12.45" customHeight="1" x14ac:dyDescent="0.2">
      <c r="A34" s="289" t="s">
        <v>559</v>
      </c>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136"/>
      <c r="AS34" s="136"/>
      <c r="AT34" s="136"/>
      <c r="AU34" s="136"/>
      <c r="AV34" s="136"/>
      <c r="AW34" s="136"/>
      <c r="AX34" s="136"/>
      <c r="AY34" s="136"/>
      <c r="AZ34" s="136"/>
      <c r="BA34" s="136"/>
      <c r="BB34" s="136"/>
      <c r="BC34" s="136"/>
    </row>
    <row r="35" spans="1:55" ht="12.45" customHeight="1" x14ac:dyDescent="0.2">
      <c r="A35" s="135"/>
      <c r="B35" s="1657" t="s">
        <v>354</v>
      </c>
      <c r="C35" s="1657"/>
      <c r="D35" s="1657"/>
      <c r="E35" s="1657"/>
      <c r="F35" s="1657"/>
      <c r="G35" s="1657"/>
      <c r="H35" s="1657"/>
      <c r="I35" s="1657"/>
      <c r="J35" s="1657"/>
      <c r="K35" s="1657"/>
      <c r="L35" s="1657"/>
      <c r="M35" s="1657"/>
      <c r="N35" s="1649" t="str">
        <f>'入力用（神戸市）'!$AD$19&amp;""</f>
        <v/>
      </c>
      <c r="O35" s="1649"/>
      <c r="P35" s="1649"/>
      <c r="Q35" s="1649"/>
      <c r="R35" s="1649"/>
      <c r="S35" s="1649"/>
      <c r="T35" s="1649"/>
      <c r="U35" s="1649"/>
      <c r="V35" s="1649"/>
      <c r="W35" s="1647" t="s">
        <v>355</v>
      </c>
      <c r="X35" s="1647"/>
      <c r="Y35" s="1647"/>
      <c r="Z35" s="1647"/>
      <c r="AA35" s="1647"/>
      <c r="AB35" s="1647"/>
      <c r="AC35" s="1647"/>
      <c r="AD35" s="293"/>
      <c r="AE35" s="293"/>
      <c r="AF35" s="293"/>
      <c r="AG35" s="289"/>
      <c r="AH35" s="289"/>
      <c r="AI35" s="289"/>
      <c r="AJ35" s="289"/>
      <c r="AK35" s="289"/>
      <c r="AL35" s="289"/>
      <c r="AM35" s="289"/>
      <c r="AN35" s="289"/>
      <c r="AO35" s="289"/>
      <c r="AP35" s="289"/>
      <c r="AQ35" s="289"/>
      <c r="AR35" s="136"/>
      <c r="AS35" s="136"/>
      <c r="AT35" s="136"/>
      <c r="AU35" s="136"/>
      <c r="AV35" s="136"/>
      <c r="AW35" s="136"/>
      <c r="AX35" s="136"/>
      <c r="AY35" s="136"/>
      <c r="AZ35" s="136"/>
      <c r="BA35" s="136"/>
      <c r="BB35" s="136"/>
      <c r="BC35" s="136"/>
    </row>
    <row r="36" spans="1:55" ht="12.45" customHeight="1" x14ac:dyDescent="0.2">
      <c r="A36" s="289"/>
      <c r="B36" s="289"/>
      <c r="C36" s="289"/>
      <c r="D36" s="289"/>
      <c r="E36" s="289"/>
      <c r="F36" s="289"/>
      <c r="G36" s="289"/>
      <c r="H36" s="289"/>
      <c r="I36" s="289"/>
      <c r="J36" s="289"/>
      <c r="K36" s="289"/>
      <c r="L36" s="289"/>
      <c r="M36" s="289"/>
      <c r="N36" s="289"/>
      <c r="O36" s="289"/>
      <c r="P36" s="289"/>
      <c r="Q36" s="289"/>
      <c r="R36" s="289"/>
      <c r="S36" s="289"/>
      <c r="T36" s="289"/>
      <c r="U36" s="293"/>
      <c r="V36" s="293"/>
      <c r="W36" s="293"/>
      <c r="X36" s="293"/>
      <c r="Y36" s="293"/>
      <c r="Z36" s="293"/>
      <c r="AA36" s="293"/>
      <c r="AB36" s="293"/>
      <c r="AC36" s="293"/>
      <c r="AD36" s="289"/>
      <c r="AE36" s="289"/>
      <c r="AF36" s="289"/>
      <c r="AG36" s="289"/>
      <c r="AH36" s="289"/>
      <c r="AI36" s="289"/>
      <c r="AJ36" s="289"/>
      <c r="AK36" s="289"/>
      <c r="AL36" s="289"/>
      <c r="AM36" s="289"/>
      <c r="AN36" s="289"/>
      <c r="AO36" s="289"/>
      <c r="AP36" s="289"/>
      <c r="AQ36" s="289"/>
      <c r="AR36" s="136"/>
      <c r="AS36" s="136"/>
      <c r="AT36" s="136"/>
      <c r="AU36" s="136"/>
      <c r="AV36" s="136"/>
      <c r="AW36" s="136"/>
      <c r="AX36" s="136"/>
      <c r="AY36" s="136"/>
      <c r="AZ36" s="136"/>
      <c r="BA36" s="136"/>
      <c r="BB36" s="136"/>
      <c r="BC36" s="136"/>
    </row>
    <row r="37" spans="1:55" ht="12.45" customHeight="1" x14ac:dyDescent="0.2">
      <c r="A37" s="289"/>
      <c r="B37" s="289"/>
      <c r="C37" s="1642" t="str">
        <f>IF('入力用（神戸市）'!AD21&gt;0,"手数料（設計審査）","")</f>
        <v/>
      </c>
      <c r="D37" s="1642"/>
      <c r="E37" s="1642"/>
      <c r="F37" s="1642"/>
      <c r="G37" s="1642"/>
      <c r="H37" s="1642"/>
      <c r="I37" s="1642"/>
      <c r="J37" s="1642"/>
      <c r="K37" s="1642"/>
      <c r="L37" s="1642"/>
      <c r="M37" s="1642"/>
      <c r="N37" s="1642"/>
      <c r="O37" s="293"/>
      <c r="P37" s="1645" t="str">
        <f>IF('入力用（神戸市）'!AD21&gt;0,"（設計審査手数料）","")</f>
        <v/>
      </c>
      <c r="Q37" s="1645"/>
      <c r="R37" s="1645"/>
      <c r="S37" s="1645"/>
      <c r="T37" s="1645"/>
      <c r="U37" s="1645"/>
      <c r="V37" s="1645"/>
      <c r="W37" s="1645"/>
      <c r="X37" s="1645"/>
      <c r="Y37" s="1645"/>
      <c r="Z37" s="1645"/>
      <c r="AA37" s="1645"/>
      <c r="AB37" s="1645"/>
      <c r="AC37" s="1645"/>
      <c r="AD37" s="1645"/>
      <c r="AE37" s="293"/>
      <c r="AF37" s="293"/>
      <c r="AG37" s="293"/>
      <c r="AH37" s="293"/>
      <c r="AI37" s="293"/>
      <c r="AJ37" s="1644" t="str">
        <f>IF('入力用（神戸市）'!AD21&gt;0,'入力用（神戸市）'!AD21,"")</f>
        <v/>
      </c>
      <c r="AK37" s="1644"/>
      <c r="AL37" s="1644"/>
      <c r="AM37" s="1644"/>
      <c r="AN37" s="1644"/>
      <c r="AO37" s="1644"/>
      <c r="AP37" s="289"/>
      <c r="AQ37" s="289"/>
      <c r="AR37" s="136"/>
      <c r="AS37" s="136"/>
      <c r="AT37" s="136"/>
      <c r="AU37" s="136"/>
      <c r="AV37" s="136"/>
      <c r="AW37" s="136"/>
      <c r="AX37" s="136"/>
      <c r="AY37" s="136"/>
      <c r="AZ37" s="136"/>
      <c r="BA37" s="136"/>
      <c r="BB37" s="136"/>
      <c r="BC37" s="136"/>
    </row>
    <row r="38" spans="1:55" ht="12.45" customHeight="1" x14ac:dyDescent="0.2">
      <c r="A38" s="289"/>
      <c r="B38" s="289"/>
      <c r="C38" s="1642" t="str">
        <f>IF('入力用（神戸市）'!AD22&gt;0,"手数料（完成検査）","")</f>
        <v/>
      </c>
      <c r="D38" s="1642"/>
      <c r="E38" s="1642"/>
      <c r="F38" s="1642"/>
      <c r="G38" s="1642"/>
      <c r="H38" s="1642"/>
      <c r="I38" s="1642"/>
      <c r="J38" s="1642"/>
      <c r="K38" s="1642"/>
      <c r="L38" s="1642"/>
      <c r="M38" s="1642"/>
      <c r="N38" s="1642"/>
      <c r="O38" s="293"/>
      <c r="P38" s="1645" t="str">
        <f>IF('入力用（神戸市）'!AD22&gt;0,"（完成検査手数料）","")</f>
        <v/>
      </c>
      <c r="Q38" s="1645"/>
      <c r="R38" s="1645"/>
      <c r="S38" s="1645"/>
      <c r="T38" s="1645"/>
      <c r="U38" s="1645"/>
      <c r="V38" s="1645"/>
      <c r="W38" s="1645"/>
      <c r="X38" s="1645"/>
      <c r="Y38" s="1645"/>
      <c r="Z38" s="1645"/>
      <c r="AA38" s="1645"/>
      <c r="AB38" s="1645"/>
      <c r="AC38" s="1645"/>
      <c r="AD38" s="1645"/>
      <c r="AE38" s="293"/>
      <c r="AF38" s="293"/>
      <c r="AG38" s="293"/>
      <c r="AH38" s="293"/>
      <c r="AI38" s="293"/>
      <c r="AJ38" s="1644" t="str">
        <f>IF('入力用（神戸市）'!AD22&gt;0,'入力用（神戸市）'!AD22,"")</f>
        <v/>
      </c>
      <c r="AK38" s="1644"/>
      <c r="AL38" s="1644"/>
      <c r="AM38" s="1644"/>
      <c r="AN38" s="1644"/>
      <c r="AO38" s="1644"/>
      <c r="AP38" s="289"/>
      <c r="AQ38" s="289"/>
      <c r="AR38" s="136"/>
      <c r="AS38" s="136"/>
      <c r="AT38" s="136"/>
      <c r="AU38" s="136"/>
      <c r="AV38" s="136"/>
      <c r="AW38" s="136"/>
      <c r="AX38" s="136"/>
      <c r="AY38" s="136"/>
      <c r="AZ38" s="136"/>
      <c r="BA38" s="136"/>
      <c r="BB38" s="136"/>
      <c r="BC38" s="136"/>
    </row>
    <row r="39" spans="1:55" ht="12.45" customHeight="1" x14ac:dyDescent="0.2">
      <c r="A39" s="289"/>
      <c r="B39" s="289"/>
      <c r="C39" s="1642" t="str">
        <f>IF('入力用（神戸市）'!AD23&gt;0,"手数料（道路占用申請）","")</f>
        <v/>
      </c>
      <c r="D39" s="1642"/>
      <c r="E39" s="1642"/>
      <c r="F39" s="1642"/>
      <c r="G39" s="1642"/>
      <c r="H39" s="1642"/>
      <c r="I39" s="1642"/>
      <c r="J39" s="1642"/>
      <c r="K39" s="1642"/>
      <c r="L39" s="1642"/>
      <c r="M39" s="1642"/>
      <c r="N39" s="1642"/>
      <c r="O39" s="293"/>
      <c r="P39" s="1643" t="str">
        <f>IF('入力用（神戸市）'!AD23&gt;0,"（道路申請手数料（消費税含む））","")</f>
        <v/>
      </c>
      <c r="Q39" s="1643"/>
      <c r="R39" s="1643"/>
      <c r="S39" s="1643"/>
      <c r="T39" s="1643"/>
      <c r="U39" s="1643"/>
      <c r="V39" s="1643"/>
      <c r="W39" s="1643"/>
      <c r="X39" s="1643"/>
      <c r="Y39" s="1643"/>
      <c r="Z39" s="1643"/>
      <c r="AA39" s="1643"/>
      <c r="AB39" s="1643"/>
      <c r="AC39" s="1643"/>
      <c r="AD39" s="1643"/>
      <c r="AE39" s="293"/>
      <c r="AF39" s="293"/>
      <c r="AG39" s="293"/>
      <c r="AH39" s="293"/>
      <c r="AI39" s="293"/>
      <c r="AJ39" s="1644" t="str">
        <f>IF('入力用（神戸市）'!AD23&gt;0,'入力用（神戸市）'!AD23,"")</f>
        <v/>
      </c>
      <c r="AK39" s="1644"/>
      <c r="AL39" s="1644"/>
      <c r="AM39" s="1644"/>
      <c r="AN39" s="1644"/>
      <c r="AO39" s="1644"/>
      <c r="AP39" s="289"/>
      <c r="AQ39" s="289"/>
      <c r="AR39" s="136"/>
      <c r="AS39" s="136"/>
      <c r="AT39" s="136"/>
      <c r="AU39" s="136"/>
      <c r="AV39" s="136"/>
      <c r="AW39" s="136"/>
      <c r="AX39" s="136"/>
      <c r="AY39" s="136"/>
      <c r="AZ39" s="136"/>
      <c r="BA39" s="136"/>
      <c r="BB39" s="136"/>
      <c r="BC39" s="136"/>
    </row>
    <row r="40" spans="1:55" ht="12.45" customHeight="1" x14ac:dyDescent="0.2">
      <c r="A40" s="289"/>
      <c r="B40" s="289"/>
      <c r="C40" s="289"/>
      <c r="D40" s="292"/>
      <c r="E40" s="292"/>
      <c r="F40" s="292"/>
      <c r="G40" s="293"/>
      <c r="H40" s="293"/>
      <c r="I40" s="293"/>
      <c r="J40" s="293"/>
      <c r="K40" s="293"/>
      <c r="L40" s="293"/>
      <c r="M40" s="293"/>
      <c r="N40" s="293"/>
      <c r="O40" s="293"/>
      <c r="P40" s="292"/>
      <c r="Q40" s="292"/>
      <c r="R40" s="292"/>
      <c r="S40" s="292"/>
      <c r="T40" s="292"/>
      <c r="U40" s="292"/>
      <c r="V40" s="292"/>
      <c r="W40" s="292"/>
      <c r="X40" s="292"/>
      <c r="Y40" s="292"/>
      <c r="Z40" s="292"/>
      <c r="AA40" s="292"/>
      <c r="AB40" s="293"/>
      <c r="AC40" s="292"/>
      <c r="AD40" s="293"/>
      <c r="AE40" s="293"/>
      <c r="AF40" s="293"/>
      <c r="AG40" s="293"/>
      <c r="AH40" s="293"/>
      <c r="AI40" s="293"/>
      <c r="AJ40" s="296"/>
      <c r="AK40" s="296"/>
      <c r="AL40" s="296"/>
      <c r="AM40" s="296"/>
      <c r="AN40" s="296"/>
      <c r="AO40" s="291"/>
      <c r="AP40" s="289"/>
      <c r="AQ40" s="289"/>
      <c r="AR40" s="136"/>
      <c r="AS40" s="136"/>
      <c r="AT40" s="136"/>
      <c r="AU40" s="136"/>
      <c r="AV40" s="136"/>
      <c r="AW40" s="136"/>
      <c r="AX40" s="136"/>
      <c r="AY40" s="136"/>
      <c r="AZ40" s="136"/>
      <c r="BA40" s="136"/>
      <c r="BB40" s="136"/>
      <c r="BC40" s="136"/>
    </row>
    <row r="41" spans="1:55" ht="12.45" customHeight="1" x14ac:dyDescent="0.2">
      <c r="A41" s="289"/>
      <c r="B41" s="289"/>
      <c r="C41" s="1642" t="str">
        <f>IF('入力用（神戸市）'!AD24&gt;0,"分担金","")</f>
        <v/>
      </c>
      <c r="D41" s="1642"/>
      <c r="E41" s="1642"/>
      <c r="F41" s="1642"/>
      <c r="G41" s="1642"/>
      <c r="H41" s="1642"/>
      <c r="I41" s="1642"/>
      <c r="J41" s="1642"/>
      <c r="K41" s="1642"/>
      <c r="L41" s="1642"/>
      <c r="M41" s="1642"/>
      <c r="N41" s="1642"/>
      <c r="O41" s="293"/>
      <c r="P41" s="1645" t="str">
        <f>IF('入力用（神戸市）'!AD24&gt;0,"（分担金（消費税含む））","")</f>
        <v/>
      </c>
      <c r="Q41" s="1645"/>
      <c r="R41" s="1645"/>
      <c r="S41" s="1645"/>
      <c r="T41" s="1645"/>
      <c r="U41" s="1645"/>
      <c r="V41" s="1645"/>
      <c r="W41" s="1645"/>
      <c r="X41" s="1645"/>
      <c r="Y41" s="1645"/>
      <c r="Z41" s="1645"/>
      <c r="AA41" s="1645"/>
      <c r="AB41" s="1645"/>
      <c r="AC41" s="1645"/>
      <c r="AD41" s="1645"/>
      <c r="AE41" s="293"/>
      <c r="AF41" s="293"/>
      <c r="AG41" s="293"/>
      <c r="AH41" s="293"/>
      <c r="AI41" s="293"/>
      <c r="AJ41" s="1644" t="str">
        <f>IF('入力用（神戸市）'!AD24&gt;0,'入力用（神戸市）'!AD24,"")</f>
        <v/>
      </c>
      <c r="AK41" s="1644"/>
      <c r="AL41" s="1644"/>
      <c r="AM41" s="1644"/>
      <c r="AN41" s="1644"/>
      <c r="AO41" s="1644"/>
      <c r="AP41" s="289"/>
      <c r="AQ41" s="289"/>
      <c r="AR41" s="136"/>
      <c r="AS41" s="136"/>
      <c r="AT41" s="136"/>
      <c r="AU41" s="136"/>
      <c r="AV41" s="136"/>
      <c r="AW41" s="136"/>
      <c r="AX41" s="136"/>
      <c r="AY41" s="136"/>
      <c r="AZ41" s="136"/>
      <c r="BA41" s="136"/>
      <c r="BB41" s="136"/>
      <c r="BC41" s="136"/>
    </row>
    <row r="42" spans="1:55" ht="12.45" customHeight="1" x14ac:dyDescent="0.2">
      <c r="A42" s="289"/>
      <c r="B42" s="289"/>
      <c r="C42" s="1642" t="str">
        <f>IF('入力用（神戸市）'!AD25&gt;0,"工事負担金","")</f>
        <v/>
      </c>
      <c r="D42" s="1642"/>
      <c r="E42" s="1642"/>
      <c r="F42" s="1642"/>
      <c r="G42" s="1642"/>
      <c r="H42" s="1642"/>
      <c r="I42" s="1642"/>
      <c r="J42" s="1642"/>
      <c r="K42" s="1642"/>
      <c r="L42" s="1642"/>
      <c r="M42" s="1642"/>
      <c r="N42" s="1642"/>
      <c r="O42" s="293"/>
      <c r="P42" s="1643" t="str">
        <f>IF('入力用（神戸市）'!AD25&gt;0,"（告示負担金（消費税含む））","")</f>
        <v/>
      </c>
      <c r="Q42" s="1643"/>
      <c r="R42" s="1643"/>
      <c r="S42" s="1643"/>
      <c r="T42" s="1643"/>
      <c r="U42" s="1643"/>
      <c r="V42" s="1643"/>
      <c r="W42" s="1643"/>
      <c r="X42" s="1643"/>
      <c r="Y42" s="1643"/>
      <c r="Z42" s="1643"/>
      <c r="AA42" s="1643"/>
      <c r="AB42" s="1643"/>
      <c r="AC42" s="1643"/>
      <c r="AD42" s="1643"/>
      <c r="AE42" s="293"/>
      <c r="AF42" s="293"/>
      <c r="AG42" s="293"/>
      <c r="AH42" s="293"/>
      <c r="AI42" s="293"/>
      <c r="AJ42" s="1644" t="str">
        <f>IF('入力用（神戸市）'!AD25&gt;0,'入力用（神戸市）'!AD25,"")</f>
        <v/>
      </c>
      <c r="AK42" s="1644"/>
      <c r="AL42" s="1644"/>
      <c r="AM42" s="1644"/>
      <c r="AN42" s="1644"/>
      <c r="AO42" s="1644"/>
      <c r="AP42" s="289"/>
      <c r="AQ42" s="289"/>
      <c r="AR42" s="136"/>
      <c r="AS42" s="136"/>
      <c r="AT42" s="136"/>
      <c r="AU42" s="136"/>
      <c r="AV42" s="136"/>
      <c r="AW42" s="136"/>
      <c r="AX42" s="136"/>
      <c r="AY42" s="136"/>
      <c r="AZ42" s="136"/>
      <c r="BA42" s="136"/>
      <c r="BB42" s="136"/>
      <c r="BC42" s="136"/>
    </row>
    <row r="43" spans="1:55" ht="12.45" customHeight="1" thickBot="1" x14ac:dyDescent="0.25">
      <c r="A43" s="289"/>
      <c r="B43" s="289"/>
      <c r="C43" s="1642" t="str">
        <f>IF('入力用（神戸市）'!AD27&gt;0,"前受工事費","")</f>
        <v/>
      </c>
      <c r="D43" s="1642"/>
      <c r="E43" s="1642"/>
      <c r="F43" s="1642"/>
      <c r="G43" s="1642"/>
      <c r="H43" s="1642"/>
      <c r="I43" s="1642"/>
      <c r="J43" s="1642"/>
      <c r="K43" s="1642"/>
      <c r="L43" s="1642"/>
      <c r="M43" s="1642"/>
      <c r="N43" s="1642"/>
      <c r="O43" s="293"/>
      <c r="P43" s="1643" t="str">
        <f>IF('入力用（神戸市）'!AD27&gt;0,"（前受工事費（消費税含む））","")</f>
        <v/>
      </c>
      <c r="Q43" s="1643"/>
      <c r="R43" s="1643"/>
      <c r="S43" s="1643"/>
      <c r="T43" s="1643"/>
      <c r="U43" s="1643"/>
      <c r="V43" s="1643"/>
      <c r="W43" s="1643"/>
      <c r="X43" s="1643"/>
      <c r="Y43" s="1643"/>
      <c r="Z43" s="1643"/>
      <c r="AA43" s="1643"/>
      <c r="AB43" s="1643"/>
      <c r="AC43" s="1643"/>
      <c r="AD43" s="1643"/>
      <c r="AE43" s="293"/>
      <c r="AF43" s="293"/>
      <c r="AG43" s="293"/>
      <c r="AH43" s="293"/>
      <c r="AI43" s="293"/>
      <c r="AJ43" s="1644" t="str">
        <f>IF('入力用（神戸市）'!AD27&gt;0,'入力用（神戸市）'!AD29,"")</f>
        <v/>
      </c>
      <c r="AK43" s="1644"/>
      <c r="AL43" s="1644"/>
      <c r="AM43" s="1644"/>
      <c r="AN43" s="1644"/>
      <c r="AO43" s="1644"/>
      <c r="AP43" s="289"/>
      <c r="AQ43" s="289"/>
      <c r="AR43" s="136"/>
      <c r="AS43" s="136"/>
      <c r="AT43" s="136"/>
      <c r="AU43" s="136"/>
      <c r="AV43" s="136"/>
      <c r="AW43" s="136"/>
      <c r="AX43" s="136"/>
      <c r="AY43" s="136"/>
      <c r="AZ43" s="136"/>
      <c r="BA43" s="136"/>
      <c r="BB43" s="136"/>
      <c r="BC43" s="136"/>
    </row>
    <row r="44" spans="1:55" ht="12.45" customHeight="1" thickBot="1" x14ac:dyDescent="0.25">
      <c r="A44" s="289"/>
      <c r="B44" s="289"/>
      <c r="C44" s="289"/>
      <c r="D44" s="289"/>
      <c r="E44" s="289"/>
      <c r="F44" s="289"/>
      <c r="G44" s="289"/>
      <c r="H44" s="289"/>
      <c r="I44" s="289"/>
      <c r="J44" s="289"/>
      <c r="K44" s="289"/>
      <c r="L44" s="289"/>
      <c r="M44" s="289"/>
      <c r="N44" s="289"/>
      <c r="O44" s="289"/>
      <c r="P44" s="1637" t="str">
        <f>IF(AJ44&gt;0,"合計金額","")</f>
        <v>合計金額</v>
      </c>
      <c r="Q44" s="1637"/>
      <c r="R44" s="1637"/>
      <c r="S44" s="1637"/>
      <c r="T44" s="1637"/>
      <c r="U44" s="1637"/>
      <c r="V44" s="1637"/>
      <c r="W44" s="1637"/>
      <c r="X44" s="1637"/>
      <c r="Y44" s="1637"/>
      <c r="Z44" s="1637"/>
      <c r="AA44" s="1637"/>
      <c r="AB44" s="1637"/>
      <c r="AC44" s="1637"/>
      <c r="AD44" s="1637"/>
      <c r="AE44" s="293"/>
      <c r="AF44" s="293"/>
      <c r="AG44" s="293"/>
      <c r="AH44" s="293"/>
      <c r="AI44" s="293"/>
      <c r="AJ44" s="1639" t="str">
        <f>IF('入力用（神戸市）'!AD31&gt;0,SUM(AJ37,AJ38,AJ39,AJ41,AJ42,AJ43),"")</f>
        <v/>
      </c>
      <c r="AK44" s="1640"/>
      <c r="AL44" s="1640"/>
      <c r="AM44" s="1640"/>
      <c r="AN44" s="1640"/>
      <c r="AO44" s="1641"/>
      <c r="AP44" s="289"/>
      <c r="AQ44" s="289"/>
      <c r="AR44" s="136"/>
      <c r="AS44" s="136"/>
      <c r="AT44" s="136"/>
      <c r="AU44" s="136"/>
      <c r="AV44" s="136"/>
      <c r="AW44" s="136"/>
      <c r="AX44" s="136"/>
      <c r="AY44" s="136"/>
      <c r="AZ44" s="136"/>
      <c r="BA44" s="136"/>
      <c r="BB44" s="136"/>
      <c r="BC44" s="136"/>
    </row>
    <row r="45" spans="1:55" ht="12.45" customHeight="1" x14ac:dyDescent="0.2">
      <c r="A45" s="293"/>
      <c r="B45" s="289"/>
      <c r="C45" s="289"/>
      <c r="D45" s="289"/>
      <c r="E45" s="289"/>
      <c r="F45" s="289"/>
      <c r="G45" s="289"/>
      <c r="H45" s="289"/>
      <c r="I45" s="289"/>
      <c r="J45" s="289"/>
      <c r="K45" s="289"/>
      <c r="L45" s="289"/>
      <c r="M45" s="289"/>
      <c r="N45" s="289"/>
      <c r="O45" s="289"/>
      <c r="P45" s="1637" t="str">
        <f>IF(AJ45="","","消費税")</f>
        <v/>
      </c>
      <c r="Q45" s="1637"/>
      <c r="R45" s="1637"/>
      <c r="S45" s="1637"/>
      <c r="T45" s="1637"/>
      <c r="U45" s="1637"/>
      <c r="V45" s="1637"/>
      <c r="W45" s="1637"/>
      <c r="X45" s="1637"/>
      <c r="Y45" s="1637"/>
      <c r="Z45" s="1637"/>
      <c r="AA45" s="1637"/>
      <c r="AB45" s="1637"/>
      <c r="AC45" s="1637"/>
      <c r="AD45" s="1637"/>
      <c r="AE45" s="293"/>
      <c r="AF45" s="293"/>
      <c r="AG45" s="293"/>
      <c r="AH45" s="293"/>
      <c r="AI45" s="293"/>
      <c r="AJ45" s="1638" t="str">
        <f>IF('入力用（神戸市）'!AD34&gt;0,'入力用（神戸市）'!AD34,"")</f>
        <v/>
      </c>
      <c r="AK45" s="1637"/>
      <c r="AL45" s="1637"/>
      <c r="AM45" s="1637"/>
      <c r="AN45" s="1637"/>
      <c r="AO45" s="1637"/>
      <c r="AP45" s="289"/>
      <c r="AQ45" s="289"/>
      <c r="AR45" s="136"/>
      <c r="AS45" s="136"/>
      <c r="AT45" s="136"/>
      <c r="AU45" s="136"/>
      <c r="AV45" s="136"/>
      <c r="AW45" s="136"/>
      <c r="AX45" s="136"/>
      <c r="AY45" s="136"/>
      <c r="AZ45" s="136"/>
      <c r="BA45" s="136"/>
      <c r="BB45" s="136"/>
      <c r="BC45" s="136"/>
    </row>
    <row r="46" spans="1:55" ht="12.45" customHeight="1" x14ac:dyDescent="0.2">
      <c r="A46" s="293"/>
      <c r="B46" s="289"/>
      <c r="C46" s="289"/>
      <c r="D46" s="289"/>
      <c r="E46" s="289"/>
      <c r="F46" s="289"/>
      <c r="G46" s="289"/>
      <c r="H46" s="289"/>
      <c r="I46" s="289"/>
      <c r="J46" s="289"/>
      <c r="K46" s="289"/>
      <c r="L46" s="289"/>
      <c r="M46" s="289"/>
      <c r="N46" s="289"/>
      <c r="O46" s="289"/>
      <c r="P46" s="293"/>
      <c r="Q46" s="293"/>
      <c r="R46" s="293"/>
      <c r="S46" s="293"/>
      <c r="T46" s="293"/>
      <c r="U46" s="293"/>
      <c r="V46" s="293"/>
      <c r="W46" s="293"/>
      <c r="X46" s="293"/>
      <c r="Y46" s="293"/>
      <c r="Z46" s="293"/>
      <c r="AA46" s="293"/>
      <c r="AB46" s="293"/>
      <c r="AC46" s="293"/>
      <c r="AD46" s="293"/>
      <c r="AE46" s="293"/>
      <c r="AF46" s="293"/>
      <c r="AG46" s="293"/>
      <c r="AH46" s="293"/>
      <c r="AI46" s="293"/>
      <c r="AJ46" s="289"/>
      <c r="AK46" s="289"/>
      <c r="AL46" s="289"/>
      <c r="AM46" s="289"/>
      <c r="AN46" s="289"/>
      <c r="AO46" s="289"/>
      <c r="AP46" s="289"/>
      <c r="AQ46" s="289"/>
      <c r="AR46" s="136"/>
      <c r="AS46" s="136"/>
      <c r="AT46" s="136"/>
      <c r="AU46" s="136"/>
      <c r="AV46" s="136"/>
      <c r="AW46" s="136"/>
      <c r="AX46" s="136"/>
      <c r="AY46" s="136"/>
      <c r="AZ46" s="136"/>
      <c r="BA46" s="136"/>
      <c r="BB46" s="136"/>
      <c r="BC46" s="136"/>
    </row>
    <row r="47" spans="1:55" ht="12.45" customHeight="1" x14ac:dyDescent="0.2">
      <c r="A47" s="293"/>
      <c r="B47" s="289"/>
      <c r="C47" s="289"/>
      <c r="D47" s="289"/>
      <c r="E47" s="289"/>
      <c r="F47" s="289"/>
      <c r="G47" s="289"/>
      <c r="H47" s="289"/>
      <c r="I47" s="289"/>
      <c r="J47" s="289"/>
      <c r="K47" s="289"/>
      <c r="L47" s="289"/>
      <c r="M47" s="289"/>
      <c r="N47" s="289"/>
      <c r="O47" s="289"/>
      <c r="P47" s="1637" t="str">
        <f>IF(AJ47="","","10%対象")</f>
        <v/>
      </c>
      <c r="Q47" s="1637"/>
      <c r="R47" s="1637"/>
      <c r="S47" s="1637"/>
      <c r="T47" s="1637"/>
      <c r="U47" s="1637"/>
      <c r="V47" s="1637"/>
      <c r="W47" s="1637"/>
      <c r="X47" s="1637"/>
      <c r="Y47" s="1637"/>
      <c r="Z47" s="1637"/>
      <c r="AA47" s="1637"/>
      <c r="AB47" s="1637"/>
      <c r="AC47" s="1637"/>
      <c r="AD47" s="1637"/>
      <c r="AE47" s="293"/>
      <c r="AF47" s="293"/>
      <c r="AG47" s="293"/>
      <c r="AH47" s="293"/>
      <c r="AI47" s="293"/>
      <c r="AJ47" s="1638" t="str">
        <f>IF('入力用（神戸市）'!AD33&gt;0,'入力用（神戸市）'!AD33,"")</f>
        <v/>
      </c>
      <c r="AK47" s="1637"/>
      <c r="AL47" s="1637"/>
      <c r="AM47" s="1637"/>
      <c r="AN47" s="1637"/>
      <c r="AO47" s="1637"/>
      <c r="AP47" s="289"/>
      <c r="AQ47" s="289"/>
      <c r="AR47" s="136"/>
      <c r="AS47" s="136"/>
      <c r="AT47" s="136"/>
      <c r="AU47" s="136"/>
      <c r="AV47" s="136"/>
      <c r="AW47" s="136"/>
      <c r="AX47" s="136"/>
      <c r="AY47" s="136"/>
      <c r="AZ47" s="136"/>
      <c r="BA47" s="136"/>
      <c r="BB47" s="136"/>
      <c r="BC47" s="136"/>
    </row>
    <row r="48" spans="1:55" ht="12.45" customHeight="1" x14ac:dyDescent="0.2">
      <c r="A48" s="293"/>
      <c r="B48" s="289"/>
      <c r="C48" s="289"/>
      <c r="D48" s="292"/>
      <c r="E48" s="292"/>
      <c r="F48" s="292"/>
      <c r="G48" s="292"/>
      <c r="H48" s="292"/>
      <c r="I48" s="292"/>
      <c r="J48" s="292"/>
      <c r="K48" s="292"/>
      <c r="L48" s="292"/>
      <c r="M48" s="292"/>
      <c r="N48" s="292"/>
      <c r="O48" s="292"/>
      <c r="P48" s="1637" t="str">
        <f>IF(AJ48="","","消費税")</f>
        <v/>
      </c>
      <c r="Q48" s="1637"/>
      <c r="R48" s="1637"/>
      <c r="S48" s="1637"/>
      <c r="T48" s="1637"/>
      <c r="U48" s="1637"/>
      <c r="V48" s="1637"/>
      <c r="W48" s="1637"/>
      <c r="X48" s="1637"/>
      <c r="Y48" s="1637"/>
      <c r="Z48" s="1637"/>
      <c r="AA48" s="1637"/>
      <c r="AB48" s="1637"/>
      <c r="AC48" s="1637"/>
      <c r="AD48" s="1637"/>
      <c r="AE48" s="293"/>
      <c r="AF48" s="293"/>
      <c r="AG48" s="293"/>
      <c r="AH48" s="293"/>
      <c r="AI48" s="293"/>
      <c r="AJ48" s="1638" t="str">
        <f>IF('入力用（神戸市）'!AD34&gt;0,'入力用（神戸市）'!AD34,"")</f>
        <v/>
      </c>
      <c r="AK48" s="1637"/>
      <c r="AL48" s="1637"/>
      <c r="AM48" s="1637"/>
      <c r="AN48" s="1637"/>
      <c r="AO48" s="1637"/>
      <c r="AP48" s="289"/>
      <c r="AQ48" s="289"/>
      <c r="AR48" s="136"/>
      <c r="AS48" s="136"/>
      <c r="AT48" s="136"/>
      <c r="AU48" s="136"/>
      <c r="AV48" s="136"/>
      <c r="AW48" s="136"/>
      <c r="AX48" s="136"/>
      <c r="AY48" s="136"/>
      <c r="AZ48" s="136"/>
      <c r="BA48" s="136"/>
      <c r="BB48" s="136"/>
      <c r="BC48" s="136"/>
    </row>
    <row r="49" spans="1:55" ht="12.45" customHeight="1" x14ac:dyDescent="0.2">
      <c r="A49" s="293"/>
      <c r="B49" s="289"/>
      <c r="C49" s="289"/>
      <c r="D49" s="292"/>
      <c r="E49" s="292"/>
      <c r="F49" s="292"/>
      <c r="G49" s="292"/>
      <c r="H49" s="292"/>
      <c r="I49" s="292"/>
      <c r="J49" s="292"/>
      <c r="K49" s="292"/>
      <c r="L49" s="292"/>
      <c r="M49" s="292"/>
      <c r="N49" s="292"/>
      <c r="O49" s="292"/>
      <c r="P49" s="293"/>
      <c r="Q49" s="293"/>
      <c r="R49" s="293"/>
      <c r="S49" s="293"/>
      <c r="T49" s="293"/>
      <c r="U49" s="293"/>
      <c r="V49" s="293"/>
      <c r="W49" s="293"/>
      <c r="X49" s="293"/>
      <c r="Y49" s="293"/>
      <c r="Z49" s="293"/>
      <c r="AA49" s="293"/>
      <c r="AB49" s="292"/>
      <c r="AC49" s="292"/>
      <c r="AD49" s="292"/>
      <c r="AE49" s="292"/>
      <c r="AF49" s="292"/>
      <c r="AG49" s="292"/>
      <c r="AH49" s="292"/>
      <c r="AI49" s="292"/>
      <c r="AJ49" s="292"/>
      <c r="AK49" s="292"/>
      <c r="AL49" s="292"/>
      <c r="AM49" s="289"/>
      <c r="AN49" s="289"/>
      <c r="AO49" s="289"/>
      <c r="AP49" s="289"/>
      <c r="AQ49" s="289"/>
      <c r="AR49" s="136"/>
      <c r="AS49" s="136"/>
      <c r="AT49" s="136"/>
      <c r="AU49" s="136"/>
      <c r="AV49" s="136"/>
      <c r="AW49" s="136"/>
      <c r="AX49" s="136"/>
      <c r="AY49" s="136"/>
      <c r="AZ49" s="136"/>
      <c r="BA49" s="136"/>
      <c r="BB49" s="136"/>
      <c r="BC49" s="136"/>
    </row>
    <row r="50" spans="1:55" ht="12.45" customHeight="1" x14ac:dyDescent="0.2">
      <c r="A50" s="293"/>
      <c r="B50" s="289"/>
      <c r="C50" s="289"/>
      <c r="D50" s="292"/>
      <c r="E50" s="292"/>
      <c r="F50" s="292"/>
      <c r="G50" s="292"/>
      <c r="H50" s="292"/>
      <c r="I50" s="292"/>
      <c r="J50" s="292"/>
      <c r="K50" s="292"/>
      <c r="L50" s="292"/>
      <c r="M50" s="292"/>
      <c r="N50" s="292"/>
      <c r="O50" s="292"/>
      <c r="P50" s="293"/>
      <c r="Q50" s="293"/>
      <c r="R50" s="293"/>
      <c r="S50" s="293"/>
      <c r="T50" s="293"/>
      <c r="U50" s="293"/>
      <c r="V50" s="293"/>
      <c r="W50" s="293"/>
      <c r="X50" s="293"/>
      <c r="Y50" s="293"/>
      <c r="Z50" s="293"/>
      <c r="AA50" s="293"/>
      <c r="AB50" s="292"/>
      <c r="AC50" s="292"/>
      <c r="AD50" s="292"/>
      <c r="AE50" s="292"/>
      <c r="AF50" s="292"/>
      <c r="AG50" s="292"/>
      <c r="AH50" s="292"/>
      <c r="AI50" s="292"/>
      <c r="AJ50" s="292"/>
      <c r="AK50" s="292"/>
      <c r="AL50" s="292"/>
      <c r="AM50" s="289"/>
      <c r="AN50" s="289"/>
      <c r="AO50" s="289"/>
      <c r="AP50" s="289"/>
      <c r="AQ50" s="289"/>
      <c r="AR50" s="136"/>
      <c r="AS50" s="136"/>
      <c r="AT50" s="136"/>
      <c r="AU50" s="136"/>
      <c r="AV50" s="136"/>
      <c r="AW50" s="136"/>
      <c r="AX50" s="136"/>
      <c r="AY50" s="136"/>
      <c r="AZ50" s="136"/>
      <c r="BA50" s="136"/>
      <c r="BB50" s="136"/>
      <c r="BC50" s="136"/>
    </row>
    <row r="51" spans="1:55" ht="12.45" customHeight="1" x14ac:dyDescent="0.2">
      <c r="A51" s="135" t="s">
        <v>311</v>
      </c>
      <c r="B51" s="289"/>
      <c r="C51" s="289"/>
      <c r="D51" s="289"/>
      <c r="E51" s="289"/>
      <c r="F51" s="289"/>
      <c r="G51" s="289"/>
      <c r="H51" s="289"/>
      <c r="I51" s="289"/>
      <c r="J51" s="289"/>
      <c r="K51" s="289"/>
      <c r="L51" s="292"/>
      <c r="M51" s="292"/>
      <c r="N51" s="292"/>
      <c r="O51" s="292"/>
      <c r="P51" s="293"/>
      <c r="Q51" s="293"/>
      <c r="R51" s="293"/>
      <c r="S51" s="293"/>
      <c r="T51" s="293"/>
      <c r="U51" s="293"/>
      <c r="V51" s="293"/>
      <c r="W51" s="293"/>
      <c r="X51" s="293"/>
      <c r="Y51" s="293"/>
      <c r="Z51" s="293"/>
      <c r="AA51" s="293"/>
      <c r="AB51" s="292"/>
      <c r="AC51" s="292"/>
      <c r="AD51" s="292"/>
      <c r="AE51" s="292"/>
      <c r="AF51" s="292"/>
      <c r="AG51" s="292"/>
      <c r="AH51" s="292"/>
      <c r="AI51" s="292"/>
      <c r="AJ51" s="292"/>
      <c r="AK51" s="292"/>
      <c r="AL51" s="292"/>
      <c r="AM51" s="289"/>
      <c r="AN51" s="289"/>
      <c r="AO51" s="289"/>
      <c r="AP51" s="289"/>
      <c r="AQ51" s="289"/>
      <c r="AR51" s="136"/>
      <c r="AS51" s="136"/>
      <c r="AT51" s="136"/>
      <c r="AU51" s="136"/>
      <c r="AV51" s="136"/>
      <c r="AW51" s="136"/>
      <c r="AX51" s="136"/>
      <c r="AY51" s="136"/>
      <c r="AZ51" s="136"/>
      <c r="BA51" s="136"/>
      <c r="BB51" s="136"/>
      <c r="BC51" s="136"/>
    </row>
    <row r="52" spans="1:55" ht="12.45" customHeight="1" x14ac:dyDescent="0.2">
      <c r="A52" s="135" t="s">
        <v>312</v>
      </c>
      <c r="B52" s="289"/>
      <c r="C52" s="289"/>
      <c r="D52" s="289"/>
      <c r="E52" s="289"/>
      <c r="F52" s="289"/>
      <c r="G52" s="289"/>
      <c r="H52" s="289"/>
      <c r="I52" s="289"/>
      <c r="J52" s="289"/>
      <c r="K52" s="289"/>
      <c r="L52" s="289"/>
      <c r="M52" s="289"/>
      <c r="N52" s="289"/>
      <c r="O52" s="289"/>
      <c r="P52" s="293"/>
      <c r="Q52" s="293"/>
      <c r="R52" s="293"/>
      <c r="S52" s="293"/>
      <c r="T52" s="293"/>
      <c r="U52" s="293"/>
      <c r="V52" s="293"/>
      <c r="W52" s="293"/>
      <c r="X52" s="293"/>
      <c r="Y52" s="293"/>
      <c r="Z52" s="293"/>
      <c r="AA52" s="293"/>
      <c r="AB52" s="289"/>
      <c r="AC52" s="289"/>
      <c r="AD52" s="289"/>
      <c r="AE52" s="289"/>
      <c r="AF52" s="289"/>
      <c r="AG52" s="289"/>
      <c r="AH52" s="289"/>
      <c r="AI52" s="289"/>
      <c r="AJ52" s="289"/>
      <c r="AK52" s="289"/>
      <c r="AL52" s="289"/>
      <c r="AM52" s="289"/>
      <c r="AN52" s="289"/>
      <c r="AO52" s="289"/>
      <c r="AP52" s="289"/>
      <c r="AQ52" s="289"/>
      <c r="AR52" s="136"/>
      <c r="AS52" s="136"/>
      <c r="AT52" s="136"/>
      <c r="AU52" s="136"/>
      <c r="AV52" s="136"/>
      <c r="AW52" s="136"/>
      <c r="AX52" s="136"/>
      <c r="AY52" s="136"/>
      <c r="AZ52" s="136"/>
      <c r="BA52" s="136"/>
      <c r="BB52" s="136"/>
      <c r="BC52" s="136"/>
    </row>
    <row r="53" spans="1:55" ht="12.45" customHeight="1" x14ac:dyDescent="0.2">
      <c r="A53" s="135" t="s">
        <v>339</v>
      </c>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136"/>
      <c r="AS53" s="136"/>
      <c r="AT53" s="136"/>
      <c r="AU53" s="136"/>
      <c r="AV53" s="136"/>
      <c r="AW53" s="136"/>
      <c r="AX53" s="136"/>
      <c r="AY53" s="136"/>
      <c r="AZ53" s="136"/>
      <c r="BA53" s="136"/>
      <c r="BB53" s="136"/>
      <c r="BC53" s="136"/>
    </row>
    <row r="54" spans="1:55" ht="12.45" customHeight="1" x14ac:dyDescent="0.2">
      <c r="A54" s="135" t="s">
        <v>313</v>
      </c>
      <c r="B54" s="289"/>
      <c r="C54" s="289"/>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89"/>
      <c r="AP54" s="289"/>
      <c r="AQ54" s="289"/>
      <c r="AR54" s="136"/>
      <c r="AS54" s="136"/>
      <c r="AT54" s="136"/>
      <c r="AU54" s="136"/>
      <c r="AV54" s="136"/>
      <c r="AW54" s="136"/>
      <c r="AX54" s="136"/>
      <c r="AY54" s="136"/>
      <c r="AZ54" s="136"/>
      <c r="BA54" s="136"/>
      <c r="BB54" s="136"/>
      <c r="BC54" s="136"/>
    </row>
    <row r="55" spans="1:55" ht="12.45" customHeight="1" x14ac:dyDescent="0.2">
      <c r="A55" s="289"/>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136"/>
      <c r="AS55" s="136"/>
      <c r="AT55" s="136"/>
      <c r="AU55" s="136"/>
      <c r="AV55" s="136"/>
      <c r="AW55" s="136"/>
      <c r="AX55" s="136"/>
      <c r="AY55" s="136"/>
      <c r="AZ55" s="136"/>
      <c r="BA55" s="136"/>
      <c r="BB55" s="136"/>
      <c r="BC55" s="136"/>
    </row>
    <row r="56" spans="1:55" ht="12.45" customHeight="1" x14ac:dyDescent="0.2">
      <c r="A56" s="289"/>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136"/>
      <c r="AS56" s="136"/>
      <c r="AT56" s="136"/>
      <c r="AU56" s="136"/>
      <c r="AV56" s="136"/>
      <c r="AW56" s="136"/>
      <c r="AX56" s="136"/>
      <c r="AY56" s="136"/>
      <c r="AZ56" s="136"/>
      <c r="BA56" s="136"/>
      <c r="BB56" s="136"/>
      <c r="BC56" s="136"/>
    </row>
    <row r="57" spans="1:55" ht="12.45" customHeight="1" x14ac:dyDescent="0.2">
      <c r="A57" s="289"/>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136"/>
      <c r="AS57" s="136"/>
      <c r="AT57" s="136"/>
      <c r="AU57" s="136"/>
      <c r="AV57" s="136"/>
      <c r="AW57" s="136"/>
      <c r="AX57" s="136"/>
      <c r="AY57" s="136"/>
      <c r="AZ57" s="136"/>
      <c r="BA57" s="136"/>
      <c r="BB57" s="136"/>
      <c r="BC57" s="136"/>
    </row>
    <row r="58" spans="1:55" ht="12.45" customHeight="1" x14ac:dyDescent="0.2">
      <c r="A58" s="289"/>
      <c r="B58" s="289"/>
      <c r="C58" s="289"/>
      <c r="D58" s="292"/>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89"/>
      <c r="AP58" s="289"/>
      <c r="AQ58" s="289"/>
      <c r="AR58" s="136"/>
      <c r="AS58" s="136"/>
      <c r="AT58" s="136"/>
      <c r="AU58" s="136"/>
      <c r="AV58" s="136"/>
      <c r="AW58" s="136"/>
      <c r="AX58" s="136"/>
      <c r="AY58" s="136"/>
      <c r="AZ58" s="136"/>
      <c r="BA58" s="136"/>
      <c r="BB58" s="136"/>
      <c r="BC58" s="136"/>
    </row>
    <row r="59" spans="1:55" ht="12.45" customHeight="1" x14ac:dyDescent="0.2">
      <c r="A59" s="289"/>
      <c r="B59" s="289"/>
      <c r="C59" s="289"/>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92"/>
      <c r="AO59" s="289"/>
      <c r="AP59" s="289"/>
      <c r="AQ59" s="289"/>
      <c r="AR59" s="136"/>
      <c r="AS59" s="136"/>
      <c r="AT59" s="136"/>
      <c r="AU59" s="136"/>
      <c r="AV59" s="136"/>
      <c r="AW59" s="136"/>
      <c r="AX59" s="136"/>
      <c r="AY59" s="136"/>
      <c r="AZ59" s="136"/>
      <c r="BA59" s="136"/>
      <c r="BB59" s="136"/>
      <c r="BC59" s="136"/>
    </row>
    <row r="60" spans="1:55" ht="12.45" customHeight="1" x14ac:dyDescent="0.2">
      <c r="A60" s="289"/>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136"/>
      <c r="AS60" s="136"/>
      <c r="AT60" s="136"/>
      <c r="AU60" s="136"/>
      <c r="AV60" s="136"/>
      <c r="AW60" s="136"/>
      <c r="AX60" s="136"/>
      <c r="AY60" s="136"/>
      <c r="AZ60" s="136"/>
      <c r="BA60" s="136"/>
      <c r="BB60" s="136"/>
      <c r="BC60" s="136"/>
    </row>
    <row r="61" spans="1:55" ht="12.45" customHeight="1" x14ac:dyDescent="0.2">
      <c r="A61" s="289"/>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c r="AP61" s="289"/>
      <c r="AQ61" s="289"/>
      <c r="AR61" s="136"/>
      <c r="AS61" s="136"/>
      <c r="AT61" s="136"/>
      <c r="AU61" s="136"/>
      <c r="AV61" s="136"/>
      <c r="AW61" s="136"/>
      <c r="AX61" s="136"/>
      <c r="AY61" s="136"/>
      <c r="AZ61" s="136"/>
      <c r="BA61" s="136"/>
      <c r="BB61" s="136"/>
      <c r="BC61" s="136"/>
    </row>
    <row r="62" spans="1:55" ht="12.45" customHeight="1" x14ac:dyDescent="0.2">
      <c r="A62" s="289"/>
      <c r="B62" s="289"/>
      <c r="C62" s="289"/>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2"/>
      <c r="AK62" s="292"/>
      <c r="AL62" s="292"/>
      <c r="AM62" s="292"/>
      <c r="AN62" s="292"/>
      <c r="AO62" s="289"/>
      <c r="AP62" s="289"/>
      <c r="AQ62" s="289"/>
      <c r="AR62" s="136"/>
      <c r="AS62" s="136"/>
      <c r="AT62" s="136"/>
      <c r="AU62" s="136"/>
      <c r="AV62" s="136"/>
      <c r="AW62" s="136"/>
      <c r="AX62" s="136"/>
      <c r="AY62" s="136"/>
      <c r="AZ62" s="136"/>
      <c r="BA62" s="136"/>
      <c r="BB62" s="136"/>
      <c r="BC62" s="136"/>
    </row>
    <row r="63" spans="1:55" ht="12.45" customHeight="1" x14ac:dyDescent="0.2">
      <c r="A63" s="289"/>
      <c r="B63" s="289"/>
      <c r="C63" s="289"/>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2"/>
      <c r="AN63" s="292"/>
      <c r="AO63" s="289"/>
      <c r="AP63" s="289"/>
      <c r="AQ63" s="289"/>
      <c r="AR63" s="136"/>
      <c r="AS63" s="136"/>
      <c r="AT63" s="136"/>
      <c r="AU63" s="136"/>
      <c r="AV63" s="136"/>
      <c r="AW63" s="136"/>
      <c r="AX63" s="136"/>
      <c r="AY63" s="136"/>
      <c r="AZ63" s="136"/>
      <c r="BA63" s="136"/>
      <c r="BB63" s="136"/>
      <c r="BC63" s="136"/>
    </row>
    <row r="64" spans="1:55" ht="12.45" customHeight="1" x14ac:dyDescent="0.2">
      <c r="A64" s="289"/>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89"/>
      <c r="AL64" s="289"/>
      <c r="AM64" s="289"/>
      <c r="AN64" s="289"/>
      <c r="AO64" s="289"/>
      <c r="AP64" s="289"/>
      <c r="AQ64" s="289"/>
      <c r="AR64" s="136"/>
      <c r="AS64" s="136"/>
      <c r="AT64" s="136"/>
      <c r="AU64" s="136"/>
      <c r="AV64" s="136"/>
      <c r="AW64" s="136"/>
      <c r="AX64" s="136"/>
      <c r="AY64" s="136"/>
      <c r="AZ64" s="136"/>
      <c r="BA64" s="136"/>
      <c r="BB64" s="136"/>
      <c r="BC64" s="136"/>
    </row>
    <row r="65" spans="1:55" ht="12.45" customHeight="1" x14ac:dyDescent="0.2">
      <c r="A65" s="289"/>
      <c r="B65" s="289"/>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136"/>
      <c r="AS65" s="136"/>
      <c r="AT65" s="136"/>
      <c r="AU65" s="136"/>
      <c r="AV65" s="136"/>
      <c r="AW65" s="136"/>
      <c r="AX65" s="136"/>
      <c r="AY65" s="136"/>
      <c r="AZ65" s="136"/>
      <c r="BA65" s="136"/>
      <c r="BB65" s="136"/>
      <c r="BC65" s="136"/>
    </row>
    <row r="66" spans="1:55" ht="12.45" customHeight="1" x14ac:dyDescent="0.2">
      <c r="A66" s="289"/>
      <c r="B66" s="289"/>
      <c r="C66" s="289"/>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89"/>
      <c r="AP66" s="289"/>
      <c r="AQ66" s="289"/>
      <c r="AR66" s="136"/>
      <c r="AS66" s="136"/>
      <c r="AT66" s="136"/>
      <c r="AU66" s="136"/>
      <c r="AV66" s="136"/>
      <c r="AW66" s="136"/>
      <c r="AX66" s="136"/>
      <c r="AY66" s="136"/>
      <c r="AZ66" s="136"/>
      <c r="BA66" s="136"/>
      <c r="BB66" s="136"/>
      <c r="BC66" s="136"/>
    </row>
    <row r="67" spans="1:55" ht="12.45" customHeight="1" x14ac:dyDescent="0.2">
      <c r="A67" s="289"/>
      <c r="B67" s="289"/>
      <c r="C67" s="289"/>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c r="AO67" s="289"/>
      <c r="AP67" s="289"/>
      <c r="AQ67" s="289"/>
      <c r="AR67" s="136"/>
      <c r="AS67" s="136"/>
      <c r="AT67" s="136"/>
      <c r="AU67" s="136"/>
      <c r="AV67" s="136"/>
      <c r="AW67" s="136"/>
      <c r="AX67" s="136"/>
      <c r="AY67" s="136"/>
      <c r="AZ67" s="136"/>
      <c r="BA67" s="136"/>
      <c r="BB67" s="136"/>
      <c r="BC67" s="136"/>
    </row>
    <row r="68" spans="1:55" ht="12.45" customHeight="1" x14ac:dyDescent="0.2">
      <c r="A68" s="289"/>
      <c r="B68" s="289"/>
      <c r="C68" s="289"/>
      <c r="D68" s="289"/>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c r="AE68" s="289"/>
      <c r="AF68" s="289"/>
      <c r="AG68" s="289"/>
      <c r="AH68" s="289"/>
      <c r="AI68" s="289"/>
      <c r="AJ68" s="289"/>
      <c r="AK68" s="289"/>
      <c r="AL68" s="289"/>
      <c r="AM68" s="289"/>
      <c r="AN68" s="289"/>
      <c r="AO68" s="289"/>
      <c r="AP68" s="289"/>
      <c r="AQ68" s="289"/>
      <c r="AR68" s="136"/>
      <c r="AS68" s="136"/>
      <c r="AT68" s="136"/>
      <c r="AU68" s="136"/>
      <c r="AV68" s="136"/>
      <c r="AW68" s="136"/>
      <c r="AX68" s="136"/>
      <c r="AY68" s="136"/>
      <c r="AZ68" s="136"/>
      <c r="BA68" s="136"/>
      <c r="BB68" s="136"/>
      <c r="BC68" s="136"/>
    </row>
    <row r="69" spans="1:55" ht="12.45" customHeight="1" x14ac:dyDescent="0.2">
      <c r="A69" s="289"/>
      <c r="B69" s="289"/>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89"/>
      <c r="AL69" s="289"/>
      <c r="AM69" s="289"/>
      <c r="AN69" s="289"/>
      <c r="AO69" s="289"/>
      <c r="AP69" s="289"/>
      <c r="AQ69" s="289"/>
      <c r="AR69" s="136"/>
      <c r="AS69" s="136"/>
      <c r="AT69" s="136"/>
      <c r="AU69" s="136"/>
      <c r="AV69" s="136"/>
      <c r="AW69" s="136"/>
      <c r="AX69" s="136"/>
      <c r="AY69" s="136"/>
      <c r="AZ69" s="136"/>
      <c r="BA69" s="136"/>
      <c r="BB69" s="136"/>
      <c r="BC69" s="136"/>
    </row>
    <row r="70" spans="1:55" ht="12.45" customHeight="1" x14ac:dyDescent="0.2">
      <c r="A70" s="289"/>
      <c r="B70" s="289"/>
      <c r="C70" s="289"/>
      <c r="D70" s="289"/>
      <c r="E70" s="289"/>
      <c r="F70" s="289"/>
      <c r="G70" s="289"/>
      <c r="H70" s="289"/>
      <c r="I70" s="289"/>
      <c r="J70" s="289"/>
      <c r="K70" s="289"/>
      <c r="L70" s="289"/>
      <c r="M70" s="289"/>
      <c r="N70" s="289"/>
      <c r="O70" s="289"/>
      <c r="P70" s="289"/>
      <c r="Q70" s="289"/>
      <c r="R70" s="289"/>
      <c r="S70" s="289"/>
      <c r="T70" s="289"/>
      <c r="U70" s="289"/>
      <c r="V70" s="289"/>
      <c r="W70" s="289"/>
      <c r="X70" s="289"/>
      <c r="Y70" s="289"/>
      <c r="Z70" s="289"/>
      <c r="AA70" s="289"/>
      <c r="AB70" s="289"/>
      <c r="AC70" s="289"/>
      <c r="AD70" s="289"/>
      <c r="AE70" s="289"/>
      <c r="AF70" s="289"/>
      <c r="AG70" s="289"/>
      <c r="AH70" s="289"/>
      <c r="AI70" s="289"/>
      <c r="AJ70" s="289"/>
      <c r="AK70" s="289"/>
      <c r="AL70" s="289"/>
      <c r="AM70" s="289"/>
      <c r="AN70" s="289"/>
      <c r="AO70" s="289"/>
      <c r="AP70" s="289"/>
      <c r="AQ70" s="289"/>
      <c r="AR70" s="136"/>
      <c r="AS70" s="136"/>
      <c r="AT70" s="136"/>
      <c r="AU70" s="136"/>
      <c r="AV70" s="136"/>
      <c r="AW70" s="136"/>
      <c r="AX70" s="136"/>
      <c r="AY70" s="136"/>
      <c r="AZ70" s="136"/>
      <c r="BA70" s="136"/>
      <c r="BB70" s="136"/>
      <c r="BC70" s="136"/>
    </row>
    <row r="71" spans="1:55" ht="12.45" customHeight="1" x14ac:dyDescent="0.2">
      <c r="A71" s="289"/>
      <c r="B71" s="289"/>
      <c r="C71" s="289"/>
      <c r="D71" s="292"/>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289"/>
      <c r="AP71" s="289"/>
      <c r="AQ71" s="289"/>
      <c r="AR71" s="136"/>
      <c r="AS71" s="136"/>
      <c r="AT71" s="136"/>
      <c r="AU71" s="136"/>
      <c r="AV71" s="136"/>
      <c r="AW71" s="136"/>
      <c r="AX71" s="136"/>
      <c r="AY71" s="136"/>
      <c r="AZ71" s="136"/>
      <c r="BA71" s="136"/>
      <c r="BB71" s="136"/>
      <c r="BC71" s="136"/>
    </row>
    <row r="72" spans="1:55" ht="12.45" customHeight="1" x14ac:dyDescent="0.2">
      <c r="A72" s="289"/>
      <c r="B72" s="289"/>
      <c r="C72" s="289"/>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289"/>
      <c r="AP72" s="289"/>
      <c r="AQ72" s="289"/>
      <c r="AR72" s="136"/>
      <c r="AS72" s="136"/>
      <c r="AT72" s="136"/>
      <c r="AU72" s="136"/>
      <c r="AV72" s="136"/>
      <c r="AW72" s="136"/>
      <c r="AX72" s="136"/>
      <c r="AY72" s="136"/>
      <c r="AZ72" s="136"/>
      <c r="BA72" s="136"/>
      <c r="BB72" s="136"/>
      <c r="BC72" s="136"/>
    </row>
    <row r="73" spans="1:55" ht="12.45" customHeight="1" x14ac:dyDescent="0.2">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6"/>
    </row>
    <row r="74" spans="1:55" ht="12.45" customHeight="1" x14ac:dyDescent="0.2">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6"/>
      <c r="AS74" s="136"/>
      <c r="AT74" s="136"/>
      <c r="AU74" s="136"/>
      <c r="AV74" s="136"/>
      <c r="AW74" s="136"/>
      <c r="AX74" s="136"/>
      <c r="AY74" s="136"/>
      <c r="AZ74" s="136"/>
      <c r="BA74" s="136"/>
      <c r="BB74" s="136"/>
      <c r="BC74" s="136"/>
    </row>
    <row r="75" spans="1:55" ht="10.5" customHeight="1" x14ac:dyDescent="0.2">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c r="AN75" s="136"/>
      <c r="AO75" s="136"/>
      <c r="AP75" s="136"/>
      <c r="AQ75" s="136"/>
      <c r="AR75" s="136"/>
      <c r="AS75" s="136"/>
      <c r="AT75" s="136"/>
      <c r="AU75" s="136"/>
      <c r="AV75" s="136"/>
      <c r="AW75" s="136"/>
      <c r="AX75" s="136"/>
      <c r="AY75" s="136"/>
      <c r="AZ75" s="136"/>
      <c r="BA75" s="136"/>
      <c r="BB75" s="136"/>
      <c r="BC75" s="136"/>
    </row>
    <row r="76" spans="1:55" ht="10.5" customHeight="1" x14ac:dyDescent="0.2">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6"/>
    </row>
    <row r="77" spans="1:55" ht="10.5" customHeight="1" x14ac:dyDescent="0.2">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6"/>
    </row>
    <row r="78" spans="1:55" ht="10.5" customHeight="1" x14ac:dyDescent="0.2">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6"/>
    </row>
    <row r="79" spans="1:55" ht="10.5" customHeight="1" x14ac:dyDescent="0.2">
      <c r="A79" s="136"/>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6"/>
    </row>
    <row r="80" spans="1:55" ht="10.5" customHeight="1" x14ac:dyDescent="0.2">
      <c r="A80" s="136"/>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row>
    <row r="81" spans="1:55" ht="10.5" customHeight="1" x14ac:dyDescent="0.2">
      <c r="A81" s="136"/>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6"/>
    </row>
    <row r="82" spans="1:55" ht="10.5" customHeight="1" x14ac:dyDescent="0.2"/>
    <row r="83" spans="1:55" ht="10.5" customHeight="1" x14ac:dyDescent="0.2"/>
    <row r="84" spans="1:55" ht="10.5" customHeight="1" x14ac:dyDescent="0.2"/>
    <row r="85" spans="1:55" ht="10.5" customHeight="1" x14ac:dyDescent="0.2"/>
    <row r="86" spans="1:55" ht="10.5" customHeight="1" x14ac:dyDescent="0.2"/>
    <row r="87" spans="1:55" ht="10.5" customHeight="1" x14ac:dyDescent="0.2"/>
    <row r="88" spans="1:55" ht="10.5" customHeight="1" x14ac:dyDescent="0.2"/>
    <row r="89" spans="1:55" ht="10.5" customHeight="1" x14ac:dyDescent="0.2"/>
    <row r="90" spans="1:55" ht="10.5" customHeight="1" x14ac:dyDescent="0.2"/>
    <row r="91" spans="1:55" ht="10.5" customHeight="1" x14ac:dyDescent="0.2"/>
    <row r="92" spans="1:55" ht="10.5" customHeight="1" x14ac:dyDescent="0.2"/>
    <row r="93" spans="1:55" ht="10.5" customHeight="1" x14ac:dyDescent="0.2"/>
    <row r="94" spans="1:55" ht="10.5" customHeight="1" x14ac:dyDescent="0.2"/>
    <row r="95" spans="1:55" ht="10.5" customHeight="1" x14ac:dyDescent="0.2"/>
    <row r="96" spans="1:55" ht="10.5" customHeight="1" x14ac:dyDescent="0.2"/>
    <row r="97" ht="10.5" customHeight="1" x14ac:dyDescent="0.2"/>
    <row r="98" ht="10.5" customHeight="1" x14ac:dyDescent="0.2"/>
    <row r="99" ht="10.5" customHeight="1" x14ac:dyDescent="0.2"/>
    <row r="100" ht="10.5" customHeight="1" x14ac:dyDescent="0.2"/>
    <row r="101" ht="10.5" customHeight="1" x14ac:dyDescent="0.2"/>
    <row r="102" ht="10.5" customHeight="1" x14ac:dyDescent="0.2"/>
    <row r="103" ht="10.5" customHeight="1" x14ac:dyDescent="0.2"/>
  </sheetData>
  <sheetProtection password="CC73" sheet="1" selectLockedCells="1" selectUnlockedCells="1"/>
  <mergeCells count="47">
    <mergeCell ref="B27:I27"/>
    <mergeCell ref="S27:AO27"/>
    <mergeCell ref="A33:AA33"/>
    <mergeCell ref="C38:N38"/>
    <mergeCell ref="P37:AD37"/>
    <mergeCell ref="AJ37:AO37"/>
    <mergeCell ref="P38:AD38"/>
    <mergeCell ref="AJ38:AO38"/>
    <mergeCell ref="AB33:AI33"/>
    <mergeCell ref="B35:M35"/>
    <mergeCell ref="N35:V35"/>
    <mergeCell ref="W35:AC35"/>
    <mergeCell ref="C37:N37"/>
    <mergeCell ref="AB3:AQ3"/>
    <mergeCell ref="AB4:AQ4"/>
    <mergeCell ref="AH9:AL9"/>
    <mergeCell ref="A13:AQ14"/>
    <mergeCell ref="AK2:AQ2"/>
    <mergeCell ref="A11:AQ12"/>
    <mergeCell ref="A19:R20"/>
    <mergeCell ref="S19:S20"/>
    <mergeCell ref="A23:R24"/>
    <mergeCell ref="AH7:AQ7"/>
    <mergeCell ref="AK6:AO6"/>
    <mergeCell ref="AP6:AQ6"/>
    <mergeCell ref="AM9:AQ9"/>
    <mergeCell ref="A17:R18"/>
    <mergeCell ref="P39:AD39"/>
    <mergeCell ref="AJ39:AO39"/>
    <mergeCell ref="C41:N41"/>
    <mergeCell ref="P41:AD41"/>
    <mergeCell ref="AJ41:AO41"/>
    <mergeCell ref="C39:N39"/>
    <mergeCell ref="C42:N42"/>
    <mergeCell ref="P42:AD42"/>
    <mergeCell ref="AJ42:AO42"/>
    <mergeCell ref="C43:N43"/>
    <mergeCell ref="P43:AD43"/>
    <mergeCell ref="AJ43:AO43"/>
    <mergeCell ref="P48:AD48"/>
    <mergeCell ref="AJ48:AO48"/>
    <mergeCell ref="P44:AD44"/>
    <mergeCell ref="AJ44:AO44"/>
    <mergeCell ref="P45:AD45"/>
    <mergeCell ref="AJ45:AO45"/>
    <mergeCell ref="P47:AD47"/>
    <mergeCell ref="AJ47:AO47"/>
  </mergeCells>
  <phoneticPr fontId="17"/>
  <printOptions horizontalCentered="1"/>
  <pageMargins left="0.51181102362204722" right="0.5118110236220472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BY64"/>
  <sheetViews>
    <sheetView view="pageBreakPreview" zoomScale="85" zoomScaleNormal="85" zoomScaleSheetLayoutView="85" workbookViewId="0">
      <selection activeCell="AN27" sqref="AN27:BV54"/>
    </sheetView>
  </sheetViews>
  <sheetFormatPr defaultColWidth="8.77734375" defaultRowHeight="15" x14ac:dyDescent="0.2"/>
  <cols>
    <col min="1" max="12" width="2.77734375" style="44" customWidth="1"/>
    <col min="13" max="13" width="2.77734375" style="108" customWidth="1"/>
    <col min="14" max="37" width="2.77734375" style="44" customWidth="1"/>
    <col min="38" max="38" width="2.77734375" style="60" customWidth="1"/>
    <col min="39" max="75" width="2.77734375" style="44" customWidth="1"/>
    <col min="76" max="16384" width="8.77734375" style="44"/>
  </cols>
  <sheetData>
    <row r="1" spans="1:75" ht="32.549999999999997" customHeight="1" thickBot="1" x14ac:dyDescent="0.25">
      <c r="B1" s="46" t="s">
        <v>186</v>
      </c>
      <c r="D1" s="46"/>
      <c r="AI1" s="47"/>
      <c r="AM1" s="46" t="s">
        <v>205</v>
      </c>
      <c r="BW1" s="47" t="str">
        <f>'入力用（申請者）'!$BW$1</f>
        <v>Rev.08_20250801’</v>
      </c>
    </row>
    <row r="2" spans="1:75" ht="15" customHeight="1" x14ac:dyDescent="0.2">
      <c r="A2" s="46"/>
      <c r="B2" s="79"/>
      <c r="C2" s="80"/>
      <c r="D2" s="80"/>
      <c r="E2" s="80"/>
      <c r="F2" s="80"/>
      <c r="G2" s="80"/>
      <c r="H2" s="80"/>
      <c r="I2" s="80"/>
      <c r="J2" s="80"/>
      <c r="K2" s="80"/>
      <c r="L2" s="80"/>
      <c r="M2" s="80"/>
      <c r="N2" s="80"/>
      <c r="O2" s="80"/>
      <c r="P2" s="80"/>
      <c r="Q2" s="80"/>
      <c r="R2" s="80"/>
      <c r="S2" s="80"/>
      <c r="T2" s="80"/>
      <c r="U2" s="80"/>
      <c r="V2" s="80"/>
      <c r="W2" s="80"/>
      <c r="X2" s="80"/>
      <c r="Y2" s="80"/>
      <c r="Z2" s="81"/>
      <c r="AA2" s="80"/>
      <c r="AB2" s="80"/>
      <c r="AC2" s="80"/>
      <c r="AD2" s="80"/>
      <c r="AE2" s="80"/>
      <c r="AF2" s="80"/>
      <c r="AG2" s="80"/>
      <c r="AH2" s="80"/>
      <c r="AI2" s="80"/>
      <c r="AJ2" s="80"/>
      <c r="AK2" s="82"/>
      <c r="AM2" s="98"/>
      <c r="AN2" s="80"/>
      <c r="AO2" s="80"/>
      <c r="AP2" s="80"/>
      <c r="AQ2" s="80"/>
      <c r="AR2" s="80"/>
      <c r="AS2" s="80"/>
      <c r="AT2" s="80"/>
      <c r="AU2" s="80"/>
      <c r="AV2" s="80"/>
      <c r="AW2" s="80"/>
      <c r="AX2" s="80"/>
      <c r="AY2" s="80"/>
      <c r="AZ2" s="80"/>
      <c r="BA2" s="80"/>
      <c r="BB2" s="80"/>
      <c r="BC2" s="80"/>
      <c r="BD2" s="80"/>
      <c r="BE2" s="80"/>
      <c r="BF2" s="80"/>
      <c r="BG2" s="80"/>
      <c r="BH2" s="80"/>
      <c r="BI2" s="80"/>
      <c r="BJ2" s="80"/>
      <c r="BK2" s="80"/>
      <c r="BL2" s="81"/>
      <c r="BM2" s="80"/>
      <c r="BN2" s="80"/>
      <c r="BO2" s="80"/>
      <c r="BP2" s="80"/>
      <c r="BQ2" s="80"/>
      <c r="BR2" s="80"/>
      <c r="BS2" s="80"/>
      <c r="BT2" s="80"/>
      <c r="BU2" s="80"/>
      <c r="BV2" s="80"/>
      <c r="BW2" s="82"/>
    </row>
    <row r="3" spans="1:75" x14ac:dyDescent="0.2">
      <c r="B3" s="83"/>
      <c r="C3" s="84" t="s">
        <v>104</v>
      </c>
      <c r="D3" s="60"/>
      <c r="E3" s="60" t="s">
        <v>271</v>
      </c>
      <c r="F3" s="60"/>
      <c r="G3" s="60"/>
      <c r="H3" s="60"/>
      <c r="I3" s="60"/>
      <c r="J3" s="60"/>
      <c r="K3" s="60"/>
      <c r="L3" s="60"/>
      <c r="M3" s="85"/>
      <c r="N3" s="60"/>
      <c r="O3" s="60"/>
      <c r="P3" s="60"/>
      <c r="Q3" s="60"/>
      <c r="R3" s="60"/>
      <c r="S3" s="60"/>
      <c r="T3" s="60"/>
      <c r="U3" s="60"/>
      <c r="V3" s="60"/>
      <c r="W3" s="60"/>
      <c r="X3" s="60"/>
      <c r="Y3" s="60"/>
      <c r="Z3" s="86"/>
      <c r="AA3" s="60"/>
      <c r="AB3" s="60"/>
      <c r="AC3" s="60"/>
      <c r="AD3" s="60"/>
      <c r="AE3" s="60"/>
      <c r="AF3" s="60"/>
      <c r="AG3" s="60"/>
      <c r="AH3" s="60"/>
      <c r="AI3" s="60"/>
      <c r="AJ3" s="60"/>
      <c r="AK3" s="87"/>
      <c r="AM3" s="90"/>
      <c r="AN3" s="99" t="s">
        <v>104</v>
      </c>
      <c r="AO3" s="60"/>
      <c r="AP3" s="60" t="s">
        <v>272</v>
      </c>
      <c r="AQ3" s="60"/>
      <c r="AR3" s="60"/>
      <c r="AS3" s="60"/>
      <c r="AT3" s="60"/>
      <c r="AU3" s="60"/>
      <c r="AV3" s="60"/>
      <c r="AW3" s="60"/>
      <c r="AX3" s="60"/>
      <c r="AY3" s="60"/>
      <c r="AZ3" s="60"/>
      <c r="BA3" s="60"/>
      <c r="BB3" s="60"/>
      <c r="BC3" s="60"/>
      <c r="BD3" s="60"/>
      <c r="BE3" s="60"/>
      <c r="BF3" s="60"/>
      <c r="BG3" s="60"/>
      <c r="BH3" s="60"/>
      <c r="BI3" s="60"/>
      <c r="BJ3" s="60"/>
      <c r="BK3" s="60"/>
      <c r="BL3" s="86"/>
      <c r="BM3" s="60"/>
      <c r="BN3" s="60"/>
      <c r="BO3" s="60"/>
      <c r="BP3" s="60"/>
      <c r="BQ3" s="60"/>
      <c r="BR3" s="60"/>
      <c r="BS3" s="60"/>
      <c r="BT3" s="60"/>
      <c r="BU3" s="60"/>
      <c r="BV3" s="60"/>
      <c r="BW3" s="87"/>
    </row>
    <row r="4" spans="1:75" x14ac:dyDescent="0.2">
      <c r="B4" s="102"/>
      <c r="C4" s="103"/>
      <c r="D4" s="103"/>
      <c r="E4" s="103"/>
      <c r="F4" s="103"/>
      <c r="G4" s="103"/>
      <c r="H4" s="103"/>
      <c r="I4" s="103"/>
      <c r="J4" s="103"/>
      <c r="K4" s="103"/>
      <c r="L4" s="103"/>
      <c r="M4" s="103"/>
      <c r="N4" s="103"/>
      <c r="O4" s="103"/>
      <c r="P4" s="103"/>
      <c r="Q4" s="103"/>
      <c r="R4" s="103"/>
      <c r="S4" s="103"/>
      <c r="T4" s="103"/>
      <c r="U4" s="103"/>
      <c r="V4" s="103"/>
      <c r="W4" s="103"/>
      <c r="X4" s="103"/>
      <c r="Y4" s="103"/>
      <c r="Z4" s="104"/>
      <c r="AA4" s="103"/>
      <c r="AB4" s="103"/>
      <c r="AC4" s="103"/>
      <c r="AD4" s="103"/>
      <c r="AE4" s="103"/>
      <c r="AF4" s="103"/>
      <c r="AG4" s="103"/>
      <c r="AH4" s="103"/>
      <c r="AI4" s="103"/>
      <c r="AJ4" s="103"/>
      <c r="AK4" s="105"/>
      <c r="AM4" s="106"/>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4"/>
      <c r="BM4" s="103"/>
      <c r="BN4" s="103"/>
      <c r="BO4" s="103"/>
      <c r="BP4" s="103"/>
      <c r="BQ4" s="103"/>
      <c r="BR4" s="103"/>
      <c r="BS4" s="103"/>
      <c r="BT4" s="103"/>
      <c r="BU4" s="103"/>
      <c r="BV4" s="103"/>
      <c r="BW4" s="105"/>
    </row>
    <row r="5" spans="1:75" ht="15.6" thickBot="1" x14ac:dyDescent="0.25">
      <c r="B5" s="83"/>
      <c r="C5" s="60"/>
      <c r="D5" s="60"/>
      <c r="E5" s="60"/>
      <c r="F5" s="60"/>
      <c r="G5" s="60"/>
      <c r="H5" s="60"/>
      <c r="I5" s="60"/>
      <c r="J5" s="60"/>
      <c r="K5" s="60"/>
      <c r="L5" s="60"/>
      <c r="M5" s="89"/>
      <c r="N5" s="60"/>
      <c r="O5" s="60"/>
      <c r="P5" s="60"/>
      <c r="Q5" s="60"/>
      <c r="R5" s="60"/>
      <c r="S5" s="60"/>
      <c r="T5" s="60"/>
      <c r="U5" s="60"/>
      <c r="V5" s="60"/>
      <c r="W5" s="60"/>
      <c r="X5" s="60"/>
      <c r="Y5" s="60"/>
      <c r="Z5" s="60"/>
      <c r="AA5" s="60"/>
      <c r="AB5" s="60"/>
      <c r="AC5" s="60"/>
      <c r="AD5" s="60"/>
      <c r="AE5" s="60"/>
      <c r="AF5" s="60"/>
      <c r="AG5" s="60"/>
      <c r="AH5" s="60"/>
      <c r="AI5" s="60"/>
      <c r="AJ5" s="60"/>
      <c r="AK5" s="87"/>
      <c r="AM5" s="83"/>
      <c r="AN5" s="60"/>
      <c r="AO5" s="60"/>
      <c r="AP5" s="60"/>
      <c r="AQ5" s="60"/>
      <c r="AR5" s="60"/>
      <c r="AS5" s="60"/>
      <c r="AT5" s="60"/>
      <c r="AU5" s="60"/>
      <c r="AV5" s="60"/>
      <c r="AW5" s="60"/>
      <c r="AX5" s="60"/>
      <c r="AY5" s="60"/>
      <c r="AZ5" s="60"/>
      <c r="BA5" s="60"/>
      <c r="BB5" s="60"/>
      <c r="BC5" s="60"/>
      <c r="BD5" s="60"/>
      <c r="BE5" s="60"/>
      <c r="BF5" s="60"/>
      <c r="BG5" s="60"/>
      <c r="BH5" s="60"/>
      <c r="BI5" s="60"/>
      <c r="BJ5" s="60"/>
      <c r="BK5" s="60"/>
      <c r="BL5" s="86"/>
      <c r="BM5" s="60"/>
      <c r="BN5" s="60"/>
      <c r="BO5" s="60"/>
      <c r="BP5" s="60"/>
      <c r="BQ5" s="60"/>
      <c r="BR5" s="60"/>
      <c r="BS5" s="60"/>
      <c r="BT5" s="60"/>
      <c r="BU5" s="60"/>
      <c r="BV5" s="60"/>
      <c r="BW5" s="87"/>
    </row>
    <row r="6" spans="1:75" ht="15.6" thickBot="1" x14ac:dyDescent="0.25">
      <c r="B6" s="83"/>
      <c r="C6" s="60"/>
      <c r="D6" s="60" t="s">
        <v>148</v>
      </c>
      <c r="E6" s="60"/>
      <c r="F6" s="86"/>
      <c r="G6" s="86"/>
      <c r="H6" s="86"/>
      <c r="I6" s="86"/>
      <c r="J6" s="432" t="s">
        <v>554</v>
      </c>
      <c r="K6" s="432"/>
      <c r="L6" s="480"/>
      <c r="M6" s="571"/>
      <c r="N6" s="1666"/>
      <c r="O6" s="1666"/>
      <c r="P6" s="572"/>
      <c r="Q6" s="60"/>
      <c r="S6" s="60"/>
      <c r="T6" s="60"/>
      <c r="U6" s="166" t="s">
        <v>363</v>
      </c>
      <c r="AJ6" s="60"/>
      <c r="AK6" s="87"/>
      <c r="AM6" s="83"/>
      <c r="AN6" s="60" t="s">
        <v>259</v>
      </c>
      <c r="AO6" s="60"/>
      <c r="AP6" s="60"/>
      <c r="AQ6" s="60"/>
      <c r="AR6" s="60"/>
      <c r="AS6" s="60"/>
      <c r="AT6" s="60"/>
      <c r="AU6" s="60"/>
      <c r="AV6" s="60"/>
      <c r="AW6" s="60"/>
      <c r="AX6" s="429"/>
      <c r="AY6" s="430"/>
      <c r="AZ6" s="430"/>
      <c r="BA6" s="430"/>
      <c r="BB6" s="431"/>
      <c r="BC6" s="128"/>
      <c r="BD6" s="129"/>
      <c r="BE6" s="129"/>
      <c r="BF6" s="129"/>
      <c r="BG6" s="128"/>
      <c r="BH6" s="128"/>
      <c r="BI6" s="128"/>
      <c r="BJ6" s="60"/>
      <c r="BK6" s="60"/>
      <c r="BL6" s="86"/>
      <c r="BM6" s="128"/>
      <c r="BN6" s="128"/>
      <c r="BO6" s="128"/>
      <c r="BP6" s="128"/>
      <c r="BQ6" s="128"/>
      <c r="BR6" s="129"/>
      <c r="BS6" s="129"/>
      <c r="BT6" s="129"/>
      <c r="BU6" s="128"/>
      <c r="BV6" s="128"/>
      <c r="BW6" s="87"/>
    </row>
    <row r="7" spans="1:75" ht="15.6" thickBot="1" x14ac:dyDescent="0.25">
      <c r="B7" s="83"/>
      <c r="C7" s="60"/>
      <c r="D7" s="60"/>
      <c r="E7" s="60"/>
      <c r="F7" s="60"/>
      <c r="G7" s="60"/>
      <c r="H7" s="60"/>
      <c r="I7" s="60"/>
      <c r="J7" s="60"/>
      <c r="K7" s="60"/>
      <c r="L7" s="60"/>
      <c r="M7" s="140"/>
      <c r="N7" s="60"/>
      <c r="O7" s="60"/>
      <c r="P7" s="60"/>
      <c r="Q7" s="60"/>
      <c r="R7" s="60"/>
      <c r="S7" s="60"/>
      <c r="T7" s="60"/>
      <c r="U7" s="571"/>
      <c r="V7" s="1666"/>
      <c r="W7" s="572"/>
      <c r="X7" s="60" t="s">
        <v>366</v>
      </c>
      <c r="AA7" s="60"/>
      <c r="AB7" s="60"/>
      <c r="AC7" s="60"/>
      <c r="AK7" s="87"/>
      <c r="AM7" s="83"/>
      <c r="AO7" s="60"/>
      <c r="AP7" s="60"/>
      <c r="AQ7" s="60"/>
      <c r="AR7" s="60"/>
      <c r="AS7" s="60"/>
      <c r="AT7" s="60"/>
      <c r="AU7" s="60"/>
      <c r="AV7" s="60"/>
      <c r="AW7" s="60"/>
      <c r="AX7" s="497" t="s">
        <v>261</v>
      </c>
      <c r="AY7" s="497"/>
      <c r="AZ7" s="344" t="s">
        <v>262</v>
      </c>
      <c r="BA7" s="344"/>
      <c r="BB7" s="344"/>
      <c r="BC7" s="344"/>
      <c r="BD7" s="344"/>
      <c r="BE7" s="344"/>
      <c r="BF7" s="344"/>
      <c r="BG7" s="344"/>
      <c r="BH7" s="344"/>
      <c r="BI7" s="344"/>
      <c r="BJ7" s="344"/>
      <c r="BK7" s="107"/>
      <c r="BL7" s="107"/>
      <c r="BM7" s="107"/>
      <c r="BN7" s="107"/>
      <c r="BO7" s="107"/>
      <c r="BP7" s="128"/>
      <c r="BQ7" s="128"/>
      <c r="BR7" s="128"/>
      <c r="BS7" s="128"/>
      <c r="BT7" s="128"/>
      <c r="BU7" s="128"/>
      <c r="BV7" s="128"/>
      <c r="BW7" s="87"/>
    </row>
    <row r="8" spans="1:75" ht="15.6" thickBot="1" x14ac:dyDescent="0.25">
      <c r="B8" s="83"/>
      <c r="C8" s="60"/>
      <c r="D8" s="60" t="s">
        <v>139</v>
      </c>
      <c r="E8" s="60"/>
      <c r="F8" s="60"/>
      <c r="G8" s="60"/>
      <c r="H8" s="60"/>
      <c r="I8" s="60"/>
      <c r="J8" s="60"/>
      <c r="K8" s="60"/>
      <c r="L8" s="60"/>
      <c r="M8" s="571"/>
      <c r="N8" s="1666"/>
      <c r="O8" s="1666"/>
      <c r="P8" s="572"/>
      <c r="Q8" s="60"/>
      <c r="R8" s="60"/>
      <c r="S8" s="60"/>
      <c r="T8" s="60"/>
      <c r="U8" s="593" t="s">
        <v>364</v>
      </c>
      <c r="V8" s="480"/>
      <c r="W8" s="571"/>
      <c r="X8" s="572"/>
      <c r="Y8" s="60" t="s">
        <v>362</v>
      </c>
      <c r="Z8" s="164" t="s">
        <v>367</v>
      </c>
      <c r="AA8" s="593" t="s">
        <v>365</v>
      </c>
      <c r="AB8" s="480"/>
      <c r="AC8" s="571"/>
      <c r="AD8" s="572"/>
      <c r="AE8" s="60" t="s">
        <v>358</v>
      </c>
      <c r="AK8" s="87"/>
      <c r="AM8" s="83"/>
      <c r="AN8" s="60" t="s">
        <v>260</v>
      </c>
      <c r="AO8" s="60"/>
      <c r="AP8" s="60"/>
      <c r="AQ8" s="60"/>
      <c r="AR8" s="60"/>
      <c r="AS8" s="60"/>
      <c r="AT8" s="60"/>
      <c r="AU8" s="60"/>
      <c r="AV8" s="60"/>
      <c r="AW8" s="60"/>
      <c r="AX8" s="1705"/>
      <c r="AY8" s="1706"/>
      <c r="AZ8" s="1707"/>
      <c r="BA8" s="1708"/>
      <c r="BB8" s="1708"/>
      <c r="BC8" s="1708"/>
      <c r="BD8" s="1708"/>
      <c r="BE8" s="1708"/>
      <c r="BF8" s="1708"/>
      <c r="BG8" s="1708"/>
      <c r="BH8" s="1708"/>
      <c r="BI8" s="1708"/>
      <c r="BJ8" s="1709"/>
      <c r="BK8" s="60"/>
      <c r="BL8" s="86"/>
      <c r="BM8" s="60"/>
      <c r="BN8" s="60"/>
      <c r="BO8" s="60"/>
      <c r="BP8" s="60"/>
      <c r="BQ8" s="60"/>
      <c r="BR8" s="60"/>
      <c r="BS8" s="60"/>
      <c r="BT8" s="60"/>
      <c r="BU8" s="60"/>
      <c r="BV8" s="60"/>
      <c r="BW8" s="87"/>
    </row>
    <row r="9" spans="1:75" ht="15.6" thickBot="1" x14ac:dyDescent="0.25">
      <c r="B9" s="83"/>
      <c r="C9" s="60"/>
      <c r="D9" s="60"/>
      <c r="E9" s="60"/>
      <c r="F9" s="60"/>
      <c r="G9" s="60"/>
      <c r="H9" s="60"/>
      <c r="I9" s="60"/>
      <c r="J9" s="60"/>
      <c r="K9" s="60"/>
      <c r="L9" s="60"/>
      <c r="M9" s="89"/>
      <c r="N9" s="60"/>
      <c r="O9" s="60"/>
      <c r="P9" s="60"/>
      <c r="Q9" s="60"/>
      <c r="R9" s="60"/>
      <c r="S9" s="60"/>
      <c r="T9" s="60"/>
      <c r="U9" s="571"/>
      <c r="V9" s="1666"/>
      <c r="W9" s="572"/>
      <c r="X9" s="44" t="s">
        <v>368</v>
      </c>
      <c r="AJ9" s="60"/>
      <c r="AK9" s="87"/>
      <c r="AM9" s="83"/>
      <c r="AN9" s="58" t="s">
        <v>263</v>
      </c>
      <c r="AO9" s="58"/>
      <c r="AP9" s="58"/>
      <c r="AQ9" s="58"/>
      <c r="AR9" s="58"/>
      <c r="AS9" s="58"/>
      <c r="AT9" s="58"/>
      <c r="AU9" s="58"/>
      <c r="AV9" s="58"/>
      <c r="AW9" s="58"/>
      <c r="AX9" s="1670" t="str">
        <f>$AD$13&amp;""</f>
        <v/>
      </c>
      <c r="AY9" s="1671"/>
      <c r="AZ9" s="1671"/>
      <c r="BA9" s="1671"/>
      <c r="BB9" s="1672"/>
      <c r="BC9" s="58" t="s">
        <v>459</v>
      </c>
      <c r="BD9" s="58"/>
      <c r="BE9" s="58"/>
      <c r="BF9" s="58"/>
      <c r="BG9" s="58"/>
      <c r="BH9" s="58"/>
      <c r="BI9" s="60"/>
      <c r="BJ9" s="60"/>
      <c r="BK9" s="128"/>
      <c r="BL9" s="128"/>
      <c r="BM9" s="130"/>
      <c r="BN9" s="130"/>
      <c r="BO9" s="130"/>
      <c r="BP9" s="130"/>
      <c r="BQ9" s="130"/>
      <c r="BR9" s="60"/>
      <c r="BS9" s="60"/>
      <c r="BT9" s="60"/>
      <c r="BU9" s="60"/>
      <c r="BV9" s="60"/>
      <c r="BW9" s="87"/>
    </row>
    <row r="10" spans="1:75" ht="15.6" thickBot="1" x14ac:dyDescent="0.25">
      <c r="B10" s="83"/>
      <c r="C10" s="60"/>
      <c r="E10" s="60"/>
      <c r="F10" s="60"/>
      <c r="G10" s="60"/>
      <c r="H10" s="60"/>
      <c r="I10" s="60"/>
      <c r="J10" s="60"/>
      <c r="K10" s="60"/>
      <c r="L10" s="60"/>
      <c r="M10" s="60"/>
      <c r="N10" s="60"/>
      <c r="O10" s="60"/>
      <c r="P10" s="60"/>
      <c r="Q10" s="60"/>
      <c r="R10" s="60"/>
      <c r="S10" s="60"/>
      <c r="T10" s="60"/>
      <c r="U10" s="60" t="s">
        <v>359</v>
      </c>
      <c r="V10" s="60"/>
      <c r="W10" s="60"/>
      <c r="X10" s="60"/>
      <c r="Y10" s="60"/>
      <c r="Z10" s="60"/>
      <c r="AA10" s="60"/>
      <c r="AB10" s="432" t="s">
        <v>360</v>
      </c>
      <c r="AC10" s="480"/>
      <c r="AD10" s="571"/>
      <c r="AE10" s="1666"/>
      <c r="AF10" s="1666"/>
      <c r="AG10" s="1666"/>
      <c r="AH10" s="572"/>
      <c r="AI10" s="60"/>
      <c r="AJ10" s="60"/>
      <c r="AK10" s="87"/>
      <c r="AM10" s="83"/>
      <c r="AO10" s="58"/>
      <c r="AP10" s="58"/>
      <c r="AQ10" s="58"/>
      <c r="AR10" s="58"/>
      <c r="AS10" s="58"/>
      <c r="AT10" s="58"/>
      <c r="AU10" s="58"/>
      <c r="AV10" s="58"/>
      <c r="AW10" s="58"/>
      <c r="BC10" s="58"/>
      <c r="BD10" s="58"/>
      <c r="BE10" s="58"/>
      <c r="BF10" s="58"/>
      <c r="BG10" s="58"/>
      <c r="BH10" s="58"/>
      <c r="BI10" s="60"/>
      <c r="BJ10" s="60"/>
      <c r="BK10" s="128"/>
      <c r="BL10" s="128"/>
      <c r="BM10" s="130"/>
      <c r="BN10" s="130"/>
      <c r="BO10" s="130"/>
      <c r="BP10" s="130"/>
      <c r="BQ10" s="130"/>
      <c r="BR10" s="60"/>
      <c r="BS10" s="60"/>
      <c r="BT10" s="60"/>
      <c r="BU10" s="60"/>
      <c r="BV10" s="60"/>
      <c r="BW10" s="87"/>
    </row>
    <row r="11" spans="1:75" ht="15.6" thickBot="1" x14ac:dyDescent="0.25">
      <c r="B11" s="83"/>
      <c r="C11" s="60"/>
      <c r="D11" s="60" t="s">
        <v>112</v>
      </c>
      <c r="E11" s="60"/>
      <c r="F11" s="60"/>
      <c r="G11" s="60"/>
      <c r="M11" s="563"/>
      <c r="N11" s="564"/>
      <c r="O11" s="564"/>
      <c r="P11" s="564"/>
      <c r="Q11" s="565"/>
      <c r="R11" s="60"/>
      <c r="S11" s="60"/>
      <c r="T11" s="60"/>
      <c r="AI11" s="60"/>
      <c r="AJ11" s="60"/>
      <c r="AK11" s="87"/>
      <c r="AM11" s="83"/>
      <c r="AN11" s="44" t="s">
        <v>268</v>
      </c>
      <c r="AX11" s="420"/>
      <c r="AY11" s="421"/>
      <c r="AZ11" s="421"/>
      <c r="BA11" s="421"/>
      <c r="BB11" s="421"/>
      <c r="BC11" s="421"/>
      <c r="BD11" s="421"/>
      <c r="BE11" s="421"/>
      <c r="BF11" s="421"/>
      <c r="BG11" s="421"/>
      <c r="BH11" s="421"/>
      <c r="BI11" s="421"/>
      <c r="BJ11" s="421"/>
      <c r="BK11" s="421"/>
      <c r="BL11" s="421"/>
      <c r="BM11" s="421"/>
      <c r="BN11" s="421"/>
      <c r="BO11" s="421"/>
      <c r="BP11" s="421"/>
      <c r="BQ11" s="421"/>
      <c r="BR11" s="421"/>
      <c r="BS11" s="421"/>
      <c r="BT11" s="421"/>
      <c r="BU11" s="422"/>
      <c r="BV11" s="60"/>
      <c r="BW11" s="87"/>
    </row>
    <row r="12" spans="1:75" ht="15.6" thickBot="1" x14ac:dyDescent="0.25">
      <c r="B12" s="83"/>
      <c r="C12" s="60"/>
      <c r="D12" s="60" t="s">
        <v>53</v>
      </c>
      <c r="E12" s="60"/>
      <c r="F12" s="60"/>
      <c r="G12" s="60"/>
      <c r="H12" s="60"/>
      <c r="I12" s="60"/>
      <c r="J12" s="60"/>
      <c r="K12" s="60"/>
      <c r="L12" s="60"/>
      <c r="M12" s="563"/>
      <c r="N12" s="564"/>
      <c r="O12" s="564"/>
      <c r="P12" s="564"/>
      <c r="Q12" s="565"/>
      <c r="R12" s="60"/>
      <c r="S12" s="60"/>
      <c r="T12" s="60"/>
      <c r="U12" s="60" t="s">
        <v>458</v>
      </c>
      <c r="AD12" s="1728">
        <v>38</v>
      </c>
      <c r="AE12" s="1729"/>
      <c r="AF12" s="1729"/>
      <c r="AG12" s="1729"/>
      <c r="AH12" s="1730"/>
      <c r="AI12" s="60"/>
      <c r="AJ12" s="60"/>
      <c r="AK12" s="87"/>
      <c r="AM12" s="83"/>
      <c r="BQ12" s="60"/>
      <c r="BR12" s="60"/>
      <c r="BS12" s="60"/>
      <c r="BT12" s="60"/>
      <c r="BU12" s="60"/>
      <c r="BV12" s="60"/>
      <c r="BW12" s="87"/>
    </row>
    <row r="13" spans="1:75" ht="15.6" thickBot="1" x14ac:dyDescent="0.25">
      <c r="B13" s="83"/>
      <c r="C13" s="60"/>
      <c r="D13" s="60" t="s">
        <v>66</v>
      </c>
      <c r="E13" s="60"/>
      <c r="F13" s="60"/>
      <c r="G13" s="60"/>
      <c r="H13" s="60"/>
      <c r="I13" s="60"/>
      <c r="J13" s="60"/>
      <c r="K13" s="60"/>
      <c r="L13" s="60"/>
      <c r="M13" s="563"/>
      <c r="N13" s="564"/>
      <c r="O13" s="564"/>
      <c r="P13" s="564"/>
      <c r="Q13" s="565"/>
      <c r="R13" s="60"/>
      <c r="S13" s="60"/>
      <c r="T13" s="60"/>
      <c r="U13" s="60" t="s">
        <v>141</v>
      </c>
      <c r="V13" s="60"/>
      <c r="W13" s="60"/>
      <c r="X13" s="60"/>
      <c r="Y13" s="60"/>
      <c r="Z13" s="60"/>
      <c r="AA13" s="60"/>
      <c r="AB13" s="60"/>
      <c r="AC13" s="60"/>
      <c r="AD13" s="1667"/>
      <c r="AE13" s="1668"/>
      <c r="AF13" s="1668"/>
      <c r="AG13" s="1668"/>
      <c r="AH13" s="1669"/>
      <c r="AI13" s="60"/>
      <c r="AJ13" s="60"/>
      <c r="AK13" s="87"/>
      <c r="AM13" s="83"/>
      <c r="AN13" s="344" t="s">
        <v>257</v>
      </c>
      <c r="AO13" s="344"/>
      <c r="AP13" s="344" t="s">
        <v>258</v>
      </c>
      <c r="AQ13" s="344"/>
      <c r="AR13" s="344"/>
      <c r="AS13" s="592" t="s">
        <v>256</v>
      </c>
      <c r="AT13" s="592"/>
      <c r="AU13" s="592"/>
      <c r="AV13" s="592"/>
      <c r="AW13" s="592"/>
      <c r="AX13" s="592"/>
      <c r="AY13" s="592"/>
      <c r="BC13" s="58" t="s">
        <v>264</v>
      </c>
      <c r="BD13" s="58"/>
      <c r="BE13" s="58"/>
      <c r="BF13" s="58"/>
      <c r="BG13" s="58"/>
      <c r="BH13" s="58"/>
      <c r="BI13" s="58"/>
      <c r="BJ13" s="429"/>
      <c r="BK13" s="430"/>
      <c r="BL13" s="430"/>
      <c r="BM13" s="430"/>
      <c r="BN13" s="431"/>
      <c r="BO13" s="60" t="s">
        <v>266</v>
      </c>
      <c r="BP13" s="60"/>
      <c r="BQ13" s="86"/>
      <c r="BR13" s="423"/>
      <c r="BS13" s="424"/>
      <c r="BT13" s="424"/>
      <c r="BU13" s="425"/>
      <c r="BV13" s="60"/>
      <c r="BW13" s="87"/>
    </row>
    <row r="14" spans="1:75" ht="15.6" thickBot="1" x14ac:dyDescent="0.25">
      <c r="B14" s="83"/>
      <c r="C14" s="60"/>
      <c r="D14" s="60" t="s">
        <v>328</v>
      </c>
      <c r="E14" s="60"/>
      <c r="F14" s="60"/>
      <c r="G14" s="60"/>
      <c r="H14" s="60"/>
      <c r="I14" s="60"/>
      <c r="J14" s="60"/>
      <c r="K14" s="60"/>
      <c r="L14" s="60"/>
      <c r="M14" s="563"/>
      <c r="N14" s="564"/>
      <c r="O14" s="564"/>
      <c r="P14" s="564"/>
      <c r="Q14" s="565"/>
      <c r="R14" s="60"/>
      <c r="S14" s="161"/>
      <c r="T14" s="128"/>
      <c r="AD14" s="1660"/>
      <c r="AE14" s="1661"/>
      <c r="AF14" s="1661"/>
      <c r="AG14" s="1661"/>
      <c r="AH14" s="1662"/>
      <c r="AI14" s="60"/>
      <c r="AJ14" s="60"/>
      <c r="AK14" s="87"/>
      <c r="AM14" s="83"/>
      <c r="AN14" s="423"/>
      <c r="AO14" s="425"/>
      <c r="AP14" s="423"/>
      <c r="AQ14" s="424"/>
      <c r="AR14" s="425"/>
      <c r="AS14" s="423"/>
      <c r="AT14" s="424"/>
      <c r="AU14" s="424"/>
      <c r="AV14" s="424"/>
      <c r="AW14" s="424"/>
      <c r="AX14" s="424"/>
      <c r="AY14" s="425"/>
      <c r="BC14" s="60" t="s">
        <v>265</v>
      </c>
      <c r="BD14" s="60"/>
      <c r="BE14" s="60"/>
      <c r="BF14" s="60"/>
      <c r="BG14" s="60"/>
      <c r="BH14" s="60"/>
      <c r="BI14" s="60"/>
      <c r="BJ14" s="429"/>
      <c r="BK14" s="430"/>
      <c r="BL14" s="430"/>
      <c r="BM14" s="430"/>
      <c r="BN14" s="431"/>
      <c r="BO14" s="60" t="s">
        <v>266</v>
      </c>
      <c r="BP14" s="128"/>
      <c r="BQ14" s="128"/>
      <c r="BR14" s="1713"/>
      <c r="BS14" s="1714"/>
      <c r="BT14" s="1714"/>
      <c r="BU14" s="1715"/>
      <c r="BV14" s="60"/>
      <c r="BW14" s="87"/>
    </row>
    <row r="15" spans="1:75" ht="15.6" thickBot="1" x14ac:dyDescent="0.25">
      <c r="B15" s="83"/>
      <c r="C15" s="60"/>
      <c r="D15" s="60" t="s">
        <v>140</v>
      </c>
      <c r="E15" s="60"/>
      <c r="F15" s="60"/>
      <c r="G15" s="60"/>
      <c r="H15" s="60"/>
      <c r="I15" s="60"/>
      <c r="J15" s="60"/>
      <c r="K15" s="60"/>
      <c r="L15" s="60"/>
      <c r="M15" s="563"/>
      <c r="N15" s="564"/>
      <c r="O15" s="564"/>
      <c r="P15" s="564"/>
      <c r="Q15" s="565"/>
      <c r="R15" s="60"/>
      <c r="S15" s="60"/>
      <c r="T15" s="60"/>
      <c r="U15" s="60"/>
      <c r="V15" s="60"/>
      <c r="W15" s="60"/>
      <c r="X15" s="60"/>
      <c r="Y15" s="60"/>
      <c r="Z15" s="60"/>
      <c r="AA15" s="60"/>
      <c r="AB15" s="60"/>
      <c r="AC15" s="60"/>
      <c r="AD15" s="1663"/>
      <c r="AE15" s="1664"/>
      <c r="AF15" s="1664"/>
      <c r="AG15" s="1664"/>
      <c r="AH15" s="1665"/>
      <c r="AI15" s="60"/>
      <c r="AJ15" s="60"/>
      <c r="AK15" s="87"/>
      <c r="AM15" s="83"/>
      <c r="AN15" s="1658"/>
      <c r="AO15" s="1659"/>
      <c r="AP15" s="423"/>
      <c r="AQ15" s="424"/>
      <c r="AR15" s="425"/>
      <c r="AS15" s="423"/>
      <c r="AT15" s="424"/>
      <c r="AU15" s="424"/>
      <c r="AV15" s="424"/>
      <c r="AW15" s="424"/>
      <c r="AX15" s="424"/>
      <c r="AY15" s="425"/>
      <c r="BC15" s="60" t="s">
        <v>267</v>
      </c>
      <c r="BD15" s="60"/>
      <c r="BE15" s="60"/>
      <c r="BF15" s="60"/>
      <c r="BG15" s="60"/>
      <c r="BH15" s="60"/>
      <c r="BI15" s="60"/>
      <c r="BJ15" s="420"/>
      <c r="BK15" s="421"/>
      <c r="BL15" s="421"/>
      <c r="BM15" s="421"/>
      <c r="BN15" s="421"/>
      <c r="BO15" s="421"/>
      <c r="BP15" s="421"/>
      <c r="BQ15" s="421"/>
      <c r="BR15" s="421"/>
      <c r="BS15" s="421"/>
      <c r="BT15" s="421"/>
      <c r="BU15" s="422"/>
      <c r="BV15" s="60"/>
      <c r="BW15" s="87"/>
    </row>
    <row r="16" spans="1:75" ht="15.6" thickBot="1" x14ac:dyDescent="0.25">
      <c r="B16" s="83"/>
      <c r="C16" s="60"/>
      <c r="D16" s="575" t="s">
        <v>473</v>
      </c>
      <c r="E16" s="575"/>
      <c r="F16" s="575"/>
      <c r="G16" s="575"/>
      <c r="H16" s="575"/>
      <c r="I16" s="575"/>
      <c r="J16" s="575"/>
      <c r="K16" s="575"/>
      <c r="L16" s="575"/>
      <c r="M16" s="1680" t="str">
        <f>IF($M$15="","",$M$15)</f>
        <v/>
      </c>
      <c r="N16" s="1681"/>
      <c r="O16" s="1681"/>
      <c r="P16" s="1681"/>
      <c r="Q16" s="1682"/>
      <c r="R16" s="60"/>
      <c r="S16" s="60"/>
      <c r="T16" s="60"/>
      <c r="U16" s="60" t="s">
        <v>42</v>
      </c>
      <c r="V16" s="60"/>
      <c r="W16" s="60"/>
      <c r="X16" s="60"/>
      <c r="Y16" s="60"/>
      <c r="Z16" s="60"/>
      <c r="AA16" s="60"/>
      <c r="AB16" s="60"/>
      <c r="AC16" s="60"/>
      <c r="AD16" s="1667"/>
      <c r="AE16" s="1668"/>
      <c r="AF16" s="1668"/>
      <c r="AG16" s="1668"/>
      <c r="AH16" s="1669"/>
      <c r="AI16" s="60"/>
      <c r="AJ16" s="60"/>
      <c r="AK16" s="87"/>
      <c r="AM16" s="94"/>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95"/>
      <c r="BM16" s="61"/>
      <c r="BN16" s="61"/>
      <c r="BO16" s="61"/>
      <c r="BP16" s="61"/>
      <c r="BQ16" s="61"/>
      <c r="BR16" s="61"/>
      <c r="BS16" s="61"/>
      <c r="BT16" s="61"/>
      <c r="BU16" s="61"/>
      <c r="BV16" s="61"/>
      <c r="BW16" s="96"/>
    </row>
    <row r="17" spans="1:77" ht="15.45" customHeight="1" thickBot="1" x14ac:dyDescent="0.25">
      <c r="B17" s="83"/>
      <c r="C17" s="60"/>
      <c r="D17" s="575"/>
      <c r="E17" s="575"/>
      <c r="F17" s="575"/>
      <c r="G17" s="575"/>
      <c r="H17" s="575"/>
      <c r="I17" s="575"/>
      <c r="J17" s="575"/>
      <c r="K17" s="575"/>
      <c r="L17" s="575"/>
      <c r="M17" s="89"/>
      <c r="N17" s="60"/>
      <c r="O17" s="60"/>
      <c r="P17" s="60"/>
      <c r="Q17" s="60"/>
      <c r="R17" s="60"/>
      <c r="S17" s="60"/>
      <c r="T17" s="60"/>
      <c r="U17" s="60"/>
      <c r="V17" s="60"/>
      <c r="W17" s="60"/>
      <c r="X17" s="60"/>
      <c r="Y17" s="60"/>
      <c r="Z17" s="60"/>
      <c r="AA17" s="60"/>
      <c r="AB17" s="60"/>
      <c r="AC17" s="60"/>
      <c r="AD17" s="1685"/>
      <c r="AE17" s="1686"/>
      <c r="AF17" s="1686"/>
      <c r="AG17" s="1686"/>
      <c r="AH17" s="1687"/>
      <c r="AI17" s="60"/>
      <c r="AJ17" s="60"/>
      <c r="AK17" s="87"/>
    </row>
    <row r="18" spans="1:77" ht="15.45" customHeight="1" thickBot="1" x14ac:dyDescent="0.25">
      <c r="B18" s="83"/>
      <c r="C18" s="60"/>
      <c r="R18" s="60"/>
      <c r="S18" s="60"/>
      <c r="T18" s="60"/>
      <c r="U18" s="60"/>
      <c r="V18" s="60"/>
      <c r="W18" s="60"/>
      <c r="X18" s="60"/>
      <c r="Y18" s="60"/>
      <c r="Z18" s="60"/>
      <c r="AA18" s="60"/>
      <c r="AB18" s="60"/>
      <c r="AC18" s="60"/>
      <c r="AD18" s="60"/>
      <c r="AE18" s="60"/>
      <c r="AF18" s="60"/>
      <c r="AG18" s="60"/>
      <c r="AH18" s="60"/>
      <c r="AI18" s="60"/>
      <c r="AJ18" s="60"/>
      <c r="AK18" s="87"/>
      <c r="AN18" s="128" t="s">
        <v>466</v>
      </c>
      <c r="AO18" s="128"/>
      <c r="AP18" s="128"/>
      <c r="AQ18" s="128"/>
      <c r="AR18" s="128"/>
      <c r="AS18" s="128"/>
      <c r="AT18" s="128"/>
      <c r="AU18" s="128"/>
      <c r="AV18" s="128"/>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row>
    <row r="19" spans="1:77" ht="15.6" thickBot="1" x14ac:dyDescent="0.25">
      <c r="B19" s="83"/>
      <c r="C19" s="60"/>
      <c r="R19" s="60"/>
      <c r="S19" s="60"/>
      <c r="T19" s="60"/>
      <c r="U19" s="60" t="s">
        <v>357</v>
      </c>
      <c r="V19" s="60"/>
      <c r="W19" s="60"/>
      <c r="X19" s="60"/>
      <c r="Y19" s="60"/>
      <c r="Z19" s="60"/>
      <c r="AA19" s="60"/>
      <c r="AB19" s="60"/>
      <c r="AC19" s="60"/>
      <c r="AD19" s="571"/>
      <c r="AE19" s="1666"/>
      <c r="AF19" s="1666"/>
      <c r="AG19" s="1666"/>
      <c r="AH19" s="572"/>
      <c r="AI19" s="60"/>
      <c r="AJ19" s="60"/>
      <c r="AK19" s="87"/>
      <c r="AN19" s="1716"/>
      <c r="AO19" s="1717"/>
      <c r="AP19" s="1717"/>
      <c r="AQ19" s="1717"/>
      <c r="AR19" s="1717"/>
      <c r="AS19" s="1717"/>
      <c r="AT19" s="1717"/>
      <c r="AU19" s="1717"/>
      <c r="AV19" s="1717"/>
      <c r="AW19" s="1717"/>
      <c r="AX19" s="1717"/>
      <c r="AY19" s="1717"/>
      <c r="AZ19" s="1717"/>
      <c r="BA19" s="1717"/>
      <c r="BB19" s="1717"/>
      <c r="BC19" s="1717"/>
      <c r="BD19" s="1717"/>
      <c r="BE19" s="1717"/>
      <c r="BF19" s="1717"/>
      <c r="BG19" s="1717"/>
      <c r="BH19" s="1717"/>
      <c r="BI19" s="1717"/>
      <c r="BJ19" s="1717"/>
      <c r="BK19" s="1717"/>
      <c r="BL19" s="1717"/>
      <c r="BM19" s="1717"/>
      <c r="BN19" s="1717"/>
      <c r="BO19" s="1717"/>
      <c r="BP19" s="1717"/>
      <c r="BQ19" s="1717"/>
      <c r="BR19" s="1717"/>
      <c r="BS19" s="1717"/>
      <c r="BT19" s="1717"/>
      <c r="BU19" s="1717"/>
      <c r="BV19" s="1718"/>
    </row>
    <row r="20" spans="1:77" ht="15.6" thickBot="1" x14ac:dyDescent="0.25">
      <c r="B20" s="83"/>
      <c r="C20" s="60"/>
      <c r="D20" s="357" t="s">
        <v>56</v>
      </c>
      <c r="E20" s="358"/>
      <c r="F20" s="358"/>
      <c r="G20" s="358"/>
      <c r="H20" s="357" t="s">
        <v>142</v>
      </c>
      <c r="I20" s="358"/>
      <c r="J20" s="358"/>
      <c r="K20" s="357" t="s">
        <v>143</v>
      </c>
      <c r="L20" s="358"/>
      <c r="M20" s="359"/>
      <c r="N20" s="60"/>
      <c r="O20" s="60"/>
      <c r="P20" s="60"/>
      <c r="Q20" s="60"/>
      <c r="R20" s="60"/>
      <c r="S20" s="60"/>
      <c r="T20" s="60"/>
      <c r="U20" s="304" t="s">
        <v>546</v>
      </c>
      <c r="V20" s="60"/>
      <c r="W20" s="60"/>
      <c r="X20" s="60"/>
      <c r="Y20" s="60"/>
      <c r="Z20" s="60"/>
      <c r="AA20" s="60"/>
      <c r="AB20" s="60"/>
      <c r="AC20" s="60"/>
      <c r="AD20" s="571" t="s">
        <v>547</v>
      </c>
      <c r="AE20" s="1666"/>
      <c r="AF20" s="1666"/>
      <c r="AG20" s="1666"/>
      <c r="AH20" s="572"/>
      <c r="AI20" s="60"/>
      <c r="AJ20" s="60"/>
      <c r="AK20" s="87"/>
      <c r="AN20" s="1719"/>
      <c r="AO20" s="1720"/>
      <c r="AP20" s="1720"/>
      <c r="AQ20" s="1720"/>
      <c r="AR20" s="1720"/>
      <c r="AS20" s="1720"/>
      <c r="AT20" s="1720"/>
      <c r="AU20" s="1720"/>
      <c r="AV20" s="1720"/>
      <c r="AW20" s="1720"/>
      <c r="AX20" s="1720"/>
      <c r="AY20" s="1720"/>
      <c r="AZ20" s="1720"/>
      <c r="BA20" s="1720"/>
      <c r="BB20" s="1720"/>
      <c r="BC20" s="1720"/>
      <c r="BD20" s="1720"/>
      <c r="BE20" s="1720"/>
      <c r="BF20" s="1720"/>
      <c r="BG20" s="1720"/>
      <c r="BH20" s="1720"/>
      <c r="BI20" s="1720"/>
      <c r="BJ20" s="1720"/>
      <c r="BK20" s="1720"/>
      <c r="BL20" s="1720"/>
      <c r="BM20" s="1720"/>
      <c r="BN20" s="1720"/>
      <c r="BO20" s="1720"/>
      <c r="BP20" s="1720"/>
      <c r="BQ20" s="1720"/>
      <c r="BR20" s="1720"/>
      <c r="BS20" s="1720"/>
      <c r="BT20" s="1720"/>
      <c r="BU20" s="1720"/>
      <c r="BV20" s="1721"/>
    </row>
    <row r="21" spans="1:77" ht="15.6" thickBot="1" x14ac:dyDescent="0.25">
      <c r="B21" s="83"/>
      <c r="C21" s="60"/>
      <c r="D21" s="522"/>
      <c r="E21" s="523"/>
      <c r="F21" s="523"/>
      <c r="G21" s="523"/>
      <c r="H21" s="522"/>
      <c r="I21" s="523"/>
      <c r="J21" s="523"/>
      <c r="K21" s="522"/>
      <c r="L21" s="523"/>
      <c r="M21" s="524"/>
      <c r="N21" s="60"/>
      <c r="O21" s="60"/>
      <c r="P21" s="60"/>
      <c r="Q21" s="60"/>
      <c r="R21" s="60"/>
      <c r="S21" s="60"/>
      <c r="T21" s="60"/>
      <c r="U21" s="60" t="s">
        <v>530</v>
      </c>
      <c r="V21" s="60"/>
      <c r="W21" s="60"/>
      <c r="X21" s="60"/>
      <c r="Y21" s="60"/>
      <c r="Z21" s="60"/>
      <c r="AA21" s="60"/>
      <c r="AB21" s="60"/>
      <c r="AC21" s="86" t="s">
        <v>38</v>
      </c>
      <c r="AD21" s="1696"/>
      <c r="AE21" s="1697"/>
      <c r="AF21" s="1697"/>
      <c r="AG21" s="1697"/>
      <c r="AH21" s="1698"/>
      <c r="AI21" s="60"/>
      <c r="AJ21" s="60"/>
      <c r="AK21" s="87"/>
      <c r="AN21" s="1719"/>
      <c r="AO21" s="1720"/>
      <c r="AP21" s="1720"/>
      <c r="AQ21" s="1720"/>
      <c r="AR21" s="1720"/>
      <c r="AS21" s="1720"/>
      <c r="AT21" s="1720"/>
      <c r="AU21" s="1720"/>
      <c r="AV21" s="1720"/>
      <c r="AW21" s="1720"/>
      <c r="AX21" s="1720"/>
      <c r="AY21" s="1720"/>
      <c r="AZ21" s="1720"/>
      <c r="BA21" s="1720"/>
      <c r="BB21" s="1720"/>
      <c r="BC21" s="1720"/>
      <c r="BD21" s="1720"/>
      <c r="BE21" s="1720"/>
      <c r="BF21" s="1720"/>
      <c r="BG21" s="1720"/>
      <c r="BH21" s="1720"/>
      <c r="BI21" s="1720"/>
      <c r="BJ21" s="1720"/>
      <c r="BK21" s="1720"/>
      <c r="BL21" s="1720"/>
      <c r="BM21" s="1720"/>
      <c r="BN21" s="1720"/>
      <c r="BO21" s="1720"/>
      <c r="BP21" s="1720"/>
      <c r="BQ21" s="1720"/>
      <c r="BR21" s="1720"/>
      <c r="BS21" s="1720"/>
      <c r="BT21" s="1720"/>
      <c r="BU21" s="1720"/>
      <c r="BV21" s="1721"/>
    </row>
    <row r="22" spans="1:77" ht="15.6" thickBot="1" x14ac:dyDescent="0.25">
      <c r="B22" s="83"/>
      <c r="C22" s="60"/>
      <c r="D22" s="522"/>
      <c r="E22" s="523"/>
      <c r="F22" s="523"/>
      <c r="G22" s="523"/>
      <c r="H22" s="522"/>
      <c r="I22" s="523"/>
      <c r="J22" s="523"/>
      <c r="K22" s="522"/>
      <c r="L22" s="523"/>
      <c r="M22" s="524"/>
      <c r="N22" s="60"/>
      <c r="O22" s="60"/>
      <c r="P22" s="60"/>
      <c r="Q22" s="60"/>
      <c r="R22" s="60"/>
      <c r="S22" s="60"/>
      <c r="T22" s="60"/>
      <c r="U22" s="60"/>
      <c r="V22" s="60"/>
      <c r="W22" s="60"/>
      <c r="X22" s="60"/>
      <c r="Y22" s="60"/>
      <c r="Z22" s="60"/>
      <c r="AA22" s="60"/>
      <c r="AB22" s="60"/>
      <c r="AC22" s="86" t="s">
        <v>39</v>
      </c>
      <c r="AD22" s="1696"/>
      <c r="AE22" s="1697"/>
      <c r="AF22" s="1697"/>
      <c r="AG22" s="1697"/>
      <c r="AH22" s="1698"/>
      <c r="AI22" s="60"/>
      <c r="AJ22" s="60"/>
      <c r="AK22" s="87"/>
      <c r="AN22" s="1719"/>
      <c r="AO22" s="1720"/>
      <c r="AP22" s="1720"/>
      <c r="AQ22" s="1720"/>
      <c r="AR22" s="1720"/>
      <c r="AS22" s="1720"/>
      <c r="AT22" s="1720"/>
      <c r="AU22" s="1720"/>
      <c r="AV22" s="1720"/>
      <c r="AW22" s="1720"/>
      <c r="AX22" s="1720"/>
      <c r="AY22" s="1720"/>
      <c r="AZ22" s="1720"/>
      <c r="BA22" s="1720"/>
      <c r="BB22" s="1720"/>
      <c r="BC22" s="1720"/>
      <c r="BD22" s="1720"/>
      <c r="BE22" s="1720"/>
      <c r="BF22" s="1720"/>
      <c r="BG22" s="1720"/>
      <c r="BH22" s="1720"/>
      <c r="BI22" s="1720"/>
      <c r="BJ22" s="1720"/>
      <c r="BK22" s="1720"/>
      <c r="BL22" s="1720"/>
      <c r="BM22" s="1720"/>
      <c r="BN22" s="1720"/>
      <c r="BO22" s="1720"/>
      <c r="BP22" s="1720"/>
      <c r="BQ22" s="1720"/>
      <c r="BR22" s="1720"/>
      <c r="BS22" s="1720"/>
      <c r="BT22" s="1720"/>
      <c r="BU22" s="1720"/>
      <c r="BV22" s="1721"/>
    </row>
    <row r="23" spans="1:77" s="49" customFormat="1" ht="15.6" thickBot="1" x14ac:dyDescent="0.25">
      <c r="A23" s="44"/>
      <c r="B23" s="83"/>
      <c r="C23" s="60"/>
      <c r="D23" s="522"/>
      <c r="E23" s="523"/>
      <c r="F23" s="523"/>
      <c r="G23" s="524"/>
      <c r="H23" s="522"/>
      <c r="I23" s="523"/>
      <c r="J23" s="523"/>
      <c r="K23" s="522"/>
      <c r="L23" s="523"/>
      <c r="M23" s="524"/>
      <c r="N23" s="60"/>
      <c r="O23" s="60"/>
      <c r="P23" s="60"/>
      <c r="Q23" s="60"/>
      <c r="R23" s="60"/>
      <c r="S23" s="60"/>
      <c r="T23" s="60"/>
      <c r="U23" s="44"/>
      <c r="V23" s="44"/>
      <c r="W23" s="44"/>
      <c r="X23" s="44"/>
      <c r="Y23" s="44"/>
      <c r="Z23" s="44"/>
      <c r="AA23" s="44"/>
      <c r="AB23" s="44"/>
      <c r="AC23" s="86" t="s">
        <v>361</v>
      </c>
      <c r="AD23" s="1696"/>
      <c r="AE23" s="1697"/>
      <c r="AF23" s="1697"/>
      <c r="AG23" s="1697"/>
      <c r="AH23" s="1698"/>
      <c r="AI23" s="60" t="s">
        <v>517</v>
      </c>
      <c r="AJ23" s="60"/>
      <c r="AK23" s="87"/>
      <c r="AL23" s="60"/>
      <c r="AM23" s="44"/>
      <c r="AN23" s="1719"/>
      <c r="AO23" s="1720"/>
      <c r="AP23" s="1720"/>
      <c r="AQ23" s="1720"/>
      <c r="AR23" s="1720"/>
      <c r="AS23" s="1720"/>
      <c r="AT23" s="1720"/>
      <c r="AU23" s="1720"/>
      <c r="AV23" s="1720"/>
      <c r="AW23" s="1720"/>
      <c r="AX23" s="1720"/>
      <c r="AY23" s="1720"/>
      <c r="AZ23" s="1720"/>
      <c r="BA23" s="1720"/>
      <c r="BB23" s="1720"/>
      <c r="BC23" s="1720"/>
      <c r="BD23" s="1720"/>
      <c r="BE23" s="1720"/>
      <c r="BF23" s="1720"/>
      <c r="BG23" s="1720"/>
      <c r="BH23" s="1720"/>
      <c r="BI23" s="1720"/>
      <c r="BJ23" s="1720"/>
      <c r="BK23" s="1720"/>
      <c r="BL23" s="1720"/>
      <c r="BM23" s="1720"/>
      <c r="BN23" s="1720"/>
      <c r="BO23" s="1720"/>
      <c r="BP23" s="1720"/>
      <c r="BQ23" s="1720"/>
      <c r="BR23" s="1720"/>
      <c r="BS23" s="1720"/>
      <c r="BT23" s="1720"/>
      <c r="BU23" s="1720"/>
      <c r="BV23" s="1721"/>
      <c r="BX23" s="44"/>
      <c r="BY23" s="44"/>
    </row>
    <row r="24" spans="1:77" ht="15.6" thickBot="1" x14ac:dyDescent="0.25">
      <c r="B24" s="83"/>
      <c r="C24" s="60"/>
      <c r="D24" s="522"/>
      <c r="E24" s="523"/>
      <c r="F24" s="523"/>
      <c r="G24" s="524"/>
      <c r="H24" s="522"/>
      <c r="I24" s="523"/>
      <c r="J24" s="523"/>
      <c r="K24" s="522"/>
      <c r="L24" s="523"/>
      <c r="M24" s="524"/>
      <c r="N24" s="60"/>
      <c r="O24" s="60"/>
      <c r="P24" s="60"/>
      <c r="Q24" s="60"/>
      <c r="R24" s="60"/>
      <c r="S24" s="60"/>
      <c r="T24" s="60"/>
      <c r="U24" s="60" t="s">
        <v>531</v>
      </c>
      <c r="V24" s="60"/>
      <c r="W24" s="60"/>
      <c r="X24" s="60"/>
      <c r="Y24" s="60"/>
      <c r="Z24" s="60"/>
      <c r="AA24" s="60"/>
      <c r="AB24" s="60"/>
      <c r="AC24" s="60"/>
      <c r="AD24" s="1696"/>
      <c r="AE24" s="1697"/>
      <c r="AF24" s="1697"/>
      <c r="AG24" s="1697"/>
      <c r="AH24" s="1698"/>
      <c r="AI24" s="60" t="s">
        <v>517</v>
      </c>
      <c r="AJ24" s="60"/>
      <c r="AK24" s="87"/>
      <c r="AN24" s="1722"/>
      <c r="AO24" s="1723"/>
      <c r="AP24" s="1723"/>
      <c r="AQ24" s="1723"/>
      <c r="AR24" s="1723"/>
      <c r="AS24" s="1723"/>
      <c r="AT24" s="1723"/>
      <c r="AU24" s="1723"/>
      <c r="AV24" s="1723"/>
      <c r="AW24" s="1723"/>
      <c r="AX24" s="1723"/>
      <c r="AY24" s="1723"/>
      <c r="AZ24" s="1723"/>
      <c r="BA24" s="1723"/>
      <c r="BB24" s="1723"/>
      <c r="BC24" s="1723"/>
      <c r="BD24" s="1723"/>
      <c r="BE24" s="1723"/>
      <c r="BF24" s="1723"/>
      <c r="BG24" s="1723"/>
      <c r="BH24" s="1723"/>
      <c r="BI24" s="1723"/>
      <c r="BJ24" s="1723"/>
      <c r="BK24" s="1723"/>
      <c r="BL24" s="1723"/>
      <c r="BM24" s="1723"/>
      <c r="BN24" s="1723"/>
      <c r="BO24" s="1723"/>
      <c r="BP24" s="1723"/>
      <c r="BQ24" s="1723"/>
      <c r="BR24" s="1723"/>
      <c r="BS24" s="1723"/>
      <c r="BT24" s="1723"/>
      <c r="BU24" s="1723"/>
      <c r="BV24" s="1724"/>
    </row>
    <row r="25" spans="1:77" ht="15.6" thickBot="1" x14ac:dyDescent="0.25">
      <c r="A25" s="49"/>
      <c r="B25" s="83"/>
      <c r="C25" s="60"/>
      <c r="D25" s="508"/>
      <c r="E25" s="509"/>
      <c r="F25" s="509"/>
      <c r="G25" s="510"/>
      <c r="H25" s="508"/>
      <c r="I25" s="509"/>
      <c r="J25" s="509"/>
      <c r="K25" s="508"/>
      <c r="L25" s="509"/>
      <c r="M25" s="510"/>
      <c r="N25" s="60"/>
      <c r="O25" s="60"/>
      <c r="P25" s="60"/>
      <c r="Q25" s="60"/>
      <c r="R25" s="60"/>
      <c r="S25" s="60"/>
      <c r="T25" s="60"/>
      <c r="U25" s="60" t="s">
        <v>532</v>
      </c>
      <c r="V25" s="60"/>
      <c r="W25" s="60"/>
      <c r="X25" s="60"/>
      <c r="Y25" s="60"/>
      <c r="Z25" s="60"/>
      <c r="AA25" s="60"/>
      <c r="AB25" s="60"/>
      <c r="AC25" s="60"/>
      <c r="AD25" s="1696"/>
      <c r="AE25" s="1697"/>
      <c r="AF25" s="1697"/>
      <c r="AG25" s="1697"/>
      <c r="AH25" s="1698"/>
      <c r="AI25" s="60" t="s">
        <v>517</v>
      </c>
      <c r="AJ25" s="60"/>
      <c r="AK25" s="87"/>
    </row>
    <row r="26" spans="1:77" ht="15.6" thickBot="1" x14ac:dyDescent="0.25">
      <c r="B26" s="91"/>
      <c r="C26" s="58"/>
      <c r="D26" s="100"/>
      <c r="E26" s="100"/>
      <c r="F26" s="100"/>
      <c r="G26" s="100"/>
      <c r="H26" s="100"/>
      <c r="I26" s="100"/>
      <c r="J26" s="100"/>
      <c r="K26" s="100"/>
      <c r="L26" s="100"/>
      <c r="M26" s="100"/>
      <c r="N26" s="58"/>
      <c r="O26" s="58"/>
      <c r="P26" s="58"/>
      <c r="Q26" s="58"/>
      <c r="R26" s="58"/>
      <c r="AK26" s="87"/>
      <c r="AN26" s="44" t="s">
        <v>476</v>
      </c>
    </row>
    <row r="27" spans="1:77" ht="15.6" thickBot="1" x14ac:dyDescent="0.25">
      <c r="B27" s="91"/>
      <c r="C27" s="58"/>
      <c r="D27" s="141"/>
      <c r="E27" s="141"/>
      <c r="F27" s="141"/>
      <c r="G27" s="141"/>
      <c r="H27" s="141"/>
      <c r="I27" s="141"/>
      <c r="J27" s="141"/>
      <c r="K27" s="141"/>
      <c r="L27" s="141"/>
      <c r="M27" s="141"/>
      <c r="N27" s="58"/>
      <c r="O27" s="58"/>
      <c r="P27" s="58"/>
      <c r="Q27" s="58"/>
      <c r="R27" s="58"/>
      <c r="U27" s="60" t="s">
        <v>533</v>
      </c>
      <c r="AC27" s="47" t="s">
        <v>534</v>
      </c>
      <c r="AD27" s="1696"/>
      <c r="AE27" s="1697"/>
      <c r="AF27" s="1697"/>
      <c r="AG27" s="1697"/>
      <c r="AH27" s="1698"/>
      <c r="AI27" s="298" t="s">
        <v>529</v>
      </c>
      <c r="AK27" s="93"/>
      <c r="AN27" s="1734"/>
      <c r="AO27" s="1734"/>
      <c r="AP27" s="1734"/>
      <c r="AQ27" s="1734"/>
      <c r="AR27" s="1734"/>
      <c r="AS27" s="1734"/>
      <c r="AT27" s="1734"/>
      <c r="AU27" s="1734"/>
      <c r="AV27" s="1734"/>
      <c r="AW27" s="1734"/>
      <c r="AX27" s="1734"/>
      <c r="AY27" s="1734"/>
      <c r="AZ27" s="1734"/>
      <c r="BA27" s="1734"/>
      <c r="BB27" s="1734"/>
      <c r="BC27" s="1734"/>
      <c r="BD27" s="1734"/>
      <c r="BE27" s="1734"/>
      <c r="BF27" s="1734"/>
      <c r="BG27" s="1734"/>
      <c r="BH27" s="1734"/>
      <c r="BI27" s="1734"/>
      <c r="BJ27" s="1734"/>
      <c r="BK27" s="1734"/>
      <c r="BL27" s="1734"/>
      <c r="BM27" s="1734"/>
      <c r="BN27" s="1734"/>
      <c r="BO27" s="1734"/>
      <c r="BP27" s="1734"/>
      <c r="BQ27" s="1734"/>
      <c r="BR27" s="1734"/>
      <c r="BS27" s="1734"/>
      <c r="BT27" s="1734"/>
      <c r="BU27" s="1734"/>
      <c r="BV27" s="1734"/>
    </row>
    <row r="28" spans="1:77" ht="15.6" thickBot="1" x14ac:dyDescent="0.25">
      <c r="B28" s="83"/>
      <c r="C28" s="60"/>
      <c r="D28" s="477" t="s">
        <v>149</v>
      </c>
      <c r="E28" s="497"/>
      <c r="F28" s="497"/>
      <c r="G28" s="478"/>
      <c r="H28" s="477" t="s">
        <v>150</v>
      </c>
      <c r="I28" s="497"/>
      <c r="J28" s="497"/>
      <c r="K28" s="497"/>
      <c r="L28" s="497"/>
      <c r="M28" s="477" t="s">
        <v>151</v>
      </c>
      <c r="N28" s="497"/>
      <c r="O28" s="478"/>
      <c r="P28" s="497" t="s">
        <v>152</v>
      </c>
      <c r="Q28" s="497"/>
      <c r="R28" s="478"/>
      <c r="U28" s="298" t="s">
        <v>518</v>
      </c>
      <c r="AC28" s="47" t="s">
        <v>535</v>
      </c>
      <c r="AD28" s="1696"/>
      <c r="AE28" s="1697"/>
      <c r="AF28" s="1697"/>
      <c r="AG28" s="1697"/>
      <c r="AH28" s="1698"/>
      <c r="AI28" s="298" t="s">
        <v>529</v>
      </c>
      <c r="AK28" s="93"/>
      <c r="AN28" s="1734"/>
      <c r="AO28" s="1734"/>
      <c r="AP28" s="1734"/>
      <c r="AQ28" s="1734"/>
      <c r="AR28" s="1734"/>
      <c r="AS28" s="1734"/>
      <c r="AT28" s="1734"/>
      <c r="AU28" s="1734"/>
      <c r="AV28" s="1734"/>
      <c r="AW28" s="1734"/>
      <c r="AX28" s="1734"/>
      <c r="AY28" s="1734"/>
      <c r="AZ28" s="1734"/>
      <c r="BA28" s="1734"/>
      <c r="BB28" s="1734"/>
      <c r="BC28" s="1734"/>
      <c r="BD28" s="1734"/>
      <c r="BE28" s="1734"/>
      <c r="BF28" s="1734"/>
      <c r="BG28" s="1734"/>
      <c r="BH28" s="1734"/>
      <c r="BI28" s="1734"/>
      <c r="BJ28" s="1734"/>
      <c r="BK28" s="1734"/>
      <c r="BL28" s="1734"/>
      <c r="BM28" s="1734"/>
      <c r="BN28" s="1734"/>
      <c r="BO28" s="1734"/>
      <c r="BP28" s="1734"/>
      <c r="BQ28" s="1734"/>
      <c r="BR28" s="1734"/>
      <c r="BS28" s="1734"/>
      <c r="BT28" s="1734"/>
      <c r="BU28" s="1734"/>
      <c r="BV28" s="1734"/>
      <c r="BX28" s="60"/>
    </row>
    <row r="29" spans="1:77" ht="15.6" thickBot="1" x14ac:dyDescent="0.25">
      <c r="B29" s="83"/>
      <c r="C29" s="60"/>
      <c r="D29" s="477" t="s">
        <v>153</v>
      </c>
      <c r="E29" s="497"/>
      <c r="F29" s="497"/>
      <c r="G29" s="478"/>
      <c r="H29" s="583"/>
      <c r="I29" s="584"/>
      <c r="J29" s="189" t="s">
        <v>157</v>
      </c>
      <c r="K29" s="584"/>
      <c r="L29" s="585"/>
      <c r="M29" s="583"/>
      <c r="N29" s="584"/>
      <c r="O29" s="585"/>
      <c r="P29" s="1683"/>
      <c r="Q29" s="1683"/>
      <c r="R29" s="1684"/>
      <c r="S29" s="60"/>
      <c r="T29" s="60"/>
      <c r="AD29" s="1731">
        <f>SUM(AD27:AH28)*1.1</f>
        <v>0</v>
      </c>
      <c r="AE29" s="1732"/>
      <c r="AF29" s="1732"/>
      <c r="AG29" s="1732"/>
      <c r="AH29" s="1733"/>
      <c r="AI29" s="60" t="s">
        <v>517</v>
      </c>
      <c r="AK29" s="93"/>
      <c r="AN29" s="1734"/>
      <c r="AO29" s="1734"/>
      <c r="AP29" s="1734"/>
      <c r="AQ29" s="1734"/>
      <c r="AR29" s="1734"/>
      <c r="AS29" s="1734"/>
      <c r="AT29" s="1734"/>
      <c r="AU29" s="1734"/>
      <c r="AV29" s="1734"/>
      <c r="AW29" s="1734"/>
      <c r="AX29" s="1734"/>
      <c r="AY29" s="1734"/>
      <c r="AZ29" s="1734"/>
      <c r="BA29" s="1734"/>
      <c r="BB29" s="1734"/>
      <c r="BC29" s="1734"/>
      <c r="BD29" s="1734"/>
      <c r="BE29" s="1734"/>
      <c r="BF29" s="1734"/>
      <c r="BG29" s="1734"/>
      <c r="BH29" s="1734"/>
      <c r="BI29" s="1734"/>
      <c r="BJ29" s="1734"/>
      <c r="BK29" s="1734"/>
      <c r="BL29" s="1734"/>
      <c r="BM29" s="1734"/>
      <c r="BN29" s="1734"/>
      <c r="BO29" s="1734"/>
      <c r="BP29" s="1734"/>
      <c r="BQ29" s="1734"/>
      <c r="BR29" s="1734"/>
      <c r="BS29" s="1734"/>
      <c r="BT29" s="1734"/>
      <c r="BU29" s="1734"/>
      <c r="BV29" s="1734"/>
      <c r="BX29" s="60"/>
    </row>
    <row r="30" spans="1:77" ht="15.6" thickBot="1" x14ac:dyDescent="0.25">
      <c r="B30" s="83"/>
      <c r="C30" s="60"/>
      <c r="D30" s="479"/>
      <c r="E30" s="432"/>
      <c r="F30" s="432"/>
      <c r="G30" s="480"/>
      <c r="H30" s="586"/>
      <c r="I30" s="587"/>
      <c r="J30" s="188" t="s">
        <v>157</v>
      </c>
      <c r="K30" s="587"/>
      <c r="L30" s="588"/>
      <c r="M30" s="586"/>
      <c r="N30" s="587"/>
      <c r="O30" s="588"/>
      <c r="P30" s="1673"/>
      <c r="Q30" s="1673"/>
      <c r="R30" s="1674"/>
      <c r="S30" s="60"/>
      <c r="T30" s="60"/>
      <c r="AD30" s="44" t="s">
        <v>356</v>
      </c>
      <c r="AK30" s="93"/>
      <c r="AN30" s="1734"/>
      <c r="AO30" s="1734"/>
      <c r="AP30" s="1734"/>
      <c r="AQ30" s="1734"/>
      <c r="AR30" s="1734"/>
      <c r="AS30" s="1734"/>
      <c r="AT30" s="1734"/>
      <c r="AU30" s="1734"/>
      <c r="AV30" s="1734"/>
      <c r="AW30" s="1734"/>
      <c r="AX30" s="1734"/>
      <c r="AY30" s="1734"/>
      <c r="AZ30" s="1734"/>
      <c r="BA30" s="1734"/>
      <c r="BB30" s="1734"/>
      <c r="BC30" s="1734"/>
      <c r="BD30" s="1734"/>
      <c r="BE30" s="1734"/>
      <c r="BF30" s="1734"/>
      <c r="BG30" s="1734"/>
      <c r="BH30" s="1734"/>
      <c r="BI30" s="1734"/>
      <c r="BJ30" s="1734"/>
      <c r="BK30" s="1734"/>
      <c r="BL30" s="1734"/>
      <c r="BM30" s="1734"/>
      <c r="BN30" s="1734"/>
      <c r="BO30" s="1734"/>
      <c r="BP30" s="1734"/>
      <c r="BQ30" s="1734"/>
      <c r="BR30" s="1734"/>
      <c r="BS30" s="1734"/>
      <c r="BT30" s="1734"/>
      <c r="BU30" s="1734"/>
      <c r="BV30" s="1734"/>
    </row>
    <row r="31" spans="1:77" ht="15.6" thickBot="1" x14ac:dyDescent="0.25">
      <c r="B31" s="83"/>
      <c r="C31" s="60"/>
      <c r="D31" s="479"/>
      <c r="E31" s="432"/>
      <c r="F31" s="432"/>
      <c r="G31" s="480"/>
      <c r="H31" s="586"/>
      <c r="I31" s="587"/>
      <c r="J31" s="188" t="s">
        <v>157</v>
      </c>
      <c r="K31" s="587"/>
      <c r="L31" s="588"/>
      <c r="M31" s="586"/>
      <c r="N31" s="587"/>
      <c r="O31" s="588"/>
      <c r="P31" s="1673"/>
      <c r="Q31" s="1673"/>
      <c r="R31" s="1674"/>
      <c r="S31" s="60"/>
      <c r="T31" s="60"/>
      <c r="U31" s="44" t="s">
        <v>353</v>
      </c>
      <c r="AD31" s="1731">
        <f>SUM(AD21,AD22,AD23,AD24,AD25,AD29)</f>
        <v>0</v>
      </c>
      <c r="AE31" s="1732"/>
      <c r="AF31" s="1732"/>
      <c r="AG31" s="1732"/>
      <c r="AH31" s="1733"/>
      <c r="AI31" s="60" t="s">
        <v>517</v>
      </c>
      <c r="AK31" s="87"/>
      <c r="AN31" s="1734"/>
      <c r="AO31" s="1734"/>
      <c r="AP31" s="1734"/>
      <c r="AQ31" s="1734"/>
      <c r="AR31" s="1734"/>
      <c r="AS31" s="1734"/>
      <c r="AT31" s="1734"/>
      <c r="AU31" s="1734"/>
      <c r="AV31" s="1734"/>
      <c r="AW31" s="1734"/>
      <c r="AX31" s="1734"/>
      <c r="AY31" s="1734"/>
      <c r="AZ31" s="1734"/>
      <c r="BA31" s="1734"/>
      <c r="BB31" s="1734"/>
      <c r="BC31" s="1734"/>
      <c r="BD31" s="1734"/>
      <c r="BE31" s="1734"/>
      <c r="BF31" s="1734"/>
      <c r="BG31" s="1734"/>
      <c r="BH31" s="1734"/>
      <c r="BI31" s="1734"/>
      <c r="BJ31" s="1734"/>
      <c r="BK31" s="1734"/>
      <c r="BL31" s="1734"/>
      <c r="BM31" s="1734"/>
      <c r="BN31" s="1734"/>
      <c r="BO31" s="1734"/>
      <c r="BP31" s="1734"/>
      <c r="BQ31" s="1734"/>
      <c r="BR31" s="1734"/>
      <c r="BS31" s="1734"/>
      <c r="BT31" s="1734"/>
      <c r="BU31" s="1734"/>
      <c r="BV31" s="1734"/>
      <c r="BY31" s="49"/>
    </row>
    <row r="32" spans="1:77" ht="15.6" thickBot="1" x14ac:dyDescent="0.25">
      <c r="B32" s="83"/>
      <c r="C32" s="60"/>
      <c r="D32" s="481"/>
      <c r="E32" s="507"/>
      <c r="F32" s="507"/>
      <c r="G32" s="482"/>
      <c r="H32" s="589"/>
      <c r="I32" s="590"/>
      <c r="J32" s="190" t="s">
        <v>157</v>
      </c>
      <c r="K32" s="590"/>
      <c r="L32" s="591"/>
      <c r="M32" s="589"/>
      <c r="N32" s="590"/>
      <c r="O32" s="591"/>
      <c r="P32" s="1675"/>
      <c r="Q32" s="1675"/>
      <c r="R32" s="1676"/>
      <c r="S32" s="60"/>
      <c r="T32" s="60"/>
      <c r="AD32" s="44" t="s">
        <v>356</v>
      </c>
      <c r="AK32" s="87"/>
      <c r="AN32" s="1734"/>
      <c r="AO32" s="1734"/>
      <c r="AP32" s="1734"/>
      <c r="AQ32" s="1734"/>
      <c r="AR32" s="1734"/>
      <c r="AS32" s="1734"/>
      <c r="AT32" s="1734"/>
      <c r="AU32" s="1734"/>
      <c r="AV32" s="1734"/>
      <c r="AW32" s="1734"/>
      <c r="AX32" s="1734"/>
      <c r="AY32" s="1734"/>
      <c r="AZ32" s="1734"/>
      <c r="BA32" s="1734"/>
      <c r="BB32" s="1734"/>
      <c r="BC32" s="1734"/>
      <c r="BD32" s="1734"/>
      <c r="BE32" s="1734"/>
      <c r="BF32" s="1734"/>
      <c r="BG32" s="1734"/>
      <c r="BH32" s="1734"/>
      <c r="BI32" s="1734"/>
      <c r="BJ32" s="1734"/>
      <c r="BK32" s="1734"/>
      <c r="BL32" s="1734"/>
      <c r="BM32" s="1734"/>
      <c r="BN32" s="1734"/>
      <c r="BO32" s="1734"/>
      <c r="BP32" s="1734"/>
      <c r="BQ32" s="1734"/>
      <c r="BR32" s="1734"/>
      <c r="BS32" s="1734"/>
      <c r="BT32" s="1734"/>
      <c r="BU32" s="1734"/>
      <c r="BV32" s="1734"/>
    </row>
    <row r="33" spans="2:74" ht="15.6" thickBot="1" x14ac:dyDescent="0.25">
      <c r="B33" s="83"/>
      <c r="C33" s="60"/>
      <c r="D33" s="1699" t="s">
        <v>154</v>
      </c>
      <c r="E33" s="1700"/>
      <c r="F33" s="1700"/>
      <c r="G33" s="1701"/>
      <c r="H33" s="583"/>
      <c r="I33" s="584"/>
      <c r="J33" s="189" t="s">
        <v>157</v>
      </c>
      <c r="K33" s="584"/>
      <c r="L33" s="584"/>
      <c r="M33" s="583"/>
      <c r="N33" s="584"/>
      <c r="O33" s="585"/>
      <c r="P33" s="1683"/>
      <c r="Q33" s="1683"/>
      <c r="R33" s="1684"/>
      <c r="S33" s="60"/>
      <c r="T33" s="60"/>
      <c r="AD33" s="1731" t="str">
        <f>IF(OR(AD23&gt;0,AD24&gt;0,AD25&gt;0,AD27&gt;0),(SUM(AD23,AD24,AD25)/1.1)+AD27+AD28,"")</f>
        <v/>
      </c>
      <c r="AE33" s="1732"/>
      <c r="AF33" s="1732"/>
      <c r="AG33" s="1732"/>
      <c r="AH33" s="1733"/>
      <c r="AI33" s="1725" t="s">
        <v>519</v>
      </c>
      <c r="AJ33" s="1726"/>
      <c r="AK33" s="1727"/>
      <c r="AN33" s="1734"/>
      <c r="AO33" s="1734"/>
      <c r="AP33" s="1734"/>
      <c r="AQ33" s="1734"/>
      <c r="AR33" s="1734"/>
      <c r="AS33" s="1734"/>
      <c r="AT33" s="1734"/>
      <c r="AU33" s="1734"/>
      <c r="AV33" s="1734"/>
      <c r="AW33" s="1734"/>
      <c r="AX33" s="1734"/>
      <c r="AY33" s="1734"/>
      <c r="AZ33" s="1734"/>
      <c r="BA33" s="1734"/>
      <c r="BB33" s="1734"/>
      <c r="BC33" s="1734"/>
      <c r="BD33" s="1734"/>
      <c r="BE33" s="1734"/>
      <c r="BF33" s="1734"/>
      <c r="BG33" s="1734"/>
      <c r="BH33" s="1734"/>
      <c r="BI33" s="1734"/>
      <c r="BJ33" s="1734"/>
      <c r="BK33" s="1734"/>
      <c r="BL33" s="1734"/>
      <c r="BM33" s="1734"/>
      <c r="BN33" s="1734"/>
      <c r="BO33" s="1734"/>
      <c r="BP33" s="1734"/>
      <c r="BQ33" s="1734"/>
      <c r="BR33" s="1734"/>
      <c r="BS33" s="1734"/>
      <c r="BT33" s="1734"/>
      <c r="BU33" s="1734"/>
      <c r="BV33" s="1734"/>
    </row>
    <row r="34" spans="2:74" ht="15.6" thickBot="1" x14ac:dyDescent="0.25">
      <c r="B34" s="83"/>
      <c r="C34" s="60"/>
      <c r="D34" s="1702"/>
      <c r="E34" s="1703"/>
      <c r="F34" s="1703"/>
      <c r="G34" s="1704"/>
      <c r="H34" s="586"/>
      <c r="I34" s="587"/>
      <c r="J34" s="188" t="s">
        <v>157</v>
      </c>
      <c r="K34" s="587"/>
      <c r="L34" s="587"/>
      <c r="M34" s="586"/>
      <c r="N34" s="587"/>
      <c r="O34" s="588"/>
      <c r="P34" s="1673"/>
      <c r="Q34" s="1673"/>
      <c r="R34" s="1674"/>
      <c r="S34" s="60"/>
      <c r="T34" s="60"/>
      <c r="AD34" s="1710" t="str">
        <f>IF(OR(AD23&gt;0,AD24&gt;0,AD25&gt;0,AD29&gt;0),AD33*0.1,"")</f>
        <v/>
      </c>
      <c r="AE34" s="1711"/>
      <c r="AF34" s="1711"/>
      <c r="AG34" s="1711"/>
      <c r="AH34" s="1712"/>
      <c r="AI34" s="44" t="s">
        <v>520</v>
      </c>
      <c r="AK34" s="87"/>
      <c r="AN34" s="1734"/>
      <c r="AO34" s="1734"/>
      <c r="AP34" s="1734"/>
      <c r="AQ34" s="1734"/>
      <c r="AR34" s="1734"/>
      <c r="AS34" s="1734"/>
      <c r="AT34" s="1734"/>
      <c r="AU34" s="1734"/>
      <c r="AV34" s="1734"/>
      <c r="AW34" s="1734"/>
      <c r="AX34" s="1734"/>
      <c r="AY34" s="1734"/>
      <c r="AZ34" s="1734"/>
      <c r="BA34" s="1734"/>
      <c r="BB34" s="1734"/>
      <c r="BC34" s="1734"/>
      <c r="BD34" s="1734"/>
      <c r="BE34" s="1734"/>
      <c r="BF34" s="1734"/>
      <c r="BG34" s="1734"/>
      <c r="BH34" s="1734"/>
      <c r="BI34" s="1734"/>
      <c r="BJ34" s="1734"/>
      <c r="BK34" s="1734"/>
      <c r="BL34" s="1734"/>
      <c r="BM34" s="1734"/>
      <c r="BN34" s="1734"/>
      <c r="BO34" s="1734"/>
      <c r="BP34" s="1734"/>
      <c r="BQ34" s="1734"/>
      <c r="BR34" s="1734"/>
      <c r="BS34" s="1734"/>
      <c r="BT34" s="1734"/>
      <c r="BU34" s="1734"/>
      <c r="BV34" s="1734"/>
    </row>
    <row r="35" spans="2:74" ht="15.6" thickBot="1" x14ac:dyDescent="0.25">
      <c r="B35" s="83"/>
      <c r="C35" s="60"/>
      <c r="D35" s="1702"/>
      <c r="E35" s="1703"/>
      <c r="F35" s="1703"/>
      <c r="G35" s="1704"/>
      <c r="H35" s="586"/>
      <c r="I35" s="587"/>
      <c r="J35" s="188" t="s">
        <v>157</v>
      </c>
      <c r="K35" s="587"/>
      <c r="L35" s="587"/>
      <c r="M35" s="586"/>
      <c r="N35" s="587"/>
      <c r="O35" s="588"/>
      <c r="P35" s="1673"/>
      <c r="Q35" s="1673"/>
      <c r="R35" s="1674"/>
      <c r="S35" s="60"/>
      <c r="T35" s="60"/>
      <c r="AD35" s="44" t="s">
        <v>521</v>
      </c>
      <c r="AK35" s="87"/>
      <c r="AN35" s="1734"/>
      <c r="AO35" s="1734"/>
      <c r="AP35" s="1734"/>
      <c r="AQ35" s="1734"/>
      <c r="AR35" s="1734"/>
      <c r="AS35" s="1734"/>
      <c r="AT35" s="1734"/>
      <c r="AU35" s="1734"/>
      <c r="AV35" s="1734"/>
      <c r="AW35" s="1734"/>
      <c r="AX35" s="1734"/>
      <c r="AY35" s="1734"/>
      <c r="AZ35" s="1734"/>
      <c r="BA35" s="1734"/>
      <c r="BB35" s="1734"/>
      <c r="BC35" s="1734"/>
      <c r="BD35" s="1734"/>
      <c r="BE35" s="1734"/>
      <c r="BF35" s="1734"/>
      <c r="BG35" s="1734"/>
      <c r="BH35" s="1734"/>
      <c r="BI35" s="1734"/>
      <c r="BJ35" s="1734"/>
      <c r="BK35" s="1734"/>
      <c r="BL35" s="1734"/>
      <c r="BM35" s="1734"/>
      <c r="BN35" s="1734"/>
      <c r="BO35" s="1734"/>
      <c r="BP35" s="1734"/>
      <c r="BQ35" s="1734"/>
      <c r="BR35" s="1734"/>
      <c r="BS35" s="1734"/>
      <c r="BT35" s="1734"/>
      <c r="BU35" s="1734"/>
      <c r="BV35" s="1734"/>
    </row>
    <row r="36" spans="2:74" ht="15.6" thickBot="1" x14ac:dyDescent="0.25">
      <c r="B36" s="83"/>
      <c r="C36" s="60"/>
      <c r="D36" s="481" t="s">
        <v>155</v>
      </c>
      <c r="E36" s="507"/>
      <c r="F36" s="507"/>
      <c r="G36" s="482"/>
      <c r="H36" s="571"/>
      <c r="I36" s="1666"/>
      <c r="J36" s="1666"/>
      <c r="K36" s="1666"/>
      <c r="L36" s="1666"/>
      <c r="M36" s="1666"/>
      <c r="N36" s="1666"/>
      <c r="O36" s="572"/>
      <c r="P36" s="1675"/>
      <c r="Q36" s="1675"/>
      <c r="R36" s="1676"/>
      <c r="S36" s="60"/>
      <c r="T36" s="60"/>
      <c r="U36" s="60" t="s">
        <v>341</v>
      </c>
      <c r="V36" s="60"/>
      <c r="W36" s="60"/>
      <c r="X36" s="60"/>
      <c r="Y36" s="60"/>
      <c r="Z36" s="60"/>
      <c r="AA36" s="60"/>
      <c r="AB36" s="60"/>
      <c r="AC36" s="60"/>
      <c r="AD36" s="1731" t="str">
        <f>'依頼書（道路占用の諸手続き）'!$AH$58</f>
        <v/>
      </c>
      <c r="AE36" s="1732"/>
      <c r="AF36" s="1732"/>
      <c r="AG36" s="1732"/>
      <c r="AH36" s="1733"/>
      <c r="AK36" s="87"/>
      <c r="AN36" s="1734"/>
      <c r="AO36" s="1734"/>
      <c r="AP36" s="1734"/>
      <c r="AQ36" s="1734"/>
      <c r="AR36" s="1734"/>
      <c r="AS36" s="1734"/>
      <c r="AT36" s="1734"/>
      <c r="AU36" s="1734"/>
      <c r="AV36" s="1734"/>
      <c r="AW36" s="1734"/>
      <c r="AX36" s="1734"/>
      <c r="AY36" s="1734"/>
      <c r="AZ36" s="1734"/>
      <c r="BA36" s="1734"/>
      <c r="BB36" s="1734"/>
      <c r="BC36" s="1734"/>
      <c r="BD36" s="1734"/>
      <c r="BE36" s="1734"/>
      <c r="BF36" s="1734"/>
      <c r="BG36" s="1734"/>
      <c r="BH36" s="1734"/>
      <c r="BI36" s="1734"/>
      <c r="BJ36" s="1734"/>
      <c r="BK36" s="1734"/>
      <c r="BL36" s="1734"/>
      <c r="BM36" s="1734"/>
      <c r="BN36" s="1734"/>
      <c r="BO36" s="1734"/>
      <c r="BP36" s="1734"/>
      <c r="BQ36" s="1734"/>
      <c r="BR36" s="1734"/>
      <c r="BS36" s="1734"/>
      <c r="BT36" s="1734"/>
      <c r="BU36" s="1734"/>
      <c r="BV36" s="1734"/>
    </row>
    <row r="37" spans="2:74" x14ac:dyDescent="0.2">
      <c r="B37" s="83"/>
      <c r="C37" s="60"/>
      <c r="D37" s="479" t="s">
        <v>156</v>
      </c>
      <c r="E37" s="432"/>
      <c r="F37" s="432"/>
      <c r="G37" s="480"/>
      <c r="H37" s="586"/>
      <c r="I37" s="587"/>
      <c r="J37" s="111" t="s">
        <v>157</v>
      </c>
      <c r="K37" s="587"/>
      <c r="L37" s="587"/>
      <c r="M37" s="586"/>
      <c r="N37" s="587"/>
      <c r="O37" s="588"/>
      <c r="P37" s="1673"/>
      <c r="Q37" s="1673"/>
      <c r="R37" s="1674"/>
      <c r="S37" s="60"/>
      <c r="T37" s="60"/>
      <c r="U37" s="298" t="s">
        <v>348</v>
      </c>
      <c r="AD37" s="44" t="s">
        <v>346</v>
      </c>
      <c r="AK37" s="87"/>
      <c r="AN37" s="1734"/>
      <c r="AO37" s="1734"/>
      <c r="AP37" s="1734"/>
      <c r="AQ37" s="1734"/>
      <c r="AR37" s="1734"/>
      <c r="AS37" s="1734"/>
      <c r="AT37" s="1734"/>
      <c r="AU37" s="1734"/>
      <c r="AV37" s="1734"/>
      <c r="AW37" s="1734"/>
      <c r="AX37" s="1734"/>
      <c r="AY37" s="1734"/>
      <c r="AZ37" s="1734"/>
      <c r="BA37" s="1734"/>
      <c r="BB37" s="1734"/>
      <c r="BC37" s="1734"/>
      <c r="BD37" s="1734"/>
      <c r="BE37" s="1734"/>
      <c r="BF37" s="1734"/>
      <c r="BG37" s="1734"/>
      <c r="BH37" s="1734"/>
      <c r="BI37" s="1734"/>
      <c r="BJ37" s="1734"/>
      <c r="BK37" s="1734"/>
      <c r="BL37" s="1734"/>
      <c r="BM37" s="1734"/>
      <c r="BN37" s="1734"/>
      <c r="BO37" s="1734"/>
      <c r="BP37" s="1734"/>
      <c r="BQ37" s="1734"/>
      <c r="BR37" s="1734"/>
      <c r="BS37" s="1734"/>
      <c r="BT37" s="1734"/>
      <c r="BU37" s="1734"/>
      <c r="BV37" s="1734"/>
    </row>
    <row r="38" spans="2:74" ht="15.6" thickBot="1" x14ac:dyDescent="0.25">
      <c r="B38" s="83"/>
      <c r="C38" s="60"/>
      <c r="D38" s="479"/>
      <c r="E38" s="432"/>
      <c r="F38" s="432"/>
      <c r="G38" s="480"/>
      <c r="H38" s="586"/>
      <c r="I38" s="587"/>
      <c r="J38" s="111" t="s">
        <v>157</v>
      </c>
      <c r="K38" s="587"/>
      <c r="L38" s="587"/>
      <c r="M38" s="586"/>
      <c r="N38" s="587"/>
      <c r="O38" s="588"/>
      <c r="P38" s="1673"/>
      <c r="Q38" s="1673"/>
      <c r="R38" s="1674"/>
      <c r="S38" s="60"/>
      <c r="T38" s="60"/>
      <c r="AK38" s="87"/>
      <c r="AN38" s="1734"/>
      <c r="AO38" s="1734"/>
      <c r="AP38" s="1734"/>
      <c r="AQ38" s="1734"/>
      <c r="AR38" s="1734"/>
      <c r="AS38" s="1734"/>
      <c r="AT38" s="1734"/>
      <c r="AU38" s="1734"/>
      <c r="AV38" s="1734"/>
      <c r="AW38" s="1734"/>
      <c r="AX38" s="1734"/>
      <c r="AY38" s="1734"/>
      <c r="AZ38" s="1734"/>
      <c r="BA38" s="1734"/>
      <c r="BB38" s="1734"/>
      <c r="BC38" s="1734"/>
      <c r="BD38" s="1734"/>
      <c r="BE38" s="1734"/>
      <c r="BF38" s="1734"/>
      <c r="BG38" s="1734"/>
      <c r="BH38" s="1734"/>
      <c r="BI38" s="1734"/>
      <c r="BJ38" s="1734"/>
      <c r="BK38" s="1734"/>
      <c r="BL38" s="1734"/>
      <c r="BM38" s="1734"/>
      <c r="BN38" s="1734"/>
      <c r="BO38" s="1734"/>
      <c r="BP38" s="1734"/>
      <c r="BQ38" s="1734"/>
      <c r="BR38" s="1734"/>
      <c r="BS38" s="1734"/>
      <c r="BT38" s="1734"/>
      <c r="BU38" s="1734"/>
      <c r="BV38" s="1734"/>
    </row>
    <row r="39" spans="2:74" ht="15.6" thickBot="1" x14ac:dyDescent="0.25">
      <c r="B39" s="83"/>
      <c r="C39" s="60"/>
      <c r="D39" s="479"/>
      <c r="E39" s="432"/>
      <c r="F39" s="432"/>
      <c r="G39" s="480"/>
      <c r="H39" s="586"/>
      <c r="I39" s="587"/>
      <c r="J39" s="111" t="s">
        <v>157</v>
      </c>
      <c r="K39" s="587"/>
      <c r="L39" s="587"/>
      <c r="M39" s="586"/>
      <c r="N39" s="587"/>
      <c r="O39" s="588"/>
      <c r="P39" s="1673"/>
      <c r="Q39" s="1673"/>
      <c r="R39" s="1674"/>
      <c r="S39" s="60"/>
      <c r="T39" s="60"/>
      <c r="U39" s="60" t="s">
        <v>342</v>
      </c>
      <c r="V39" s="60"/>
      <c r="W39" s="60"/>
      <c r="X39" s="60"/>
      <c r="Y39" s="60"/>
      <c r="Z39" s="60"/>
      <c r="AA39" s="432" t="s">
        <v>347</v>
      </c>
      <c r="AB39" s="432"/>
      <c r="AC39" s="480"/>
      <c r="AD39" s="1693"/>
      <c r="AE39" s="1694"/>
      <c r="AF39" s="1694"/>
      <c r="AG39" s="1694"/>
      <c r="AH39" s="1695"/>
      <c r="AI39" s="60" t="s">
        <v>344</v>
      </c>
      <c r="AK39" s="87"/>
      <c r="AN39" s="1734"/>
      <c r="AO39" s="1734"/>
      <c r="AP39" s="1734"/>
      <c r="AQ39" s="1734"/>
      <c r="AR39" s="1734"/>
      <c r="AS39" s="1734"/>
      <c r="AT39" s="1734"/>
      <c r="AU39" s="1734"/>
      <c r="AV39" s="1734"/>
      <c r="AW39" s="1734"/>
      <c r="AX39" s="1734"/>
      <c r="AY39" s="1734"/>
      <c r="AZ39" s="1734"/>
      <c r="BA39" s="1734"/>
      <c r="BB39" s="1734"/>
      <c r="BC39" s="1734"/>
      <c r="BD39" s="1734"/>
      <c r="BE39" s="1734"/>
      <c r="BF39" s="1734"/>
      <c r="BG39" s="1734"/>
      <c r="BH39" s="1734"/>
      <c r="BI39" s="1734"/>
      <c r="BJ39" s="1734"/>
      <c r="BK39" s="1734"/>
      <c r="BL39" s="1734"/>
      <c r="BM39" s="1734"/>
      <c r="BN39" s="1734"/>
      <c r="BO39" s="1734"/>
      <c r="BP39" s="1734"/>
      <c r="BQ39" s="1734"/>
      <c r="BR39" s="1734"/>
      <c r="BS39" s="1734"/>
      <c r="BT39" s="1734"/>
      <c r="BU39" s="1734"/>
      <c r="BV39" s="1734"/>
    </row>
    <row r="40" spans="2:74" ht="15.6" thickBot="1" x14ac:dyDescent="0.25">
      <c r="B40" s="83"/>
      <c r="C40" s="60"/>
      <c r="D40" s="479"/>
      <c r="E40" s="432"/>
      <c r="F40" s="432"/>
      <c r="G40" s="480"/>
      <c r="H40" s="586"/>
      <c r="I40" s="587"/>
      <c r="J40" s="111" t="s">
        <v>157</v>
      </c>
      <c r="K40" s="587"/>
      <c r="L40" s="587"/>
      <c r="M40" s="586"/>
      <c r="N40" s="587"/>
      <c r="O40" s="588"/>
      <c r="P40" s="1673"/>
      <c r="Q40" s="1673"/>
      <c r="R40" s="1674"/>
      <c r="S40" s="60"/>
      <c r="T40" s="60"/>
      <c r="AD40" s="1696"/>
      <c r="AE40" s="1697"/>
      <c r="AF40" s="1697"/>
      <c r="AG40" s="1697"/>
      <c r="AH40" s="1698"/>
      <c r="AI40" s="58" t="s">
        <v>345</v>
      </c>
      <c r="AK40" s="87"/>
      <c r="AN40" s="1734"/>
      <c r="AO40" s="1734"/>
      <c r="AP40" s="1734"/>
      <c r="AQ40" s="1734"/>
      <c r="AR40" s="1734"/>
      <c r="AS40" s="1734"/>
      <c r="AT40" s="1734"/>
      <c r="AU40" s="1734"/>
      <c r="AV40" s="1734"/>
      <c r="AW40" s="1734"/>
      <c r="AX40" s="1734"/>
      <c r="AY40" s="1734"/>
      <c r="AZ40" s="1734"/>
      <c r="BA40" s="1734"/>
      <c r="BB40" s="1734"/>
      <c r="BC40" s="1734"/>
      <c r="BD40" s="1734"/>
      <c r="BE40" s="1734"/>
      <c r="BF40" s="1734"/>
      <c r="BG40" s="1734"/>
      <c r="BH40" s="1734"/>
      <c r="BI40" s="1734"/>
      <c r="BJ40" s="1734"/>
      <c r="BK40" s="1734"/>
      <c r="BL40" s="1734"/>
      <c r="BM40" s="1734"/>
      <c r="BN40" s="1734"/>
      <c r="BO40" s="1734"/>
      <c r="BP40" s="1734"/>
      <c r="BQ40" s="1734"/>
      <c r="BR40" s="1734"/>
      <c r="BS40" s="1734"/>
      <c r="BT40" s="1734"/>
      <c r="BU40" s="1734"/>
      <c r="BV40" s="1734"/>
    </row>
    <row r="41" spans="2:74" ht="15.6" thickBot="1" x14ac:dyDescent="0.25">
      <c r="B41" s="83"/>
      <c r="C41" s="60"/>
      <c r="D41" s="481"/>
      <c r="E41" s="507"/>
      <c r="F41" s="507"/>
      <c r="G41" s="482"/>
      <c r="H41" s="589"/>
      <c r="I41" s="590"/>
      <c r="J41" s="110" t="s">
        <v>157</v>
      </c>
      <c r="K41" s="590"/>
      <c r="L41" s="590"/>
      <c r="M41" s="589"/>
      <c r="N41" s="590"/>
      <c r="O41" s="591"/>
      <c r="P41" s="1675"/>
      <c r="Q41" s="1675"/>
      <c r="R41" s="1676"/>
      <c r="S41" s="60"/>
      <c r="T41" s="60"/>
      <c r="U41" s="60" t="s">
        <v>343</v>
      </c>
      <c r="V41" s="60"/>
      <c r="W41" s="60"/>
      <c r="X41" s="60"/>
      <c r="Y41" s="60"/>
      <c r="Z41" s="60"/>
      <c r="AA41" s="432" t="s">
        <v>347</v>
      </c>
      <c r="AB41" s="432"/>
      <c r="AC41" s="480"/>
      <c r="AD41" s="1693"/>
      <c r="AE41" s="1694"/>
      <c r="AF41" s="1694"/>
      <c r="AG41" s="1694"/>
      <c r="AH41" s="1695"/>
      <c r="AI41" s="58" t="s">
        <v>344</v>
      </c>
      <c r="AK41" s="87"/>
      <c r="AN41" s="1734"/>
      <c r="AO41" s="1734"/>
      <c r="AP41" s="1734"/>
      <c r="AQ41" s="1734"/>
      <c r="AR41" s="1734"/>
      <c r="AS41" s="1734"/>
      <c r="AT41" s="1734"/>
      <c r="AU41" s="1734"/>
      <c r="AV41" s="1734"/>
      <c r="AW41" s="1734"/>
      <c r="AX41" s="1734"/>
      <c r="AY41" s="1734"/>
      <c r="AZ41" s="1734"/>
      <c r="BA41" s="1734"/>
      <c r="BB41" s="1734"/>
      <c r="BC41" s="1734"/>
      <c r="BD41" s="1734"/>
      <c r="BE41" s="1734"/>
      <c r="BF41" s="1734"/>
      <c r="BG41" s="1734"/>
      <c r="BH41" s="1734"/>
      <c r="BI41" s="1734"/>
      <c r="BJ41" s="1734"/>
      <c r="BK41" s="1734"/>
      <c r="BL41" s="1734"/>
      <c r="BM41" s="1734"/>
      <c r="BN41" s="1734"/>
      <c r="BO41" s="1734"/>
      <c r="BP41" s="1734"/>
      <c r="BQ41" s="1734"/>
      <c r="BR41" s="1734"/>
      <c r="BS41" s="1734"/>
      <c r="BT41" s="1734"/>
      <c r="BU41" s="1734"/>
      <c r="BV41" s="1734"/>
    </row>
    <row r="42" spans="2:74" ht="15" customHeight="1" thickBot="1" x14ac:dyDescent="0.25">
      <c r="B42" s="83"/>
      <c r="C42" s="60"/>
      <c r="D42" s="89"/>
      <c r="E42" s="60"/>
      <c r="F42" s="60"/>
      <c r="G42" s="60"/>
      <c r="H42" s="60"/>
      <c r="I42" s="60"/>
      <c r="J42" s="60"/>
      <c r="K42" s="60"/>
      <c r="L42" s="60"/>
      <c r="M42" s="60"/>
      <c r="N42" s="111"/>
      <c r="O42" s="111"/>
      <c r="P42" s="111"/>
      <c r="Q42" s="111"/>
      <c r="R42" s="111"/>
      <c r="S42" s="60"/>
      <c r="T42" s="60"/>
      <c r="U42" s="60"/>
      <c r="V42" s="60"/>
      <c r="W42" s="60"/>
      <c r="X42" s="60"/>
      <c r="Y42" s="60"/>
      <c r="Z42" s="60"/>
      <c r="AA42" s="60"/>
      <c r="AB42" s="60"/>
      <c r="AC42" s="60"/>
      <c r="AD42" s="1696"/>
      <c r="AE42" s="1697"/>
      <c r="AF42" s="1697"/>
      <c r="AG42" s="1697"/>
      <c r="AH42" s="1698"/>
      <c r="AI42" s="58" t="s">
        <v>345</v>
      </c>
      <c r="AJ42" s="60"/>
      <c r="AK42" s="87"/>
      <c r="AN42" s="1734"/>
      <c r="AO42" s="1734"/>
      <c r="AP42" s="1734"/>
      <c r="AQ42" s="1734"/>
      <c r="AR42" s="1734"/>
      <c r="AS42" s="1734"/>
      <c r="AT42" s="1734"/>
      <c r="AU42" s="1734"/>
      <c r="AV42" s="1734"/>
      <c r="AW42" s="1734"/>
      <c r="AX42" s="1734"/>
      <c r="AY42" s="1734"/>
      <c r="AZ42" s="1734"/>
      <c r="BA42" s="1734"/>
      <c r="BB42" s="1734"/>
      <c r="BC42" s="1734"/>
      <c r="BD42" s="1734"/>
      <c r="BE42" s="1734"/>
      <c r="BF42" s="1734"/>
      <c r="BG42" s="1734"/>
      <c r="BH42" s="1734"/>
      <c r="BI42" s="1734"/>
      <c r="BJ42" s="1734"/>
      <c r="BK42" s="1734"/>
      <c r="BL42" s="1734"/>
      <c r="BM42" s="1734"/>
      <c r="BN42" s="1734"/>
      <c r="BO42" s="1734"/>
      <c r="BP42" s="1734"/>
      <c r="BQ42" s="1734"/>
      <c r="BR42" s="1734"/>
      <c r="BS42" s="1734"/>
      <c r="BT42" s="1734"/>
      <c r="BU42" s="1734"/>
      <c r="BV42" s="1734"/>
    </row>
    <row r="43" spans="2:74" x14ac:dyDescent="0.2">
      <c r="B43" s="83"/>
      <c r="C43" s="60"/>
      <c r="D43" s="140"/>
      <c r="E43" s="60"/>
      <c r="F43" s="60"/>
      <c r="G43" s="60"/>
      <c r="H43" s="60"/>
      <c r="I43" s="60"/>
      <c r="J43" s="60"/>
      <c r="K43" s="60"/>
      <c r="L43" s="60"/>
      <c r="M43" s="60"/>
      <c r="N43" s="302"/>
      <c r="O43" s="302"/>
      <c r="P43" s="302"/>
      <c r="Q43" s="302"/>
      <c r="R43" s="302"/>
      <c r="S43" s="60"/>
      <c r="T43" s="60"/>
      <c r="AJ43" s="60"/>
      <c r="AK43" s="87"/>
      <c r="AN43" s="1734"/>
      <c r="AO43" s="1734"/>
      <c r="AP43" s="1734"/>
      <c r="AQ43" s="1734"/>
      <c r="AR43" s="1734"/>
      <c r="AS43" s="1734"/>
      <c r="AT43" s="1734"/>
      <c r="AU43" s="1734"/>
      <c r="AV43" s="1734"/>
      <c r="AW43" s="1734"/>
      <c r="AX43" s="1734"/>
      <c r="AY43" s="1734"/>
      <c r="AZ43" s="1734"/>
      <c r="BA43" s="1734"/>
      <c r="BB43" s="1734"/>
      <c r="BC43" s="1734"/>
      <c r="BD43" s="1734"/>
      <c r="BE43" s="1734"/>
      <c r="BF43" s="1734"/>
      <c r="BG43" s="1734"/>
      <c r="BH43" s="1734"/>
      <c r="BI43" s="1734"/>
      <c r="BJ43" s="1734"/>
      <c r="BK43" s="1734"/>
      <c r="BL43" s="1734"/>
      <c r="BM43" s="1734"/>
      <c r="BN43" s="1734"/>
      <c r="BO43" s="1734"/>
      <c r="BP43" s="1734"/>
      <c r="BQ43" s="1734"/>
      <c r="BR43" s="1734"/>
      <c r="BS43" s="1734"/>
      <c r="BT43" s="1734"/>
      <c r="BU43" s="1734"/>
      <c r="BV43" s="1734"/>
    </row>
    <row r="44" spans="2:74" ht="15" customHeight="1" thickBot="1" x14ac:dyDescent="0.25">
      <c r="B44" s="83"/>
      <c r="C44" s="60"/>
      <c r="D44" s="85" t="s">
        <v>273</v>
      </c>
      <c r="E44" s="60"/>
      <c r="F44" s="60"/>
      <c r="G44" s="60"/>
      <c r="H44" s="60"/>
      <c r="I44" s="60"/>
      <c r="J44" s="60"/>
      <c r="K44" s="60"/>
      <c r="L44" s="60"/>
      <c r="M44" s="60"/>
      <c r="N44" s="111"/>
      <c r="O44" s="111"/>
      <c r="P44" s="111"/>
      <c r="Q44" s="111"/>
      <c r="R44" s="111"/>
      <c r="S44" s="60"/>
      <c r="T44" s="60"/>
      <c r="U44" s="85" t="s">
        <v>177</v>
      </c>
      <c r="V44" s="60"/>
      <c r="W44" s="60"/>
      <c r="X44" s="60"/>
      <c r="Y44" s="60"/>
      <c r="Z44" s="60"/>
      <c r="AA44" s="60"/>
      <c r="AB44" s="60"/>
      <c r="AC44" s="60"/>
      <c r="AD44" s="60"/>
      <c r="AE44" s="60"/>
      <c r="AF44" s="60"/>
      <c r="AG44" s="60"/>
      <c r="AH44" s="60"/>
      <c r="AI44" s="60"/>
      <c r="AJ44" s="60"/>
      <c r="AK44" s="87"/>
      <c r="AN44" s="1734"/>
      <c r="AO44" s="1734"/>
      <c r="AP44" s="1734"/>
      <c r="AQ44" s="1734"/>
      <c r="AR44" s="1734"/>
      <c r="AS44" s="1734"/>
      <c r="AT44" s="1734"/>
      <c r="AU44" s="1734"/>
      <c r="AV44" s="1734"/>
      <c r="AW44" s="1734"/>
      <c r="AX44" s="1734"/>
      <c r="AY44" s="1734"/>
      <c r="AZ44" s="1734"/>
      <c r="BA44" s="1734"/>
      <c r="BB44" s="1734"/>
      <c r="BC44" s="1734"/>
      <c r="BD44" s="1734"/>
      <c r="BE44" s="1734"/>
      <c r="BF44" s="1734"/>
      <c r="BG44" s="1734"/>
      <c r="BH44" s="1734"/>
      <c r="BI44" s="1734"/>
      <c r="BJ44" s="1734"/>
      <c r="BK44" s="1734"/>
      <c r="BL44" s="1734"/>
      <c r="BM44" s="1734"/>
      <c r="BN44" s="1734"/>
      <c r="BO44" s="1734"/>
      <c r="BP44" s="1734"/>
      <c r="BQ44" s="1734"/>
      <c r="BR44" s="1734"/>
      <c r="BS44" s="1734"/>
      <c r="BT44" s="1734"/>
      <c r="BU44" s="1734"/>
      <c r="BV44" s="1734"/>
    </row>
    <row r="45" spans="2:74" ht="15.6" thickBot="1" x14ac:dyDescent="0.25">
      <c r="B45" s="83"/>
      <c r="C45" s="60"/>
      <c r="D45" s="44" t="s">
        <v>274</v>
      </c>
      <c r="E45" s="60"/>
      <c r="F45" s="60"/>
      <c r="G45" s="60"/>
      <c r="H45" s="60"/>
      <c r="I45" s="60"/>
      <c r="J45" s="60"/>
      <c r="K45" s="60"/>
      <c r="L45" s="60"/>
      <c r="M45" s="571"/>
      <c r="N45" s="1666"/>
      <c r="O45" s="1666"/>
      <c r="P45" s="1666"/>
      <c r="Q45" s="572"/>
      <c r="R45" s="111"/>
      <c r="S45" s="60"/>
      <c r="T45" s="60"/>
      <c r="U45" s="432" t="s">
        <v>178</v>
      </c>
      <c r="V45" s="432"/>
      <c r="W45" s="432"/>
      <c r="X45" s="432"/>
      <c r="Y45" s="432" t="s">
        <v>181</v>
      </c>
      <c r="Z45" s="432"/>
      <c r="AA45" s="432"/>
      <c r="AB45" s="432" t="s">
        <v>180</v>
      </c>
      <c r="AC45" s="432"/>
      <c r="AD45" s="60"/>
      <c r="AE45" s="60"/>
      <c r="AF45" s="60"/>
      <c r="AG45" s="60"/>
      <c r="AH45" s="60"/>
      <c r="AI45" s="60"/>
      <c r="AK45" s="87"/>
      <c r="AN45" s="1734"/>
      <c r="AO45" s="1734"/>
      <c r="AP45" s="1734"/>
      <c r="AQ45" s="1734"/>
      <c r="AR45" s="1734"/>
      <c r="AS45" s="1734"/>
      <c r="AT45" s="1734"/>
      <c r="AU45" s="1734"/>
      <c r="AV45" s="1734"/>
      <c r="AW45" s="1734"/>
      <c r="AX45" s="1734"/>
      <c r="AY45" s="1734"/>
      <c r="AZ45" s="1734"/>
      <c r="BA45" s="1734"/>
      <c r="BB45" s="1734"/>
      <c r="BC45" s="1734"/>
      <c r="BD45" s="1734"/>
      <c r="BE45" s="1734"/>
      <c r="BF45" s="1734"/>
      <c r="BG45" s="1734"/>
      <c r="BH45" s="1734"/>
      <c r="BI45" s="1734"/>
      <c r="BJ45" s="1734"/>
      <c r="BK45" s="1734"/>
      <c r="BL45" s="1734"/>
      <c r="BM45" s="1734"/>
      <c r="BN45" s="1734"/>
      <c r="BO45" s="1734"/>
      <c r="BP45" s="1734"/>
      <c r="BQ45" s="1734"/>
      <c r="BR45" s="1734"/>
      <c r="BS45" s="1734"/>
      <c r="BT45" s="1734"/>
      <c r="BU45" s="1734"/>
      <c r="BV45" s="1734"/>
    </row>
    <row r="46" spans="2:74" ht="15.6" thickBot="1" x14ac:dyDescent="0.25">
      <c r="B46" s="83"/>
      <c r="C46" s="60"/>
      <c r="D46" s="44" t="s">
        <v>275</v>
      </c>
      <c r="E46" s="60"/>
      <c r="F46" s="60"/>
      <c r="G46" s="60"/>
      <c r="H46" s="60"/>
      <c r="I46" s="60"/>
      <c r="J46" s="60"/>
      <c r="K46" s="60"/>
      <c r="L46" s="60"/>
      <c r="M46" s="571"/>
      <c r="N46" s="1666"/>
      <c r="O46" s="1666"/>
      <c r="P46" s="1666"/>
      <c r="Q46" s="572"/>
      <c r="R46" s="111"/>
      <c r="S46" s="60"/>
      <c r="T46" s="60"/>
      <c r="U46" s="571"/>
      <c r="V46" s="1666"/>
      <c r="W46" s="1666"/>
      <c r="X46" s="572"/>
      <c r="Y46" s="571"/>
      <c r="Z46" s="1666"/>
      <c r="AA46" s="572"/>
      <c r="AB46" s="1691"/>
      <c r="AC46" s="1692"/>
      <c r="AD46" s="83" t="s">
        <v>207</v>
      </c>
      <c r="AE46" s="60"/>
      <c r="AF46" s="60"/>
      <c r="AG46" s="60"/>
      <c r="AH46" s="60"/>
      <c r="AI46" s="60"/>
      <c r="AK46" s="87"/>
      <c r="AN46" s="1734"/>
      <c r="AO46" s="1734"/>
      <c r="AP46" s="1734"/>
      <c r="AQ46" s="1734"/>
      <c r="AR46" s="1734"/>
      <c r="AS46" s="1734"/>
      <c r="AT46" s="1734"/>
      <c r="AU46" s="1734"/>
      <c r="AV46" s="1734"/>
      <c r="AW46" s="1734"/>
      <c r="AX46" s="1734"/>
      <c r="AY46" s="1734"/>
      <c r="AZ46" s="1734"/>
      <c r="BA46" s="1734"/>
      <c r="BB46" s="1734"/>
      <c r="BC46" s="1734"/>
      <c r="BD46" s="1734"/>
      <c r="BE46" s="1734"/>
      <c r="BF46" s="1734"/>
      <c r="BG46" s="1734"/>
      <c r="BH46" s="1734"/>
      <c r="BI46" s="1734"/>
      <c r="BJ46" s="1734"/>
      <c r="BK46" s="1734"/>
      <c r="BL46" s="1734"/>
      <c r="BM46" s="1734"/>
      <c r="BN46" s="1734"/>
      <c r="BO46" s="1734"/>
      <c r="BP46" s="1734"/>
      <c r="BQ46" s="1734"/>
      <c r="BR46" s="1734"/>
      <c r="BS46" s="1734"/>
      <c r="BT46" s="1734"/>
      <c r="BU46" s="1734"/>
      <c r="BV46" s="1734"/>
    </row>
    <row r="47" spans="2:74" ht="15.6" thickBot="1" x14ac:dyDescent="0.25">
      <c r="B47" s="83"/>
      <c r="C47" s="60"/>
      <c r="D47" s="44" t="s">
        <v>276</v>
      </c>
      <c r="E47" s="60"/>
      <c r="F47" s="60"/>
      <c r="G47" s="60"/>
      <c r="H47" s="60"/>
      <c r="I47" s="60"/>
      <c r="J47" s="60"/>
      <c r="K47" s="60"/>
      <c r="L47" s="60"/>
      <c r="M47" s="571"/>
      <c r="N47" s="1666"/>
      <c r="O47" s="1666"/>
      <c r="P47" s="1666"/>
      <c r="Q47" s="572"/>
      <c r="R47" s="111"/>
      <c r="S47" s="60"/>
      <c r="T47" s="60"/>
      <c r="U47" s="497" t="s">
        <v>182</v>
      </c>
      <c r="V47" s="497"/>
      <c r="W47" s="497"/>
      <c r="X47" s="497"/>
      <c r="Y47" s="358" t="s">
        <v>183</v>
      </c>
      <c r="Z47" s="358"/>
      <c r="AA47" s="100"/>
      <c r="AB47" s="58"/>
      <c r="AC47" s="358" t="s">
        <v>184</v>
      </c>
      <c r="AD47" s="507"/>
      <c r="AE47" s="58"/>
      <c r="AF47" s="58"/>
      <c r="AG47" s="60" t="s">
        <v>185</v>
      </c>
      <c r="AH47" s="60"/>
      <c r="AI47" s="60"/>
      <c r="AK47" s="87"/>
      <c r="AN47" s="1734"/>
      <c r="AO47" s="1734"/>
      <c r="AP47" s="1734"/>
      <c r="AQ47" s="1734"/>
      <c r="AR47" s="1734"/>
      <c r="AS47" s="1734"/>
      <c r="AT47" s="1734"/>
      <c r="AU47" s="1734"/>
      <c r="AV47" s="1734"/>
      <c r="AW47" s="1734"/>
      <c r="AX47" s="1734"/>
      <c r="AY47" s="1734"/>
      <c r="AZ47" s="1734"/>
      <c r="BA47" s="1734"/>
      <c r="BB47" s="1734"/>
      <c r="BC47" s="1734"/>
      <c r="BD47" s="1734"/>
      <c r="BE47" s="1734"/>
      <c r="BF47" s="1734"/>
      <c r="BG47" s="1734"/>
      <c r="BH47" s="1734"/>
      <c r="BI47" s="1734"/>
      <c r="BJ47" s="1734"/>
      <c r="BK47" s="1734"/>
      <c r="BL47" s="1734"/>
      <c r="BM47" s="1734"/>
      <c r="BN47" s="1734"/>
      <c r="BO47" s="1734"/>
      <c r="BP47" s="1734"/>
      <c r="BQ47" s="1734"/>
      <c r="BR47" s="1734"/>
      <c r="BS47" s="1734"/>
      <c r="BT47" s="1734"/>
      <c r="BU47" s="1734"/>
      <c r="BV47" s="1734"/>
    </row>
    <row r="48" spans="2:74" ht="15.6" thickBot="1" x14ac:dyDescent="0.25">
      <c r="B48" s="83"/>
      <c r="C48" s="60"/>
      <c r="D48" s="44" t="s">
        <v>277</v>
      </c>
      <c r="E48" s="60"/>
      <c r="F48" s="60"/>
      <c r="G48" s="60"/>
      <c r="H48" s="60"/>
      <c r="I48" s="60"/>
      <c r="J48" s="60"/>
      <c r="K48" s="60"/>
      <c r="L48" s="60"/>
      <c r="M48" s="571"/>
      <c r="N48" s="1666"/>
      <c r="O48" s="1666"/>
      <c r="P48" s="1666"/>
      <c r="Q48" s="572"/>
      <c r="R48" s="111"/>
      <c r="S48" s="60"/>
      <c r="T48" s="60"/>
      <c r="U48" s="571"/>
      <c r="V48" s="1666"/>
      <c r="W48" s="1666"/>
      <c r="X48" s="572"/>
      <c r="Y48" s="1691"/>
      <c r="Z48" s="1692"/>
      <c r="AA48" s="60" t="s">
        <v>162</v>
      </c>
      <c r="AB48" s="60"/>
      <c r="AC48" s="1691"/>
      <c r="AD48" s="1692"/>
      <c r="AE48" s="60" t="s">
        <v>162</v>
      </c>
      <c r="AF48" s="60"/>
      <c r="AG48" s="1691"/>
      <c r="AH48" s="1692"/>
      <c r="AI48" s="60" t="s">
        <v>162</v>
      </c>
      <c r="AK48" s="87"/>
      <c r="AN48" s="1734"/>
      <c r="AO48" s="1734"/>
      <c r="AP48" s="1734"/>
      <c r="AQ48" s="1734"/>
      <c r="AR48" s="1734"/>
      <c r="AS48" s="1734"/>
      <c r="AT48" s="1734"/>
      <c r="AU48" s="1734"/>
      <c r="AV48" s="1734"/>
      <c r="AW48" s="1734"/>
      <c r="AX48" s="1734"/>
      <c r="AY48" s="1734"/>
      <c r="AZ48" s="1734"/>
      <c r="BA48" s="1734"/>
      <c r="BB48" s="1734"/>
      <c r="BC48" s="1734"/>
      <c r="BD48" s="1734"/>
      <c r="BE48" s="1734"/>
      <c r="BF48" s="1734"/>
      <c r="BG48" s="1734"/>
      <c r="BH48" s="1734"/>
      <c r="BI48" s="1734"/>
      <c r="BJ48" s="1734"/>
      <c r="BK48" s="1734"/>
      <c r="BL48" s="1734"/>
      <c r="BM48" s="1734"/>
      <c r="BN48" s="1734"/>
      <c r="BO48" s="1734"/>
      <c r="BP48" s="1734"/>
      <c r="BQ48" s="1734"/>
      <c r="BR48" s="1734"/>
      <c r="BS48" s="1734"/>
      <c r="BT48" s="1734"/>
      <c r="BU48" s="1734"/>
      <c r="BV48" s="1734"/>
    </row>
    <row r="49" spans="1:77" x14ac:dyDescent="0.2">
      <c r="B49" s="83"/>
      <c r="C49" s="60"/>
      <c r="D49" s="89"/>
      <c r="E49" s="60"/>
      <c r="F49" s="60"/>
      <c r="G49" s="60"/>
      <c r="H49" s="60"/>
      <c r="I49" s="60"/>
      <c r="J49" s="60"/>
      <c r="K49" s="60"/>
      <c r="L49" s="60"/>
      <c r="M49" s="60"/>
      <c r="N49" s="111"/>
      <c r="O49" s="111"/>
      <c r="P49" s="111"/>
      <c r="Q49" s="111"/>
      <c r="R49" s="111"/>
      <c r="S49" s="60"/>
      <c r="T49" s="60"/>
      <c r="AK49" s="87"/>
      <c r="AN49" s="1734"/>
      <c r="AO49" s="1734"/>
      <c r="AP49" s="1734"/>
      <c r="AQ49" s="1734"/>
      <c r="AR49" s="1734"/>
      <c r="AS49" s="1734"/>
      <c r="AT49" s="1734"/>
      <c r="AU49" s="1734"/>
      <c r="AV49" s="1734"/>
      <c r="AW49" s="1734"/>
      <c r="AX49" s="1734"/>
      <c r="AY49" s="1734"/>
      <c r="AZ49" s="1734"/>
      <c r="BA49" s="1734"/>
      <c r="BB49" s="1734"/>
      <c r="BC49" s="1734"/>
      <c r="BD49" s="1734"/>
      <c r="BE49" s="1734"/>
      <c r="BF49" s="1734"/>
      <c r="BG49" s="1734"/>
      <c r="BH49" s="1734"/>
      <c r="BI49" s="1734"/>
      <c r="BJ49" s="1734"/>
      <c r="BK49" s="1734"/>
      <c r="BL49" s="1734"/>
      <c r="BM49" s="1734"/>
      <c r="BN49" s="1734"/>
      <c r="BO49" s="1734"/>
      <c r="BP49" s="1734"/>
      <c r="BQ49" s="1734"/>
      <c r="BR49" s="1734"/>
      <c r="BS49" s="1734"/>
      <c r="BT49" s="1734"/>
      <c r="BU49" s="1734"/>
      <c r="BV49" s="1734"/>
    </row>
    <row r="50" spans="1:77" ht="15.6" thickBot="1" x14ac:dyDescent="0.25">
      <c r="B50" s="83"/>
      <c r="C50" s="60"/>
      <c r="D50" s="85" t="s">
        <v>144</v>
      </c>
      <c r="E50" s="60"/>
      <c r="F50" s="60"/>
      <c r="G50" s="60"/>
      <c r="H50" s="60"/>
      <c r="I50" s="60"/>
      <c r="J50" s="60"/>
      <c r="K50" s="60"/>
      <c r="L50" s="60"/>
      <c r="M50" s="89"/>
      <c r="N50" s="60"/>
      <c r="O50" s="60"/>
      <c r="P50" s="60"/>
      <c r="Q50" s="60"/>
      <c r="R50" s="60"/>
      <c r="S50" s="60"/>
      <c r="T50" s="60"/>
      <c r="U50" s="85" t="s">
        <v>146</v>
      </c>
      <c r="V50" s="60"/>
      <c r="W50" s="60"/>
      <c r="X50" s="60"/>
      <c r="Y50" s="60"/>
      <c r="Z50" s="60"/>
      <c r="AA50" s="60"/>
      <c r="AB50" s="60"/>
      <c r="AC50" s="60"/>
      <c r="AD50" s="60"/>
      <c r="AE50" s="60"/>
      <c r="AF50" s="60"/>
      <c r="AG50" s="60"/>
      <c r="AH50" s="60"/>
      <c r="AI50" s="60"/>
      <c r="AJ50" s="60"/>
      <c r="AK50" s="87"/>
      <c r="AN50" s="1734"/>
      <c r="AO50" s="1734"/>
      <c r="AP50" s="1734"/>
      <c r="AQ50" s="1734"/>
      <c r="AR50" s="1734"/>
      <c r="AS50" s="1734"/>
      <c r="AT50" s="1734"/>
      <c r="AU50" s="1734"/>
      <c r="AV50" s="1734"/>
      <c r="AW50" s="1734"/>
      <c r="AX50" s="1734"/>
      <c r="AY50" s="1734"/>
      <c r="AZ50" s="1734"/>
      <c r="BA50" s="1734"/>
      <c r="BB50" s="1734"/>
      <c r="BC50" s="1734"/>
      <c r="BD50" s="1734"/>
      <c r="BE50" s="1734"/>
      <c r="BF50" s="1734"/>
      <c r="BG50" s="1734"/>
      <c r="BH50" s="1734"/>
      <c r="BI50" s="1734"/>
      <c r="BJ50" s="1734"/>
      <c r="BK50" s="1734"/>
      <c r="BL50" s="1734"/>
      <c r="BM50" s="1734"/>
      <c r="BN50" s="1734"/>
      <c r="BO50" s="1734"/>
      <c r="BP50" s="1734"/>
      <c r="BQ50" s="1734"/>
      <c r="BR50" s="1734"/>
      <c r="BS50" s="1734"/>
      <c r="BT50" s="1734"/>
      <c r="BU50" s="1734"/>
      <c r="BV50" s="1734"/>
    </row>
    <row r="51" spans="1:77" ht="15.6" thickBot="1" x14ac:dyDescent="0.25">
      <c r="B51" s="83"/>
      <c r="C51" s="60"/>
      <c r="D51" s="60" t="s">
        <v>548</v>
      </c>
      <c r="E51" s="60"/>
      <c r="F51" s="60"/>
      <c r="G51" s="60"/>
      <c r="H51" s="60"/>
      <c r="I51" s="60"/>
      <c r="J51" s="60"/>
      <c r="K51" s="60"/>
      <c r="L51" s="60"/>
      <c r="M51" s="583"/>
      <c r="N51" s="585"/>
      <c r="O51" s="60"/>
      <c r="P51" s="60"/>
      <c r="Q51" s="60"/>
      <c r="R51" s="60"/>
      <c r="S51" s="60"/>
      <c r="T51" s="60"/>
      <c r="U51" s="60" t="s">
        <v>158</v>
      </c>
      <c r="V51" s="60"/>
      <c r="W51" s="60"/>
      <c r="X51" s="60"/>
      <c r="Y51" s="60"/>
      <c r="Z51" s="60"/>
      <c r="AA51" s="60"/>
      <c r="AB51" s="60"/>
      <c r="AC51" s="60"/>
      <c r="AD51" s="1688"/>
      <c r="AE51" s="1689"/>
      <c r="AF51" s="1689"/>
      <c r="AG51" s="1689"/>
      <c r="AH51" s="1690"/>
      <c r="AI51" s="60"/>
      <c r="AJ51" s="60"/>
      <c r="AK51" s="87"/>
      <c r="AN51" s="1734"/>
      <c r="AO51" s="1734"/>
      <c r="AP51" s="1734"/>
      <c r="AQ51" s="1734"/>
      <c r="AR51" s="1734"/>
      <c r="AS51" s="1734"/>
      <c r="AT51" s="1734"/>
      <c r="AU51" s="1734"/>
      <c r="AV51" s="1734"/>
      <c r="AW51" s="1734"/>
      <c r="AX51" s="1734"/>
      <c r="AY51" s="1734"/>
      <c r="AZ51" s="1734"/>
      <c r="BA51" s="1734"/>
      <c r="BB51" s="1734"/>
      <c r="BC51" s="1734"/>
      <c r="BD51" s="1734"/>
      <c r="BE51" s="1734"/>
      <c r="BF51" s="1734"/>
      <c r="BG51" s="1734"/>
      <c r="BH51" s="1734"/>
      <c r="BI51" s="1734"/>
      <c r="BJ51" s="1734"/>
      <c r="BK51" s="1734"/>
      <c r="BL51" s="1734"/>
      <c r="BM51" s="1734"/>
      <c r="BN51" s="1734"/>
      <c r="BO51" s="1734"/>
      <c r="BP51" s="1734"/>
      <c r="BQ51" s="1734"/>
      <c r="BR51" s="1734"/>
      <c r="BS51" s="1734"/>
      <c r="BT51" s="1734"/>
      <c r="BU51" s="1734"/>
      <c r="BV51" s="1734"/>
    </row>
    <row r="52" spans="1:77" ht="15.6" thickBot="1" x14ac:dyDescent="0.25">
      <c r="B52" s="83"/>
      <c r="C52" s="60"/>
      <c r="D52" s="60" t="s">
        <v>145</v>
      </c>
      <c r="E52" s="60"/>
      <c r="F52" s="60"/>
      <c r="G52" s="60"/>
      <c r="H52" s="60"/>
      <c r="I52" s="60"/>
      <c r="J52" s="60"/>
      <c r="K52" s="60"/>
      <c r="L52" s="60"/>
      <c r="M52" s="571"/>
      <c r="N52" s="572"/>
      <c r="O52" s="60"/>
      <c r="P52" s="60"/>
      <c r="Q52" s="60"/>
      <c r="R52" s="60"/>
      <c r="S52" s="60"/>
      <c r="T52" s="60"/>
      <c r="U52" s="60" t="s">
        <v>159</v>
      </c>
      <c r="V52" s="60"/>
      <c r="W52" s="60"/>
      <c r="X52" s="60"/>
      <c r="Y52" s="60"/>
      <c r="Z52" s="60"/>
      <c r="AA52" s="60"/>
      <c r="AB52" s="60"/>
      <c r="AC52" s="60"/>
      <c r="AD52" s="1677"/>
      <c r="AE52" s="1678"/>
      <c r="AF52" s="1679"/>
      <c r="AG52" s="60" t="s">
        <v>163</v>
      </c>
      <c r="AH52" s="60"/>
      <c r="AI52" s="60"/>
      <c r="AJ52" s="60"/>
      <c r="AK52" s="87"/>
      <c r="AN52" s="1734"/>
      <c r="AO52" s="1734"/>
      <c r="AP52" s="1734"/>
      <c r="AQ52" s="1734"/>
      <c r="AR52" s="1734"/>
      <c r="AS52" s="1734"/>
      <c r="AT52" s="1734"/>
      <c r="AU52" s="1734"/>
      <c r="AV52" s="1734"/>
      <c r="AW52" s="1734"/>
      <c r="AX52" s="1734"/>
      <c r="AY52" s="1734"/>
      <c r="AZ52" s="1734"/>
      <c r="BA52" s="1734"/>
      <c r="BB52" s="1734"/>
      <c r="BC52" s="1734"/>
      <c r="BD52" s="1734"/>
      <c r="BE52" s="1734"/>
      <c r="BF52" s="1734"/>
      <c r="BG52" s="1734"/>
      <c r="BH52" s="1734"/>
      <c r="BI52" s="1734"/>
      <c r="BJ52" s="1734"/>
      <c r="BK52" s="1734"/>
      <c r="BL52" s="1734"/>
      <c r="BM52" s="1734"/>
      <c r="BN52" s="1734"/>
      <c r="BO52" s="1734"/>
      <c r="BP52" s="1734"/>
      <c r="BQ52" s="1734"/>
      <c r="BR52" s="1734"/>
      <c r="BS52" s="1734"/>
      <c r="BT52" s="1734"/>
      <c r="BU52" s="1734"/>
      <c r="BV52" s="1734"/>
    </row>
    <row r="53" spans="1:77" ht="15.6" thickBot="1" x14ac:dyDescent="0.25">
      <c r="B53" s="83"/>
      <c r="C53" s="60"/>
      <c r="D53" s="60" t="s">
        <v>463</v>
      </c>
      <c r="E53" s="60"/>
      <c r="F53" s="60"/>
      <c r="G53" s="60"/>
      <c r="H53" s="60"/>
      <c r="I53" s="60"/>
      <c r="J53" s="60"/>
      <c r="K53" s="60"/>
      <c r="L53" s="60"/>
      <c r="M53" s="571"/>
      <c r="N53" s="572"/>
      <c r="O53" s="60"/>
      <c r="P53" s="60"/>
      <c r="Q53" s="60"/>
      <c r="R53" s="60"/>
      <c r="S53" s="60"/>
      <c r="T53" s="60"/>
      <c r="U53" s="60" t="s">
        <v>147</v>
      </c>
      <c r="V53" s="60"/>
      <c r="W53" s="60"/>
      <c r="X53" s="60"/>
      <c r="Y53" s="60"/>
      <c r="Z53" s="60"/>
      <c r="AA53" s="60"/>
      <c r="AB53" s="60"/>
      <c r="AC53" s="60"/>
      <c r="AD53" s="1677"/>
      <c r="AE53" s="1678"/>
      <c r="AF53" s="1679"/>
      <c r="AG53" s="60" t="s">
        <v>164</v>
      </c>
      <c r="AH53" s="60"/>
      <c r="AI53" s="60"/>
      <c r="AJ53" s="60"/>
      <c r="AK53" s="87"/>
      <c r="AN53" s="1734"/>
      <c r="AO53" s="1734"/>
      <c r="AP53" s="1734"/>
      <c r="AQ53" s="1734"/>
      <c r="AR53" s="1734"/>
      <c r="AS53" s="1734"/>
      <c r="AT53" s="1734"/>
      <c r="AU53" s="1734"/>
      <c r="AV53" s="1734"/>
      <c r="AW53" s="1734"/>
      <c r="AX53" s="1734"/>
      <c r="AY53" s="1734"/>
      <c r="AZ53" s="1734"/>
      <c r="BA53" s="1734"/>
      <c r="BB53" s="1734"/>
      <c r="BC53" s="1734"/>
      <c r="BD53" s="1734"/>
      <c r="BE53" s="1734"/>
      <c r="BF53" s="1734"/>
      <c r="BG53" s="1734"/>
      <c r="BH53" s="1734"/>
      <c r="BI53" s="1734"/>
      <c r="BJ53" s="1734"/>
      <c r="BK53" s="1734"/>
      <c r="BL53" s="1734"/>
      <c r="BM53" s="1734"/>
      <c r="BN53" s="1734"/>
      <c r="BO53" s="1734"/>
      <c r="BP53" s="1734"/>
      <c r="BQ53" s="1734"/>
      <c r="BR53" s="1734"/>
      <c r="BS53" s="1734"/>
      <c r="BT53" s="1734"/>
      <c r="BU53" s="1734"/>
      <c r="BV53" s="1734"/>
    </row>
    <row r="54" spans="1:77" ht="15.6" thickBot="1" x14ac:dyDescent="0.25">
      <c r="B54" s="83"/>
      <c r="C54" s="60"/>
      <c r="D54" s="60" t="s">
        <v>566</v>
      </c>
      <c r="E54" s="60"/>
      <c r="F54" s="60"/>
      <c r="G54" s="60"/>
      <c r="H54" s="60"/>
      <c r="I54" s="60"/>
      <c r="J54" s="60"/>
      <c r="K54" s="60"/>
      <c r="L54" s="60"/>
      <c r="M54" s="571"/>
      <c r="N54" s="572"/>
      <c r="O54" s="60"/>
      <c r="P54" s="60"/>
      <c r="Q54" s="60"/>
      <c r="R54" s="60"/>
      <c r="S54" s="60"/>
      <c r="T54" s="60"/>
      <c r="U54" s="44" t="s">
        <v>475</v>
      </c>
      <c r="AD54" s="1677"/>
      <c r="AE54" s="1678"/>
      <c r="AF54" s="1679"/>
      <c r="AH54" s="60"/>
      <c r="AI54" s="60"/>
      <c r="AJ54" s="60"/>
      <c r="AK54" s="87"/>
      <c r="AN54" s="1734"/>
      <c r="AO54" s="1734"/>
      <c r="AP54" s="1734"/>
      <c r="AQ54" s="1734"/>
      <c r="AR54" s="1734"/>
      <c r="AS54" s="1734"/>
      <c r="AT54" s="1734"/>
      <c r="AU54" s="1734"/>
      <c r="AV54" s="1734"/>
      <c r="AW54" s="1734"/>
      <c r="AX54" s="1734"/>
      <c r="AY54" s="1734"/>
      <c r="AZ54" s="1734"/>
      <c r="BA54" s="1734"/>
      <c r="BB54" s="1734"/>
      <c r="BC54" s="1734"/>
      <c r="BD54" s="1734"/>
      <c r="BE54" s="1734"/>
      <c r="BF54" s="1734"/>
      <c r="BG54" s="1734"/>
      <c r="BH54" s="1734"/>
      <c r="BI54" s="1734"/>
      <c r="BJ54" s="1734"/>
      <c r="BK54" s="1734"/>
      <c r="BL54" s="1734"/>
      <c r="BM54" s="1734"/>
      <c r="BN54" s="1734"/>
      <c r="BO54" s="1734"/>
      <c r="BP54" s="1734"/>
      <c r="BQ54" s="1734"/>
      <c r="BR54" s="1734"/>
      <c r="BS54" s="1734"/>
      <c r="BT54" s="1734"/>
      <c r="BU54" s="1734"/>
      <c r="BV54" s="1734"/>
    </row>
    <row r="55" spans="1:77" ht="15.6" thickBot="1" x14ac:dyDescent="0.25">
      <c r="B55" s="83"/>
      <c r="C55" s="60"/>
      <c r="D55" s="60" t="s">
        <v>369</v>
      </c>
      <c r="E55" s="60"/>
      <c r="F55" s="60"/>
      <c r="G55" s="60"/>
      <c r="H55" s="60"/>
      <c r="I55" s="60"/>
      <c r="J55" s="60"/>
      <c r="K55" s="60"/>
      <c r="L55" s="60"/>
      <c r="M55" s="589"/>
      <c r="N55" s="591"/>
      <c r="O55" s="60"/>
      <c r="P55" s="60"/>
      <c r="Q55" s="60"/>
      <c r="R55" s="60"/>
      <c r="S55" s="60"/>
      <c r="T55" s="60"/>
      <c r="U55" s="60"/>
      <c r="V55" s="60"/>
      <c r="W55" s="60"/>
      <c r="X55" s="60"/>
      <c r="Y55" s="60"/>
      <c r="Z55" s="60"/>
      <c r="AA55" s="60"/>
      <c r="AB55" s="60"/>
      <c r="AC55" s="60"/>
      <c r="AD55" s="60"/>
      <c r="AE55" s="60"/>
      <c r="AF55" s="60"/>
      <c r="AG55" s="60"/>
      <c r="AH55" s="60"/>
      <c r="AI55" s="60"/>
      <c r="AJ55" s="60"/>
      <c r="AK55" s="87"/>
    </row>
    <row r="56" spans="1:77" ht="15.6" thickBot="1" x14ac:dyDescent="0.25">
      <c r="B56" s="94"/>
      <c r="C56" s="61"/>
      <c r="D56" s="61" t="s">
        <v>370</v>
      </c>
      <c r="E56" s="61"/>
      <c r="F56" s="61"/>
      <c r="G56" s="61"/>
      <c r="H56" s="61"/>
      <c r="I56" s="61"/>
      <c r="J56" s="61"/>
      <c r="K56" s="61"/>
      <c r="L56" s="61"/>
      <c r="M56" s="571"/>
      <c r="N56" s="572"/>
      <c r="O56" s="61"/>
      <c r="P56" s="61"/>
      <c r="Q56" s="61"/>
      <c r="R56" s="61"/>
      <c r="S56" s="61"/>
      <c r="T56" s="61"/>
      <c r="U56" s="61"/>
      <c r="V56" s="61"/>
      <c r="W56" s="61"/>
      <c r="X56" s="61"/>
      <c r="Y56" s="61"/>
      <c r="Z56" s="61"/>
      <c r="AA56" s="61"/>
      <c r="AB56" s="61"/>
      <c r="AC56" s="61"/>
      <c r="AD56" s="61"/>
      <c r="AE56" s="61"/>
      <c r="AF56" s="61"/>
      <c r="AG56" s="61"/>
      <c r="AH56" s="61"/>
      <c r="AI56" s="61"/>
      <c r="AJ56" s="61"/>
      <c r="AK56" s="96"/>
      <c r="AL56" s="49"/>
    </row>
    <row r="57" spans="1:77" s="49" customFormat="1" x14ac:dyDescent="0.2">
      <c r="A57" s="44"/>
      <c r="B57" s="44"/>
      <c r="C57" s="44"/>
      <c r="D57" s="44"/>
      <c r="E57" s="44"/>
      <c r="F57" s="44"/>
      <c r="G57" s="44"/>
      <c r="H57" s="44"/>
      <c r="I57" s="44"/>
      <c r="J57" s="44"/>
      <c r="K57" s="44"/>
      <c r="L57" s="44"/>
      <c r="M57" s="108"/>
      <c r="N57" s="44"/>
      <c r="O57" s="44"/>
      <c r="P57" s="44"/>
      <c r="Q57" s="44"/>
      <c r="R57" s="44"/>
      <c r="S57" s="44"/>
      <c r="T57" s="44"/>
      <c r="U57" s="44"/>
      <c r="V57" s="44"/>
      <c r="W57" s="44"/>
      <c r="X57" s="44"/>
      <c r="Y57" s="44"/>
      <c r="Z57" s="44"/>
      <c r="AA57" s="44"/>
      <c r="AB57" s="44"/>
      <c r="AC57" s="44"/>
      <c r="AD57" s="44"/>
      <c r="AE57" s="44"/>
      <c r="AF57" s="44"/>
      <c r="AG57" s="44"/>
      <c r="AH57" s="44"/>
      <c r="AI57" s="44"/>
      <c r="AJ57" s="60"/>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row>
    <row r="58" spans="1:77" x14ac:dyDescent="0.2">
      <c r="B58" s="49"/>
      <c r="C58" s="49"/>
      <c r="D58" s="49"/>
      <c r="E58" s="49"/>
      <c r="F58" s="49"/>
      <c r="G58" s="49"/>
      <c r="H58" s="49"/>
      <c r="I58" s="49"/>
      <c r="J58" s="49"/>
      <c r="K58" s="49"/>
      <c r="L58" s="49"/>
      <c r="M58" s="109"/>
      <c r="N58" s="49"/>
      <c r="O58" s="49"/>
      <c r="P58" s="49"/>
      <c r="Q58" s="49"/>
      <c r="R58" s="49"/>
      <c r="T58" s="49"/>
      <c r="U58" s="49"/>
      <c r="V58" s="49"/>
      <c r="W58" s="49"/>
      <c r="X58" s="49"/>
      <c r="Y58" s="49"/>
      <c r="Z58" s="49"/>
      <c r="AA58" s="49"/>
      <c r="AB58" s="49"/>
      <c r="AC58" s="49"/>
      <c r="AD58" s="49"/>
      <c r="AE58" s="49"/>
      <c r="AF58" s="49"/>
      <c r="AG58" s="49"/>
      <c r="AH58" s="49"/>
      <c r="AI58" s="49"/>
      <c r="AJ58" s="49"/>
      <c r="AK58" s="49"/>
    </row>
    <row r="59" spans="1:77" x14ac:dyDescent="0.2">
      <c r="A59" s="49"/>
      <c r="M59" s="44"/>
      <c r="S59" s="49"/>
    </row>
    <row r="60" spans="1:77" x14ac:dyDescent="0.2">
      <c r="F60" s="47"/>
      <c r="G60" s="47"/>
      <c r="H60" s="47"/>
      <c r="I60" s="47"/>
      <c r="J60" s="47"/>
      <c r="K60" s="47"/>
      <c r="M60" s="44"/>
    </row>
    <row r="61" spans="1:77" x14ac:dyDescent="0.2">
      <c r="U61" s="49"/>
      <c r="V61" s="49"/>
      <c r="W61" s="49"/>
      <c r="X61" s="49"/>
      <c r="Y61" s="49"/>
      <c r="Z61" s="49"/>
      <c r="AA61" s="49"/>
      <c r="AB61" s="49"/>
      <c r="AC61" s="49"/>
      <c r="AD61" s="49"/>
      <c r="AE61" s="49"/>
      <c r="AF61" s="49"/>
      <c r="AG61" s="49"/>
      <c r="AH61" s="49"/>
      <c r="AI61" s="49"/>
      <c r="AJ61" s="49"/>
      <c r="AK61" s="49"/>
    </row>
    <row r="62" spans="1:77" x14ac:dyDescent="0.2">
      <c r="M62" s="44"/>
    </row>
    <row r="63" spans="1:77" x14ac:dyDescent="0.2">
      <c r="M63" s="44"/>
    </row>
    <row r="64" spans="1:77" x14ac:dyDescent="0.2">
      <c r="M64" s="44"/>
    </row>
  </sheetData>
  <sheetProtection password="CC73" sheet="1" selectLockedCells="1"/>
  <mergeCells count="163">
    <mergeCell ref="AD27:AH27"/>
    <mergeCell ref="AD31:AH31"/>
    <mergeCell ref="K20:M20"/>
    <mergeCell ref="K21:M21"/>
    <mergeCell ref="K22:M22"/>
    <mergeCell ref="K23:M23"/>
    <mergeCell ref="K24:M24"/>
    <mergeCell ref="K25:M25"/>
    <mergeCell ref="M28:O28"/>
    <mergeCell ref="AD22:AH22"/>
    <mergeCell ref="K35:L35"/>
    <mergeCell ref="AA41:AC41"/>
    <mergeCell ref="AD41:AH41"/>
    <mergeCell ref="AD42:AH42"/>
    <mergeCell ref="K29:L29"/>
    <mergeCell ref="K30:L30"/>
    <mergeCell ref="K31:L31"/>
    <mergeCell ref="AD28:AH28"/>
    <mergeCell ref="AA39:AC39"/>
    <mergeCell ref="AC47:AD47"/>
    <mergeCell ref="U47:X47"/>
    <mergeCell ref="AS15:AY15"/>
    <mergeCell ref="AS13:AY13"/>
    <mergeCell ref="M11:Q11"/>
    <mergeCell ref="M32:O32"/>
    <mergeCell ref="M33:O33"/>
    <mergeCell ref="M34:O34"/>
    <mergeCell ref="AN19:BV24"/>
    <mergeCell ref="AI33:AK33"/>
    <mergeCell ref="P28:R28"/>
    <mergeCell ref="AD12:AH12"/>
    <mergeCell ref="P33:R36"/>
    <mergeCell ref="M29:O29"/>
    <mergeCell ref="M30:O30"/>
    <mergeCell ref="M35:O35"/>
    <mergeCell ref="AD29:AH29"/>
    <mergeCell ref="AD33:AH33"/>
    <mergeCell ref="AD36:AH36"/>
    <mergeCell ref="AD20:AH20"/>
    <mergeCell ref="AN27:BV54"/>
    <mergeCell ref="M41:O41"/>
    <mergeCell ref="AD21:AH21"/>
    <mergeCell ref="M46:Q46"/>
    <mergeCell ref="AX8:AY8"/>
    <mergeCell ref="AZ8:BC8"/>
    <mergeCell ref="BD8:BF8"/>
    <mergeCell ref="BG8:BJ8"/>
    <mergeCell ref="M45:Q45"/>
    <mergeCell ref="M14:Q14"/>
    <mergeCell ref="AD34:AH34"/>
    <mergeCell ref="Y45:AA45"/>
    <mergeCell ref="AB45:AC45"/>
    <mergeCell ref="AN13:AO13"/>
    <mergeCell ref="AP15:AR15"/>
    <mergeCell ref="BJ13:BN13"/>
    <mergeCell ref="BJ14:BN14"/>
    <mergeCell ref="BJ15:BU15"/>
    <mergeCell ref="AX11:BU11"/>
    <mergeCell ref="AS14:AY14"/>
    <mergeCell ref="BR13:BU13"/>
    <mergeCell ref="BR14:BU14"/>
    <mergeCell ref="AD23:AH23"/>
    <mergeCell ref="AD10:AH10"/>
    <mergeCell ref="AC8:AD8"/>
    <mergeCell ref="AD24:AH24"/>
    <mergeCell ref="AD25:AH25"/>
    <mergeCell ref="AD19:AH19"/>
    <mergeCell ref="U48:X48"/>
    <mergeCell ref="D23:G23"/>
    <mergeCell ref="D24:G24"/>
    <mergeCell ref="D25:G25"/>
    <mergeCell ref="D28:G28"/>
    <mergeCell ref="D29:G32"/>
    <mergeCell ref="K39:L39"/>
    <mergeCell ref="K40:L40"/>
    <mergeCell ref="K41:L41"/>
    <mergeCell ref="D33:G35"/>
    <mergeCell ref="D36:G36"/>
    <mergeCell ref="D37:G41"/>
    <mergeCell ref="H28:L28"/>
    <mergeCell ref="H29:I29"/>
    <mergeCell ref="H30:I30"/>
    <mergeCell ref="H31:I31"/>
    <mergeCell ref="K34:L34"/>
    <mergeCell ref="K38:L38"/>
    <mergeCell ref="H36:O36"/>
    <mergeCell ref="H40:I40"/>
    <mergeCell ref="K37:L37"/>
    <mergeCell ref="H41:I41"/>
    <mergeCell ref="H34:I34"/>
    <mergeCell ref="H35:I35"/>
    <mergeCell ref="AD16:AH16"/>
    <mergeCell ref="H37:I37"/>
    <mergeCell ref="H38:I38"/>
    <mergeCell ref="K32:L32"/>
    <mergeCell ref="K33:L33"/>
    <mergeCell ref="AD51:AH51"/>
    <mergeCell ref="AD52:AF52"/>
    <mergeCell ref="AD53:AF53"/>
    <mergeCell ref="M37:O37"/>
    <mergeCell ref="M38:O38"/>
    <mergeCell ref="M39:O39"/>
    <mergeCell ref="M40:O40"/>
    <mergeCell ref="AG48:AH48"/>
    <mergeCell ref="Y48:Z48"/>
    <mergeCell ref="AC48:AD48"/>
    <mergeCell ref="Y47:Z47"/>
    <mergeCell ref="AB46:AC46"/>
    <mergeCell ref="U45:X45"/>
    <mergeCell ref="U46:X46"/>
    <mergeCell ref="AD39:AH39"/>
    <mergeCell ref="AD40:AH40"/>
    <mergeCell ref="M48:Q48"/>
    <mergeCell ref="M53:N53"/>
    <mergeCell ref="Y46:AA46"/>
    <mergeCell ref="U7:W7"/>
    <mergeCell ref="M47:Q47"/>
    <mergeCell ref="AD54:AF54"/>
    <mergeCell ref="J6:L6"/>
    <mergeCell ref="M6:P6"/>
    <mergeCell ref="H39:I39"/>
    <mergeCell ref="M16:Q16"/>
    <mergeCell ref="M12:Q12"/>
    <mergeCell ref="M13:Q13"/>
    <mergeCell ref="P29:R32"/>
    <mergeCell ref="M31:O31"/>
    <mergeCell ref="D16:L17"/>
    <mergeCell ref="D20:G20"/>
    <mergeCell ref="D21:G21"/>
    <mergeCell ref="D22:G22"/>
    <mergeCell ref="H20:J20"/>
    <mergeCell ref="H21:J21"/>
    <mergeCell ref="H22:J22"/>
    <mergeCell ref="H23:J23"/>
    <mergeCell ref="H24:J24"/>
    <mergeCell ref="H25:J25"/>
    <mergeCell ref="H32:I32"/>
    <mergeCell ref="H33:I33"/>
    <mergeCell ref="AD17:AH17"/>
    <mergeCell ref="M54:N54"/>
    <mergeCell ref="M56:N56"/>
    <mergeCell ref="AX6:BB6"/>
    <mergeCell ref="AX7:AY7"/>
    <mergeCell ref="M15:Q15"/>
    <mergeCell ref="AZ7:BJ7"/>
    <mergeCell ref="AN14:AO14"/>
    <mergeCell ref="AN15:AO15"/>
    <mergeCell ref="AP14:AR14"/>
    <mergeCell ref="AP13:AR13"/>
    <mergeCell ref="AD14:AH14"/>
    <mergeCell ref="AD15:AH15"/>
    <mergeCell ref="M8:P8"/>
    <mergeCell ref="AD13:AH13"/>
    <mergeCell ref="AX9:BB9"/>
    <mergeCell ref="U8:V8"/>
    <mergeCell ref="AA8:AB8"/>
    <mergeCell ref="M51:N51"/>
    <mergeCell ref="M52:N52"/>
    <mergeCell ref="M55:N55"/>
    <mergeCell ref="P37:R41"/>
    <mergeCell ref="U9:W9"/>
    <mergeCell ref="W8:X8"/>
    <mergeCell ref="AB10:AC10"/>
  </mergeCells>
  <phoneticPr fontId="17"/>
  <dataValidations count="12">
    <dataValidation type="list" allowBlank="1" showInputMessage="1" showErrorMessage="1" sqref="H36">
      <formula1>"☑コスモ工機,☑大成機工"</formula1>
    </dataValidation>
    <dataValidation type="list" allowBlank="1" showInputMessage="1" showErrorMessage="1" sqref="U48">
      <formula1>"東西,南北"</formula1>
    </dataValidation>
    <dataValidation type="list" allowBlank="1" showInputMessage="1" showErrorMessage="1" sqref="U46">
      <formula1>"車道,歩道"</formula1>
    </dataValidation>
    <dataValidation type="list" allowBlank="1" showInputMessage="1" showErrorMessage="1" sqref="BM7">
      <formula1>"東灘区,灘区,中央区,兵庫区,長田区,須磨区,垂水区,西区（北部）,西区（南部）,北区"</formula1>
    </dataValidation>
    <dataValidation type="list" allowBlank="1" showInputMessage="1" showErrorMessage="1" sqref="AD39:AH39 AD41:AH41">
      <formula1>"老朽化改良,メーター整理,副止水栓設置"</formula1>
    </dataValidation>
    <dataValidation type="list" allowBlank="1" showInputMessage="1" showErrorMessage="1" sqref="AD19">
      <formula1>"　,納入通知書,クレジットカード"</formula1>
    </dataValidation>
    <dataValidation type="list" allowBlank="1" showInputMessage="1" showErrorMessage="1" sqref="U7:W7">
      <formula1>"　,直圧,増圧,受水槽,高置ﾀﾝｸ"</formula1>
    </dataValidation>
    <dataValidation type="list" allowBlank="1" showInputMessage="1" showErrorMessage="1" sqref="U9:W9">
      <formula1>"　,新設,既設,改造"</formula1>
    </dataValidation>
    <dataValidation type="list" allowBlank="1" showInputMessage="1" showErrorMessage="1" sqref="AD54:AF54">
      <formula1>"　,確認済"</formula1>
    </dataValidation>
    <dataValidation type="list" allowBlank="1" showInputMessage="1" showErrorMessage="1" sqref="D33:G35">
      <formula1>"割丁字,チーズ分岐"</formula1>
    </dataValidation>
    <dataValidation type="list" allowBlank="1" showInputMessage="1" showErrorMessage="1" sqref="AD20:AH20">
      <formula1>"交付しない,交付する"</formula1>
    </dataValidation>
    <dataValidation type="list" allowBlank="1" showInputMessage="1" showErrorMessage="1" sqref="M51:M56">
      <formula1>"はい"</formula1>
    </dataValidation>
  </dataValidations>
  <pageMargins left="0.39370078740157483" right="0" top="0.39370078740157483" bottom="0" header="0.31496062992125984" footer="0.31496062992125984"/>
  <pageSetup paperSize="8"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入力用（申請者）</vt:lpstr>
      <vt:lpstr>申請書類提出時チェック票</vt:lpstr>
      <vt:lpstr>給水装置工事申請書兼設計書（鑑）</vt:lpstr>
      <vt:lpstr>工事用水道使用契約明細</vt:lpstr>
      <vt:lpstr>依頼書（道路占用の諸手続き）</vt:lpstr>
      <vt:lpstr>施工承認</vt:lpstr>
      <vt:lpstr>入力用（神戸市）</vt:lpstr>
      <vt:lpstr>'依頼書（道路占用の諸手続き）'!Print_Area</vt:lpstr>
      <vt:lpstr>'給水装置工事申請書兼設計書（鑑）'!Print_Area</vt:lpstr>
      <vt:lpstr>工事用水道使用契約明細!Print_Area</vt:lpstr>
      <vt:lpstr>施工承認!Print_Area</vt:lpstr>
      <vt:lpstr>申請書類提出時チェック票!Print_Area</vt:lpstr>
      <vt:lpstr>'入力用（申請者）'!Print_Area</vt:lpstr>
      <vt:lpstr>'入力用（神戸市）'!Print_Area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朋典</dc:creator>
  <cp:lastModifiedBy>Windows ユーザー</cp:lastModifiedBy>
  <cp:lastPrinted>2025-07-18T07:05:04Z</cp:lastPrinted>
  <dcterms:created xsi:type="dcterms:W3CDTF">2024-06-04T04:11:58Z</dcterms:created>
  <dcterms:modified xsi:type="dcterms:W3CDTF">2025-08-07T07:44:26Z</dcterms:modified>
</cp:coreProperties>
</file>