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10.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ile.kobe.local\top\02_作業文書\01_局室区\14_建築住宅局\09_建築指導部\04_耐震推進課\22_建築物の耐震化\02_中規模多数利用建築物等（旧・特定建築物）\◎要綱（歴文）\210401施行｜押印見直し、交付金→補助金\★HP\"/>
    </mc:Choice>
  </mc:AlternateContent>
  <bookViews>
    <workbookView xWindow="-110" yWindow="-110" windowWidth="21830" windowHeight="14030" tabRatio="823" firstSheet="4" activeTab="8"/>
  </bookViews>
  <sheets>
    <sheet name="様式第１号" sheetId="1" r:id="rId1"/>
    <sheet name="様式第２号(診断)" sheetId="19" r:id="rId2"/>
    <sheet name="様式第２号(設計)" sheetId="18" r:id="rId3"/>
    <sheet name="様式第２号(工事)" sheetId="2" r:id="rId4"/>
    <sheet name="様式第３号(診断・設計)" sheetId="14" r:id="rId5"/>
    <sheet name="様式第３号(工事)" sheetId="17" r:id="rId6"/>
    <sheet name="様式第３号①(工事・全体設計)" sheetId="20" r:id="rId7"/>
    <sheet name="様式第３号②(工事・全体設計)" sheetId="21" r:id="rId8"/>
    <sheet name="様式第４号" sheetId="12" r:id="rId9"/>
    <sheet name="参考様式｜委任状" sheetId="9" r:id="rId10"/>
  </sheets>
  <externalReferences>
    <externalReference r:id="rId11"/>
  </externalReferences>
  <definedNames>
    <definedName name="Ａ様式">[1]A様式!$B$8:$AH$357</definedName>
    <definedName name="_xlnm.Print_Area" localSheetId="9">'参考様式｜委任状'!$A$1:$Z$30</definedName>
    <definedName name="_xlnm.Print_Area" localSheetId="0">様式第１号!$A$1:$Z$41</definedName>
    <definedName name="_xlnm.Print_Area" localSheetId="3">'様式第２号(工事)'!$A$1:$Z$34</definedName>
    <definedName name="_xlnm.Print_Area" localSheetId="1">'様式第２号(診断)'!$A$1:$Z$32</definedName>
    <definedName name="_xlnm.Print_Area" localSheetId="2">'様式第２号(設計)'!$A$1:$Z$33</definedName>
    <definedName name="_xlnm.Print_Area" localSheetId="5">'様式第３号(工事)'!$A$1:$Z$32</definedName>
    <definedName name="_xlnm.Print_Area" localSheetId="4">'様式第３号(診断・設計)'!$A$1:$Z$38</definedName>
    <definedName name="_xlnm.Print_Area" localSheetId="6">'様式第３号①(工事・全体設計)'!$A$1:$BC$26</definedName>
    <definedName name="_xlnm.Print_Area" localSheetId="7">'様式第３号②(工事・全体設計)'!$A$1:$Y$42</definedName>
    <definedName name="_xlnm.Print_Area" localSheetId="8">様式第４号!$A$1:$Z$38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3" i="9" l="1"/>
  <c r="E22" i="9"/>
  <c r="E21" i="9"/>
  <c r="Y2" i="2"/>
  <c r="U15" i="20" l="1"/>
  <c r="U16" i="20" s="1"/>
  <c r="U14" i="17"/>
  <c r="U15" i="17" s="1"/>
  <c r="P17" i="14"/>
  <c r="U17" i="14" s="1"/>
  <c r="U18" i="14"/>
  <c r="U16" i="14"/>
  <c r="U15" i="14"/>
  <c r="P16" i="14"/>
  <c r="P15" i="14"/>
  <c r="U19" i="14" l="1"/>
  <c r="E9" i="9" l="1"/>
  <c r="Y2" i="21"/>
  <c r="Y2" i="20"/>
  <c r="AO15" i="20"/>
  <c r="AT15" i="20"/>
  <c r="AY15" i="20"/>
  <c r="AO20" i="20"/>
  <c r="AT20" i="20"/>
  <c r="AY20" i="20"/>
  <c r="Y2" i="17"/>
  <c r="Y2" i="14"/>
  <c r="E12" i="2"/>
  <c r="E12" i="18"/>
  <c r="Y2" i="18"/>
  <c r="E12" i="19"/>
  <c r="Y2" i="19"/>
  <c r="AW8" i="20" l="1"/>
  <c r="AR8" i="20"/>
  <c r="AM8" i="20"/>
  <c r="P12" i="20"/>
  <c r="P15" i="20" s="1"/>
  <c r="U24" i="14" l="1"/>
  <c r="U25" i="14" s="1"/>
  <c r="C30" i="17" l="1"/>
  <c r="P12" i="14" l="1"/>
  <c r="P11" i="17" l="1"/>
  <c r="P14" i="17" s="1"/>
  <c r="T12" i="9" l="1"/>
  <c r="P12" i="9"/>
  <c r="E15" i="9"/>
  <c r="E24" i="9"/>
  <c r="E18" i="9"/>
  <c r="E12" i="12" l="1"/>
  <c r="E17" i="9" l="1"/>
  <c r="E16" i="9"/>
</calcChain>
</file>

<file path=xl/sharedStrings.xml><?xml version="1.0" encoding="utf-8"?>
<sst xmlns="http://schemas.openxmlformats.org/spreadsheetml/2006/main" count="542" uniqueCount="209">
  <si>
    <t>申請日</t>
    <rPh sb="0" eb="2">
      <t>シンセイ</t>
    </rPh>
    <rPh sb="2" eb="3">
      <t>ビ</t>
    </rPh>
    <phoneticPr fontId="2"/>
  </si>
  <si>
    <t>年</t>
    <rPh sb="0" eb="1">
      <t>ネン</t>
    </rPh>
    <phoneticPr fontId="2"/>
  </si>
  <si>
    <t>月</t>
    <rPh sb="0" eb="1">
      <t>ガツ</t>
    </rPh>
    <phoneticPr fontId="2"/>
  </si>
  <si>
    <t>日</t>
    <rPh sb="0" eb="1">
      <t>ニチ</t>
    </rPh>
    <phoneticPr fontId="2"/>
  </si>
  <si>
    <t>← 事前確認段階では入力は不要です（正式な提出時に手書きで記入していただければ結構です）</t>
    <rPh sb="2" eb="4">
      <t>ジゼン</t>
    </rPh>
    <rPh sb="4" eb="6">
      <t>カクニン</t>
    </rPh>
    <rPh sb="6" eb="8">
      <t>ダンカイ</t>
    </rPh>
    <rPh sb="10" eb="12">
      <t>ニュウリョク</t>
    </rPh>
    <rPh sb="13" eb="15">
      <t>フヨウ</t>
    </rPh>
    <rPh sb="39" eb="41">
      <t>ケッコウ</t>
    </rPh>
    <phoneticPr fontId="2"/>
  </si>
  <si>
    <t>神戸市長　あて</t>
    <rPh sb="0" eb="4">
      <t>コウベシチョウ</t>
    </rPh>
    <phoneticPr fontId="2"/>
  </si>
  <si>
    <t>補助金交付申請書</t>
    <rPh sb="0" eb="3">
      <t>ホジョキン</t>
    </rPh>
    <rPh sb="3" eb="5">
      <t>コウフ</t>
    </rPh>
    <rPh sb="5" eb="8">
      <t>シンセイショ</t>
    </rPh>
    <phoneticPr fontId="2"/>
  </si>
  <si>
    <t>建築物名称</t>
    <rPh sb="0" eb="3">
      <t>ケンチクブツ</t>
    </rPh>
    <rPh sb="3" eb="5">
      <t>メイショウ</t>
    </rPh>
    <phoneticPr fontId="2"/>
  </si>
  <si>
    <t>事業種別</t>
    <rPh sb="0" eb="2">
      <t>ジギョウ</t>
    </rPh>
    <rPh sb="2" eb="4">
      <t>シュベツ</t>
    </rPh>
    <phoneticPr fontId="2"/>
  </si>
  <si>
    <t>耐震改修工事</t>
    <rPh sb="0" eb="2">
      <t>タイシン</t>
    </rPh>
    <rPh sb="2" eb="4">
      <t>カイシュウ</t>
    </rPh>
    <rPh sb="4" eb="6">
      <t>コウジ</t>
    </rPh>
    <phoneticPr fontId="2"/>
  </si>
  <si>
    <t>除却工事</t>
    <rPh sb="0" eb="2">
      <t>ジョキャク</t>
    </rPh>
    <rPh sb="2" eb="4">
      <t>コウジ</t>
    </rPh>
    <phoneticPr fontId="2"/>
  </si>
  <si>
    <t>← いずれかにチェックを入れてください</t>
    <rPh sb="12" eb="13">
      <t>イ</t>
    </rPh>
    <phoneticPr fontId="2"/>
  </si>
  <si>
    <t>該当する場合のみチェックを入れてください</t>
    <rPh sb="13" eb="14">
      <t>イ</t>
    </rPh>
    <phoneticPr fontId="2"/>
  </si>
  <si>
    <t>全体設計（複数年度にわたる事業）</t>
    <phoneticPr fontId="2"/>
  </si>
  <si>
    <t>年度</t>
    <rPh sb="0" eb="2">
      <t>ネンド</t>
    </rPh>
    <phoneticPr fontId="2"/>
  </si>
  <si>
    <t>～</t>
    <phoneticPr fontId="2"/>
  </si>
  <si>
    <t>← 補助事業の実施が複数年度にわたる場合には、初年度の交付申請までに、全体設計承認申請書を提出する必要があります。</t>
    <rPh sb="2" eb="4">
      <t>ホジョ</t>
    </rPh>
    <rPh sb="4" eb="6">
      <t>ジギョウ</t>
    </rPh>
    <rPh sb="7" eb="9">
      <t>ジッシ</t>
    </rPh>
    <rPh sb="10" eb="12">
      <t>フクスウ</t>
    </rPh>
    <rPh sb="12" eb="14">
      <t>ネンド</t>
    </rPh>
    <rPh sb="18" eb="20">
      <t>バアイ</t>
    </rPh>
    <rPh sb="23" eb="26">
      <t>ショネンド</t>
    </rPh>
    <rPh sb="27" eb="29">
      <t>コウフ</t>
    </rPh>
    <rPh sb="29" eb="31">
      <t>シンセイ</t>
    </rPh>
    <rPh sb="35" eb="37">
      <t>ゼンタイ</t>
    </rPh>
    <rPh sb="37" eb="39">
      <t>セッケイ</t>
    </rPh>
    <rPh sb="39" eb="41">
      <t>ショウニン</t>
    </rPh>
    <rPh sb="41" eb="43">
      <t>シンセイ</t>
    </rPh>
    <rPh sb="43" eb="44">
      <t>ショ</t>
    </rPh>
    <rPh sb="45" eb="47">
      <t>テイシュツ</t>
    </rPh>
    <rPh sb="49" eb="51">
      <t>ヒツヨウ</t>
    </rPh>
    <phoneticPr fontId="2"/>
  </si>
  <si>
    <t>住所</t>
    <rPh sb="0" eb="2">
      <t>ジュウショ</t>
    </rPh>
    <phoneticPr fontId="2"/>
  </si>
  <si>
    <t>〒</t>
    <phoneticPr fontId="2"/>
  </si>
  <si>
    <t>-</t>
    <phoneticPr fontId="2"/>
  </si>
  <si>
    <t>フリガナ</t>
    <phoneticPr fontId="2"/>
  </si>
  <si>
    <t>代表者役職</t>
    <rPh sb="3" eb="5">
      <t>ヤクショク</t>
    </rPh>
    <phoneticPr fontId="2"/>
  </si>
  <si>
    <t>フリガナ</t>
    <phoneticPr fontId="2"/>
  </si>
  <si>
    <t>代表者名</t>
    <rPh sb="0" eb="2">
      <t>ダイヒョウ</t>
    </rPh>
    <rPh sb="2" eb="3">
      <t>シャ</t>
    </rPh>
    <rPh sb="3" eb="4">
      <t>メイ</t>
    </rPh>
    <phoneticPr fontId="2"/>
  </si>
  <si>
    <t>電話番号</t>
    <rPh sb="0" eb="2">
      <t>デンワ</t>
    </rPh>
    <rPh sb="2" eb="4">
      <t>バンゴウ</t>
    </rPh>
    <phoneticPr fontId="2"/>
  </si>
  <si>
    <t>-</t>
    <phoneticPr fontId="2"/>
  </si>
  <si>
    <t>事務連絡先</t>
    <rPh sb="0" eb="2">
      <t>ジム</t>
    </rPh>
    <rPh sb="2" eb="5">
      <t>レンラクサキ</t>
    </rPh>
    <phoneticPr fontId="2"/>
  </si>
  <si>
    <t>委任</t>
    <rPh sb="0" eb="2">
      <t>イニン</t>
    </rPh>
    <phoneticPr fontId="2"/>
  </si>
  <si>
    <t>有</t>
    <rPh sb="0" eb="1">
      <t>ア</t>
    </rPh>
    <phoneticPr fontId="2"/>
  </si>
  <si>
    <t>無</t>
    <rPh sb="0" eb="1">
      <t>ナ</t>
    </rPh>
    <phoneticPr fontId="2"/>
  </si>
  <si>
    <t>法人名等</t>
    <rPh sb="0" eb="2">
      <t>ホウジン</t>
    </rPh>
    <rPh sb="2" eb="3">
      <t>メイ</t>
    </rPh>
    <rPh sb="3" eb="4">
      <t>トウ</t>
    </rPh>
    <phoneticPr fontId="2"/>
  </si>
  <si>
    <t>部署</t>
    <rPh sb="0" eb="2">
      <t>ブショ</t>
    </rPh>
    <phoneticPr fontId="2"/>
  </si>
  <si>
    <t>役職</t>
    <rPh sb="0" eb="2">
      <t>ヤクショク</t>
    </rPh>
    <phoneticPr fontId="2"/>
  </si>
  <si>
    <t>氏名</t>
    <rPh sb="0" eb="2">
      <t>シメイ</t>
    </rPh>
    <phoneticPr fontId="2"/>
  </si>
  <si>
    <t>電話
番号</t>
    <rPh sb="0" eb="2">
      <t>デンワ</t>
    </rPh>
    <rPh sb="3" eb="5">
      <t>バンゴウ</t>
    </rPh>
    <phoneticPr fontId="2"/>
  </si>
  <si>
    <t>-</t>
    <phoneticPr fontId="2"/>
  </si>
  <si>
    <t>緊急
連絡先</t>
    <rPh sb="0" eb="2">
      <t>キンキュウ</t>
    </rPh>
    <rPh sb="3" eb="6">
      <t>レンラクサキ</t>
    </rPh>
    <phoneticPr fontId="2"/>
  </si>
  <si>
    <t>← 「緊急連絡先」には、携帯電話等、日中連絡がとれる電話番号を入力してください</t>
    <rPh sb="3" eb="5">
      <t>キンキュウ</t>
    </rPh>
    <rPh sb="5" eb="8">
      <t>レンラクサキ</t>
    </rPh>
    <phoneticPr fontId="2"/>
  </si>
  <si>
    <t>E-mail
アドレス</t>
    <phoneticPr fontId="2"/>
  </si>
  <si>
    <t>← パソコンのアドレスを入力してください</t>
    <phoneticPr fontId="2"/>
  </si>
  <si>
    <t>千円</t>
    <rPh sb="0" eb="2">
      <t>センエン</t>
    </rPh>
    <phoneticPr fontId="2"/>
  </si>
  <si>
    <t>対象建築物の事業実施計画書</t>
    <rPh sb="0" eb="2">
      <t>タイショウ</t>
    </rPh>
    <rPh sb="2" eb="5">
      <t>ケンチクブツ</t>
    </rPh>
    <rPh sb="6" eb="8">
      <t>ジギョウ</t>
    </rPh>
    <rPh sb="8" eb="10">
      <t>ジッシ</t>
    </rPh>
    <rPh sb="10" eb="13">
      <t>ケイカクショ</t>
    </rPh>
    <phoneticPr fontId="2"/>
  </si>
  <si>
    <r>
      <t xml:space="preserve">・対象建築物の所有者 </t>
    </r>
    <r>
      <rPr>
        <sz val="10"/>
        <rFont val="ＭＳ Ｐゴシック"/>
        <family val="3"/>
        <charset val="128"/>
      </rPr>
      <t>（所有者が複数の場合は、代表の者について入力）</t>
    </r>
    <rPh sb="1" eb="3">
      <t>タイショウ</t>
    </rPh>
    <rPh sb="3" eb="6">
      <t>ケンチクブツ</t>
    </rPh>
    <rPh sb="7" eb="10">
      <t>ショユウシャ</t>
    </rPh>
    <rPh sb="12" eb="14">
      <t>ショユウ</t>
    </rPh>
    <rPh sb="14" eb="15">
      <t>シャ</t>
    </rPh>
    <rPh sb="16" eb="18">
      <t>フクスウ</t>
    </rPh>
    <rPh sb="19" eb="21">
      <t>バアイ</t>
    </rPh>
    <rPh sb="23" eb="25">
      <t>ダイヒョウ</t>
    </rPh>
    <rPh sb="26" eb="27">
      <t>モノ</t>
    </rPh>
    <rPh sb="31" eb="33">
      <t>ニュウリョク</t>
    </rPh>
    <phoneticPr fontId="2"/>
  </si>
  <si>
    <t>所有者氏名</t>
    <rPh sb="0" eb="2">
      <t>ショユウ</t>
    </rPh>
    <rPh sb="2" eb="3">
      <t>シャ</t>
    </rPh>
    <rPh sb="3" eb="5">
      <t>シメイ</t>
    </rPh>
    <phoneticPr fontId="2"/>
  </si>
  <si>
    <t>所有者が複数の場合は、所有者の人数を入力のうえ、所有者全員のリスト（任意様式）を添付してください</t>
    <rPh sb="0" eb="2">
      <t>ショユウ</t>
    </rPh>
    <rPh sb="2" eb="3">
      <t>シャ</t>
    </rPh>
    <rPh sb="4" eb="6">
      <t>フクスウ</t>
    </rPh>
    <rPh sb="7" eb="9">
      <t>バアイ</t>
    </rPh>
    <rPh sb="11" eb="14">
      <t>ショユウシャ</t>
    </rPh>
    <rPh sb="15" eb="17">
      <t>ニンズウ</t>
    </rPh>
    <rPh sb="18" eb="20">
      <t>ニュウリョク</t>
    </rPh>
    <rPh sb="24" eb="26">
      <t>ショユウ</t>
    </rPh>
    <rPh sb="26" eb="27">
      <t>シャ</t>
    </rPh>
    <rPh sb="27" eb="29">
      <t>ゼンイン</t>
    </rPh>
    <rPh sb="34" eb="36">
      <t>ニンイ</t>
    </rPh>
    <rPh sb="36" eb="38">
      <t>ヨウシキ</t>
    </rPh>
    <rPh sb="40" eb="42">
      <t>テンプ</t>
    </rPh>
    <phoneticPr fontId="2"/>
  </si>
  <si>
    <t>名</t>
    <rPh sb="0" eb="1">
      <t>メイ</t>
    </rPh>
    <phoneticPr fontId="2"/>
  </si>
  <si>
    <t>・対象建築物の概要</t>
    <rPh sb="1" eb="3">
      <t>タイショウ</t>
    </rPh>
    <rPh sb="3" eb="6">
      <t>ケンチクブツ</t>
    </rPh>
    <rPh sb="7" eb="9">
      <t>ガイヨウ</t>
    </rPh>
    <phoneticPr fontId="2"/>
  </si>
  <si>
    <t>名称</t>
    <rPh sb="0" eb="2">
      <t>メイショウ</t>
    </rPh>
    <phoneticPr fontId="2"/>
  </si>
  <si>
    <t>所在地</t>
    <rPh sb="0" eb="3">
      <t>ショザイチ</t>
    </rPh>
    <phoneticPr fontId="2"/>
  </si>
  <si>
    <t>地名地番</t>
    <rPh sb="0" eb="2">
      <t>チメイ</t>
    </rPh>
    <rPh sb="2" eb="4">
      <t>チバン</t>
    </rPh>
    <phoneticPr fontId="2"/>
  </si>
  <si>
    <t>用途</t>
    <rPh sb="0" eb="2">
      <t>ヨウト</t>
    </rPh>
    <phoneticPr fontId="2"/>
  </si>
  <si>
    <t>構造・階数</t>
    <rPh sb="0" eb="2">
      <t>コウゾウ</t>
    </rPh>
    <rPh sb="3" eb="5">
      <t>カイスウ</t>
    </rPh>
    <phoneticPr fontId="2"/>
  </si>
  <si>
    <t>造</t>
    <rPh sb="0" eb="1">
      <t>ゾウ</t>
    </rPh>
    <phoneticPr fontId="2"/>
  </si>
  <si>
    <t>地上</t>
    <rPh sb="0" eb="2">
      <t>チジョウ</t>
    </rPh>
    <phoneticPr fontId="2"/>
  </si>
  <si>
    <t>階</t>
    <rPh sb="0" eb="1">
      <t>カイ</t>
    </rPh>
    <phoneticPr fontId="2"/>
  </si>
  <si>
    <t>地下</t>
    <rPh sb="0" eb="1">
      <t>チ</t>
    </rPh>
    <rPh sb="1" eb="2">
      <t>カ</t>
    </rPh>
    <phoneticPr fontId="2"/>
  </si>
  <si>
    <t>塔屋</t>
    <rPh sb="0" eb="1">
      <t>トウ</t>
    </rPh>
    <rPh sb="1" eb="2">
      <t>ヤ</t>
    </rPh>
    <phoneticPr fontId="2"/>
  </si>
  <si>
    <t>延べ床面積</t>
    <rPh sb="0" eb="1">
      <t>ノ</t>
    </rPh>
    <rPh sb="2" eb="3">
      <t>ユカ</t>
    </rPh>
    <rPh sb="3" eb="5">
      <t>メンセキ</t>
    </rPh>
    <phoneticPr fontId="2"/>
  </si>
  <si>
    <t>㎡</t>
  </si>
  <si>
    <t>（補助対象面積</t>
    <rPh sb="1" eb="3">
      <t>ホジョ</t>
    </rPh>
    <rPh sb="3" eb="5">
      <t>タイショウ</t>
    </rPh>
    <rPh sb="5" eb="7">
      <t>メンセキ</t>
    </rPh>
    <phoneticPr fontId="2"/>
  </si>
  <si>
    <t>㎡</t>
    <phoneticPr fontId="2"/>
  </si>
  <si>
    <t>）</t>
    <phoneticPr fontId="2"/>
  </si>
  <si>
    <t>← 小数点以下第2位まで入力してください</t>
    <rPh sb="2" eb="4">
      <t>ショウスウ</t>
    </rPh>
    <rPh sb="4" eb="5">
      <t>テン</t>
    </rPh>
    <rPh sb="5" eb="7">
      <t>イカ</t>
    </rPh>
    <rPh sb="7" eb="8">
      <t>ダイ</t>
    </rPh>
    <rPh sb="8" eb="10">
      <t>ニイ</t>
    </rPh>
    <rPh sb="12" eb="14">
      <t>ニュウリョク</t>
    </rPh>
    <phoneticPr fontId="2"/>
  </si>
  <si>
    <t>建築年月日</t>
    <rPh sb="0" eb="2">
      <t>ケンチク</t>
    </rPh>
    <rPh sb="2" eb="5">
      <t>ネンガッピ</t>
    </rPh>
    <phoneticPr fontId="2"/>
  </si>
  <si>
    <t>月頃着工</t>
    <rPh sb="0" eb="1">
      <t>ゲツ</t>
    </rPh>
    <rPh sb="1" eb="2">
      <t>ゴロ</t>
    </rPh>
    <rPh sb="2" eb="4">
      <t>チャッコウ</t>
    </rPh>
    <phoneticPr fontId="2"/>
  </si>
  <si>
    <t>）％</t>
    <phoneticPr fontId="2"/>
  </si>
  <si>
    <t>耐震診断の結果、倒壊の危険性があると判断されたものである</t>
    <rPh sb="0" eb="2">
      <t>タイシン</t>
    </rPh>
    <rPh sb="2" eb="4">
      <t>シンダン</t>
    </rPh>
    <rPh sb="5" eb="7">
      <t>ケッカ</t>
    </rPh>
    <rPh sb="8" eb="10">
      <t>トウカイ</t>
    </rPh>
    <rPh sb="11" eb="14">
      <t>キケンセイ</t>
    </rPh>
    <rPh sb="18" eb="20">
      <t>ハンダン</t>
    </rPh>
    <phoneticPr fontId="2"/>
  </si>
  <si>
    <t>耐震関係規定以外の規定に適合している（既存不適格を含む）
または適合していないが、違反箇所について当該工事とあわせて是正措置を講じる</t>
    <rPh sb="0" eb="2">
      <t>タイシン</t>
    </rPh>
    <rPh sb="2" eb="4">
      <t>カンケイ</t>
    </rPh>
    <rPh sb="4" eb="6">
      <t>キテイ</t>
    </rPh>
    <rPh sb="6" eb="8">
      <t>イガイ</t>
    </rPh>
    <rPh sb="9" eb="11">
      <t>キテイ</t>
    </rPh>
    <rPh sb="12" eb="14">
      <t>テキゴウ</t>
    </rPh>
    <rPh sb="19" eb="21">
      <t>キソン</t>
    </rPh>
    <rPh sb="21" eb="24">
      <t>フテキカク</t>
    </rPh>
    <rPh sb="51" eb="53">
      <t>コウジ</t>
    </rPh>
    <phoneticPr fontId="2"/>
  </si>
  <si>
    <t>後者の場合は、違反の内容・改善方法について入力してください</t>
    <rPh sb="0" eb="2">
      <t>コウシャ</t>
    </rPh>
    <rPh sb="3" eb="5">
      <t>バアイ</t>
    </rPh>
    <rPh sb="7" eb="9">
      <t>イハン</t>
    </rPh>
    <rPh sb="15" eb="17">
      <t>ホウホウ</t>
    </rPh>
    <rPh sb="21" eb="23">
      <t>ニュウリョク</t>
    </rPh>
    <phoneticPr fontId="2"/>
  </si>
  <si>
    <t>（</t>
    <phoneticPr fontId="2"/>
  </si>
  <si>
    <t>・事業期間（予定）</t>
    <rPh sb="1" eb="3">
      <t>ジギョウ</t>
    </rPh>
    <rPh sb="3" eb="5">
      <t>キカン</t>
    </rPh>
    <rPh sb="6" eb="7">
      <t>ヨ</t>
    </rPh>
    <rPh sb="7" eb="8">
      <t>テイ</t>
    </rPh>
    <phoneticPr fontId="2"/>
  </si>
  <si>
    <t>着手（契約）</t>
    <rPh sb="0" eb="2">
      <t>チャクシュ</t>
    </rPh>
    <rPh sb="3" eb="5">
      <t>ケイヤク</t>
    </rPh>
    <phoneticPr fontId="2"/>
  </si>
  <si>
    <t>日</t>
    <rPh sb="0" eb="1">
      <t>ヒ</t>
    </rPh>
    <phoneticPr fontId="2"/>
  </si>
  <si>
    <t>頃</t>
    <rPh sb="0" eb="1">
      <t>ゴロ</t>
    </rPh>
    <phoneticPr fontId="2"/>
  </si>
  <si>
    <t>←</t>
    <phoneticPr fontId="2"/>
  </si>
  <si>
    <t>必ず交付決定後に事業着手（契約）
してください。</t>
    <rPh sb="0" eb="1">
      <t>カナラ</t>
    </rPh>
    <rPh sb="2" eb="4">
      <t>コウフ</t>
    </rPh>
    <rPh sb="6" eb="7">
      <t>ゴ</t>
    </rPh>
    <rPh sb="13" eb="15">
      <t>ケイヤク</t>
    </rPh>
    <phoneticPr fontId="2"/>
  </si>
  <si>
    <t>完了</t>
    <rPh sb="0" eb="2">
      <t>カンリョウ</t>
    </rPh>
    <phoneticPr fontId="2"/>
  </si>
  <si>
    <t>← 施工者への支払いも含め、補助対象事業がすべて完了する予定の時期を入力してください</t>
    <rPh sb="2" eb="4">
      <t>セコウ</t>
    </rPh>
    <rPh sb="14" eb="16">
      <t>ホジョ</t>
    </rPh>
    <rPh sb="16" eb="18">
      <t>タイショウ</t>
    </rPh>
    <rPh sb="18" eb="20">
      <t>ジギョウ</t>
    </rPh>
    <rPh sb="24" eb="26">
      <t>カンリョウ</t>
    </rPh>
    <rPh sb="28" eb="29">
      <t>ヨ</t>
    </rPh>
    <rPh sb="29" eb="30">
      <t>テイ</t>
    </rPh>
    <rPh sb="31" eb="33">
      <t>ジキ</t>
    </rPh>
    <rPh sb="34" eb="36">
      <t>ニュウリョク</t>
    </rPh>
    <phoneticPr fontId="2"/>
  </si>
  <si>
    <t>円</t>
    <rPh sb="0" eb="1">
      <t>エン</t>
    </rPh>
    <phoneticPr fontId="2"/>
  </si>
  <si>
    <t>＝</t>
    <phoneticPr fontId="2"/>
  </si>
  <si>
    <t>補助対象面積</t>
    <rPh sb="0" eb="2">
      <t>ホジョ</t>
    </rPh>
    <rPh sb="2" eb="4">
      <t>タイショウ</t>
    </rPh>
    <rPh sb="4" eb="6">
      <t>メンセキ</t>
    </rPh>
    <phoneticPr fontId="2"/>
  </si>
  <si>
    <t>限度額単価</t>
    <rPh sb="0" eb="2">
      <t>ゲンド</t>
    </rPh>
    <rPh sb="2" eb="3">
      <t>ガク</t>
    </rPh>
    <rPh sb="3" eb="5">
      <t>タンカ</t>
    </rPh>
    <phoneticPr fontId="2"/>
  </si>
  <si>
    <t>面積</t>
    <rPh sb="0" eb="2">
      <t>メンセキ</t>
    </rPh>
    <phoneticPr fontId="2"/>
  </si>
  <si>
    <t>限度額</t>
    <rPh sb="0" eb="2">
      <t>ゲンド</t>
    </rPh>
    <rPh sb="2" eb="3">
      <t>ガク</t>
    </rPh>
    <phoneticPr fontId="2"/>
  </si>
  <si>
    <r>
      <t>計</t>
    </r>
    <r>
      <rPr>
        <sz val="8"/>
        <color indexed="8"/>
        <rFont val="ＭＳ Ｐゴシック"/>
        <family val="3"/>
        <charset val="128"/>
      </rPr>
      <t>（千円未満の端数は切り捨て）</t>
    </r>
    <rPh sb="0" eb="1">
      <t>ケイ</t>
    </rPh>
    <phoneticPr fontId="2"/>
  </si>
  <si>
    <t>千円</t>
    <rPh sb="0" eb="1">
      <t>セン</t>
    </rPh>
    <rPh sb="1" eb="2">
      <t>エン</t>
    </rPh>
    <phoneticPr fontId="2"/>
  </si>
  <si>
    <t>日</t>
  </si>
  <si>
    <t>委任状</t>
    <rPh sb="0" eb="1">
      <t>イ</t>
    </rPh>
    <rPh sb="1" eb="2">
      <t>ニン</t>
    </rPh>
    <rPh sb="2" eb="3">
      <t>ジョウ</t>
    </rPh>
    <phoneticPr fontId="2"/>
  </si>
  <si>
    <t>全体設計（複数年度にわたる事業）</t>
    <phoneticPr fontId="2"/>
  </si>
  <si>
    <t>～</t>
    <phoneticPr fontId="2"/>
  </si>
  <si>
    <t>・委任者</t>
    <rPh sb="1" eb="4">
      <t>イニンシャ</t>
    </rPh>
    <phoneticPr fontId="2"/>
  </si>
  <si>
    <t>代表者名</t>
    <rPh sb="0" eb="3">
      <t>ダイヒョウシャ</t>
    </rPh>
    <rPh sb="3" eb="4">
      <t>メイ</t>
    </rPh>
    <phoneticPr fontId="2"/>
  </si>
  <si>
    <t>・代理人</t>
    <rPh sb="1" eb="4">
      <t>ダイリニン</t>
    </rPh>
    <phoneticPr fontId="2"/>
  </si>
  <si>
    <t>氏名</t>
    <rPh sb="0" eb="1">
      <t>シ</t>
    </rPh>
    <rPh sb="1" eb="2">
      <t>メイ</t>
    </rPh>
    <phoneticPr fontId="2"/>
  </si>
  <si>
    <t>← 交付申請日と同日またはそれ以前（正式な提出時に手書きで記入していただいても結構です）</t>
    <rPh sb="2" eb="4">
      <t>コウフ</t>
    </rPh>
    <rPh sb="4" eb="6">
      <t>シンセイ</t>
    </rPh>
    <phoneticPr fontId="2"/>
  </si>
  <si>
    <t>代理人の要件が確認できる書類（例：建築士の免許証の写し）</t>
    <rPh sb="0" eb="3">
      <t>ダイリニン</t>
    </rPh>
    <rPh sb="4" eb="6">
      <t>ヨウケン</t>
    </rPh>
    <rPh sb="7" eb="9">
      <t>カクニン</t>
    </rPh>
    <rPh sb="12" eb="14">
      <t>ショルイ</t>
    </rPh>
    <rPh sb="15" eb="16">
      <t>レイ</t>
    </rPh>
    <rPh sb="17" eb="20">
      <t>ケンチクシ</t>
    </rPh>
    <rPh sb="21" eb="23">
      <t>メンキョ</t>
    </rPh>
    <rPh sb="23" eb="24">
      <t>ショウ</t>
    </rPh>
    <rPh sb="25" eb="26">
      <t>ウツ</t>
    </rPh>
    <phoneticPr fontId="2"/>
  </si>
  <si>
    <t>①</t>
    <phoneticPr fontId="2"/>
  </si>
  <si>
    <t>添付書類</t>
    <rPh sb="0" eb="2">
      <t>テンプ</t>
    </rPh>
    <phoneticPr fontId="2"/>
  </si>
  <si>
    <t>← 建築士または行政書士の資格が必要です</t>
    <rPh sb="2" eb="5">
      <t>ケンチクシ</t>
    </rPh>
    <rPh sb="8" eb="10">
      <t>ギョウセイ</t>
    </rPh>
    <rPh sb="10" eb="12">
      <t>ショシ</t>
    </rPh>
    <rPh sb="13" eb="15">
      <t>シカク</t>
    </rPh>
    <rPh sb="16" eb="18">
      <t>ヒツヨウ</t>
    </rPh>
    <phoneticPr fontId="2"/>
  </si>
  <si>
    <t>　　「有」の場合は委任状の代理人について、「無」の場合は窓口となる担当者について入力してください</t>
    <rPh sb="3" eb="4">
      <t>アリ</t>
    </rPh>
    <rPh sb="6" eb="8">
      <t>バアイ</t>
    </rPh>
    <rPh sb="9" eb="10">
      <t>イ</t>
    </rPh>
    <rPh sb="10" eb="11">
      <t>ニン</t>
    </rPh>
    <rPh sb="11" eb="12">
      <t>ジョウ</t>
    </rPh>
    <rPh sb="13" eb="15">
      <t>ダイリ</t>
    </rPh>
    <rPh sb="15" eb="16">
      <t>ニン</t>
    </rPh>
    <rPh sb="22" eb="23">
      <t>ナ</t>
    </rPh>
    <rPh sb="25" eb="27">
      <t>バアイ</t>
    </rPh>
    <rPh sb="28" eb="30">
      <t>マドグチ</t>
    </rPh>
    <rPh sb="33" eb="36">
      <t>タントウシャ</t>
    </rPh>
    <rPh sb="40" eb="42">
      <t>ニュウリョク</t>
    </rPh>
    <phoneticPr fontId="2"/>
  </si>
  <si>
    <t>・対象建築物</t>
    <rPh sb="1" eb="3">
      <t>タイショウ</t>
    </rPh>
    <rPh sb="3" eb="6">
      <t>ケンチクブツ</t>
    </rPh>
    <phoneticPr fontId="2"/>
  </si>
  <si>
    <t>・補助対象要件の確認</t>
    <rPh sb="1" eb="3">
      <t>ホジョ</t>
    </rPh>
    <rPh sb="3" eb="5">
      <t>タイショウ</t>
    </rPh>
    <rPh sb="5" eb="7">
      <t>ヨウケン</t>
    </rPh>
    <rPh sb="8" eb="10">
      <t>カクニン</t>
    </rPh>
    <phoneticPr fontId="2"/>
  </si>
  <si>
    <t>法人名・
管理組合名等</t>
    <phoneticPr fontId="2"/>
  </si>
  <si>
    <t>耐震診断</t>
    <rPh sb="0" eb="2">
      <t>タイシン</t>
    </rPh>
    <rPh sb="2" eb="4">
      <t>シンダン</t>
    </rPh>
    <phoneticPr fontId="2"/>
  </si>
  <si>
    <t>耐震補強設計</t>
    <rPh sb="0" eb="2">
      <t>タイシン</t>
    </rPh>
    <rPh sb="2" eb="4">
      <t>ホキョウ</t>
    </rPh>
    <rPh sb="4" eb="6">
      <t>セッケイ</t>
    </rPh>
    <phoneticPr fontId="2"/>
  </si>
  <si>
    <r>
      <t>・</t>
    </r>
    <r>
      <rPr>
        <sz val="11"/>
        <rFont val="ＭＳ Ｐゴシック"/>
        <family val="3"/>
        <charset val="128"/>
      </rPr>
      <t>交付申請者の概要</t>
    </r>
    <rPh sb="1" eb="3">
      <t>コウフ</t>
    </rPh>
    <rPh sb="3" eb="6">
      <t>シンセイシャ</t>
    </rPh>
    <rPh sb="7" eb="9">
      <t>ガイヨウ</t>
    </rPh>
    <phoneticPr fontId="2"/>
  </si>
  <si>
    <t>耐震改修促進法における特定既存耐震不適格建築物等であることの確認報告書</t>
    <rPh sb="0" eb="2">
      <t>タイシン</t>
    </rPh>
    <rPh sb="2" eb="4">
      <t>カイシュウ</t>
    </rPh>
    <rPh sb="4" eb="7">
      <t>ソクシンホウ</t>
    </rPh>
    <rPh sb="11" eb="13">
      <t>トクテイ</t>
    </rPh>
    <rPh sb="13" eb="15">
      <t>キソン</t>
    </rPh>
    <rPh sb="15" eb="17">
      <t>タイシン</t>
    </rPh>
    <rPh sb="17" eb="20">
      <t>フテキカク</t>
    </rPh>
    <rPh sb="20" eb="24">
      <t>ケンチクブツナド</t>
    </rPh>
    <rPh sb="30" eb="32">
      <t>カクニン</t>
    </rPh>
    <rPh sb="32" eb="35">
      <t>ホウコクショ</t>
    </rPh>
    <phoneticPr fontId="2"/>
  </si>
  <si>
    <r>
      <rPr>
        <sz val="10"/>
        <rFont val="ＭＳ Ｐゴシック"/>
        <family val="3"/>
        <charset val="128"/>
      </rPr>
      <t>当該工事の結果、地震に対して安全な構造となるものである</t>
    </r>
    <r>
      <rPr>
        <sz val="10"/>
        <color theme="4"/>
        <rFont val="ＭＳ Ｐゴシック"/>
        <family val="3"/>
        <charset val="128"/>
      </rPr>
      <t xml:space="preserve"> 《除却工事の場合は不要》</t>
    </r>
    <rPh sb="0" eb="2">
      <t>トウガイ</t>
    </rPh>
    <rPh sb="2" eb="4">
      <t>コウジ</t>
    </rPh>
    <rPh sb="5" eb="7">
      <t>ケッカ</t>
    </rPh>
    <rPh sb="8" eb="10">
      <t>ジシン</t>
    </rPh>
    <rPh sb="11" eb="12">
      <t>タイ</t>
    </rPh>
    <rPh sb="14" eb="16">
      <t>アンゼン</t>
    </rPh>
    <rPh sb="17" eb="19">
      <t>コウゾウ</t>
    </rPh>
    <rPh sb="37" eb="39">
      <t>フヨウ</t>
    </rPh>
    <phoneticPr fontId="2"/>
  </si>
  <si>
    <t>45°</t>
    <phoneticPr fontId="2"/>
  </si>
  <si>
    <t>中心</t>
    <rPh sb="0" eb="2">
      <t>チュウシン</t>
    </rPh>
    <phoneticPr fontId="2"/>
  </si>
  <si>
    <t>1　幅員が12mを超える場合</t>
    <rPh sb="2" eb="4">
      <t>フクイン</t>
    </rPh>
    <rPh sb="9" eb="10">
      <t>コ</t>
    </rPh>
    <rPh sb="12" eb="14">
      <t>バアイ</t>
    </rPh>
    <phoneticPr fontId="2"/>
  </si>
  <si>
    <t>2　幅員が12m以下の場合</t>
    <rPh sb="2" eb="4">
      <t>フクイン</t>
    </rPh>
    <rPh sb="8" eb="10">
      <t>イカ</t>
    </rPh>
    <rPh sb="11" eb="13">
      <t>バアイ</t>
    </rPh>
    <phoneticPr fontId="2"/>
  </si>
  <si>
    <t>道路名称</t>
    <rPh sb="0" eb="2">
      <t>ドウロ</t>
    </rPh>
    <rPh sb="2" eb="4">
      <t>メイショウ</t>
    </rPh>
    <phoneticPr fontId="2"/>
  </si>
  <si>
    <t>6m</t>
    <phoneticPr fontId="2"/>
  </si>
  <si>
    <t xml:space="preserve"> </t>
    <phoneticPr fontId="2"/>
  </si>
  <si>
    <t>水平距離</t>
    <rPh sb="0" eb="2">
      <t>スイヘイ</t>
    </rPh>
    <rPh sb="2" eb="4">
      <t>キョリ</t>
    </rPh>
    <phoneticPr fontId="2"/>
  </si>
  <si>
    <t>道路幅員</t>
    <rPh sb="0" eb="2">
      <t>ドウロ</t>
    </rPh>
    <rPh sb="2" eb="4">
      <t>フクイン</t>
    </rPh>
    <phoneticPr fontId="2"/>
  </si>
  <si>
    <t>高さ</t>
    <rPh sb="0" eb="1">
      <t>タカ</t>
    </rPh>
    <phoneticPr fontId="2"/>
  </si>
  <si>
    <t>m</t>
    <phoneticPr fontId="2"/>
  </si>
  <si>
    <t xml:space="preserve"> 水平距離</t>
    <rPh sb="1" eb="3">
      <t>スイヘイ</t>
    </rPh>
    <rPh sb="3" eb="5">
      <t>キョリ</t>
    </rPh>
    <phoneticPr fontId="2"/>
  </si>
  <si>
    <t>対象建築物と
緊急輸送道路
との関係</t>
    <rPh sb="0" eb="2">
      <t>タイショウ</t>
    </rPh>
    <rPh sb="2" eb="5">
      <t>ケンチクブツ</t>
    </rPh>
    <rPh sb="7" eb="9">
      <t>キンキュウ</t>
    </rPh>
    <rPh sb="9" eb="11">
      <t>ユソウ</t>
    </rPh>
    <rPh sb="11" eb="13">
      <t>ドウロ</t>
    </rPh>
    <rPh sb="16" eb="18">
      <t>カンケイ</t>
    </rPh>
    <phoneticPr fontId="2"/>
  </si>
  <si>
    <t>← 下図の矢印の色と対応しています（印刷時は黒色で印字されます）</t>
    <rPh sb="2" eb="3">
      <t>シタ</t>
    </rPh>
    <rPh sb="3" eb="4">
      <t>ズ</t>
    </rPh>
    <rPh sb="5" eb="7">
      <t>ヤジルシ</t>
    </rPh>
    <rPh sb="8" eb="9">
      <t>イロ</t>
    </rPh>
    <rPh sb="10" eb="12">
      <t>タイオウ</t>
    </rPh>
    <rPh sb="18" eb="20">
      <t>インサツ</t>
    </rPh>
    <rPh sb="20" eb="21">
      <t>ジ</t>
    </rPh>
    <rPh sb="22" eb="23">
      <t>クロ</t>
    </rPh>
    <rPh sb="23" eb="24">
      <t>イロ</t>
    </rPh>
    <rPh sb="25" eb="27">
      <t>インジ</t>
    </rPh>
    <phoneticPr fontId="2"/>
  </si>
  <si>
    <t>← 下図の矢印の色と対応しています（印刷時は黒色で印字されます）</t>
    <rPh sb="2" eb="3">
      <t>シタ</t>
    </rPh>
    <rPh sb="3" eb="4">
      <t>ズ</t>
    </rPh>
    <rPh sb="5" eb="7">
      <t>ヤジルシ</t>
    </rPh>
    <rPh sb="8" eb="9">
      <t>イロ</t>
    </rPh>
    <rPh sb="10" eb="12">
      <t>タイオウ</t>
    </rPh>
    <rPh sb="18" eb="20">
      <t>インサツ</t>
    </rPh>
    <rPh sb="20" eb="21">
      <t>ジ</t>
    </rPh>
    <rPh sb="22" eb="23">
      <t>クロ</t>
    </rPh>
    <rPh sb="23" eb="24">
      <t>イロ</t>
    </rPh>
    <phoneticPr fontId="2"/>
  </si>
  <si>
    <t>一級建築士</t>
    <rPh sb="0" eb="2">
      <t>イッキュウ</t>
    </rPh>
    <rPh sb="2" eb="5">
      <t>ケンチクシ</t>
    </rPh>
    <phoneticPr fontId="2"/>
  </si>
  <si>
    <t>ａ</t>
    <phoneticPr fontId="2"/>
  </si>
  <si>
    <t>×</t>
    <phoneticPr fontId="2"/>
  </si>
  <si>
    <t>＝</t>
    <phoneticPr fontId="2"/>
  </si>
  <si>
    <t>㎡</t>
    <phoneticPr fontId="2"/>
  </si>
  <si>
    <t>1,000㎡以内 の部分</t>
    <rPh sb="6" eb="8">
      <t>イナイ</t>
    </rPh>
    <rPh sb="10" eb="12">
      <t>ブブン</t>
    </rPh>
    <phoneticPr fontId="2"/>
  </si>
  <si>
    <t>1,000㎡超 2,000㎡以内 の部分</t>
    <rPh sb="6" eb="7">
      <t>チョウ</t>
    </rPh>
    <rPh sb="14" eb="16">
      <t>イナイ</t>
    </rPh>
    <rPh sb="18" eb="20">
      <t>ブブン</t>
    </rPh>
    <phoneticPr fontId="2"/>
  </si>
  <si>
    <t>2,000㎡超 の部分</t>
    <rPh sb="6" eb="7">
      <t>チョウ</t>
    </rPh>
    <rPh sb="9" eb="11">
      <t>ブブン</t>
    </rPh>
    <phoneticPr fontId="2"/>
  </si>
  <si>
    <t>＋</t>
    <phoneticPr fontId="2"/>
  </si>
  <si>
    <t>ｂ</t>
    <phoneticPr fontId="2"/>
  </si>
  <si>
    <t>ｃ</t>
    <phoneticPr fontId="2"/>
  </si>
  <si>
    <t>㎡単価を基に算出した限度額</t>
    <rPh sb="4" eb="5">
      <t>モト</t>
    </rPh>
    <rPh sb="10" eb="12">
      <t>ゲンド</t>
    </rPh>
    <phoneticPr fontId="2"/>
  </si>
  <si>
    <t>緊急輸送道路沿道建築物</t>
    <rPh sb="0" eb="2">
      <t>キンキュウ</t>
    </rPh>
    <rPh sb="2" eb="4">
      <t>ユソウ</t>
    </rPh>
    <rPh sb="4" eb="6">
      <t>ドウロ</t>
    </rPh>
    <rPh sb="6" eb="8">
      <t>エンドウ</t>
    </rPh>
    <rPh sb="8" eb="11">
      <t>ケンチクブツ</t>
    </rPh>
    <phoneticPr fontId="2"/>
  </si>
  <si>
    <t>a</t>
    <phoneticPr fontId="2"/>
  </si>
  <si>
    <t>b</t>
    <phoneticPr fontId="2"/>
  </si>
  <si>
    <t>c</t>
    <phoneticPr fontId="2"/>
  </si>
  <si>
    <t>×</t>
    <phoneticPr fontId="2"/>
  </si>
  <si>
    <t>＋</t>
    <phoneticPr fontId="2"/>
  </si>
  <si>
    <t xml:space="preserve"> うち、通常の耐震診断（耐震補強設計）に要する費用以外として、
 設計図書の復元、第三者機関の判定等に要する費用</t>
    <rPh sb="4" eb="6">
      <t>ツウジョウ</t>
    </rPh>
    <rPh sb="7" eb="9">
      <t>タイシン</t>
    </rPh>
    <rPh sb="9" eb="11">
      <t>シンダン</t>
    </rPh>
    <rPh sb="12" eb="14">
      <t>タイシン</t>
    </rPh>
    <rPh sb="14" eb="16">
      <t>ホキョウ</t>
    </rPh>
    <rPh sb="16" eb="18">
      <t>セッケイ</t>
    </rPh>
    <rPh sb="20" eb="21">
      <t>ヨウ</t>
    </rPh>
    <rPh sb="23" eb="25">
      <t>ヒヨウ</t>
    </rPh>
    <rPh sb="25" eb="27">
      <t>イガイ</t>
    </rPh>
    <rPh sb="33" eb="35">
      <t>セッケイ</t>
    </rPh>
    <rPh sb="35" eb="37">
      <t>トショ</t>
    </rPh>
    <rPh sb="38" eb="40">
      <t>フクゲン</t>
    </rPh>
    <rPh sb="41" eb="42">
      <t>ダイ</t>
    </rPh>
    <rPh sb="42" eb="44">
      <t>サンシャ</t>
    </rPh>
    <rPh sb="44" eb="46">
      <t>キカン</t>
    </rPh>
    <rPh sb="47" eb="50">
      <t>ハンテイナド</t>
    </rPh>
    <rPh sb="51" eb="52">
      <t>ヨウ</t>
    </rPh>
    <rPh sb="54" eb="56">
      <t>ヒヨウ</t>
    </rPh>
    <phoneticPr fontId="2"/>
  </si>
  <si>
    <t>実際に当該診断（当該設計）に要する費用</t>
    <rPh sb="3" eb="5">
      <t>トウガイ</t>
    </rPh>
    <rPh sb="5" eb="7">
      <t>シンダン</t>
    </rPh>
    <rPh sb="8" eb="10">
      <t>トウガイ</t>
    </rPh>
    <phoneticPr fontId="2"/>
  </si>
  <si>
    <r>
      <t xml:space="preserve"> 実際に当該診断（当該設計）に要する費用</t>
    </r>
    <r>
      <rPr>
        <sz val="8"/>
        <color indexed="8"/>
        <rFont val="ＭＳ Ｐゴシック"/>
        <family val="3"/>
        <charset val="128"/>
      </rPr>
      <t>（消費税相当額は除く）</t>
    </r>
    <rPh sb="1" eb="3">
      <t>ジッサイ</t>
    </rPh>
    <rPh sb="4" eb="6">
      <t>トウガイ</t>
    </rPh>
    <rPh sb="6" eb="8">
      <t>シンダン</t>
    </rPh>
    <rPh sb="9" eb="11">
      <t>トウガイ</t>
    </rPh>
    <rPh sb="11" eb="13">
      <t>セッケイ</t>
    </rPh>
    <rPh sb="15" eb="16">
      <t>ヨウ</t>
    </rPh>
    <rPh sb="18" eb="20">
      <t>ヒヨウ</t>
    </rPh>
    <phoneticPr fontId="2"/>
  </si>
  <si>
    <t>補助対象額</t>
    <phoneticPr fontId="2"/>
  </si>
  <si>
    <t>補助率</t>
    <phoneticPr fontId="2"/>
  </si>
  <si>
    <r>
      <t xml:space="preserve">補助金額
</t>
    </r>
    <r>
      <rPr>
        <sz val="8"/>
        <color theme="1"/>
        <rFont val="ＭＳ Ｐゴシック"/>
        <family val="3"/>
        <charset val="128"/>
        <scheme val="minor"/>
      </rPr>
      <t>(千円未満の端数は切り捨て)</t>
    </r>
    <phoneticPr fontId="2"/>
  </si>
  <si>
    <t>区分に応じて定められた限度額</t>
    <rPh sb="0" eb="2">
      <t>クブン</t>
    </rPh>
    <rPh sb="11" eb="13">
      <t>ゲンド</t>
    </rPh>
    <phoneticPr fontId="2"/>
  </si>
  <si>
    <t>） 建築士</t>
    <phoneticPr fontId="2"/>
  </si>
  <si>
    <t>） 登録</t>
    <phoneticPr fontId="2"/>
  </si>
  <si>
    <t>第 （</t>
    <phoneticPr fontId="2"/>
  </si>
  <si>
    <t>） 号</t>
    <phoneticPr fontId="2"/>
  </si>
  <si>
    <t>建築士の氏名　（</t>
    <phoneticPr fontId="2"/>
  </si>
  <si>
    <t>なお、入力した完了予定日までに事業完了ができない場合、「補助事業遂行困難状況報告書」の提出が必要になります</t>
    <rPh sb="3" eb="5">
      <t>ニュウリョク</t>
    </rPh>
    <rPh sb="7" eb="9">
      <t>カンリョウ</t>
    </rPh>
    <rPh sb="9" eb="10">
      <t>ヨ</t>
    </rPh>
    <rPh sb="10" eb="11">
      <t>テイ</t>
    </rPh>
    <rPh sb="11" eb="12">
      <t>ジツ</t>
    </rPh>
    <rPh sb="15" eb="17">
      <t>ジギョウ</t>
    </rPh>
    <rPh sb="17" eb="19">
      <t>カンリョウ</t>
    </rPh>
    <rPh sb="24" eb="26">
      <t>バアイ</t>
    </rPh>
    <rPh sb="28" eb="30">
      <t>ホジョ</t>
    </rPh>
    <rPh sb="30" eb="32">
      <t>ジギョウ</t>
    </rPh>
    <rPh sb="32" eb="34">
      <t>スイコウ</t>
    </rPh>
    <rPh sb="34" eb="36">
      <t>コンナン</t>
    </rPh>
    <rPh sb="36" eb="38">
      <t>ジョウキョウ</t>
    </rPh>
    <rPh sb="38" eb="40">
      <t>ホウコク</t>
    </rPh>
    <rPh sb="40" eb="41">
      <t>ショ</t>
    </rPh>
    <rPh sb="43" eb="45">
      <t>テイシュツ</t>
    </rPh>
    <rPh sb="46" eb="48">
      <t>ヒツヨウ</t>
    </rPh>
    <phoneticPr fontId="2"/>
  </si>
  <si>
    <t>耐震関係規定以外の規定に適合している（既存不適格を含む）
または適合していないが、違反箇所について耐震改修工事等とあわせて是正措置を講じることが確実である</t>
    <rPh sb="0" eb="2">
      <t>タイシン</t>
    </rPh>
    <rPh sb="2" eb="4">
      <t>カンケイ</t>
    </rPh>
    <rPh sb="4" eb="6">
      <t>キテイ</t>
    </rPh>
    <rPh sb="6" eb="8">
      <t>イガイ</t>
    </rPh>
    <rPh sb="9" eb="11">
      <t>キテイ</t>
    </rPh>
    <rPh sb="12" eb="14">
      <t>テキゴウ</t>
    </rPh>
    <rPh sb="19" eb="21">
      <t>キソン</t>
    </rPh>
    <rPh sb="21" eb="24">
      <t>フテキカク</t>
    </rPh>
    <rPh sb="49" eb="51">
      <t>タイシン</t>
    </rPh>
    <rPh sb="51" eb="53">
      <t>カイシュウ</t>
    </rPh>
    <rPh sb="53" eb="55">
      <t>コウジ</t>
    </rPh>
    <rPh sb="55" eb="56">
      <t>トウ</t>
    </rPh>
    <rPh sb="72" eb="74">
      <t>カクジツ</t>
    </rPh>
    <phoneticPr fontId="2"/>
  </si>
  <si>
    <t>耐震診断の結果、倒壊の危険性があると判断された または 判断される見込みである</t>
    <rPh sb="0" eb="2">
      <t>タイシン</t>
    </rPh>
    <rPh sb="2" eb="4">
      <t>シンダン</t>
    </rPh>
    <rPh sb="5" eb="7">
      <t>ケッカ</t>
    </rPh>
    <rPh sb="8" eb="10">
      <t>トウカイ</t>
    </rPh>
    <rPh sb="11" eb="14">
      <t>キケンセイ</t>
    </rPh>
    <rPh sb="18" eb="20">
      <t>ハンダン</t>
    </rPh>
    <rPh sb="28" eb="30">
      <t>ハンダン</t>
    </rPh>
    <rPh sb="33" eb="35">
      <t>ミコ</t>
    </rPh>
    <phoneticPr fontId="2"/>
  </si>
  <si>
    <t>次の者が耐震補強設計を行う</t>
    <rPh sb="0" eb="1">
      <t>ツギ</t>
    </rPh>
    <rPh sb="2" eb="3">
      <t>モノ</t>
    </rPh>
    <rPh sb="4" eb="6">
      <t>タイシン</t>
    </rPh>
    <rPh sb="6" eb="8">
      <t>ホキョウ</t>
    </rPh>
    <rPh sb="8" eb="10">
      <t>セッケイ</t>
    </rPh>
    <rPh sb="11" eb="12">
      <t>オコナ</t>
    </rPh>
    <phoneticPr fontId="2"/>
  </si>
  <si>
    <t>二級建築士</t>
    <rPh sb="0" eb="2">
      <t>ニキュウ</t>
    </rPh>
    <rPh sb="2" eb="5">
      <t>ケンチクシ</t>
    </rPh>
    <phoneticPr fontId="2"/>
  </si>
  <si>
    <t>木造建築士</t>
    <rPh sb="0" eb="2">
      <t>モクゾウ</t>
    </rPh>
    <rPh sb="2" eb="5">
      <t>ケンチクシ</t>
    </rPh>
    <phoneticPr fontId="2"/>
  </si>
  <si>
    <r>
      <t>該当しない場合は、国・地方公共団体に関連する法人でない者の割合を入力してください</t>
    </r>
    <r>
      <rPr>
        <sz val="10"/>
        <color theme="4"/>
        <rFont val="ＭＳ Ｐゴシック"/>
        <family val="3"/>
        <charset val="128"/>
      </rPr>
      <t xml:space="preserve"> （</t>
    </r>
    <rPh sb="0" eb="2">
      <t>ガイトウ</t>
    </rPh>
    <rPh sb="5" eb="7">
      <t>バアイ</t>
    </rPh>
    <rPh sb="9" eb="10">
      <t>クニ</t>
    </rPh>
    <rPh sb="11" eb="13">
      <t>チホウ</t>
    </rPh>
    <rPh sb="13" eb="15">
      <t>コウキョウ</t>
    </rPh>
    <rPh sb="15" eb="17">
      <t>ダンタイ</t>
    </rPh>
    <rPh sb="18" eb="20">
      <t>カンレン</t>
    </rPh>
    <rPh sb="22" eb="24">
      <t>ホウジン</t>
    </rPh>
    <rPh sb="27" eb="28">
      <t>モノ</t>
    </rPh>
    <rPh sb="29" eb="31">
      <t>ワリアイ</t>
    </rPh>
    <rPh sb="32" eb="34">
      <t>ニュウリョク</t>
    </rPh>
    <phoneticPr fontId="2"/>
  </si>
  <si>
    <t>次の者が耐震診断を行う</t>
    <rPh sb="0" eb="1">
      <t>ツギ</t>
    </rPh>
    <rPh sb="2" eb="3">
      <t>モノ</t>
    </rPh>
    <rPh sb="4" eb="6">
      <t>タイシン</t>
    </rPh>
    <rPh sb="6" eb="8">
      <t>シンダン</t>
    </rPh>
    <rPh sb="9" eb="10">
      <t>オコナ</t>
    </rPh>
    <phoneticPr fontId="2"/>
  </si>
  <si>
    <t>← 様式第２号の「対象建築物の概要」と齟齬が無いことを確認してください</t>
    <rPh sb="2" eb="4">
      <t>ヨウシキ</t>
    </rPh>
    <rPh sb="4" eb="5">
      <t>ダイ</t>
    </rPh>
    <rPh sb="6" eb="7">
      <t>ゴウ</t>
    </rPh>
    <rPh sb="9" eb="11">
      <t>タイショウ</t>
    </rPh>
    <rPh sb="11" eb="14">
      <t>ケンチクブツ</t>
    </rPh>
    <rPh sb="15" eb="17">
      <t>ガイヨウ</t>
    </rPh>
    <rPh sb="19" eb="21">
      <t>ソゴ</t>
    </rPh>
    <rPh sb="22" eb="23">
      <t>ナ</t>
    </rPh>
    <rPh sb="27" eb="29">
      <t>カクニン</t>
    </rPh>
    <phoneticPr fontId="2"/>
  </si>
  <si>
    <t>・確認内容</t>
    <rPh sb="1" eb="3">
      <t>カクニン</t>
    </rPh>
    <rPh sb="3" eb="5">
      <t>ナイヨウ</t>
    </rPh>
    <phoneticPr fontId="2"/>
  </si>
  <si>
    <t>← 該当することを確認のうえ、チェックを入れてください</t>
    <phoneticPr fontId="2"/>
  </si>
  <si>
    <t>建築基準法の規定に係る違反を把握していません</t>
    <rPh sb="0" eb="3">
      <t>キジュンホウ</t>
    </rPh>
    <rPh sb="4" eb="6">
      <t>キテイ</t>
    </rPh>
    <rPh sb="7" eb="8">
      <t>カカワ</t>
    </rPh>
    <rPh sb="9" eb="11">
      <t>イハン</t>
    </rPh>
    <rPh sb="12" eb="14">
      <t>ハアク</t>
    </rPh>
    <phoneticPr fontId="2"/>
  </si>
  <si>
    <t>建築基準法の規定に係る次の違反を把握しています</t>
    <rPh sb="11" eb="12">
      <t>ツギ</t>
    </rPh>
    <phoneticPr fontId="2"/>
  </si>
  <si>
    <t xml:space="preserve"> いずれかにチェックを入れてください</t>
    <phoneticPr fontId="2"/>
  </si>
  <si>
    <t>　当該交付申請の対象建築物について、次のとおり確認したことを報告します。</t>
    <rPh sb="1" eb="3">
      <t>トウガイ</t>
    </rPh>
    <rPh sb="3" eb="5">
      <t>コウフ</t>
    </rPh>
    <rPh sb="5" eb="7">
      <t>シンセイ</t>
    </rPh>
    <rPh sb="8" eb="10">
      <t>タイショウ</t>
    </rPh>
    <rPh sb="18" eb="19">
      <t>ツギ</t>
    </rPh>
    <phoneticPr fontId="2"/>
  </si>
  <si>
    <r>
      <t>参考様式（</t>
    </r>
    <r>
      <rPr>
        <sz val="11"/>
        <rFont val="ＭＳ Ｐゴシック"/>
        <family val="3"/>
        <charset val="128"/>
      </rPr>
      <t>共通）</t>
    </r>
    <rPh sb="0" eb="2">
      <t>サンコウ</t>
    </rPh>
    <rPh sb="2" eb="4">
      <t>ヨウシキ</t>
    </rPh>
    <rPh sb="5" eb="7">
      <t>キョウツウ</t>
    </rPh>
    <phoneticPr fontId="2"/>
  </si>
  <si>
    <r>
      <t>　</t>
    </r>
    <r>
      <rPr>
        <sz val="11"/>
        <rFont val="ＭＳ Ｐゴシック"/>
        <family val="3"/>
        <charset val="128"/>
      </rPr>
      <t>神戸市中規模多数利用建築物等耐震化助成事業について、各種手続きに伴う書類の提出・訂正等に関する一切の権限を、次のとおり委任します。</t>
    </r>
    <rPh sb="1" eb="4">
      <t>コウベシ</t>
    </rPh>
    <rPh sb="4" eb="7">
      <t>チュウキボ</t>
    </rPh>
    <rPh sb="7" eb="9">
      <t>タスウ</t>
    </rPh>
    <rPh sb="9" eb="11">
      <t>リヨウ</t>
    </rPh>
    <rPh sb="11" eb="14">
      <t>ケンチクブツ</t>
    </rPh>
    <rPh sb="14" eb="15">
      <t>トウ</t>
    </rPh>
    <rPh sb="15" eb="18">
      <t>タイシンカ</t>
    </rPh>
    <rPh sb="18" eb="20">
      <t>ジョセイ</t>
    </rPh>
    <rPh sb="20" eb="22">
      <t>ジギョウ</t>
    </rPh>
    <rPh sb="27" eb="29">
      <t>カクシュ</t>
    </rPh>
    <rPh sb="29" eb="31">
      <t>テツヅ</t>
    </rPh>
    <rPh sb="33" eb="34">
      <t>トモナ</t>
    </rPh>
    <rPh sb="35" eb="37">
      <t>ショルイ</t>
    </rPh>
    <rPh sb="38" eb="40">
      <t>テイシュツ</t>
    </rPh>
    <rPh sb="41" eb="43">
      <t>テイセイ</t>
    </rPh>
    <rPh sb="43" eb="44">
      <t>トウ</t>
    </rPh>
    <rPh sb="45" eb="46">
      <t>カン</t>
    </rPh>
    <rPh sb="48" eb="50">
      <t>イッサイ</t>
    </rPh>
    <rPh sb="51" eb="53">
      <t>ケンゲン</t>
    </rPh>
    <rPh sb="60" eb="62">
      <t>イニン</t>
    </rPh>
    <phoneticPr fontId="2"/>
  </si>
  <si>
    <r>
      <t>様式第１号（</t>
    </r>
    <r>
      <rPr>
        <sz val="11"/>
        <color theme="0" tint="-0.499984740745262"/>
        <rFont val="ＭＳ Ｐゴシック"/>
        <family val="3"/>
        <charset val="128"/>
      </rPr>
      <t>沿道</t>
    </r>
    <r>
      <rPr>
        <sz val="11"/>
        <rFont val="ＭＳ Ｐゴシック"/>
        <family val="3"/>
        <charset val="128"/>
      </rPr>
      <t>）</t>
    </r>
    <rPh sb="0" eb="2">
      <t>ヨウシキ</t>
    </rPh>
    <rPh sb="2" eb="3">
      <t>ダイ</t>
    </rPh>
    <rPh sb="4" eb="5">
      <t>ゴウ</t>
    </rPh>
    <rPh sb="6" eb="8">
      <t>エンドウ</t>
    </rPh>
    <phoneticPr fontId="2"/>
  </si>
  <si>
    <r>
      <t>　神戸市中規模多数利用建築物等耐震化助成事業（</t>
    </r>
    <r>
      <rPr>
        <u/>
        <sz val="11"/>
        <color theme="0" tint="-0.499984740745262"/>
        <rFont val="ＭＳ Ｐゴシック"/>
        <family val="3"/>
        <charset val="128"/>
      </rPr>
      <t>緊急輸送道路沿道建築物</t>
    </r>
    <r>
      <rPr>
        <sz val="11"/>
        <rFont val="ＭＳ Ｐゴシック"/>
        <family val="3"/>
        <charset val="128"/>
      </rPr>
      <t>）について、補助金交付要綱第8条に基づき、補助金の交付を申請します。</t>
    </r>
    <rPh sb="1" eb="4">
      <t>コウベシ</t>
    </rPh>
    <rPh sb="4" eb="7">
      <t>チュウキボ</t>
    </rPh>
    <rPh sb="7" eb="9">
      <t>タスウ</t>
    </rPh>
    <rPh sb="9" eb="11">
      <t>リヨウ</t>
    </rPh>
    <rPh sb="11" eb="15">
      <t>ケンチクブツナド</t>
    </rPh>
    <rPh sb="15" eb="18">
      <t>タイシンカ</t>
    </rPh>
    <rPh sb="18" eb="20">
      <t>ジョセイ</t>
    </rPh>
    <rPh sb="20" eb="22">
      <t>ジギョウ</t>
    </rPh>
    <rPh sb="23" eb="25">
      <t>キンキュウ</t>
    </rPh>
    <rPh sb="25" eb="27">
      <t>ユソウ</t>
    </rPh>
    <rPh sb="27" eb="29">
      <t>ドウロ</t>
    </rPh>
    <rPh sb="29" eb="31">
      <t>エンドウ</t>
    </rPh>
    <rPh sb="31" eb="34">
      <t>ケンチクブツ</t>
    </rPh>
    <rPh sb="40" eb="43">
      <t>ホジョキン</t>
    </rPh>
    <rPh sb="43" eb="45">
      <t>コウフ</t>
    </rPh>
    <rPh sb="45" eb="47">
      <t>ヨウコウ</t>
    </rPh>
    <rPh sb="47" eb="48">
      <t>ダイ</t>
    </rPh>
    <rPh sb="49" eb="50">
      <t>ジョウ</t>
    </rPh>
    <rPh sb="51" eb="52">
      <t>モト</t>
    </rPh>
    <rPh sb="55" eb="58">
      <t>ホジョキン</t>
    </rPh>
    <rPh sb="59" eb="61">
      <t>コウフ</t>
    </rPh>
    <rPh sb="62" eb="64">
      <t>シンセイ</t>
    </rPh>
    <phoneticPr fontId="2"/>
  </si>
  <si>
    <r>
      <t>様式第２号（</t>
    </r>
    <r>
      <rPr>
        <sz val="11"/>
        <color theme="0" tint="-0.499984740745262"/>
        <rFont val="ＭＳ Ｐゴシック"/>
        <family val="3"/>
        <charset val="128"/>
      </rPr>
      <t>沿道｜診断</t>
    </r>
    <r>
      <rPr>
        <sz val="11"/>
        <rFont val="ＭＳ Ｐゴシック"/>
        <family val="3"/>
        <charset val="128"/>
      </rPr>
      <t>）</t>
    </r>
    <rPh sb="0" eb="2">
      <t>ヨウシキ</t>
    </rPh>
    <rPh sb="2" eb="3">
      <t>ダイ</t>
    </rPh>
    <rPh sb="4" eb="5">
      <t>ゴウ</t>
    </rPh>
    <rPh sb="6" eb="8">
      <t>エンドウ</t>
    </rPh>
    <rPh sb="9" eb="11">
      <t>シンダン</t>
    </rPh>
    <phoneticPr fontId="2"/>
  </si>
  <si>
    <r>
      <t>交付申請者は、</t>
    </r>
    <r>
      <rPr>
        <sz val="10"/>
        <color theme="0" tint="-0.499984740745262"/>
        <rFont val="ＭＳ Ｐゴシック"/>
        <family val="3"/>
        <charset val="128"/>
      </rPr>
      <t>国・地方公共団体に関連する法人</t>
    </r>
    <r>
      <rPr>
        <sz val="10"/>
        <rFont val="ＭＳ Ｐゴシック"/>
        <family val="3"/>
        <charset val="128"/>
      </rPr>
      <t>でない</t>
    </r>
    <rPh sb="0" eb="2">
      <t>コウフ</t>
    </rPh>
    <rPh sb="2" eb="4">
      <t>シンセイ</t>
    </rPh>
    <rPh sb="4" eb="5">
      <t>シャ</t>
    </rPh>
    <phoneticPr fontId="2"/>
  </si>
  <si>
    <r>
      <t>すべての所有者は、</t>
    </r>
    <r>
      <rPr>
        <sz val="10"/>
        <color theme="0" tint="-0.499984740745262"/>
        <rFont val="ＭＳ Ｐゴシック"/>
        <family val="3"/>
        <charset val="128"/>
      </rPr>
      <t>国・地方公共団体に関連する法人</t>
    </r>
    <r>
      <rPr>
        <sz val="10"/>
        <rFont val="ＭＳ Ｐゴシック"/>
        <family val="3"/>
        <charset val="128"/>
      </rPr>
      <t>でない</t>
    </r>
    <rPh sb="9" eb="10">
      <t>クニ</t>
    </rPh>
    <rPh sb="11" eb="13">
      <t>チホウ</t>
    </rPh>
    <rPh sb="13" eb="15">
      <t>コウキョウ</t>
    </rPh>
    <rPh sb="15" eb="17">
      <t>ダンタイ</t>
    </rPh>
    <rPh sb="18" eb="20">
      <t>カンレン</t>
    </rPh>
    <rPh sb="22" eb="24">
      <t>ホウジン</t>
    </rPh>
    <phoneticPr fontId="2"/>
  </si>
  <si>
    <r>
      <t>様式第２号（</t>
    </r>
    <r>
      <rPr>
        <sz val="11"/>
        <color theme="0" tint="-0.499984740745262"/>
        <rFont val="ＭＳ Ｐゴシック"/>
        <family val="3"/>
        <charset val="128"/>
      </rPr>
      <t>沿道｜設計</t>
    </r>
    <r>
      <rPr>
        <sz val="11"/>
        <rFont val="ＭＳ Ｐゴシック"/>
        <family val="3"/>
        <charset val="128"/>
      </rPr>
      <t>）</t>
    </r>
    <rPh sb="0" eb="2">
      <t>ヨウシキ</t>
    </rPh>
    <rPh sb="2" eb="3">
      <t>ダイ</t>
    </rPh>
    <rPh sb="4" eb="5">
      <t>ゴウ</t>
    </rPh>
    <rPh sb="6" eb="8">
      <t>エンドウ</t>
    </rPh>
    <rPh sb="9" eb="11">
      <t>セッケイ</t>
    </rPh>
    <phoneticPr fontId="2"/>
  </si>
  <si>
    <r>
      <t>様式第２号（</t>
    </r>
    <r>
      <rPr>
        <sz val="11"/>
        <color theme="0" tint="-0.499984740745262"/>
        <rFont val="ＭＳ Ｐゴシック"/>
        <family val="3"/>
        <charset val="128"/>
      </rPr>
      <t>沿道｜工事</t>
    </r>
    <r>
      <rPr>
        <sz val="11"/>
        <rFont val="ＭＳ Ｐゴシック"/>
        <family val="3"/>
        <charset val="128"/>
      </rPr>
      <t>）</t>
    </r>
    <rPh sb="0" eb="2">
      <t>ヨウシキ</t>
    </rPh>
    <rPh sb="2" eb="3">
      <t>ダイ</t>
    </rPh>
    <rPh sb="4" eb="5">
      <t>ゴウ</t>
    </rPh>
    <rPh sb="6" eb="8">
      <t>エンドウ</t>
    </rPh>
    <rPh sb="9" eb="11">
      <t>コウジ</t>
    </rPh>
    <phoneticPr fontId="2"/>
  </si>
  <si>
    <r>
      <t>様式第３号（</t>
    </r>
    <r>
      <rPr>
        <sz val="11"/>
        <color theme="0" tint="-0.499984740745262"/>
        <rFont val="ＭＳ Ｐゴシック"/>
        <family val="3"/>
        <charset val="128"/>
        <scheme val="minor"/>
      </rPr>
      <t>沿道｜診断・設計</t>
    </r>
    <r>
      <rPr>
        <sz val="11"/>
        <color theme="1"/>
        <rFont val="ＭＳ Ｐゴシック"/>
        <family val="3"/>
        <charset val="128"/>
        <scheme val="minor"/>
      </rPr>
      <t>）</t>
    </r>
    <rPh sb="0" eb="2">
      <t>ヨウシキ</t>
    </rPh>
    <rPh sb="2" eb="3">
      <t>ダイ</t>
    </rPh>
    <rPh sb="4" eb="5">
      <t>ゴウ</t>
    </rPh>
    <rPh sb="6" eb="8">
      <t>エンドウ</t>
    </rPh>
    <rPh sb="9" eb="11">
      <t>シンダン</t>
    </rPh>
    <phoneticPr fontId="2"/>
  </si>
  <si>
    <r>
      <t>様式第３号（</t>
    </r>
    <r>
      <rPr>
        <sz val="11"/>
        <color theme="0" tint="-0.499984740745262"/>
        <rFont val="ＭＳ Ｐゴシック"/>
        <family val="3"/>
        <charset val="128"/>
        <scheme val="minor"/>
      </rPr>
      <t>沿道｜工事</t>
    </r>
    <r>
      <rPr>
        <sz val="11"/>
        <color theme="1"/>
        <rFont val="ＭＳ Ｐゴシック"/>
        <family val="3"/>
        <charset val="128"/>
        <scheme val="minor"/>
      </rPr>
      <t>）</t>
    </r>
    <rPh sb="0" eb="2">
      <t>ヨウシキ</t>
    </rPh>
    <rPh sb="2" eb="3">
      <t>ダイ</t>
    </rPh>
    <rPh sb="4" eb="5">
      <t>ゴウ</t>
    </rPh>
    <rPh sb="6" eb="8">
      <t>エンドウ</t>
    </rPh>
    <rPh sb="9" eb="11">
      <t>コウジ</t>
    </rPh>
    <phoneticPr fontId="2"/>
  </si>
  <si>
    <r>
      <t>様式第４号（</t>
    </r>
    <r>
      <rPr>
        <sz val="11"/>
        <color theme="0" tint="-0.499984740745262"/>
        <rFont val="ＭＳ Ｐゴシック"/>
        <family val="3"/>
        <charset val="128"/>
      </rPr>
      <t>沿道</t>
    </r>
    <r>
      <rPr>
        <sz val="11"/>
        <rFont val="ＭＳ Ｐゴシック"/>
        <family val="3"/>
        <charset val="128"/>
      </rPr>
      <t>）</t>
    </r>
    <rPh sb="0" eb="2">
      <t>ヨウシキ</t>
    </rPh>
    <rPh sb="2" eb="3">
      <t>ダイ</t>
    </rPh>
    <rPh sb="4" eb="5">
      <t>ゴウ</t>
    </rPh>
    <rPh sb="6" eb="8">
      <t>エンドウ</t>
    </rPh>
    <phoneticPr fontId="2"/>
  </si>
  <si>
    <r>
      <t>当該建築物は</t>
    </r>
    <r>
      <rPr>
        <sz val="10"/>
        <color theme="0" tint="-0.499984740745262"/>
        <rFont val="ＭＳ Ｐゴシック"/>
        <family val="3"/>
        <charset val="128"/>
      </rPr>
      <t>緊急輸送道路沿道建築物</t>
    </r>
    <r>
      <rPr>
        <sz val="10"/>
        <rFont val="ＭＳ Ｐゴシック"/>
        <family val="3"/>
        <charset val="128"/>
      </rPr>
      <t>に該当します</t>
    </r>
    <rPh sb="0" eb="1">
      <t>トウガイ</t>
    </rPh>
    <rPh sb="1" eb="3">
      <t>ケンチク</t>
    </rPh>
    <rPh sb="3" eb="4">
      <t>ブツ</t>
    </rPh>
    <rPh sb="5" eb="7">
      <t>キンキュウ</t>
    </rPh>
    <rPh sb="7" eb="9">
      <t>ユソウ</t>
    </rPh>
    <rPh sb="9" eb="11">
      <t>ドウロ</t>
    </rPh>
    <rPh sb="11" eb="13">
      <t>エンドウ</t>
    </rPh>
    <rPh sb="13" eb="16">
      <t>ケンチクブツ</t>
    </rPh>
    <rPh sb="17" eb="19">
      <t>ガイトウ</t>
    </rPh>
    <phoneticPr fontId="2"/>
  </si>
  <si>
    <t>実際に当該工事に要する費用</t>
    <rPh sb="3" eb="5">
      <t>トウガイ</t>
    </rPh>
    <rPh sb="5" eb="7">
      <t>コウジ</t>
    </rPh>
    <phoneticPr fontId="2"/>
  </si>
  <si>
    <r>
      <t xml:space="preserve"> 実際に当該工事に要する費用</t>
    </r>
    <r>
      <rPr>
        <sz val="8"/>
        <rFont val="ＭＳ Ｐゴシック"/>
        <family val="3"/>
        <charset val="128"/>
      </rPr>
      <t>（消費税相当額は除く）</t>
    </r>
    <rPh sb="1" eb="3">
      <t>ジッサイ</t>
    </rPh>
    <rPh sb="4" eb="6">
      <t>トウガイ</t>
    </rPh>
    <rPh sb="6" eb="8">
      <t>コウジ</t>
    </rPh>
    <rPh sb="9" eb="10">
      <t>ヨウ</t>
    </rPh>
    <rPh sb="12" eb="14">
      <t>ヒヨウ</t>
    </rPh>
    <phoneticPr fontId="2"/>
  </si>
  <si>
    <t>ａ</t>
    <phoneticPr fontId="2"/>
  </si>
  <si>
    <t>構造が耐震上著しく危険であると認められる
または劣化が進んでおり、そのまま放置すれば耐震上著しく危険となると認められる</t>
    <rPh sb="0" eb="2">
      <t>コウゾウ</t>
    </rPh>
    <rPh sb="3" eb="5">
      <t>タイシン</t>
    </rPh>
    <rPh sb="5" eb="6">
      <t>ジョウ</t>
    </rPh>
    <rPh sb="6" eb="7">
      <t>イチジル</t>
    </rPh>
    <rPh sb="9" eb="11">
      <t>キケン</t>
    </rPh>
    <rPh sb="15" eb="16">
      <t>ミト</t>
    </rPh>
    <rPh sb="24" eb="26">
      <t>レッカ</t>
    </rPh>
    <rPh sb="27" eb="28">
      <t>スス</t>
    </rPh>
    <rPh sb="37" eb="39">
      <t>ホウチ</t>
    </rPh>
    <rPh sb="42" eb="44">
      <t>タイシン</t>
    </rPh>
    <rPh sb="44" eb="45">
      <t>ジョウ</t>
    </rPh>
    <rPh sb="45" eb="46">
      <t>イチジル</t>
    </rPh>
    <rPh sb="48" eb="50">
      <t>キケン</t>
    </rPh>
    <rPh sb="54" eb="55">
      <t>ミト</t>
    </rPh>
    <phoneticPr fontId="2"/>
  </si>
  <si>
    <t>通常の耐震診断（耐震補強設計）に要する費用以外として、
 設計図書の復元、第三者機関の判定等に要する費用（上限：1,570,000円）</t>
    <phoneticPr fontId="2"/>
  </si>
  <si>
    <t>実際に当該工事に要する費用</t>
    <rPh sb="0" eb="2">
      <t>ジッサイ</t>
    </rPh>
    <rPh sb="3" eb="5">
      <t>トウガイ</t>
    </rPh>
    <rPh sb="5" eb="7">
      <t>コウジ</t>
    </rPh>
    <rPh sb="8" eb="9">
      <t>ヨウ</t>
    </rPh>
    <rPh sb="11" eb="13">
      <t>ヒヨウ</t>
    </rPh>
    <phoneticPr fontId="2"/>
  </si>
  <si>
    <t>㎡単価を基に算出した限度額</t>
    <rPh sb="1" eb="3">
      <t>タンカ</t>
    </rPh>
    <rPh sb="4" eb="5">
      <t>モト</t>
    </rPh>
    <rPh sb="6" eb="8">
      <t>サンシュツ</t>
    </rPh>
    <rPh sb="10" eb="12">
      <t>ゲンド</t>
    </rPh>
    <rPh sb="12" eb="13">
      <t>ガク</t>
    </rPh>
    <phoneticPr fontId="2"/>
  </si>
  <si>
    <t>区分に応じて定められた限度額</t>
    <rPh sb="0" eb="2">
      <t>クブン</t>
    </rPh>
    <rPh sb="3" eb="4">
      <t>オウ</t>
    </rPh>
    <rPh sb="6" eb="7">
      <t>サダ</t>
    </rPh>
    <rPh sb="11" eb="13">
      <t>ゲンド</t>
    </rPh>
    <rPh sb="13" eb="14">
      <t>ガク</t>
    </rPh>
    <phoneticPr fontId="2"/>
  </si>
  <si>
    <r>
      <t>様式第３号（沿道</t>
    </r>
    <r>
      <rPr>
        <sz val="11"/>
        <color theme="0" tint="-0.499984740745262"/>
        <rFont val="ＭＳ Ｐゴシック"/>
        <family val="3"/>
        <charset val="128"/>
        <scheme val="minor"/>
      </rPr>
      <t>｜工事</t>
    </r>
    <r>
      <rPr>
        <sz val="11"/>
        <color theme="1"/>
        <rFont val="ＭＳ Ｐゴシック"/>
        <family val="3"/>
        <charset val="128"/>
        <scheme val="minor"/>
      </rPr>
      <t>）</t>
    </r>
    <rPh sb="0" eb="2">
      <t>ヨウシキ</t>
    </rPh>
    <rPh sb="2" eb="3">
      <t>ダイ</t>
    </rPh>
    <rPh sb="4" eb="5">
      <t>ゴウ</t>
    </rPh>
    <rPh sb="6" eb="8">
      <t>エンドウ</t>
    </rPh>
    <rPh sb="9" eb="11">
      <t>コウジ</t>
    </rPh>
    <phoneticPr fontId="2"/>
  </si>
  <si>
    <t>各年度事業費</t>
    <rPh sb="0" eb="3">
      <t>カクネンド</t>
    </rPh>
    <rPh sb="3" eb="6">
      <t>ジギョウヒ</t>
    </rPh>
    <phoneticPr fontId="2"/>
  </si>
  <si>
    <t>各年度割合</t>
    <rPh sb="0" eb="3">
      <t>カクネンド</t>
    </rPh>
    <rPh sb="3" eb="5">
      <t>ワリアイ</t>
    </rPh>
    <phoneticPr fontId="2"/>
  </si>
  <si>
    <t>各年度限度額</t>
    <rPh sb="0" eb="3">
      <t>カクネンド</t>
    </rPh>
    <rPh sb="3" eb="5">
      <t>ゲンド</t>
    </rPh>
    <rPh sb="5" eb="6">
      <t>ガク</t>
    </rPh>
    <phoneticPr fontId="2"/>
  </si>
  <si>
    <t xml:space="preserve">← 確認した建築士の免許証の写しを添付してください </t>
    <rPh sb="2" eb="4">
      <t>カクニン</t>
    </rPh>
    <rPh sb="6" eb="9">
      <t>ケンチクシ</t>
    </rPh>
    <rPh sb="10" eb="13">
      <t>メンキョショウ</t>
    </rPh>
    <rPh sb="14" eb="15">
      <t>ウツ</t>
    </rPh>
    <rPh sb="17" eb="19">
      <t>テンプ</t>
    </rPh>
    <phoneticPr fontId="2"/>
  </si>
  <si>
    <t>法人番号</t>
    <rPh sb="0" eb="2">
      <t>ホウジン</t>
    </rPh>
    <rPh sb="2" eb="4">
      <t>バンゴウ</t>
    </rPh>
    <phoneticPr fontId="2"/>
  </si>
  <si>
    <t>← 法人番号（13桁）を入力してください</t>
    <rPh sb="2" eb="4">
      <t>ホウジン</t>
    </rPh>
    <rPh sb="4" eb="6">
      <t>バンゴウ</t>
    </rPh>
    <rPh sb="9" eb="10">
      <t>ケタ</t>
    </rPh>
    <rPh sb="12" eb="14">
      <t>ニュウリョク</t>
    </rPh>
    <phoneticPr fontId="2"/>
  </si>
  <si>
    <r>
      <t>補助金額</t>
    </r>
    <r>
      <rPr>
        <sz val="8"/>
        <rFont val="ＭＳ Ｐゴシック"/>
        <family val="3"/>
        <charset val="128"/>
      </rPr>
      <t xml:space="preserve"> </t>
    </r>
    <rPh sb="0" eb="2">
      <t>ホジョ</t>
    </rPh>
    <rPh sb="2" eb="3">
      <t>キン</t>
    </rPh>
    <rPh sb="3" eb="4">
      <t>ガク</t>
    </rPh>
    <phoneticPr fontId="2"/>
  </si>
  <si>
    <t>・当該年度の補助金額</t>
    <rPh sb="1" eb="3">
      <t>トウガイ</t>
    </rPh>
    <rPh sb="3" eb="5">
      <t>ネンド</t>
    </rPh>
    <rPh sb="6" eb="8">
      <t>ホジョ</t>
    </rPh>
    <rPh sb="8" eb="10">
      <t>キンガク</t>
    </rPh>
    <phoneticPr fontId="2"/>
  </si>
  <si>
    <t>補助金額の算出</t>
    <rPh sb="0" eb="2">
      <t>ホジョ</t>
    </rPh>
    <rPh sb="2" eb="3">
      <t>キン</t>
    </rPh>
    <phoneticPr fontId="2"/>
  </si>
  <si>
    <t>補助金額の算出</t>
    <rPh sb="0" eb="2">
      <t>ホジョ</t>
    </rPh>
    <rPh sb="2" eb="4">
      <t>キンガク</t>
    </rPh>
    <phoneticPr fontId="2"/>
  </si>
  <si>
    <t>補助金額の算出②</t>
    <rPh sb="0" eb="2">
      <t>ホジョ</t>
    </rPh>
    <rPh sb="2" eb="3">
      <t>キン</t>
    </rPh>
    <phoneticPr fontId="2"/>
  </si>
  <si>
    <t>← 様式第3号において金額を算出のうえ、右詰めで入力してください</t>
    <rPh sb="2" eb="4">
      <t>ヨウシキ</t>
    </rPh>
    <rPh sb="4" eb="5">
      <t>ダイ</t>
    </rPh>
    <rPh sb="6" eb="7">
      <t>ゴウ</t>
    </rPh>
    <rPh sb="14" eb="16">
      <t>サンシュツ</t>
    </rPh>
    <phoneticPr fontId="2"/>
  </si>
  <si>
    <t>神戸市中規模多数利用建築物等耐震化助成事業の補助金額（□年度）</t>
    <rPh sb="0" eb="3">
      <t>コウベシ</t>
    </rPh>
    <rPh sb="3" eb="6">
      <t>チュウキボ</t>
    </rPh>
    <rPh sb="6" eb="8">
      <t>タスウ</t>
    </rPh>
    <rPh sb="8" eb="10">
      <t>リヨウ</t>
    </rPh>
    <rPh sb="10" eb="13">
      <t>ケンチクブツ</t>
    </rPh>
    <rPh sb="13" eb="14">
      <t>ナド</t>
    </rPh>
    <rPh sb="14" eb="17">
      <t>タイシンカ</t>
    </rPh>
    <rPh sb="17" eb="19">
      <t>ジョセイ</t>
    </rPh>
    <rPh sb="19" eb="21">
      <t>ジギョウ</t>
    </rPh>
    <rPh sb="22" eb="24">
      <t>ホジョ</t>
    </rPh>
    <rPh sb="24" eb="26">
      <t>キンガク</t>
    </rPh>
    <rPh sb="28" eb="30">
      <t>ネンド</t>
    </rPh>
    <phoneticPr fontId="2"/>
  </si>
  <si>
    <t>神戸市中規模多数利用建築物等耐震化助成事業の補助金額（△年度）</t>
    <rPh sb="0" eb="3">
      <t>コウベシ</t>
    </rPh>
    <rPh sb="3" eb="6">
      <t>チュウキボ</t>
    </rPh>
    <rPh sb="6" eb="8">
      <t>タスウ</t>
    </rPh>
    <rPh sb="8" eb="10">
      <t>リヨウ</t>
    </rPh>
    <rPh sb="10" eb="13">
      <t>ケンチクブツ</t>
    </rPh>
    <rPh sb="13" eb="14">
      <t>ナド</t>
    </rPh>
    <rPh sb="14" eb="17">
      <t>タイシンカ</t>
    </rPh>
    <rPh sb="17" eb="19">
      <t>ジョセイ</t>
    </rPh>
    <rPh sb="19" eb="21">
      <t>ジギョウ</t>
    </rPh>
    <rPh sb="22" eb="24">
      <t>ホジョ</t>
    </rPh>
    <rPh sb="24" eb="26">
      <t>キンガク</t>
    </rPh>
    <rPh sb="28" eb="30">
      <t>ネンド</t>
    </rPh>
    <phoneticPr fontId="2"/>
  </si>
  <si>
    <t>神戸市中規模多数利用建築物等耐震化助成事業の補助金額（〇年度）</t>
    <rPh sb="0" eb="3">
      <t>コウベシ</t>
    </rPh>
    <rPh sb="3" eb="6">
      <t>チュウキボ</t>
    </rPh>
    <rPh sb="6" eb="8">
      <t>タスウ</t>
    </rPh>
    <rPh sb="8" eb="10">
      <t>リヨウ</t>
    </rPh>
    <rPh sb="10" eb="13">
      <t>ケンチクブツ</t>
    </rPh>
    <rPh sb="13" eb="14">
      <t>ナド</t>
    </rPh>
    <rPh sb="14" eb="17">
      <t>タイシンカ</t>
    </rPh>
    <rPh sb="17" eb="19">
      <t>ジョセイ</t>
    </rPh>
    <rPh sb="19" eb="21">
      <t>ジギョウ</t>
    </rPh>
    <rPh sb="22" eb="24">
      <t>ホジョ</t>
    </rPh>
    <rPh sb="24" eb="26">
      <t>キンガク</t>
    </rPh>
    <rPh sb="28" eb="30">
      <t>ネンド</t>
    </rPh>
    <phoneticPr fontId="2"/>
  </si>
  <si>
    <t>補助金額の算出①</t>
    <rPh sb="0" eb="2">
      <t>ホジョ</t>
    </rPh>
    <rPh sb="2" eb="3">
      <t>キン</t>
    </rPh>
    <phoneticPr fontId="2"/>
  </si>
  <si>
    <t>令和</t>
    <rPh sb="0" eb="2">
      <t>レイワ</t>
    </rPh>
    <phoneticPr fontId="2"/>
  </si>
  <si>
    <t>昭和</t>
    <rPh sb="0" eb="2">
      <t>ショウワ</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</si>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</sst>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 @"/>
    <numFmt numFmtId="177" formatCode="#,##0_ "/>
    <numFmt numFmtId="178" formatCode="#,##0.00_ "/>
    <numFmt numFmtId="179" formatCode="#,##0.0000"/>
    <numFmt numFmtId="180" formatCode="#,##0\ &quot;円&quot;"/>
    <numFmt numFmtId="181" formatCode="#,##0.00\ &quot;㎡&quot;"/>
    <numFmt numFmtId="182" formatCode="#,##0\ &quot;円/㎡&quot;"/>
    <numFmt numFmtId="183" formatCode="?/?"/>
    <numFmt numFmtId="184" formatCode="0.0000000000%"/>
  </numFmts>
  <fonts count="67" x14ac:knownFonts="1">
    <font>
      <sz val="11"/>
      <name val="ＭＳ Ｐゴシック"/>
      <family val="3"/>
      <charset val="128"/>
    </font>
    <font>
      <sz val="11"/>
      <name val="ＭＳ Ｐゴシック"/>
      <family val="3"/>
      <charset val="128"/>
    </font>
    <font>
      <sz val="6"/>
      <name val="ＭＳ Ｐゴシック"/>
      <family val="3"/>
      <charset val="128"/>
    </font>
    <font>
      <b/>
      <sz val="11"/>
      <color rgb="FFFFFF00"/>
      <name val="Meiryo UI"/>
      <family val="3"/>
      <charset val="128"/>
    </font>
    <font>
      <sz val="11"/>
      <color rgb="FFFFFF00"/>
      <name val="ＭＳ Ｐゴシック"/>
      <family val="3"/>
      <charset val="128"/>
    </font>
    <font>
      <sz val="8"/>
      <name val="ＭＳ Ｐゴシック"/>
      <family val="3"/>
      <charset val="128"/>
    </font>
    <font>
      <b/>
      <sz val="12"/>
      <color rgb="FFFF0000"/>
      <name val="ＭＳ Ｐゴシック"/>
      <family val="3"/>
      <charset val="128"/>
    </font>
    <font>
      <b/>
      <sz val="12"/>
      <color theme="1"/>
      <name val="ＭＳ Ｐゴシック"/>
      <family val="3"/>
      <charset val="128"/>
    </font>
    <font>
      <b/>
      <sz val="11"/>
      <color theme="1"/>
      <name val="ＭＳ Ｐゴシック"/>
      <family val="3"/>
      <charset val="128"/>
    </font>
    <font>
      <sz val="10"/>
      <name val="ＭＳ Ｐゴシック"/>
      <family val="3"/>
      <charset val="128"/>
    </font>
    <font>
      <sz val="11"/>
      <color theme="1"/>
      <name val="ＭＳ Ｐ明朝"/>
      <family val="1"/>
      <charset val="128"/>
    </font>
    <font>
      <sz val="8"/>
      <color theme="1"/>
      <name val="ＭＳ Ｐゴシック"/>
      <family val="3"/>
      <charset val="128"/>
    </font>
    <font>
      <sz val="16"/>
      <name val="ＭＳ Ｐゴシック"/>
      <family val="3"/>
      <charset val="128"/>
    </font>
    <font>
      <sz val="14"/>
      <name val="ＭＳ Ｐゴシック"/>
      <family val="3"/>
      <charset val="128"/>
    </font>
    <font>
      <sz val="10"/>
      <color theme="1"/>
      <name val="ＭＳ Ｐゴシック"/>
      <family val="3"/>
      <charset val="128"/>
    </font>
    <font>
      <sz val="11"/>
      <color theme="1"/>
      <name val="ＭＳ Ｐゴシック"/>
      <family val="3"/>
      <charset val="128"/>
    </font>
    <font>
      <sz val="11"/>
      <color theme="1"/>
      <name val="ＭＳ 明朝"/>
      <family val="1"/>
      <charset val="128"/>
    </font>
    <font>
      <sz val="10"/>
      <color theme="4"/>
      <name val="Wingdings 3"/>
      <family val="1"/>
      <charset val="2"/>
    </font>
    <font>
      <sz val="10"/>
      <color theme="4"/>
      <name val="ＭＳ Ｐゴシック"/>
      <family val="3"/>
      <charset val="128"/>
    </font>
    <font>
      <sz val="10"/>
      <color theme="4"/>
      <name val="ＭＳ Ｐゴシック"/>
      <family val="3"/>
      <charset val="128"/>
      <scheme val="minor"/>
    </font>
    <font>
      <sz val="11"/>
      <color theme="4"/>
      <name val="ＭＳ Ｐ明朝"/>
      <family val="1"/>
      <charset val="128"/>
    </font>
    <font>
      <sz val="11"/>
      <color theme="1"/>
      <name val="ＭＳ Ｐゴシック"/>
      <family val="3"/>
      <charset val="128"/>
      <scheme val="minor"/>
    </font>
    <font>
      <sz val="9"/>
      <name val="ＭＳ Ｐゴシック"/>
      <family val="3"/>
      <charset val="128"/>
    </font>
    <font>
      <sz val="9"/>
      <color theme="1"/>
      <name val="ＭＳ 明朝"/>
      <family val="1"/>
      <charset val="128"/>
    </font>
    <font>
      <sz val="9.5"/>
      <name val="ＭＳ Ｐゴシック"/>
      <family val="3"/>
      <charset val="128"/>
    </font>
    <font>
      <sz val="11"/>
      <name val="ＭＳ Ｐ明朝"/>
      <family val="1"/>
      <charset val="128"/>
    </font>
    <font>
      <sz val="11"/>
      <name val="ＭＳ 明朝"/>
      <family val="1"/>
      <charset val="128"/>
    </font>
    <font>
      <sz val="8"/>
      <color indexed="10"/>
      <name val="ＭＳ Ｐゴシック"/>
      <family val="3"/>
      <charset val="128"/>
    </font>
    <font>
      <sz val="16"/>
      <name val="Segoe UI Light"/>
      <family val="2"/>
    </font>
    <font>
      <sz val="18"/>
      <name val="ＭＳ Ｐゴシック"/>
      <family val="3"/>
      <charset val="128"/>
    </font>
    <font>
      <sz val="11"/>
      <color theme="4"/>
      <name val="ＭＳ 明朝"/>
      <family val="1"/>
      <charset val="128"/>
    </font>
    <font>
      <sz val="11"/>
      <color theme="4"/>
      <name val="ＭＳ Ｐゴシック"/>
      <family val="3"/>
      <charset val="128"/>
    </font>
    <font>
      <sz val="11"/>
      <color rgb="FFFF0000"/>
      <name val="ＭＳ Ｐゴシック"/>
      <family val="3"/>
      <charset val="128"/>
    </font>
    <font>
      <sz val="9"/>
      <color rgb="FFFF0000"/>
      <name val="ＭＳ Ｐゴシック"/>
      <family val="3"/>
      <charset val="128"/>
    </font>
    <font>
      <b/>
      <sz val="11"/>
      <color theme="1"/>
      <name val="ＭＳ Ｐゴシック"/>
      <family val="3"/>
      <charset val="128"/>
      <scheme val="minor"/>
    </font>
    <font>
      <sz val="16"/>
      <color theme="1"/>
      <name val="ＭＳ Ｐゴシック"/>
      <family val="3"/>
      <charset val="128"/>
      <scheme val="minor"/>
    </font>
    <font>
      <sz val="11"/>
      <color indexed="8"/>
      <name val="ＭＳ Ｐゴシック"/>
      <family val="3"/>
      <charset val="128"/>
    </font>
    <font>
      <sz val="10"/>
      <color theme="1"/>
      <name val="ＭＳ Ｐゴシック"/>
      <family val="3"/>
      <charset val="128"/>
      <scheme val="minor"/>
    </font>
    <font>
      <sz val="10"/>
      <name val="ＭＳ Ｐゴシック"/>
      <family val="3"/>
      <charset val="128"/>
      <scheme val="minor"/>
    </font>
    <font>
      <b/>
      <sz val="10"/>
      <color theme="1"/>
      <name val="ＭＳ Ｐゴシック"/>
      <family val="3"/>
      <charset val="128"/>
      <scheme val="minor"/>
    </font>
    <font>
      <b/>
      <sz val="10"/>
      <color rgb="FFFFFF00"/>
      <name val="Meiryo UI"/>
      <family val="3"/>
      <charset val="128"/>
    </font>
    <font>
      <sz val="10"/>
      <color rgb="FFFFFF00"/>
      <name val="ＭＳ Ｐゴシック"/>
      <family val="3"/>
      <charset val="128"/>
      <scheme val="minor"/>
    </font>
    <font>
      <sz val="10"/>
      <color theme="1"/>
      <name val="ＭＳ Ｐ明朝"/>
      <family val="1"/>
      <charset val="128"/>
    </font>
    <font>
      <sz val="8"/>
      <color indexed="8"/>
      <name val="ＭＳ Ｐゴシック"/>
      <family val="3"/>
      <charset val="128"/>
    </font>
    <font>
      <sz val="10"/>
      <name val="Meiryo UI"/>
      <family val="3"/>
      <charset val="128"/>
    </font>
    <font>
      <b/>
      <sz val="10"/>
      <name val="Meiryo UI"/>
      <family val="3"/>
      <charset val="128"/>
    </font>
    <font>
      <b/>
      <sz val="11"/>
      <color theme="1"/>
      <name val="ＭＳ Ｐ明朝"/>
      <family val="1"/>
      <charset val="128"/>
    </font>
    <font>
      <sz val="8"/>
      <color theme="1"/>
      <name val="ＭＳ Ｐゴシック"/>
      <family val="3"/>
      <charset val="128"/>
      <scheme val="minor"/>
    </font>
    <font>
      <sz val="8"/>
      <color rgb="FFFF0000"/>
      <name val="ＭＳ Ｐゴシック"/>
      <family val="3"/>
      <charset val="128"/>
    </font>
    <font>
      <sz val="10"/>
      <color rgb="FFFF0000"/>
      <name val="ＭＳ Ｐゴシック"/>
      <family val="3"/>
      <charset val="128"/>
    </font>
    <font>
      <sz val="10"/>
      <color theme="5"/>
      <name val="ＭＳ Ｐゴシック"/>
      <family val="3"/>
      <charset val="128"/>
    </font>
    <font>
      <sz val="10"/>
      <color rgb="FFFFFF00"/>
      <name val="ＭＳ Ｐゴシック"/>
      <family val="3"/>
      <charset val="128"/>
    </font>
    <font>
      <sz val="9"/>
      <color theme="1"/>
      <name val="ＭＳ Ｐゴシック"/>
      <family val="3"/>
      <charset val="128"/>
    </font>
    <font>
      <sz val="10"/>
      <color theme="7"/>
      <name val="ＭＳ Ｐゴシック"/>
      <family val="3"/>
      <charset val="128"/>
    </font>
    <font>
      <sz val="10"/>
      <color theme="6" tint="-0.249977111117893"/>
      <name val="ＭＳ Ｐゴシック"/>
      <family val="3"/>
      <charset val="128"/>
    </font>
    <font>
      <sz val="10"/>
      <color theme="1" tint="0.499984740745262"/>
      <name val="ＭＳ Ｐゴシック"/>
      <family val="3"/>
      <charset val="128"/>
    </font>
    <font>
      <sz val="11"/>
      <color theme="6" tint="-0.249977111117893"/>
      <name val="ＭＳ Ｐ明朝"/>
      <family val="1"/>
      <charset val="128"/>
    </font>
    <font>
      <sz val="11"/>
      <color theme="7"/>
      <name val="ＭＳ Ｐ明朝"/>
      <family val="1"/>
      <charset val="128"/>
    </font>
    <font>
      <sz val="11"/>
      <color theme="5"/>
      <name val="ＭＳ Ｐ明朝"/>
      <family val="1"/>
      <charset val="128"/>
    </font>
    <font>
      <sz val="9"/>
      <color theme="4"/>
      <name val="ＭＳ Ｐゴシック"/>
      <family val="3"/>
      <charset val="128"/>
    </font>
    <font>
      <sz val="11"/>
      <color theme="0" tint="-0.499984740745262"/>
      <name val="ＭＳ Ｐゴシック"/>
      <family val="3"/>
      <charset val="128"/>
    </font>
    <font>
      <u/>
      <sz val="11"/>
      <color theme="0" tint="-0.499984740745262"/>
      <name val="ＭＳ Ｐゴシック"/>
      <family val="3"/>
      <charset val="128"/>
    </font>
    <font>
      <sz val="10"/>
      <color theme="0" tint="-0.499984740745262"/>
      <name val="ＭＳ Ｐゴシック"/>
      <family val="3"/>
      <charset val="128"/>
    </font>
    <font>
      <sz val="11"/>
      <color theme="0" tint="-0.499984740745262"/>
      <name val="ＭＳ Ｐゴシック"/>
      <family val="3"/>
      <charset val="128"/>
      <scheme val="minor"/>
    </font>
    <font>
      <sz val="10"/>
      <color theme="0" tint="-0.499984740745262"/>
      <name val="ＭＳ Ｐゴシック"/>
      <family val="3"/>
      <charset val="128"/>
      <scheme val="minor"/>
    </font>
    <font>
      <sz val="11"/>
      <color theme="5"/>
      <name val="ＭＳ Ｐゴシック"/>
      <family val="3"/>
      <charset val="128"/>
      <scheme val="minor"/>
    </font>
    <font>
      <sz val="10"/>
      <color theme="5"/>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120">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theme="4"/>
      </left>
      <right/>
      <top style="hair">
        <color theme="4"/>
      </top>
      <bottom style="medium">
        <color indexed="64"/>
      </bottom>
      <diagonal/>
    </border>
    <border>
      <left/>
      <right/>
      <top style="hair">
        <color theme="4"/>
      </top>
      <bottom style="medium">
        <color indexed="64"/>
      </bottom>
      <diagonal/>
    </border>
    <border>
      <left/>
      <right style="medium">
        <color indexed="64"/>
      </right>
      <top style="hair">
        <color theme="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medium">
        <color theme="4"/>
      </left>
      <right style="hair">
        <color theme="4"/>
      </right>
      <top style="medium">
        <color theme="4"/>
      </top>
      <bottom style="medium">
        <color theme="4"/>
      </bottom>
      <diagonal/>
    </border>
    <border>
      <left style="hair">
        <color theme="4"/>
      </left>
      <right style="hair">
        <color theme="4"/>
      </right>
      <top style="medium">
        <color theme="4"/>
      </top>
      <bottom style="medium">
        <color theme="4"/>
      </bottom>
      <diagonal/>
    </border>
    <border>
      <left style="hair">
        <color theme="4"/>
      </left>
      <right/>
      <top style="medium">
        <color theme="4"/>
      </top>
      <bottom style="medium">
        <color theme="4"/>
      </bottom>
      <diagonal/>
    </border>
    <border>
      <left style="thin">
        <color theme="4"/>
      </left>
      <right style="medium">
        <color theme="4"/>
      </right>
      <top style="medium">
        <color theme="4"/>
      </top>
      <bottom style="medium">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dotted">
        <color indexed="64"/>
      </bottom>
      <diagonal/>
    </border>
    <border>
      <left style="hair">
        <color indexed="64"/>
      </left>
      <right/>
      <top style="hair">
        <color indexed="64"/>
      </top>
      <bottom style="thin">
        <color indexed="64"/>
      </bottom>
      <diagonal/>
    </border>
    <border>
      <left style="hair">
        <color auto="1"/>
      </left>
      <right style="thin">
        <color auto="1"/>
      </right>
      <top style="thin">
        <color auto="1"/>
      </top>
      <bottom style="medium">
        <color auto="1"/>
      </bottom>
      <diagonal/>
    </border>
    <border>
      <left style="medium">
        <color indexed="64"/>
      </left>
      <right/>
      <top style="hair">
        <color indexed="64"/>
      </top>
      <bottom style="hair">
        <color indexed="64"/>
      </bottom>
      <diagonal/>
    </border>
    <border>
      <left style="medium">
        <color indexed="64"/>
      </left>
      <right/>
      <top style="thin">
        <color indexed="64"/>
      </top>
      <bottom style="dotted">
        <color theme="0" tint="-0.24994659260841701"/>
      </bottom>
      <diagonal/>
    </border>
    <border>
      <left/>
      <right/>
      <top style="thin">
        <color indexed="64"/>
      </top>
      <bottom style="dotted">
        <color theme="0" tint="-0.24994659260841701"/>
      </bottom>
      <diagonal/>
    </border>
    <border>
      <left/>
      <right style="medium">
        <color indexed="64"/>
      </right>
      <top style="thin">
        <color indexed="64"/>
      </top>
      <bottom style="dotted">
        <color theme="0" tint="-0.24994659260841701"/>
      </bottom>
      <diagonal/>
    </border>
    <border>
      <left style="medium">
        <color indexed="64"/>
      </left>
      <right/>
      <top style="hair">
        <color indexed="64"/>
      </top>
      <bottom style="medium">
        <color indexed="64"/>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5"/>
      </left>
      <right style="thin">
        <color theme="5"/>
      </right>
      <top style="thin">
        <color theme="5"/>
      </top>
      <bottom style="thin">
        <color theme="5"/>
      </bottom>
      <diagonal/>
    </border>
    <border>
      <left style="thin">
        <color theme="5"/>
      </left>
      <right/>
      <top style="thin">
        <color theme="5"/>
      </top>
      <bottom/>
      <diagonal/>
    </border>
    <border>
      <left/>
      <right/>
      <top style="thin">
        <color theme="5"/>
      </top>
      <bottom/>
      <diagonal/>
    </border>
    <border>
      <left/>
      <right style="thin">
        <color theme="5"/>
      </right>
      <top style="thin">
        <color theme="5"/>
      </top>
      <bottom/>
      <diagonal/>
    </border>
    <border>
      <left style="thin">
        <color theme="5"/>
      </left>
      <right/>
      <top/>
      <bottom style="thin">
        <color theme="5"/>
      </bottom>
      <diagonal/>
    </border>
    <border>
      <left/>
      <right/>
      <top/>
      <bottom style="thin">
        <color theme="5"/>
      </bottom>
      <diagonal/>
    </border>
    <border>
      <left/>
      <right style="thin">
        <color theme="5"/>
      </right>
      <top/>
      <bottom style="thin">
        <color theme="5"/>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6">
    <xf numFmtId="0" fontId="0" fillId="0" borderId="0">
      <alignment vertical="center"/>
    </xf>
    <xf numFmtId="38" fontId="21" fillId="0" borderId="0" applyFont="0" applyFill="0" applyBorder="0" applyAlignment="0" applyProtection="0">
      <alignment vertical="center"/>
    </xf>
    <xf numFmtId="0" fontId="21" fillId="0" borderId="0">
      <alignment vertical="center"/>
    </xf>
    <xf numFmtId="9" fontId="21" fillId="0" borderId="0" applyFont="0" applyFill="0" applyBorder="0" applyAlignment="0" applyProtection="0">
      <alignment vertical="center"/>
    </xf>
    <xf numFmtId="38" fontId="21" fillId="0" borderId="0" applyFont="0" applyFill="0" applyBorder="0" applyAlignment="0" applyProtection="0">
      <alignment vertical="center"/>
    </xf>
    <xf numFmtId="6" fontId="1" fillId="0" borderId="0" applyFont="0" applyFill="0" applyBorder="0" applyAlignment="0" applyProtection="0">
      <alignment vertical="center"/>
    </xf>
  </cellStyleXfs>
  <cellXfs count="663">
    <xf numFmtId="0" fontId="0" fillId="0" borderId="0" xfId="0">
      <alignment vertical="center"/>
    </xf>
    <xf numFmtId="0" fontId="0" fillId="0" borderId="0" xfId="0"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0" fillId="0" borderId="0" xfId="0" applyFont="1" applyFill="1" applyAlignment="1">
      <alignment vertical="center"/>
    </xf>
    <xf numFmtId="0" fontId="0" fillId="0" borderId="0" xfId="0" applyFill="1" applyBorder="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6" xfId="0" applyFont="1" applyFill="1" applyBorder="1" applyAlignment="1">
      <alignment horizontal="center" vertical="center"/>
    </xf>
    <xf numFmtId="0" fontId="0" fillId="0" borderId="0" xfId="0" applyFill="1" applyAlignment="1">
      <alignment horizontal="right" vertical="center"/>
    </xf>
    <xf numFmtId="0" fontId="11" fillId="0" borderId="7" xfId="0" applyFont="1" applyFill="1" applyBorder="1" applyAlignment="1">
      <alignment vertical="center" shrinkToFit="1"/>
    </xf>
    <xf numFmtId="0" fontId="0" fillId="0" borderId="0" xfId="0" applyFill="1" applyAlignment="1">
      <alignment horizontal="left" vertical="center" indent="1"/>
    </xf>
    <xf numFmtId="0" fontId="11" fillId="0" borderId="0" xfId="0" applyFont="1" applyFill="1" applyAlignment="1">
      <alignment vertical="center" shrinkToFit="1"/>
    </xf>
    <xf numFmtId="0" fontId="13" fillId="0" borderId="0" xfId="0" applyFont="1" applyFill="1" applyAlignment="1">
      <alignment horizontal="center" vertical="center"/>
    </xf>
    <xf numFmtId="0" fontId="14" fillId="0" borderId="0" xfId="0" applyFont="1" applyFill="1" applyAlignment="1">
      <alignment vertical="center" wrapText="1"/>
    </xf>
    <xf numFmtId="0" fontId="15" fillId="0" borderId="0" xfId="0" applyFont="1" applyFill="1" applyAlignment="1">
      <alignment vertical="center" wrapText="1"/>
    </xf>
    <xf numFmtId="0" fontId="14" fillId="2" borderId="16" xfId="0" applyFont="1" applyFill="1" applyBorder="1" applyAlignment="1">
      <alignment horizontal="center" vertical="center"/>
    </xf>
    <xf numFmtId="0" fontId="14" fillId="0" borderId="16" xfId="0" applyFont="1" applyFill="1" applyBorder="1" applyAlignment="1">
      <alignment vertical="center"/>
    </xf>
    <xf numFmtId="0" fontId="9" fillId="0" borderId="16" xfId="0" applyFont="1" applyFill="1" applyBorder="1" applyAlignment="1">
      <alignment vertical="center"/>
    </xf>
    <xf numFmtId="0" fontId="14" fillId="0" borderId="17" xfId="0" applyFont="1" applyFill="1" applyBorder="1" applyAlignment="1">
      <alignment vertical="center"/>
    </xf>
    <xf numFmtId="0" fontId="17" fillId="0" borderId="0" xfId="0" applyFont="1" applyFill="1" applyBorder="1" applyAlignment="1">
      <alignment horizontal="center" vertical="center" wrapText="1"/>
    </xf>
    <xf numFmtId="0" fontId="18" fillId="0" borderId="14" xfId="0" applyFont="1" applyFill="1" applyBorder="1" applyAlignment="1">
      <alignment vertical="center"/>
    </xf>
    <xf numFmtId="0" fontId="18" fillId="0" borderId="14" xfId="0" applyFont="1" applyFill="1" applyBorder="1" applyAlignment="1">
      <alignment horizontal="center" vertical="center"/>
    </xf>
    <xf numFmtId="0" fontId="18" fillId="0" borderId="20" xfId="0" applyFont="1" applyFill="1" applyBorder="1" applyAlignment="1">
      <alignment vertical="center"/>
    </xf>
    <xf numFmtId="0" fontId="21" fillId="0" borderId="0" xfId="0" applyFont="1" applyFill="1" applyBorder="1" applyAlignment="1">
      <alignment vertical="center"/>
    </xf>
    <xf numFmtId="0" fontId="18" fillId="2" borderId="25" xfId="0" applyFont="1" applyFill="1" applyBorder="1" applyAlignment="1">
      <alignment horizontal="center" vertical="center"/>
    </xf>
    <xf numFmtId="0" fontId="19" fillId="0" borderId="26" xfId="0" applyFont="1" applyFill="1" applyBorder="1" applyAlignment="1">
      <alignment vertical="center"/>
    </xf>
    <xf numFmtId="0" fontId="18" fillId="0" borderId="26" xfId="0" applyFont="1" applyFill="1" applyBorder="1" applyAlignment="1">
      <alignment horizontal="center" vertical="center"/>
    </xf>
    <xf numFmtId="0" fontId="19" fillId="0" borderId="27" xfId="0" applyFont="1" applyFill="1" applyBorder="1" applyAlignment="1">
      <alignment vertical="center"/>
    </xf>
    <xf numFmtId="0" fontId="9" fillId="0" borderId="7" xfId="0" applyFont="1" applyFill="1" applyBorder="1" applyAlignment="1">
      <alignment vertical="center"/>
    </xf>
    <xf numFmtId="0" fontId="9" fillId="0" borderId="30" xfId="0" applyFont="1" applyFill="1" applyBorder="1" applyAlignment="1">
      <alignment vertical="center"/>
    </xf>
    <xf numFmtId="0" fontId="9" fillId="0" borderId="0" xfId="0" applyFont="1" applyFill="1" applyBorder="1" applyAlignment="1">
      <alignment horizontal="center" vertical="center"/>
    </xf>
    <xf numFmtId="0" fontId="10" fillId="2" borderId="31"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33" xfId="0" applyFont="1" applyFill="1" applyBorder="1" applyAlignment="1">
      <alignment horizontal="center" vertical="center"/>
    </xf>
    <xf numFmtId="0" fontId="9" fillId="0" borderId="34"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36" xfId="0" applyFont="1" applyFill="1" applyBorder="1" applyAlignment="1">
      <alignment horizontal="center" vertical="center"/>
    </xf>
    <xf numFmtId="0" fontId="9" fillId="0" borderId="0" xfId="0" applyFont="1" applyFill="1" applyBorder="1" applyAlignment="1">
      <alignment vertical="center"/>
    </xf>
    <xf numFmtId="0" fontId="9" fillId="0" borderId="37" xfId="0" applyFont="1" applyFill="1" applyBorder="1" applyAlignment="1">
      <alignment horizontal="right" vertical="center"/>
    </xf>
    <xf numFmtId="0" fontId="9" fillId="0" borderId="37" xfId="0" applyFont="1" applyFill="1" applyBorder="1" applyAlignment="1">
      <alignment vertical="center"/>
    </xf>
    <xf numFmtId="0" fontId="9" fillId="0" borderId="0" xfId="0" applyFont="1" applyFill="1" applyBorder="1" applyAlignment="1">
      <alignment horizontal="center" vertical="center" wrapText="1"/>
    </xf>
    <xf numFmtId="0" fontId="16" fillId="0" borderId="0" xfId="0" applyFont="1" applyFill="1" applyBorder="1" applyAlignment="1">
      <alignment horizontal="left" vertical="center" indent="1"/>
    </xf>
    <xf numFmtId="0" fontId="3" fillId="0" borderId="0" xfId="0" applyFont="1" applyFill="1" applyBorder="1" applyAlignment="1">
      <alignment vertical="center"/>
    </xf>
    <xf numFmtId="0" fontId="4" fillId="0" borderId="0" xfId="0" applyFont="1" applyFill="1" applyBorder="1" applyAlignment="1">
      <alignment vertical="center"/>
    </xf>
    <xf numFmtId="0" fontId="24" fillId="0" borderId="0" xfId="0" applyFont="1" applyFill="1" applyBorder="1" applyAlignment="1">
      <alignment horizontal="center" vertical="center" wrapText="1"/>
    </xf>
    <xf numFmtId="0" fontId="16" fillId="0" borderId="0" xfId="0" applyFont="1" applyFill="1" applyBorder="1" applyAlignment="1">
      <alignment vertical="center"/>
    </xf>
    <xf numFmtId="0" fontId="14" fillId="2" borderId="11" xfId="0" applyFont="1" applyFill="1" applyBorder="1" applyAlignment="1">
      <alignment horizontal="center" vertical="center"/>
    </xf>
    <xf numFmtId="0" fontId="9" fillId="0" borderId="9" xfId="0" applyFont="1" applyFill="1" applyBorder="1" applyAlignment="1">
      <alignment horizontal="left" vertical="center"/>
    </xf>
    <xf numFmtId="0" fontId="14" fillId="2" borderId="9" xfId="0" applyFont="1" applyFill="1" applyBorder="1" applyAlignment="1">
      <alignment horizontal="center" vertical="center"/>
    </xf>
    <xf numFmtId="0" fontId="9" fillId="0" borderId="9" xfId="0" applyFont="1" applyFill="1" applyBorder="1" applyAlignment="1">
      <alignment vertical="center"/>
    </xf>
    <xf numFmtId="0" fontId="0" fillId="0" borderId="9" xfId="0" applyFill="1" applyBorder="1" applyAlignment="1">
      <alignment vertical="center"/>
    </xf>
    <xf numFmtId="0" fontId="0" fillId="0" borderId="12" xfId="0" applyFill="1" applyBorder="1" applyAlignment="1">
      <alignment vertical="center"/>
    </xf>
    <xf numFmtId="0" fontId="9" fillId="0" borderId="16" xfId="0" applyFont="1" applyFill="1" applyBorder="1" applyAlignment="1">
      <alignment horizontal="center" vertical="center"/>
    </xf>
    <xf numFmtId="0" fontId="16" fillId="0" borderId="57" xfId="0" applyFont="1" applyFill="1" applyBorder="1" applyAlignment="1">
      <alignment vertical="center"/>
    </xf>
    <xf numFmtId="0" fontId="16" fillId="0" borderId="16" xfId="0" applyFont="1" applyFill="1" applyBorder="1" applyAlignment="1">
      <alignment vertical="center"/>
    </xf>
    <xf numFmtId="0" fontId="0" fillId="0" borderId="17" xfId="0" applyFill="1" applyBorder="1" applyAlignment="1">
      <alignment vertical="center"/>
    </xf>
    <xf numFmtId="0" fontId="0" fillId="0" borderId="0" xfId="0" applyFont="1" applyFill="1" applyBorder="1" applyAlignment="1">
      <alignment vertical="center"/>
    </xf>
    <xf numFmtId="0" fontId="5" fillId="0" borderId="0" xfId="0" applyFont="1" applyFill="1" applyBorder="1" applyAlignment="1">
      <alignment horizontal="center" vertical="center"/>
    </xf>
    <xf numFmtId="177" fontId="25" fillId="0" borderId="18" xfId="0" applyNumberFormat="1" applyFont="1" applyFill="1" applyBorder="1" applyAlignment="1">
      <alignment vertical="center"/>
    </xf>
    <xf numFmtId="0" fontId="0" fillId="0" borderId="0" xfId="0" applyFill="1" applyBorder="1" applyAlignment="1">
      <alignment horizontal="center" vertical="center"/>
    </xf>
    <xf numFmtId="0" fontId="27" fillId="0" borderId="0" xfId="0" applyFont="1" applyFill="1" applyBorder="1" applyAlignment="1">
      <alignment vertical="center" wrapText="1"/>
    </xf>
    <xf numFmtId="0" fontId="27" fillId="0" borderId="0" xfId="0" applyFont="1" applyFill="1" applyBorder="1" applyAlignment="1">
      <alignment vertical="center"/>
    </xf>
    <xf numFmtId="0" fontId="28" fillId="0" borderId="0" xfId="0" applyFont="1" applyFill="1" applyBorder="1" applyAlignment="1">
      <alignment horizontal="right" vertical="center"/>
    </xf>
    <xf numFmtId="0" fontId="0" fillId="3" borderId="0" xfId="0" applyNumberFormat="1" applyFont="1" applyFill="1" applyAlignment="1">
      <alignment horizontal="right" vertical="center"/>
    </xf>
    <xf numFmtId="0" fontId="29" fillId="0" borderId="0" xfId="0" applyFont="1" applyFill="1" applyAlignment="1">
      <alignment horizontal="center" vertical="center"/>
    </xf>
    <xf numFmtId="0" fontId="18" fillId="0" borderId="0" xfId="0" applyFont="1" applyFill="1" applyBorder="1" applyAlignment="1">
      <alignment horizontal="left" vertical="center"/>
    </xf>
    <xf numFmtId="0" fontId="18" fillId="0" borderId="0" xfId="0" applyFont="1" applyFill="1" applyBorder="1" applyAlignment="1">
      <alignment horizontal="center" vertical="center" wrapText="1"/>
    </xf>
    <xf numFmtId="0" fontId="30" fillId="0" borderId="0" xfId="0" applyFont="1" applyFill="1" applyBorder="1" applyAlignment="1">
      <alignment horizontal="left" vertical="center" indent="1"/>
    </xf>
    <xf numFmtId="0" fontId="1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0" fillId="2" borderId="67" xfId="0" applyFont="1" applyFill="1" applyBorder="1" applyAlignment="1">
      <alignment horizontal="center" vertical="center" wrapText="1"/>
    </xf>
    <xf numFmtId="0" fontId="20" fillId="2" borderId="68" xfId="0" applyFont="1" applyFill="1" applyBorder="1" applyAlignment="1">
      <alignment horizontal="center" vertical="center" wrapText="1"/>
    </xf>
    <xf numFmtId="0" fontId="20" fillId="2" borderId="68" xfId="0" applyFont="1" applyFill="1" applyBorder="1" applyAlignment="1">
      <alignment horizontal="center" vertical="center"/>
    </xf>
    <xf numFmtId="0" fontId="20" fillId="2" borderId="69" xfId="0" applyFont="1" applyFill="1" applyBorder="1" applyAlignment="1">
      <alignment horizontal="center" vertical="center"/>
    </xf>
    <xf numFmtId="0" fontId="18" fillId="0" borderId="70" xfId="0" applyFont="1" applyFill="1" applyBorder="1" applyAlignment="1">
      <alignment horizontal="center" vertical="center"/>
    </xf>
    <xf numFmtId="0" fontId="18" fillId="0" borderId="0" xfId="0" applyFont="1" applyFill="1" applyBorder="1" applyAlignment="1">
      <alignment horizontal="left" vertical="center" indent="1"/>
    </xf>
    <xf numFmtId="0" fontId="18" fillId="0" borderId="0" xfId="0" applyFont="1" applyFill="1" applyBorder="1" applyAlignment="1">
      <alignment horizontal="center" vertical="center"/>
    </xf>
    <xf numFmtId="0" fontId="3" fillId="0" borderId="0" xfId="0" applyFont="1" applyFill="1" applyAlignment="1">
      <alignment vertical="top"/>
    </xf>
    <xf numFmtId="0" fontId="9" fillId="0" borderId="16" xfId="0" applyFont="1" applyFill="1" applyBorder="1" applyAlignment="1">
      <alignment horizontal="left" vertical="center"/>
    </xf>
    <xf numFmtId="0" fontId="25" fillId="2" borderId="16" xfId="0" applyFont="1" applyFill="1" applyBorder="1" applyAlignment="1">
      <alignment horizontal="center" vertical="center"/>
    </xf>
    <xf numFmtId="0" fontId="9" fillId="0" borderId="17" xfId="0" applyFont="1" applyFill="1" applyBorder="1" applyAlignment="1">
      <alignment horizontal="left" vertical="center"/>
    </xf>
    <xf numFmtId="0" fontId="9" fillId="0" borderId="16" xfId="0" applyFont="1" applyFill="1" applyBorder="1" applyAlignment="1">
      <alignment horizontal="center" vertical="center" wrapText="1"/>
    </xf>
    <xf numFmtId="0" fontId="9" fillId="0" borderId="17" xfId="0" applyFont="1" applyFill="1" applyBorder="1" applyAlignment="1">
      <alignment vertical="center"/>
    </xf>
    <xf numFmtId="0" fontId="9" fillId="0" borderId="22" xfId="0" applyFont="1" applyFill="1" applyBorder="1" applyAlignment="1">
      <alignment vertical="center"/>
    </xf>
    <xf numFmtId="0" fontId="9" fillId="0" borderId="38" xfId="0" applyFont="1" applyFill="1" applyBorder="1" applyAlignment="1">
      <alignment vertical="center"/>
    </xf>
    <xf numFmtId="0" fontId="16" fillId="0" borderId="0" xfId="0" applyFont="1" applyFill="1" applyBorder="1" applyAlignment="1">
      <alignment horizontal="center" vertical="center"/>
    </xf>
    <xf numFmtId="0" fontId="9" fillId="0" borderId="0" xfId="0" applyFont="1" applyFill="1" applyAlignment="1">
      <alignment vertical="center" textRotation="255" shrinkToFit="1"/>
    </xf>
    <xf numFmtId="0" fontId="9" fillId="0" borderId="0" xfId="0" applyFont="1" applyFill="1" applyBorder="1" applyAlignment="1">
      <alignment vertical="center" textRotation="255" shrinkToFit="1"/>
    </xf>
    <xf numFmtId="0" fontId="9" fillId="2" borderId="39" xfId="0" applyFont="1" applyFill="1" applyBorder="1" applyAlignment="1">
      <alignment horizontal="center" vertical="center"/>
    </xf>
    <xf numFmtId="0" fontId="9" fillId="0" borderId="40" xfId="0" applyFont="1" applyFill="1" applyBorder="1" applyAlignment="1">
      <alignment vertical="center"/>
    </xf>
    <xf numFmtId="0" fontId="9" fillId="0" borderId="40" xfId="0" applyFont="1" applyFill="1" applyBorder="1" applyAlignment="1">
      <alignment horizontal="center" vertical="center"/>
    </xf>
    <xf numFmtId="0" fontId="9" fillId="0" borderId="43" xfId="0" applyFont="1" applyFill="1" applyBorder="1" applyAlignment="1">
      <alignment horizontal="center" vertical="center"/>
    </xf>
    <xf numFmtId="0" fontId="9" fillId="2" borderId="18" xfId="0" applyFont="1" applyFill="1" applyBorder="1" applyAlignment="1">
      <alignment horizontal="center" vertical="center"/>
    </xf>
    <xf numFmtId="0" fontId="9" fillId="0" borderId="0" xfId="0" applyFont="1" applyFill="1" applyBorder="1" applyAlignment="1">
      <alignment horizontal="left" vertical="center" indent="1"/>
    </xf>
    <xf numFmtId="0" fontId="9" fillId="0" borderId="37" xfId="0" applyFont="1" applyFill="1" applyBorder="1" applyAlignment="1">
      <alignment horizontal="center" vertical="center"/>
    </xf>
    <xf numFmtId="0" fontId="9" fillId="2" borderId="78" xfId="0" applyFont="1" applyFill="1" applyBorder="1" applyAlignment="1">
      <alignment horizontal="center" vertical="center"/>
    </xf>
    <xf numFmtId="0" fontId="18" fillId="0" borderId="79" xfId="0" applyFont="1" applyFill="1" applyBorder="1" applyAlignment="1">
      <alignment vertical="top"/>
    </xf>
    <xf numFmtId="0" fontId="31" fillId="0" borderId="79" xfId="0" applyFont="1" applyFill="1" applyBorder="1" applyAlignment="1">
      <alignment vertical="top"/>
    </xf>
    <xf numFmtId="0" fontId="18" fillId="0" borderId="79" xfId="0" applyFont="1" applyFill="1" applyBorder="1" applyAlignment="1">
      <alignment horizontal="right" vertical="top"/>
    </xf>
    <xf numFmtId="0" fontId="0" fillId="0" borderId="0" xfId="0" applyFill="1" applyAlignment="1">
      <alignment vertical="top"/>
    </xf>
    <xf numFmtId="0" fontId="9" fillId="0" borderId="79" xfId="0" applyFont="1" applyFill="1" applyBorder="1" applyAlignment="1">
      <alignment vertical="center"/>
    </xf>
    <xf numFmtId="0" fontId="9" fillId="0" borderId="81" xfId="0" applyFont="1" applyFill="1" applyBorder="1" applyAlignment="1">
      <alignment horizontal="center" vertical="center"/>
    </xf>
    <xf numFmtId="0" fontId="9" fillId="0" borderId="82" xfId="0" applyFont="1" applyFill="1" applyBorder="1" applyAlignment="1">
      <alignment horizontal="center" vertical="center"/>
    </xf>
    <xf numFmtId="0" fontId="0" fillId="0" borderId="0" xfId="0" applyFill="1">
      <alignment vertical="center"/>
    </xf>
    <xf numFmtId="0" fontId="3" fillId="0" borderId="0" xfId="0" applyFont="1" applyFill="1" applyAlignment="1">
      <alignment vertical="center" wrapText="1"/>
    </xf>
    <xf numFmtId="0" fontId="18" fillId="0" borderId="0" xfId="0" applyFont="1" applyFill="1" applyBorder="1" applyAlignment="1">
      <alignment vertical="top" wrapText="1"/>
    </xf>
    <xf numFmtId="0" fontId="31" fillId="0" borderId="0" xfId="0" applyFont="1" applyFill="1" applyBorder="1" applyAlignment="1">
      <alignment vertical="top"/>
    </xf>
    <xf numFmtId="0" fontId="18" fillId="0" borderId="0" xfId="0" applyFont="1" applyFill="1" applyBorder="1" applyAlignment="1">
      <alignment horizontal="center" vertical="top"/>
    </xf>
    <xf numFmtId="0" fontId="18" fillId="0" borderId="37" xfId="0" applyFont="1" applyFill="1" applyBorder="1" applyAlignment="1">
      <alignment horizontal="center" vertical="top"/>
    </xf>
    <xf numFmtId="0" fontId="3" fillId="0" borderId="0" xfId="0" applyFont="1" applyFill="1" applyAlignment="1">
      <alignment vertical="top" wrapText="1"/>
    </xf>
    <xf numFmtId="0" fontId="9" fillId="2" borderId="21" xfId="0" applyFont="1" applyFill="1" applyBorder="1" applyAlignment="1">
      <alignment horizontal="center" vertical="center"/>
    </xf>
    <xf numFmtId="20" fontId="0" fillId="0" borderId="0" xfId="0" applyNumberFormat="1" applyFill="1" applyBorder="1" applyAlignment="1">
      <alignment vertical="center"/>
    </xf>
    <xf numFmtId="0" fontId="0" fillId="0" borderId="0" xfId="0" applyFont="1" applyFill="1" applyBorder="1" applyAlignment="1">
      <alignment horizontal="left" vertical="center"/>
    </xf>
    <xf numFmtId="0" fontId="10" fillId="2" borderId="83" xfId="0" applyFont="1" applyFill="1" applyBorder="1" applyAlignment="1">
      <alignment horizontal="center" vertical="center"/>
    </xf>
    <xf numFmtId="0" fontId="10" fillId="2" borderId="84" xfId="0" applyFont="1" applyFill="1" applyBorder="1" applyAlignment="1">
      <alignment horizontal="center" vertical="center"/>
    </xf>
    <xf numFmtId="0" fontId="14" fillId="0" borderId="72" xfId="0" applyFont="1" applyFill="1" applyBorder="1" applyAlignment="1">
      <alignment horizontal="center" vertical="center"/>
    </xf>
    <xf numFmtId="0" fontId="14" fillId="0" borderId="11" xfId="0" applyFont="1" applyFill="1" applyBorder="1" applyAlignment="1">
      <alignment horizontal="center" vertical="center"/>
    </xf>
    <xf numFmtId="0" fontId="32" fillId="0" borderId="0" xfId="0" applyFont="1" applyFill="1" applyBorder="1" applyAlignment="1">
      <alignment vertical="top" wrapText="1"/>
    </xf>
    <xf numFmtId="0" fontId="10" fillId="2" borderId="65" xfId="0" applyFont="1" applyFill="1" applyBorder="1" applyAlignment="1">
      <alignment horizontal="center" vertical="center"/>
    </xf>
    <xf numFmtId="0" fontId="10" fillId="2" borderId="66" xfId="0" applyFont="1" applyFill="1" applyBorder="1" applyAlignment="1">
      <alignment horizontal="center" vertical="center"/>
    </xf>
    <xf numFmtId="0" fontId="14" fillId="0" borderId="54" xfId="0" applyFont="1" applyFill="1" applyBorder="1" applyAlignment="1">
      <alignment horizontal="center" vertical="center"/>
    </xf>
    <xf numFmtId="0" fontId="3" fillId="0" borderId="0" xfId="0" applyFont="1" applyFill="1" applyBorder="1" applyAlignment="1"/>
    <xf numFmtId="0" fontId="0" fillId="0" borderId="7" xfId="0" applyFill="1" applyBorder="1" applyAlignment="1">
      <alignment horizontal="center" vertical="center"/>
    </xf>
    <xf numFmtId="0" fontId="15" fillId="0" borderId="7" xfId="0" applyFont="1" applyFill="1" applyBorder="1" applyAlignment="1">
      <alignment horizontal="center" vertical="center"/>
    </xf>
    <xf numFmtId="0" fontId="16" fillId="0" borderId="7" xfId="0" applyFont="1" applyFill="1" applyBorder="1" applyAlignment="1">
      <alignment horizontal="center" vertical="center"/>
    </xf>
    <xf numFmtId="0" fontId="15" fillId="0" borderId="7" xfId="0" applyFont="1" applyFill="1" applyBorder="1" applyAlignment="1">
      <alignment vertical="center"/>
    </xf>
    <xf numFmtId="0" fontId="15" fillId="0" borderId="0" xfId="0" applyFont="1" applyFill="1" applyBorder="1" applyAlignment="1">
      <alignment vertical="center"/>
    </xf>
    <xf numFmtId="0" fontId="33" fillId="0" borderId="0" xfId="0" applyFont="1" applyFill="1" applyBorder="1" applyAlignment="1">
      <alignment vertical="top" wrapText="1"/>
    </xf>
    <xf numFmtId="0" fontId="3" fillId="0" borderId="0" xfId="0" applyFont="1" applyFill="1" applyBorder="1" applyAlignment="1">
      <alignment horizontal="left" vertical="top" indent="1"/>
    </xf>
    <xf numFmtId="0" fontId="21" fillId="0" borderId="0" xfId="2" applyFont="1" applyFill="1">
      <alignment vertical="center"/>
    </xf>
    <xf numFmtId="0" fontId="34" fillId="0" borderId="0" xfId="2" applyFont="1" applyFill="1" applyAlignment="1">
      <alignment horizontal="center" vertical="center"/>
    </xf>
    <xf numFmtId="0" fontId="21" fillId="0" borderId="0" xfId="2" applyFont="1" applyFill="1" applyAlignment="1">
      <alignment vertical="center"/>
    </xf>
    <xf numFmtId="0" fontId="21" fillId="0" borderId="7" xfId="2" applyFont="1" applyFill="1" applyBorder="1" applyAlignment="1">
      <alignment vertical="center"/>
    </xf>
    <xf numFmtId="0" fontId="34" fillId="0" borderId="30" xfId="2" applyFont="1" applyFill="1" applyBorder="1" applyAlignment="1">
      <alignment horizontal="center" vertical="center"/>
    </xf>
    <xf numFmtId="0" fontId="37" fillId="0" borderId="18" xfId="2" applyFont="1" applyFill="1" applyBorder="1" applyAlignment="1">
      <alignment vertical="center"/>
    </xf>
    <xf numFmtId="176" fontId="39" fillId="0" borderId="37" xfId="2" applyNumberFormat="1" applyFont="1" applyFill="1" applyBorder="1" applyAlignment="1">
      <alignment horizontal="left" vertical="center"/>
    </xf>
    <xf numFmtId="0" fontId="37" fillId="0" borderId="0" xfId="2" applyFont="1" applyFill="1">
      <alignment vertical="center"/>
    </xf>
    <xf numFmtId="0" fontId="40" fillId="0" borderId="0" xfId="2" applyFont="1" applyFill="1">
      <alignment vertical="center"/>
    </xf>
    <xf numFmtId="0" fontId="37" fillId="0" borderId="21" xfId="2" applyFont="1" applyFill="1" applyBorder="1" applyAlignment="1">
      <alignment vertical="center"/>
    </xf>
    <xf numFmtId="0" fontId="37" fillId="0" borderId="22" xfId="2" applyNumberFormat="1" applyFont="1" applyFill="1" applyBorder="1">
      <alignment vertical="center"/>
    </xf>
    <xf numFmtId="0" fontId="37" fillId="0" borderId="61" xfId="2" applyNumberFormat="1" applyFont="1" applyFill="1" applyBorder="1" applyAlignment="1">
      <alignment vertical="center" wrapText="1"/>
    </xf>
    <xf numFmtId="0" fontId="37" fillId="0" borderId="22" xfId="2" applyNumberFormat="1" applyFont="1" applyFill="1" applyBorder="1" applyAlignment="1">
      <alignment vertical="center" wrapText="1"/>
    </xf>
    <xf numFmtId="177" fontId="10" fillId="0" borderId="61" xfId="2" applyNumberFormat="1" applyFont="1" applyFill="1" applyBorder="1" applyAlignment="1">
      <alignment vertical="center"/>
    </xf>
    <xf numFmtId="180" fontId="37" fillId="0" borderId="61" xfId="2" applyNumberFormat="1" applyFont="1" applyFill="1" applyBorder="1" applyAlignment="1">
      <alignment vertical="center"/>
    </xf>
    <xf numFmtId="0" fontId="39" fillId="0" borderId="38" xfId="2" applyFont="1" applyFill="1" applyBorder="1" applyAlignment="1">
      <alignment horizontal="center" vertical="center"/>
    </xf>
    <xf numFmtId="0" fontId="37" fillId="0" borderId="0" xfId="2" applyFont="1" applyFill="1" applyBorder="1">
      <alignment vertical="center"/>
    </xf>
    <xf numFmtId="0" fontId="3" fillId="0" borderId="0" xfId="2" applyFont="1" applyFill="1" applyBorder="1">
      <alignment vertical="center"/>
    </xf>
    <xf numFmtId="0" fontId="37" fillId="0" borderId="0" xfId="2" applyFont="1" applyFill="1" applyBorder="1" applyAlignment="1">
      <alignment vertical="center"/>
    </xf>
    <xf numFmtId="0" fontId="41" fillId="0" borderId="0" xfId="2" applyFont="1" applyFill="1">
      <alignment vertical="center"/>
    </xf>
    <xf numFmtId="176" fontId="37" fillId="0" borderId="56" xfId="2" applyNumberFormat="1" applyFont="1" applyFill="1" applyBorder="1" applyAlignment="1">
      <alignment vertical="center"/>
    </xf>
    <xf numFmtId="0" fontId="37" fillId="0" borderId="16" xfId="2" applyFont="1" applyFill="1" applyBorder="1">
      <alignment vertical="center"/>
    </xf>
    <xf numFmtId="0" fontId="37" fillId="0" borderId="16" xfId="2" applyFont="1" applyFill="1" applyBorder="1" applyAlignment="1">
      <alignment vertical="center"/>
    </xf>
    <xf numFmtId="178" fontId="42" fillId="0" borderId="16" xfId="2" applyNumberFormat="1" applyFont="1" applyFill="1" applyBorder="1" applyAlignment="1">
      <alignment vertical="center"/>
    </xf>
    <xf numFmtId="181" fontId="37" fillId="0" borderId="57" xfId="1" applyNumberFormat="1" applyFont="1" applyFill="1" applyBorder="1" applyAlignment="1">
      <alignment vertical="center"/>
    </xf>
    <xf numFmtId="0" fontId="39" fillId="0" borderId="37" xfId="2" applyFont="1" applyFill="1" applyBorder="1" applyAlignment="1">
      <alignment horizontal="center" vertical="center"/>
    </xf>
    <xf numFmtId="176" fontId="37" fillId="0" borderId="0" xfId="2" applyNumberFormat="1" applyFont="1" applyFill="1" applyBorder="1" applyAlignment="1">
      <alignment vertical="center"/>
    </xf>
    <xf numFmtId="178" fontId="42" fillId="0" borderId="0" xfId="2" applyNumberFormat="1" applyFont="1" applyFill="1" applyBorder="1" applyAlignment="1">
      <alignment vertical="center"/>
    </xf>
    <xf numFmtId="181" fontId="37" fillId="0" borderId="0" xfId="1" applyNumberFormat="1" applyFont="1" applyFill="1" applyBorder="1" applyAlignment="1">
      <alignment vertical="center"/>
    </xf>
    <xf numFmtId="0" fontId="37" fillId="0" borderId="0" xfId="2" applyFont="1" applyFill="1" applyBorder="1" applyAlignment="1">
      <alignment horizontal="right" vertical="center"/>
    </xf>
    <xf numFmtId="180" fontId="37" fillId="0" borderId="0" xfId="2" applyNumberFormat="1" applyFont="1" applyFill="1" applyBorder="1" applyAlignment="1">
      <alignment vertical="center"/>
    </xf>
    <xf numFmtId="176" fontId="37" fillId="0" borderId="14" xfId="2" applyNumberFormat="1" applyFont="1" applyFill="1" applyBorder="1" applyAlignment="1">
      <alignment vertical="center"/>
    </xf>
    <xf numFmtId="0" fontId="37" fillId="0" borderId="14" xfId="2" applyNumberFormat="1" applyFont="1" applyFill="1" applyBorder="1" applyAlignment="1">
      <alignment horizontal="right" vertical="center"/>
    </xf>
    <xf numFmtId="180" fontId="38" fillId="0" borderId="14" xfId="2" applyNumberFormat="1" applyFont="1" applyFill="1" applyBorder="1" applyAlignment="1">
      <alignment vertical="center"/>
    </xf>
    <xf numFmtId="176" fontId="37" fillId="0" borderId="22" xfId="2" applyNumberFormat="1" applyFont="1" applyFill="1" applyBorder="1" applyAlignment="1">
      <alignment vertical="center"/>
    </xf>
    <xf numFmtId="0" fontId="37" fillId="0" borderId="22" xfId="2" applyNumberFormat="1" applyFont="1" applyFill="1" applyBorder="1" applyAlignment="1">
      <alignment horizontal="right" vertical="center"/>
    </xf>
    <xf numFmtId="177" fontId="10" fillId="0" borderId="22" xfId="2" applyNumberFormat="1" applyFont="1" applyFill="1" applyBorder="1" applyAlignment="1">
      <alignment vertical="center" shrinkToFit="1"/>
    </xf>
    <xf numFmtId="180" fontId="37" fillId="0" borderId="22" xfId="2" applyNumberFormat="1" applyFont="1" applyFill="1" applyBorder="1" applyAlignment="1">
      <alignment vertical="center"/>
    </xf>
    <xf numFmtId="176" fontId="39" fillId="0" borderId="38" xfId="2" applyNumberFormat="1" applyFont="1" applyFill="1" applyBorder="1" applyAlignment="1">
      <alignment horizontal="left" vertical="center"/>
    </xf>
    <xf numFmtId="180" fontId="21" fillId="0" borderId="0" xfId="2" applyNumberFormat="1" applyFont="1" applyFill="1" applyAlignment="1">
      <alignment horizontal="right" vertical="center"/>
    </xf>
    <xf numFmtId="0" fontId="21" fillId="0" borderId="0" xfId="2" applyFont="1" applyFill="1" applyAlignment="1">
      <alignment horizontal="right" vertical="center"/>
    </xf>
    <xf numFmtId="0" fontId="21" fillId="0" borderId="7" xfId="2" quotePrefix="1" applyFont="1" applyFill="1" applyBorder="1" applyAlignment="1">
      <alignment vertical="center"/>
    </xf>
    <xf numFmtId="0" fontId="37" fillId="0" borderId="14" xfId="2" applyFont="1" applyFill="1" applyBorder="1">
      <alignment vertical="center"/>
    </xf>
    <xf numFmtId="0" fontId="38" fillId="0" borderId="0" xfId="2" applyFont="1" applyFill="1" applyBorder="1" applyAlignment="1">
      <alignment vertical="center" shrinkToFit="1"/>
    </xf>
    <xf numFmtId="180" fontId="39" fillId="0" borderId="37" xfId="2" applyNumberFormat="1" applyFont="1" applyFill="1" applyBorder="1" applyAlignment="1">
      <alignment horizontal="center" vertical="center"/>
    </xf>
    <xf numFmtId="0" fontId="44" fillId="0" borderId="0" xfId="2" applyFont="1" applyFill="1" applyAlignment="1">
      <alignment vertical="center" shrinkToFit="1"/>
    </xf>
    <xf numFmtId="177" fontId="45" fillId="0" borderId="0" xfId="2" applyNumberFormat="1" applyFont="1" applyFill="1" applyAlignment="1">
      <alignment vertical="center" shrinkToFit="1"/>
    </xf>
    <xf numFmtId="177" fontId="37" fillId="0" borderId="0" xfId="2" applyNumberFormat="1" applyFont="1" applyFill="1" applyBorder="1" applyAlignment="1">
      <alignment vertical="center"/>
    </xf>
    <xf numFmtId="0" fontId="37" fillId="0" borderId="0" xfId="2" applyNumberFormat="1" applyFont="1" applyFill="1" applyBorder="1" applyAlignment="1">
      <alignment horizontal="left" vertical="center"/>
    </xf>
    <xf numFmtId="0" fontId="37" fillId="0" borderId="21" xfId="2" applyFont="1" applyFill="1" applyBorder="1" applyAlignment="1">
      <alignment horizontal="left" vertical="center"/>
    </xf>
    <xf numFmtId="0" fontId="37" fillId="0" borderId="22" xfId="2" applyFont="1" applyFill="1" applyBorder="1">
      <alignment vertical="center"/>
    </xf>
    <xf numFmtId="0" fontId="21" fillId="0" borderId="0" xfId="2" applyFont="1" applyFill="1" applyBorder="1">
      <alignment vertical="center"/>
    </xf>
    <xf numFmtId="0" fontId="37" fillId="0" borderId="0" xfId="2" applyNumberFormat="1" applyFont="1" applyFill="1" applyBorder="1" applyAlignment="1">
      <alignment vertical="center" wrapText="1"/>
    </xf>
    <xf numFmtId="0" fontId="9" fillId="0" borderId="0" xfId="0" applyFont="1" applyFill="1" applyAlignment="1">
      <alignment vertical="center"/>
    </xf>
    <xf numFmtId="0" fontId="37" fillId="0" borderId="0" xfId="2" applyFont="1" applyFill="1" applyBorder="1" applyAlignment="1">
      <alignment horizontal="left" vertical="center"/>
    </xf>
    <xf numFmtId="177" fontId="37" fillId="0" borderId="0" xfId="1" applyNumberFormat="1" applyFont="1" applyFill="1" applyBorder="1" applyAlignment="1">
      <alignment vertical="top"/>
    </xf>
    <xf numFmtId="0" fontId="3" fillId="0" borderId="0" xfId="0" applyFont="1" applyFill="1">
      <alignment vertical="center"/>
    </xf>
    <xf numFmtId="0" fontId="0" fillId="0" borderId="0" xfId="0" applyFont="1" applyFill="1">
      <alignment vertical="center"/>
    </xf>
    <xf numFmtId="0" fontId="22" fillId="0" borderId="0" xfId="0" applyFont="1" applyFill="1" applyBorder="1" applyAlignment="1">
      <alignment vertical="center" wrapText="1"/>
    </xf>
    <xf numFmtId="0" fontId="9"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10" fillId="2" borderId="0" xfId="0" applyFont="1" applyFill="1" applyBorder="1" applyAlignment="1">
      <alignment horizontal="center" vertical="center"/>
    </xf>
    <xf numFmtId="0" fontId="48" fillId="0" borderId="0" xfId="0" applyFont="1" applyFill="1" applyAlignment="1">
      <alignment vertical="top"/>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0" fillId="0" borderId="0" xfId="0" applyFill="1" applyBorder="1">
      <alignment vertical="center"/>
    </xf>
    <xf numFmtId="178" fontId="25" fillId="0" borderId="0" xfId="0" applyNumberFormat="1" applyFont="1" applyFill="1" applyBorder="1" applyAlignment="1">
      <alignment horizontal="center" vertical="center"/>
    </xf>
    <xf numFmtId="0" fontId="15" fillId="0" borderId="0" xfId="0" applyFont="1" applyFill="1" applyBorder="1" applyAlignment="1">
      <alignment horizontal="center" vertical="center"/>
    </xf>
    <xf numFmtId="0" fontId="9" fillId="0" borderId="0" xfId="0" applyFont="1" applyFill="1">
      <alignment vertical="center"/>
    </xf>
    <xf numFmtId="0" fontId="49" fillId="0" borderId="0" xfId="0" applyFont="1" applyFill="1" applyBorder="1" applyAlignment="1">
      <alignment vertical="center" wrapText="1"/>
    </xf>
    <xf numFmtId="0" fontId="0" fillId="0" borderId="0" xfId="0" applyFont="1" applyFill="1" applyAlignment="1">
      <alignment vertical="center" wrapText="1"/>
    </xf>
    <xf numFmtId="0" fontId="9" fillId="0" borderId="0" xfId="0" applyFont="1" applyFill="1" applyBorder="1" applyAlignment="1">
      <alignment horizontal="center" vertical="center"/>
    </xf>
    <xf numFmtId="0" fontId="14" fillId="0" borderId="24" xfId="0" applyFont="1" applyFill="1" applyBorder="1" applyAlignment="1">
      <alignment horizontal="center" vertical="center"/>
    </xf>
    <xf numFmtId="0" fontId="10" fillId="2" borderId="63" xfId="0" applyFont="1" applyFill="1" applyBorder="1" applyAlignment="1">
      <alignment horizontal="center" vertical="center"/>
    </xf>
    <xf numFmtId="0" fontId="10" fillId="2" borderId="64" xfId="0" applyFont="1" applyFill="1" applyBorder="1" applyAlignment="1">
      <alignment horizontal="center" vertical="center"/>
    </xf>
    <xf numFmtId="0" fontId="14" fillId="0" borderId="47" xfId="0" applyFont="1" applyFill="1" applyBorder="1" applyAlignment="1">
      <alignment horizontal="center" vertical="center"/>
    </xf>
    <xf numFmtId="0" fontId="18" fillId="0" borderId="0" xfId="0" applyFont="1" applyFill="1" applyBorder="1" applyAlignment="1">
      <alignment vertical="center"/>
    </xf>
    <xf numFmtId="0" fontId="9" fillId="0" borderId="16" xfId="0" applyFont="1" applyFill="1" applyBorder="1" applyAlignment="1">
      <alignment horizontal="center" vertical="center"/>
    </xf>
    <xf numFmtId="0" fontId="9" fillId="0" borderId="16" xfId="0" applyFont="1" applyFill="1" applyBorder="1" applyAlignment="1">
      <alignment horizontal="center" vertical="center" wrapText="1"/>
    </xf>
    <xf numFmtId="0" fontId="10" fillId="2" borderId="16" xfId="0" applyFont="1" applyFill="1" applyBorder="1" applyAlignment="1">
      <alignment horizontal="center" vertical="center"/>
    </xf>
    <xf numFmtId="0" fontId="0" fillId="0" borderId="96" xfId="0" applyFont="1" applyFill="1" applyBorder="1">
      <alignment vertical="center"/>
    </xf>
    <xf numFmtId="0" fontId="9" fillId="0" borderId="96" xfId="0" applyFont="1" applyFill="1" applyBorder="1">
      <alignment vertical="center"/>
    </xf>
    <xf numFmtId="0" fontId="22" fillId="0" borderId="96" xfId="0" applyFont="1" applyFill="1" applyBorder="1" applyAlignment="1">
      <alignment vertical="center" wrapText="1"/>
    </xf>
    <xf numFmtId="0" fontId="51" fillId="0" borderId="0" xfId="0" applyFont="1" applyFill="1">
      <alignment vertical="center"/>
    </xf>
    <xf numFmtId="0" fontId="18" fillId="0" borderId="37" xfId="0" applyFont="1" applyFill="1" applyBorder="1" applyAlignment="1">
      <alignment vertical="center"/>
    </xf>
    <xf numFmtId="0" fontId="18" fillId="0" borderId="22" xfId="0" applyFont="1" applyFill="1" applyBorder="1" applyAlignment="1">
      <alignment vertical="center"/>
    </xf>
    <xf numFmtId="0" fontId="19" fillId="0" borderId="26" xfId="0" applyFont="1" applyFill="1" applyBorder="1" applyAlignment="1">
      <alignment horizontal="center" vertical="center"/>
    </xf>
    <xf numFmtId="0" fontId="14" fillId="2" borderId="56" xfId="0" applyFont="1" applyFill="1" applyBorder="1" applyAlignment="1">
      <alignment horizontal="center" vertical="center"/>
    </xf>
    <xf numFmtId="0" fontId="0" fillId="0" borderId="16" xfId="0" applyFill="1" applyBorder="1" applyAlignment="1">
      <alignment vertical="center"/>
    </xf>
    <xf numFmtId="0" fontId="14" fillId="0" borderId="16"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0" xfId="0" applyFont="1" applyFill="1" applyBorder="1" applyAlignment="1">
      <alignment horizontal="left" vertical="center"/>
    </xf>
    <xf numFmtId="0" fontId="17" fillId="0" borderId="79" xfId="0" applyFont="1" applyFill="1" applyBorder="1" applyAlignment="1">
      <alignment horizontal="center" vertical="top" wrapText="1"/>
    </xf>
    <xf numFmtId="0" fontId="18" fillId="0" borderId="80" xfId="0" applyFont="1" applyFill="1" applyBorder="1" applyAlignment="1">
      <alignment horizontal="left" vertical="top"/>
    </xf>
    <xf numFmtId="0" fontId="17" fillId="0" borderId="0" xfId="0" applyFont="1" applyFill="1" applyBorder="1" applyAlignment="1">
      <alignment horizontal="center" vertical="top" wrapText="1"/>
    </xf>
    <xf numFmtId="0" fontId="18" fillId="0" borderId="0" xfId="0" applyFont="1" applyFill="1" applyBorder="1" applyAlignment="1">
      <alignment vertical="top"/>
    </xf>
    <xf numFmtId="0" fontId="9" fillId="0" borderId="16" xfId="0" applyFont="1" applyFill="1" applyBorder="1" applyAlignment="1">
      <alignment horizontal="center" vertical="center"/>
    </xf>
    <xf numFmtId="0" fontId="9" fillId="0" borderId="61" xfId="0" applyFont="1" applyFill="1" applyBorder="1" applyAlignment="1">
      <alignment horizontal="center" vertical="center"/>
    </xf>
    <xf numFmtId="0" fontId="9" fillId="0" borderId="22" xfId="0" applyFont="1" applyFill="1" applyBorder="1" applyAlignment="1">
      <alignment horizontal="center" vertical="center"/>
    </xf>
    <xf numFmtId="0" fontId="14"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2" borderId="16" xfId="0" applyFont="1" applyFill="1" applyBorder="1" applyAlignment="1">
      <alignment horizontal="center" vertical="center"/>
    </xf>
    <xf numFmtId="0" fontId="3" fillId="0" borderId="0" xfId="2" applyFont="1" applyFill="1">
      <alignment vertical="center"/>
    </xf>
    <xf numFmtId="0" fontId="37" fillId="0" borderId="0" xfId="2" applyFont="1" applyFill="1" applyBorder="1" applyAlignment="1">
      <alignment horizontal="center" vertical="center"/>
    </xf>
    <xf numFmtId="0" fontId="3" fillId="0" borderId="0" xfId="2" applyFont="1" applyFill="1" applyBorder="1" applyAlignment="1">
      <alignment vertical="center"/>
    </xf>
    <xf numFmtId="0" fontId="52" fillId="0" borderId="0" xfId="0" applyFont="1" applyFill="1" applyBorder="1" applyAlignment="1">
      <alignment horizontal="center" vertical="center"/>
    </xf>
    <xf numFmtId="0" fontId="9" fillId="0" borderId="19" xfId="0" applyFont="1" applyFill="1" applyBorder="1" applyAlignment="1">
      <alignment vertical="center"/>
    </xf>
    <xf numFmtId="0" fontId="14" fillId="0" borderId="0" xfId="0" applyFont="1" applyFill="1" applyBorder="1" applyAlignment="1">
      <alignment vertical="center"/>
    </xf>
    <xf numFmtId="0" fontId="14" fillId="0" borderId="22" xfId="0" applyFont="1" applyFill="1" applyBorder="1" applyAlignment="1">
      <alignment horizontal="center" vertical="center"/>
    </xf>
    <xf numFmtId="0" fontId="9" fillId="0" borderId="23" xfId="0" applyFont="1" applyFill="1" applyBorder="1" applyAlignment="1">
      <alignment vertical="center"/>
    </xf>
    <xf numFmtId="0" fontId="50" fillId="0" borderId="0" xfId="0" applyFont="1" applyFill="1" applyBorder="1" applyAlignment="1">
      <alignment vertical="top"/>
    </xf>
    <xf numFmtId="0" fontId="9" fillId="0" borderId="90" xfId="0" applyFont="1" applyFill="1" applyBorder="1" applyAlignment="1">
      <alignment horizontal="left" indent="1"/>
    </xf>
    <xf numFmtId="0" fontId="9" fillId="0" borderId="14" xfId="0" applyFont="1" applyFill="1" applyBorder="1" applyAlignment="1">
      <alignment horizontal="left" indent="1"/>
    </xf>
    <xf numFmtId="0" fontId="14" fillId="0" borderId="14" xfId="0" applyFont="1" applyFill="1" applyBorder="1" applyAlignment="1">
      <alignment horizontal="left" indent="1"/>
    </xf>
    <xf numFmtId="0" fontId="9" fillId="0" borderId="15" xfId="0" applyFont="1" applyFill="1" applyBorder="1" applyAlignment="1">
      <alignment horizontal="left" indent="1"/>
    </xf>
    <xf numFmtId="0" fontId="9" fillId="0" borderId="20" xfId="0" applyFont="1" applyFill="1" applyBorder="1" applyAlignment="1">
      <alignment horizontal="left" indent="1"/>
    </xf>
    <xf numFmtId="0" fontId="50" fillId="0" borderId="0" xfId="0" applyFont="1" applyFill="1" applyBorder="1" applyAlignment="1">
      <alignment horizontal="left" vertical="top"/>
    </xf>
    <xf numFmtId="0" fontId="55" fillId="0" borderId="19" xfId="0" applyFont="1" applyFill="1" applyBorder="1" applyAlignment="1">
      <alignment vertical="center"/>
    </xf>
    <xf numFmtId="0" fontId="55" fillId="0" borderId="37" xfId="0" applyFont="1" applyFill="1" applyBorder="1" applyAlignment="1">
      <alignment vertical="center"/>
    </xf>
    <xf numFmtId="0" fontId="55" fillId="0" borderId="0" xfId="0" applyFont="1" applyFill="1" applyBorder="1" applyAlignment="1">
      <alignment vertical="center" wrapText="1"/>
    </xf>
    <xf numFmtId="0" fontId="55" fillId="0" borderId="0" xfId="0" applyFont="1" applyFill="1" applyBorder="1" applyAlignment="1">
      <alignment vertical="center"/>
    </xf>
    <xf numFmtId="0" fontId="52" fillId="0" borderId="0" xfId="0" applyFont="1" applyFill="1" applyBorder="1" applyAlignment="1">
      <alignment horizontal="center"/>
    </xf>
    <xf numFmtId="0" fontId="53" fillId="0" borderId="75" xfId="0" applyFont="1" applyFill="1" applyBorder="1" applyAlignment="1">
      <alignment vertical="center"/>
    </xf>
    <xf numFmtId="0" fontId="50" fillId="0" borderId="37" xfId="0" applyFont="1" applyFill="1" applyBorder="1" applyAlignment="1">
      <alignment vertical="center"/>
    </xf>
    <xf numFmtId="0" fontId="20" fillId="3" borderId="26" xfId="0" applyFont="1" applyFill="1" applyBorder="1" applyAlignment="1">
      <alignment horizontal="center" vertical="center"/>
    </xf>
    <xf numFmtId="0" fontId="37" fillId="0" borderId="90" xfId="2" applyNumberFormat="1" applyFont="1" applyFill="1" applyBorder="1" applyAlignment="1">
      <alignment vertical="center"/>
    </xf>
    <xf numFmtId="0" fontId="21" fillId="0" borderId="0" xfId="2" applyFill="1">
      <alignment vertical="center"/>
    </xf>
    <xf numFmtId="0" fontId="37" fillId="0" borderId="14" xfId="2" applyNumberFormat="1" applyFont="1" applyFill="1" applyBorder="1" applyAlignment="1">
      <alignment vertical="center"/>
    </xf>
    <xf numFmtId="0" fontId="37" fillId="0" borderId="14" xfId="2" applyNumberFormat="1" applyFont="1" applyFill="1" applyBorder="1">
      <alignment vertical="center"/>
    </xf>
    <xf numFmtId="180" fontId="38" fillId="0" borderId="15" xfId="2" applyNumberFormat="1" applyFont="1" applyFill="1" applyBorder="1" applyAlignment="1">
      <alignment vertical="center"/>
    </xf>
    <xf numFmtId="0" fontId="37" fillId="0" borderId="76" xfId="2" applyNumberFormat="1" applyFont="1" applyFill="1" applyBorder="1">
      <alignment vertical="center"/>
    </xf>
    <xf numFmtId="0" fontId="39" fillId="0" borderId="0" xfId="2" applyFont="1" applyFill="1" applyBorder="1" applyAlignment="1">
      <alignment horizontal="center" vertical="center"/>
    </xf>
    <xf numFmtId="178" fontId="42" fillId="0" borderId="14" xfId="2" applyNumberFormat="1" applyFont="1" applyFill="1" applyBorder="1" applyAlignment="1">
      <alignment vertical="center"/>
    </xf>
    <xf numFmtId="0" fontId="37" fillId="0" borderId="14" xfId="2" applyFont="1" applyFill="1" applyBorder="1" applyAlignment="1">
      <alignment vertical="center"/>
    </xf>
    <xf numFmtId="181" fontId="37" fillId="0" borderId="14" xfId="1" applyNumberFormat="1" applyFont="1" applyFill="1" applyBorder="1" applyAlignment="1">
      <alignment vertical="center"/>
    </xf>
    <xf numFmtId="0" fontId="37" fillId="0" borderId="74" xfId="2" applyFont="1" applyFill="1" applyBorder="1" applyAlignment="1">
      <alignment horizontal="center" vertical="center"/>
    </xf>
    <xf numFmtId="180" fontId="37" fillId="0" borderId="74" xfId="2" applyNumberFormat="1" applyFont="1" applyFill="1" applyBorder="1" applyAlignment="1">
      <alignment vertical="center"/>
    </xf>
    <xf numFmtId="0" fontId="36" fillId="0" borderId="28" xfId="2" applyFont="1" applyFill="1" applyBorder="1" applyAlignment="1">
      <alignment horizontal="left" vertical="center" indent="1"/>
    </xf>
    <xf numFmtId="0" fontId="0" fillId="0" borderId="28" xfId="2" applyFont="1" applyFill="1" applyBorder="1" applyAlignment="1">
      <alignment horizontal="left" vertical="center" indent="1"/>
    </xf>
    <xf numFmtId="56" fontId="21" fillId="0" borderId="0" xfId="2" applyNumberFormat="1" applyFont="1" applyFill="1" applyBorder="1">
      <alignment vertical="center"/>
    </xf>
    <xf numFmtId="0" fontId="37" fillId="0" borderId="0" xfId="2" applyNumberFormat="1" applyFont="1" applyFill="1" applyBorder="1" applyAlignment="1">
      <alignment wrapText="1"/>
    </xf>
    <xf numFmtId="177" fontId="46" fillId="0" borderId="0" xfId="1" applyNumberFormat="1" applyFont="1" applyFill="1" applyBorder="1" applyAlignment="1">
      <alignment vertical="top" shrinkToFit="1"/>
    </xf>
    <xf numFmtId="183" fontId="21" fillId="0" borderId="0" xfId="2" applyNumberFormat="1" applyFont="1" applyFill="1" applyBorder="1" applyAlignment="1">
      <alignment vertical="top"/>
    </xf>
    <xf numFmtId="177" fontId="10" fillId="0" borderId="3" xfId="1" applyNumberFormat="1" applyFont="1" applyFill="1" applyBorder="1" applyAlignment="1">
      <alignment horizontal="right" vertical="center"/>
    </xf>
    <xf numFmtId="177" fontId="37" fillId="0" borderId="3" xfId="1" applyNumberFormat="1" applyFont="1" applyFill="1" applyBorder="1" applyAlignment="1">
      <alignment horizontal="left" vertical="center"/>
    </xf>
    <xf numFmtId="177" fontId="10" fillId="0" borderId="3" xfId="1" applyNumberFormat="1" applyFont="1" applyFill="1" applyBorder="1" applyAlignment="1">
      <alignment vertical="center"/>
    </xf>
    <xf numFmtId="177" fontId="37" fillId="0" borderId="3" xfId="1" applyNumberFormat="1" applyFont="1" applyFill="1" applyBorder="1" applyAlignment="1">
      <alignment vertical="center"/>
    </xf>
    <xf numFmtId="0" fontId="37" fillId="0" borderId="94" xfId="2" applyNumberFormat="1" applyFont="1" applyFill="1" applyBorder="1" applyAlignment="1">
      <alignment vertical="center" wrapText="1"/>
    </xf>
    <xf numFmtId="177" fontId="10" fillId="0" borderId="88" xfId="1" applyNumberFormat="1" applyFont="1" applyFill="1" applyBorder="1" applyAlignment="1">
      <alignment vertical="top"/>
    </xf>
    <xf numFmtId="177" fontId="37" fillId="0" borderId="88" xfId="1" applyNumberFormat="1" applyFont="1" applyFill="1" applyBorder="1" applyAlignment="1">
      <alignment vertical="top"/>
    </xf>
    <xf numFmtId="0" fontId="37" fillId="0" borderId="94" xfId="2" applyNumberFormat="1" applyFont="1" applyFill="1" applyBorder="1" applyAlignment="1">
      <alignment wrapText="1"/>
    </xf>
    <xf numFmtId="177" fontId="46" fillId="0" borderId="88" xfId="1" applyNumberFormat="1" applyFont="1" applyFill="1" applyBorder="1" applyAlignment="1">
      <alignment vertical="top"/>
    </xf>
    <xf numFmtId="177" fontId="25" fillId="0" borderId="7" xfId="2" applyNumberFormat="1" applyFont="1" applyFill="1" applyBorder="1" applyAlignment="1">
      <alignment vertical="center" shrinkToFit="1"/>
    </xf>
    <xf numFmtId="180" fontId="38" fillId="0" borderId="7" xfId="2" applyNumberFormat="1" applyFont="1" applyFill="1" applyBorder="1" applyAlignment="1">
      <alignment vertical="center"/>
    </xf>
    <xf numFmtId="0" fontId="21" fillId="0" borderId="30" xfId="2" applyFont="1" applyFill="1" applyBorder="1">
      <alignment vertical="center"/>
    </xf>
    <xf numFmtId="0" fontId="0" fillId="0" borderId="0" xfId="0" applyFill="1" applyAlignment="1">
      <alignment vertical="center" wrapText="1"/>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14" fillId="0" borderId="0" xfId="0" applyFont="1" applyFill="1" applyBorder="1" applyAlignment="1">
      <alignment horizontal="left" vertical="center"/>
    </xf>
    <xf numFmtId="0" fontId="9" fillId="0" borderId="0" xfId="0" applyFont="1" applyFill="1" applyAlignment="1">
      <alignment horizontal="left" vertical="center"/>
    </xf>
    <xf numFmtId="0" fontId="54" fillId="0" borderId="77" xfId="0" applyFont="1" applyFill="1" applyBorder="1" applyAlignment="1">
      <alignment vertical="center"/>
    </xf>
    <xf numFmtId="0" fontId="25" fillId="2" borderId="59" xfId="0" applyFont="1" applyFill="1" applyBorder="1" applyAlignment="1">
      <alignment horizontal="center" vertical="center"/>
    </xf>
    <xf numFmtId="0" fontId="9" fillId="0" borderId="62" xfId="0" applyFont="1" applyFill="1" applyBorder="1" applyAlignment="1">
      <alignment horizontal="center" vertical="center"/>
    </xf>
    <xf numFmtId="0" fontId="25" fillId="2" borderId="98" xfId="0" applyFont="1" applyFill="1" applyBorder="1" applyAlignment="1">
      <alignment horizontal="center" vertical="center"/>
    </xf>
    <xf numFmtId="0" fontId="31" fillId="0" borderId="22" xfId="0" applyFont="1" applyFill="1" applyBorder="1" applyAlignment="1">
      <alignment vertical="top"/>
    </xf>
    <xf numFmtId="0" fontId="18" fillId="0" borderId="22" xfId="0" applyFont="1" applyFill="1" applyBorder="1" applyAlignment="1">
      <alignment horizontal="right" vertical="top" wrapText="1"/>
    </xf>
    <xf numFmtId="0" fontId="18" fillId="0" borderId="38" xfId="0" applyFont="1" applyFill="1" applyBorder="1" applyAlignment="1">
      <alignment horizontal="left" vertical="top"/>
    </xf>
    <xf numFmtId="0" fontId="9" fillId="2" borderId="99" xfId="0" applyFont="1" applyFill="1" applyBorder="1" applyAlignment="1">
      <alignment horizontal="center" vertical="center"/>
    </xf>
    <xf numFmtId="0" fontId="49" fillId="0" borderId="81" xfId="0" applyFont="1" applyFill="1" applyBorder="1" applyAlignment="1">
      <alignment vertical="center"/>
    </xf>
    <xf numFmtId="0" fontId="9" fillId="0" borderId="81" xfId="0" applyFont="1" applyFill="1" applyBorder="1" applyAlignment="1">
      <alignment vertical="center"/>
    </xf>
    <xf numFmtId="0" fontId="9" fillId="0" borderId="61" xfId="0" applyFont="1" applyFill="1" applyBorder="1" applyAlignment="1">
      <alignment vertical="center"/>
    </xf>
    <xf numFmtId="0" fontId="9" fillId="0" borderId="62" xfId="0" applyFont="1" applyFill="1" applyBorder="1" applyAlignment="1">
      <alignment vertical="center"/>
    </xf>
    <xf numFmtId="0" fontId="9" fillId="2" borderId="81" xfId="0" applyFont="1" applyFill="1" applyBorder="1" applyAlignment="1">
      <alignment horizontal="center" vertical="center"/>
    </xf>
    <xf numFmtId="0" fontId="0" fillId="0" borderId="81" xfId="0" applyFont="1" applyFill="1" applyBorder="1" applyAlignment="1">
      <alignment vertical="center"/>
    </xf>
    <xf numFmtId="0" fontId="59" fillId="0" borderId="79" xfId="0" applyFont="1" applyFill="1" applyBorder="1" applyAlignment="1">
      <alignment vertical="top"/>
    </xf>
    <xf numFmtId="0" fontId="14" fillId="2" borderId="8" xfId="0" applyFont="1" applyFill="1" applyBorder="1" applyAlignment="1">
      <alignment horizontal="center" vertical="center"/>
    </xf>
    <xf numFmtId="0" fontId="14" fillId="2" borderId="18" xfId="0" applyFont="1" applyFill="1" applyBorder="1" applyAlignment="1">
      <alignment horizontal="center" vertical="center"/>
    </xf>
    <xf numFmtId="0" fontId="18" fillId="0" borderId="24" xfId="0" applyFont="1" applyFill="1" applyBorder="1" applyAlignment="1">
      <alignment vertical="center"/>
    </xf>
    <xf numFmtId="0" fontId="20" fillId="2" borderId="26" xfId="0" applyFont="1" applyFill="1" applyBorder="1" applyAlignment="1">
      <alignment horizontal="center" vertical="center"/>
    </xf>
    <xf numFmtId="0" fontId="14" fillId="2" borderId="100" xfId="0" applyFont="1" applyFill="1" applyBorder="1" applyAlignment="1">
      <alignment horizontal="center" vertical="center"/>
    </xf>
    <xf numFmtId="0" fontId="62" fillId="2" borderId="56" xfId="0" applyFont="1" applyFill="1" applyBorder="1" applyAlignment="1">
      <alignment horizontal="center" vertical="center"/>
    </xf>
    <xf numFmtId="0" fontId="62" fillId="0" borderId="16" xfId="0" applyFont="1" applyFill="1" applyBorder="1" applyAlignment="1">
      <alignment vertical="center"/>
    </xf>
    <xf numFmtId="0" fontId="62" fillId="2" borderId="16" xfId="0" applyFont="1" applyFill="1" applyBorder="1" applyAlignment="1">
      <alignment horizontal="center" vertical="center"/>
    </xf>
    <xf numFmtId="0" fontId="60" fillId="0" borderId="16" xfId="0" applyFont="1" applyFill="1" applyBorder="1" applyAlignment="1">
      <alignment vertical="center"/>
    </xf>
    <xf numFmtId="0" fontId="62" fillId="0" borderId="16" xfId="0" applyFont="1" applyFill="1" applyBorder="1" applyAlignment="1">
      <alignment horizontal="center" vertical="center"/>
    </xf>
    <xf numFmtId="0" fontId="62" fillId="0" borderId="17" xfId="0" applyFont="1" applyFill="1" applyBorder="1" applyAlignment="1">
      <alignment vertical="center"/>
    </xf>
    <xf numFmtId="0" fontId="64" fillId="0" borderId="0" xfId="2" applyFont="1" applyFill="1" applyBorder="1" applyAlignment="1">
      <alignment vertical="center"/>
    </xf>
    <xf numFmtId="0" fontId="64" fillId="0" borderId="0" xfId="2" applyFont="1" applyFill="1" applyBorder="1">
      <alignment vertical="center"/>
    </xf>
    <xf numFmtId="177" fontId="64" fillId="0" borderId="0" xfId="2" applyNumberFormat="1" applyFont="1" applyFill="1" applyBorder="1" applyAlignment="1">
      <alignment vertical="center"/>
    </xf>
    <xf numFmtId="180" fontId="64" fillId="0" borderId="0" xfId="2" applyNumberFormat="1" applyFont="1" applyFill="1" applyBorder="1" applyAlignment="1">
      <alignment vertical="center"/>
    </xf>
    <xf numFmtId="0" fontId="64" fillId="0" borderId="0" xfId="2" applyFont="1" applyFill="1" applyBorder="1" applyAlignment="1">
      <alignment vertical="center" shrinkToFit="1"/>
    </xf>
    <xf numFmtId="180" fontId="38" fillId="0" borderId="74" xfId="2" applyNumberFormat="1" applyFont="1" applyFill="1" applyBorder="1" applyAlignment="1">
      <alignment vertical="center"/>
    </xf>
    <xf numFmtId="180" fontId="38" fillId="0" borderId="86" xfId="2" applyNumberFormat="1" applyFont="1" applyFill="1" applyBorder="1" applyAlignment="1">
      <alignment vertical="center"/>
    </xf>
    <xf numFmtId="0" fontId="38" fillId="0" borderId="56" xfId="2" applyNumberFormat="1" applyFont="1" applyFill="1" applyBorder="1" applyAlignment="1">
      <alignment vertical="center"/>
    </xf>
    <xf numFmtId="0" fontId="37" fillId="0" borderId="16" xfId="2" applyNumberFormat="1" applyFont="1" applyFill="1" applyBorder="1" applyAlignment="1">
      <alignment vertical="center"/>
    </xf>
    <xf numFmtId="0" fontId="37" fillId="0" borderId="16" xfId="2" applyNumberFormat="1" applyFont="1" applyFill="1" applyBorder="1">
      <alignment vertical="center"/>
    </xf>
    <xf numFmtId="180" fontId="38" fillId="0" borderId="57" xfId="2" applyNumberFormat="1" applyFont="1" applyFill="1" applyBorder="1" applyAlignment="1">
      <alignment vertical="center"/>
    </xf>
    <xf numFmtId="177" fontId="10" fillId="0" borderId="22" xfId="2" applyNumberFormat="1" applyFont="1" applyFill="1" applyBorder="1" applyAlignment="1">
      <alignment vertical="center"/>
    </xf>
    <xf numFmtId="0" fontId="18" fillId="0" borderId="0" xfId="0" applyFont="1" applyFill="1" applyBorder="1" applyAlignment="1">
      <alignment horizontal="right" vertical="top" wrapText="1"/>
    </xf>
    <xf numFmtId="0" fontId="18" fillId="0" borderId="37" xfId="0" applyFont="1" applyFill="1" applyBorder="1" applyAlignment="1">
      <alignment horizontal="left" vertical="top"/>
    </xf>
    <xf numFmtId="0" fontId="9" fillId="2" borderId="103" xfId="0" applyFont="1" applyFill="1" applyBorder="1" applyAlignment="1">
      <alignment horizontal="center" vertical="center"/>
    </xf>
    <xf numFmtId="0" fontId="14" fillId="0" borderId="0" xfId="0" applyFont="1" applyFill="1" applyBorder="1" applyAlignment="1">
      <alignment horizontal="center" vertical="center"/>
    </xf>
    <xf numFmtId="177" fontId="37" fillId="0" borderId="0" xfId="1" applyNumberFormat="1" applyFont="1" applyFill="1" applyBorder="1" applyAlignment="1">
      <alignment vertical="top"/>
    </xf>
    <xf numFmtId="0" fontId="37" fillId="0" borderId="0" xfId="2" applyFont="1" applyFill="1" applyBorder="1" applyAlignment="1">
      <alignment horizontal="center" vertical="center"/>
    </xf>
    <xf numFmtId="0" fontId="39" fillId="0" borderId="37" xfId="2" applyFont="1" applyFill="1" applyBorder="1" applyAlignment="1">
      <alignment horizontal="center" vertical="center"/>
    </xf>
    <xf numFmtId="177" fontId="37" fillId="0" borderId="7" xfId="1" applyNumberFormat="1" applyFont="1" applyFill="1" applyBorder="1" applyAlignment="1">
      <alignment vertical="center"/>
    </xf>
    <xf numFmtId="177" fontId="37" fillId="0" borderId="30" xfId="1" applyNumberFormat="1" applyFont="1" applyFill="1" applyBorder="1" applyAlignment="1">
      <alignment vertical="center"/>
    </xf>
    <xf numFmtId="176" fontId="37" fillId="0" borderId="0" xfId="2" applyNumberFormat="1" applyFont="1" applyFill="1" applyBorder="1" applyAlignment="1">
      <alignment vertical="center"/>
    </xf>
    <xf numFmtId="177" fontId="14" fillId="0" borderId="28" xfId="1" applyNumberFormat="1" applyFont="1" applyFill="1" applyBorder="1" applyAlignment="1">
      <alignment vertical="center"/>
    </xf>
    <xf numFmtId="177" fontId="10" fillId="0" borderId="7" xfId="1" applyNumberFormat="1" applyFont="1" applyFill="1" applyBorder="1" applyAlignment="1">
      <alignment vertical="center"/>
    </xf>
    <xf numFmtId="0" fontId="65" fillId="0" borderId="104" xfId="2" applyFont="1" applyFill="1" applyBorder="1">
      <alignment vertical="center"/>
    </xf>
    <xf numFmtId="0" fontId="65" fillId="0" borderId="105" xfId="2" applyFont="1" applyFill="1" applyBorder="1">
      <alignment vertical="center"/>
    </xf>
    <xf numFmtId="0" fontId="65" fillId="0" borderId="106" xfId="2" applyFont="1" applyFill="1" applyBorder="1">
      <alignment vertical="center"/>
    </xf>
    <xf numFmtId="0" fontId="66" fillId="0" borderId="105" xfId="0" applyFont="1" applyFill="1" applyBorder="1" applyAlignment="1">
      <alignment horizontal="right" vertical="center"/>
    </xf>
    <xf numFmtId="0" fontId="58" fillId="2" borderId="105" xfId="0" applyFont="1" applyFill="1" applyBorder="1" applyAlignment="1">
      <alignment horizontal="center" vertical="center"/>
    </xf>
    <xf numFmtId="0" fontId="66" fillId="0" borderId="105" xfId="0" applyFont="1" applyFill="1" applyBorder="1" applyAlignment="1">
      <alignment horizontal="left" vertical="center"/>
    </xf>
    <xf numFmtId="0" fontId="66" fillId="0" borderId="106" xfId="2" applyFont="1" applyFill="1" applyBorder="1">
      <alignment vertical="center"/>
    </xf>
    <xf numFmtId="0" fontId="66" fillId="0" borderId="104" xfId="2" applyFont="1" applyFill="1" applyBorder="1">
      <alignment vertical="center"/>
    </xf>
    <xf numFmtId="0" fontId="66" fillId="0" borderId="105" xfId="2" applyFont="1" applyFill="1" applyBorder="1">
      <alignment vertical="center"/>
    </xf>
    <xf numFmtId="0" fontId="58" fillId="3" borderId="105" xfId="0" applyFont="1" applyFill="1" applyBorder="1" applyAlignment="1">
      <alignment horizontal="center" vertical="center"/>
    </xf>
    <xf numFmtId="0" fontId="66" fillId="0" borderId="0" xfId="2" applyFont="1" applyFill="1" applyBorder="1" applyAlignment="1">
      <alignment horizontal="center" vertical="center"/>
    </xf>
    <xf numFmtId="184" fontId="58" fillId="0" borderId="0" xfId="2" applyNumberFormat="1" applyFont="1" applyFill="1" applyBorder="1" applyAlignment="1">
      <alignment horizontal="center" vertical="center"/>
    </xf>
    <xf numFmtId="0" fontId="9" fillId="0" borderId="0" xfId="0" applyFont="1" applyFill="1" applyBorder="1" applyAlignment="1">
      <alignment vertical="center" textRotation="255"/>
    </xf>
    <xf numFmtId="0" fontId="0" fillId="0" borderId="0" xfId="0" applyFill="1" applyBorder="1" applyAlignment="1">
      <alignment vertical="center" textRotation="255"/>
    </xf>
    <xf numFmtId="0" fontId="0" fillId="2" borderId="114" xfId="0" applyFill="1" applyBorder="1" applyAlignment="1">
      <alignment vertical="center"/>
    </xf>
    <xf numFmtId="0" fontId="0" fillId="2" borderId="3" xfId="0" applyFill="1" applyBorder="1" applyAlignment="1">
      <alignment vertical="center"/>
    </xf>
    <xf numFmtId="0" fontId="0" fillId="2" borderId="2" xfId="0" applyFill="1" applyBorder="1" applyAlignment="1">
      <alignment vertical="center"/>
    </xf>
    <xf numFmtId="0" fontId="0" fillId="2" borderId="115" xfId="0" applyFill="1" applyBorder="1" applyAlignment="1">
      <alignment vertical="center"/>
    </xf>
    <xf numFmtId="0" fontId="0" fillId="0" borderId="18" xfId="0" applyFill="1" applyBorder="1" applyAlignment="1">
      <alignment vertical="center"/>
    </xf>
    <xf numFmtId="0" fontId="25" fillId="2" borderId="53" xfId="0" applyNumberFormat="1" applyFont="1" applyFill="1" applyBorder="1" applyAlignment="1">
      <alignment horizontal="center" vertical="center"/>
    </xf>
    <xf numFmtId="0" fontId="10" fillId="2" borderId="4" xfId="0" applyNumberFormat="1" applyFont="1" applyFill="1" applyBorder="1" applyAlignment="1">
      <alignment horizontal="center" vertical="center"/>
    </xf>
    <xf numFmtId="0" fontId="10" fillId="2" borderId="116" xfId="0" applyNumberFormat="1" applyFont="1" applyFill="1" applyBorder="1" applyAlignment="1">
      <alignment horizontal="center" vertical="center"/>
    </xf>
    <xf numFmtId="0" fontId="10" fillId="2" borderId="5" xfId="0" applyNumberFormat="1" applyFont="1" applyFill="1" applyBorder="1" applyAlignment="1">
      <alignment horizontal="center" vertical="center"/>
    </xf>
    <xf numFmtId="0" fontId="10" fillId="2" borderId="117" xfId="0" applyNumberFormat="1" applyFont="1" applyFill="1" applyBorder="1" applyAlignment="1">
      <alignment horizontal="center" vertical="center"/>
    </xf>
    <xf numFmtId="0" fontId="10" fillId="2" borderId="118" xfId="0" applyNumberFormat="1" applyFont="1" applyFill="1" applyBorder="1" applyAlignment="1">
      <alignment horizontal="center" vertical="center"/>
    </xf>
    <xf numFmtId="176" fontId="9" fillId="0" borderId="53" xfId="0" applyNumberFormat="1" applyFont="1" applyFill="1" applyBorder="1" applyAlignment="1">
      <alignment vertical="center"/>
    </xf>
    <xf numFmtId="177" fontId="9" fillId="0" borderId="119" xfId="0" applyNumberFormat="1" applyFont="1" applyFill="1" applyBorder="1" applyAlignment="1">
      <alignment vertical="center"/>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2" xfId="0" applyFont="1" applyFill="1" applyBorder="1" applyAlignment="1">
      <alignment horizontal="center" vertical="center"/>
    </xf>
    <xf numFmtId="0" fontId="22" fillId="0" borderId="56" xfId="0" applyFont="1" applyFill="1" applyBorder="1" applyAlignment="1">
      <alignment horizontal="center" vertical="center" wrapText="1"/>
    </xf>
    <xf numFmtId="0" fontId="22" fillId="0" borderId="57" xfId="0" applyFont="1" applyFill="1" applyBorder="1" applyAlignment="1">
      <alignment horizontal="center" vertical="center" wrapText="1"/>
    </xf>
    <xf numFmtId="49" fontId="10" fillId="2" borderId="16" xfId="0" applyNumberFormat="1" applyFont="1" applyFill="1" applyBorder="1" applyAlignment="1">
      <alignment horizontal="center" vertical="center"/>
    </xf>
    <xf numFmtId="0" fontId="9" fillId="0" borderId="8" xfId="0" applyFont="1" applyFill="1" applyBorder="1" applyAlignment="1">
      <alignment horizontal="center" vertical="center" textRotation="255"/>
    </xf>
    <xf numFmtId="0" fontId="9" fillId="0" borderId="55" xfId="0" applyFont="1" applyFill="1" applyBorder="1" applyAlignment="1">
      <alignment horizontal="center" vertical="center" textRotation="255"/>
    </xf>
    <xf numFmtId="0" fontId="9" fillId="0" borderId="13" xfId="0" applyFont="1" applyFill="1" applyBorder="1" applyAlignment="1">
      <alignment horizontal="center" vertical="center" textRotation="255"/>
    </xf>
    <xf numFmtId="0" fontId="9" fillId="0" borderId="58" xfId="0" applyFont="1" applyFill="1" applyBorder="1" applyAlignment="1">
      <alignment horizontal="center" vertical="center" textRotation="255"/>
    </xf>
    <xf numFmtId="0" fontId="9" fillId="0" borderId="11" xfId="0" applyFont="1" applyFill="1" applyBorder="1" applyAlignment="1">
      <alignment horizontal="center" vertical="center"/>
    </xf>
    <xf numFmtId="0" fontId="9" fillId="0" borderId="10" xfId="0" applyFont="1" applyFill="1" applyBorder="1" applyAlignment="1">
      <alignment horizontal="center" vertical="center"/>
    </xf>
    <xf numFmtId="0" fontId="22" fillId="0" borderId="59" xfId="0" applyFont="1" applyFill="1" applyBorder="1" applyAlignment="1">
      <alignment horizontal="center" vertical="center" wrapText="1"/>
    </xf>
    <xf numFmtId="0" fontId="22" fillId="0" borderId="60" xfId="0" applyFont="1" applyFill="1" applyBorder="1" applyAlignment="1">
      <alignment horizontal="center" vertical="center" wrapText="1"/>
    </xf>
    <xf numFmtId="0" fontId="16" fillId="2" borderId="61" xfId="0" applyFont="1" applyFill="1" applyBorder="1" applyAlignment="1">
      <alignment horizontal="left" vertical="center" indent="1"/>
    </xf>
    <xf numFmtId="0" fontId="16" fillId="2" borderId="62" xfId="0" applyFont="1" applyFill="1" applyBorder="1" applyAlignment="1">
      <alignment horizontal="left" vertical="center" indent="1"/>
    </xf>
    <xf numFmtId="49" fontId="25" fillId="2" borderId="16" xfId="0" applyNumberFormat="1" applyFont="1" applyFill="1" applyBorder="1" applyAlignment="1">
      <alignment horizontal="center" vertical="center"/>
    </xf>
    <xf numFmtId="0" fontId="9" fillId="0" borderId="56" xfId="0" applyFont="1" applyFill="1" applyBorder="1" applyAlignment="1">
      <alignment horizontal="center" vertical="center" wrapText="1"/>
    </xf>
    <xf numFmtId="0" fontId="9" fillId="0" borderId="57" xfId="0" applyFont="1" applyFill="1" applyBorder="1" applyAlignment="1">
      <alignment horizontal="center" vertical="center" wrapText="1"/>
    </xf>
    <xf numFmtId="49" fontId="16" fillId="2" borderId="56" xfId="0" applyNumberFormat="1" applyFont="1" applyFill="1" applyBorder="1" applyAlignment="1">
      <alignment horizontal="left" vertical="center" indent="1"/>
    </xf>
    <xf numFmtId="49" fontId="16" fillId="2" borderId="16" xfId="0" applyNumberFormat="1" applyFont="1" applyFill="1" applyBorder="1" applyAlignment="1">
      <alignment horizontal="left" vertical="center" indent="1"/>
    </xf>
    <xf numFmtId="49" fontId="16" fillId="2" borderId="17" xfId="0" applyNumberFormat="1" applyFont="1" applyFill="1" applyBorder="1" applyAlignment="1">
      <alignment horizontal="left" vertical="center" indent="1"/>
    </xf>
    <xf numFmtId="0" fontId="9" fillId="0" borderId="56" xfId="0" applyFont="1" applyFill="1" applyBorder="1" applyAlignment="1">
      <alignment horizontal="center" vertical="center"/>
    </xf>
    <xf numFmtId="0" fontId="9" fillId="0" borderId="57" xfId="0" applyFont="1" applyFill="1" applyBorder="1" applyAlignment="1">
      <alignment horizontal="center" vertical="center"/>
    </xf>
    <xf numFmtId="0" fontId="26" fillId="2" borderId="16" xfId="0" applyFont="1" applyFill="1" applyBorder="1" applyAlignment="1">
      <alignment horizontal="left" vertical="center" indent="1"/>
    </xf>
    <xf numFmtId="0" fontId="26" fillId="2" borderId="17" xfId="0" applyFont="1" applyFill="1" applyBorder="1" applyAlignment="1">
      <alignment horizontal="left" vertical="center" indent="1"/>
    </xf>
    <xf numFmtId="0" fontId="22" fillId="0" borderId="48" xfId="0" applyFont="1" applyFill="1" applyBorder="1" applyAlignment="1">
      <alignment horizontal="center" vertical="center"/>
    </xf>
    <xf numFmtId="0" fontId="22" fillId="0" borderId="49" xfId="0" applyFont="1" applyFill="1" applyBorder="1" applyAlignment="1">
      <alignment horizontal="center" vertical="center"/>
    </xf>
    <xf numFmtId="0" fontId="22" fillId="0" borderId="50"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23" xfId="0" applyFont="1" applyFill="1" applyBorder="1" applyAlignment="1">
      <alignment horizontal="center" vertical="center"/>
    </xf>
    <xf numFmtId="49" fontId="10" fillId="2" borderId="53" xfId="0" applyNumberFormat="1" applyFont="1" applyFill="1" applyBorder="1" applyAlignment="1">
      <alignment horizontal="center" vertical="center"/>
    </xf>
    <xf numFmtId="49" fontId="10" fillId="2" borderId="3" xfId="0" applyNumberFormat="1" applyFont="1" applyFill="1" applyBorder="1" applyAlignment="1">
      <alignment horizontal="center" vertical="center"/>
    </xf>
    <xf numFmtId="49" fontId="25" fillId="2" borderId="3" xfId="0" applyNumberFormat="1" applyFont="1" applyFill="1" applyBorder="1" applyAlignment="1">
      <alignment horizontal="center" vertical="center"/>
    </xf>
    <xf numFmtId="49" fontId="10" fillId="2" borderId="6" xfId="0" applyNumberFormat="1" applyFont="1" applyFill="1" applyBorder="1" applyAlignment="1">
      <alignment horizontal="center" vertical="center"/>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3" xfId="0" applyFont="1" applyFill="1" applyBorder="1" applyAlignment="1">
      <alignment horizontal="center" vertical="center"/>
    </xf>
    <xf numFmtId="0" fontId="9" fillId="0" borderId="2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16" fillId="2" borderId="22" xfId="0" applyFont="1" applyFill="1" applyBorder="1" applyAlignment="1">
      <alignment horizontal="left" vertical="center" indent="1"/>
    </xf>
    <xf numFmtId="0" fontId="16" fillId="2" borderId="38" xfId="0" applyFont="1" applyFill="1" applyBorder="1" applyAlignment="1">
      <alignment horizontal="left" vertical="center" indent="1"/>
    </xf>
    <xf numFmtId="0" fontId="22" fillId="0" borderId="39" xfId="0" applyFont="1" applyFill="1" applyBorder="1" applyAlignment="1">
      <alignment horizontal="center" vertical="center" wrapText="1"/>
    </xf>
    <xf numFmtId="0" fontId="22" fillId="0" borderId="40" xfId="0" applyFont="1" applyFill="1" applyBorder="1" applyAlignment="1">
      <alignment horizontal="center" vertical="center" wrapText="1"/>
    </xf>
    <xf numFmtId="0" fontId="22" fillId="0" borderId="41" xfId="0" applyFont="1" applyFill="1" applyBorder="1" applyAlignment="1">
      <alignment horizontal="center" vertical="center" wrapText="1"/>
    </xf>
    <xf numFmtId="0" fontId="23" fillId="2" borderId="42" xfId="0" applyFont="1" applyFill="1" applyBorder="1" applyAlignment="1">
      <alignment horizontal="left" vertical="center" indent="1"/>
    </xf>
    <xf numFmtId="0" fontId="23" fillId="2" borderId="40" xfId="0" applyFont="1" applyFill="1" applyBorder="1" applyAlignment="1">
      <alignment horizontal="left" vertical="center" indent="1"/>
    </xf>
    <xf numFmtId="0" fontId="23" fillId="2" borderId="43" xfId="0" applyFont="1" applyFill="1" applyBorder="1" applyAlignment="1">
      <alignment horizontal="left" vertical="center" indent="1"/>
    </xf>
    <xf numFmtId="0" fontId="12" fillId="0" borderId="0" xfId="0" applyFont="1" applyFill="1" applyAlignment="1">
      <alignment horizontal="center" vertical="center"/>
    </xf>
    <xf numFmtId="0" fontId="0" fillId="0" borderId="0" xfId="0" applyFont="1" applyFill="1" applyAlignment="1">
      <alignment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6" fillId="2" borderId="11" xfId="0" applyFont="1" applyFill="1" applyBorder="1" applyAlignment="1">
      <alignment horizontal="left" vertical="center" wrapText="1" indent="1"/>
    </xf>
    <xf numFmtId="0" fontId="16" fillId="2" borderId="9" xfId="0" applyFont="1" applyFill="1" applyBorder="1" applyAlignment="1">
      <alignment horizontal="left" vertical="center" wrapText="1" indent="1"/>
    </xf>
    <xf numFmtId="0" fontId="16" fillId="2" borderId="12" xfId="0" applyFont="1" applyFill="1" applyBorder="1" applyAlignment="1">
      <alignment horizontal="left" vertical="center" wrapText="1" indent="1"/>
    </xf>
    <xf numFmtId="0" fontId="16" fillId="2" borderId="11"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2" xfId="0" applyFont="1" applyFill="1" applyBorder="1" applyAlignment="1">
      <alignment horizontal="center" vertical="center"/>
    </xf>
    <xf numFmtId="0" fontId="23" fillId="2" borderId="51" xfId="0" applyFont="1" applyFill="1" applyBorder="1" applyAlignment="1">
      <alignment horizontal="center" vertical="center"/>
    </xf>
    <xf numFmtId="0" fontId="23" fillId="2" borderId="49" xfId="0" applyFont="1" applyFill="1" applyBorder="1" applyAlignment="1">
      <alignment horizontal="center" vertical="center"/>
    </xf>
    <xf numFmtId="0" fontId="23" fillId="2" borderId="52"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38" xfId="0" applyFont="1" applyFill="1" applyBorder="1" applyAlignment="1">
      <alignment horizontal="center" vertical="center"/>
    </xf>
    <xf numFmtId="0" fontId="22" fillId="0" borderId="21"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16" fillId="2" borderId="44" xfId="0" applyFont="1" applyFill="1" applyBorder="1" applyAlignment="1">
      <alignment horizontal="left" vertical="center" indent="1"/>
    </xf>
    <xf numFmtId="0" fontId="16" fillId="2" borderId="45" xfId="0" applyFont="1" applyFill="1" applyBorder="1" applyAlignment="1">
      <alignment horizontal="left" vertical="center" indent="1"/>
    </xf>
    <xf numFmtId="0" fontId="16" fillId="2" borderId="46" xfId="0" applyFont="1" applyFill="1" applyBorder="1" applyAlignment="1">
      <alignment horizontal="left" vertical="center" inden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38" xfId="0" applyFont="1" applyFill="1" applyBorder="1" applyAlignment="1">
      <alignment horizontal="center" vertical="center" wrapText="1"/>
    </xf>
    <xf numFmtId="179" fontId="20" fillId="2" borderId="79" xfId="2" applyNumberFormat="1" applyFont="1" applyFill="1" applyBorder="1" applyAlignment="1">
      <alignment horizontal="center" vertical="top"/>
    </xf>
    <xf numFmtId="0" fontId="9" fillId="0" borderId="0" xfId="0" applyFont="1" applyFill="1" applyBorder="1" applyAlignment="1">
      <alignment vertical="center" wrapText="1"/>
    </xf>
    <xf numFmtId="0" fontId="9" fillId="0" borderId="37" xfId="0" applyFont="1" applyFill="1" applyBorder="1" applyAlignment="1">
      <alignment vertical="center" wrapText="1"/>
    </xf>
    <xf numFmtId="0" fontId="30" fillId="2" borderId="22" xfId="0" applyFont="1" applyFill="1" applyBorder="1" applyAlignment="1">
      <alignment vertical="top" wrapText="1"/>
    </xf>
    <xf numFmtId="0" fontId="14" fillId="0" borderId="12" xfId="0" applyFont="1" applyFill="1" applyBorder="1" applyAlignment="1">
      <alignment horizontal="center" vertical="center" wrapText="1"/>
    </xf>
    <xf numFmtId="0" fontId="9" fillId="0" borderId="8" xfId="0" applyFont="1" applyFill="1" applyBorder="1" applyAlignment="1">
      <alignment horizontal="center" vertical="center"/>
    </xf>
    <xf numFmtId="0" fontId="22" fillId="0" borderId="0" xfId="0" applyFont="1" applyFill="1" applyBorder="1" applyAlignment="1">
      <alignment vertical="top" wrapText="1"/>
    </xf>
    <xf numFmtId="0" fontId="14" fillId="0" borderId="5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57" xfId="0" applyFont="1" applyFill="1" applyBorder="1" applyAlignment="1">
      <alignment horizontal="center" vertical="center" wrapText="1"/>
    </xf>
    <xf numFmtId="178" fontId="25" fillId="2" borderId="56" xfId="0" applyNumberFormat="1" applyFont="1" applyFill="1" applyBorder="1" applyAlignment="1">
      <alignment horizontal="center" vertical="center"/>
    </xf>
    <xf numFmtId="178" fontId="25" fillId="2" borderId="16" xfId="0" applyNumberFormat="1" applyFont="1" applyFill="1" applyBorder="1" applyAlignment="1">
      <alignment horizontal="center" vertical="center"/>
    </xf>
    <xf numFmtId="0" fontId="9" fillId="0" borderId="16"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9" fillId="0" borderId="61" xfId="0" applyFont="1" applyFill="1" applyBorder="1" applyAlignment="1">
      <alignment horizontal="center" vertical="center" wrapText="1"/>
    </xf>
    <xf numFmtId="0" fontId="9" fillId="0" borderId="60" xfId="0" applyFont="1" applyFill="1" applyBorder="1" applyAlignment="1">
      <alignment horizontal="center" vertical="center" wrapText="1"/>
    </xf>
    <xf numFmtId="0" fontId="9" fillId="0" borderId="59" xfId="0" applyFont="1" applyFill="1" applyBorder="1" applyAlignment="1">
      <alignment horizontal="center" vertical="center"/>
    </xf>
    <xf numFmtId="0" fontId="9" fillId="0" borderId="61" xfId="0" applyFont="1" applyFill="1" applyBorder="1" applyAlignment="1">
      <alignment horizontal="center" vertical="center"/>
    </xf>
    <xf numFmtId="0" fontId="10" fillId="2" borderId="61" xfId="0" applyFont="1" applyFill="1" applyBorder="1" applyAlignment="1">
      <alignment horizontal="center" vertical="center"/>
    </xf>
    <xf numFmtId="0" fontId="9" fillId="0" borderId="73"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16" fillId="2" borderId="56" xfId="0" applyFont="1" applyFill="1" applyBorder="1" applyAlignment="1">
      <alignment horizontal="left" vertical="center" indent="1"/>
    </xf>
    <xf numFmtId="0" fontId="16" fillId="2" borderId="16" xfId="0" applyFont="1" applyFill="1" applyBorder="1" applyAlignment="1">
      <alignment horizontal="left" vertical="center" indent="1"/>
    </xf>
    <xf numFmtId="0" fontId="16" fillId="2" borderId="17" xfId="0" applyFont="1" applyFill="1" applyBorder="1" applyAlignment="1">
      <alignment horizontal="left" vertical="center" indent="1"/>
    </xf>
    <xf numFmtId="0" fontId="14" fillId="0" borderId="18"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6" fillId="2" borderId="76" xfId="0" applyFont="1" applyFill="1" applyBorder="1" applyAlignment="1">
      <alignment horizontal="left" vertical="center" indent="1"/>
    </xf>
    <xf numFmtId="0" fontId="16" fillId="2" borderId="74" xfId="0" applyFont="1" applyFill="1" applyBorder="1" applyAlignment="1">
      <alignment horizontal="left" vertical="center" indent="1"/>
    </xf>
    <xf numFmtId="0" fontId="16" fillId="2" borderId="77" xfId="0" applyFont="1" applyFill="1" applyBorder="1" applyAlignment="1">
      <alignment horizontal="left" vertical="center" indent="1"/>
    </xf>
    <xf numFmtId="0" fontId="9" fillId="0" borderId="55" xfId="0" applyFont="1" applyFill="1" applyBorder="1" applyAlignment="1">
      <alignment horizontal="center" vertical="center"/>
    </xf>
    <xf numFmtId="0" fontId="9" fillId="0" borderId="16" xfId="0" applyFont="1" applyFill="1" applyBorder="1" applyAlignment="1">
      <alignment horizontal="center" vertical="center"/>
    </xf>
    <xf numFmtId="0" fontId="16" fillId="2" borderId="56" xfId="0" applyFont="1" applyFill="1" applyBorder="1" applyAlignment="1">
      <alignment horizontal="center" vertical="center"/>
    </xf>
    <xf numFmtId="0" fontId="16" fillId="2" borderId="16" xfId="0" applyFont="1" applyFill="1" applyBorder="1" applyAlignment="1">
      <alignment horizontal="center" vertical="center"/>
    </xf>
    <xf numFmtId="0" fontId="9" fillId="0" borderId="16" xfId="0" applyFont="1" applyFill="1" applyBorder="1" applyAlignment="1">
      <alignment horizontal="right" vertical="center"/>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6" fillId="2" borderId="3" xfId="0" applyFont="1" applyFill="1" applyBorder="1" applyAlignment="1">
      <alignment horizontal="left" vertical="center" indent="1"/>
    </xf>
    <xf numFmtId="0" fontId="16" fillId="2" borderId="6" xfId="0" applyFont="1" applyFill="1" applyBorder="1" applyAlignment="1">
      <alignment horizontal="left" vertical="center" indent="1"/>
    </xf>
    <xf numFmtId="0" fontId="9" fillId="0" borderId="71" xfId="0" applyFont="1" applyFill="1" applyBorder="1" applyAlignment="1">
      <alignment horizontal="center" vertical="center" wrapText="1"/>
    </xf>
    <xf numFmtId="0" fontId="9" fillId="0" borderId="72" xfId="0" applyFont="1" applyFill="1" applyBorder="1" applyAlignment="1">
      <alignment horizontal="center" vertical="center" wrapText="1"/>
    </xf>
    <xf numFmtId="0" fontId="16" fillId="3" borderId="11" xfId="0" applyFont="1" applyFill="1" applyBorder="1" applyAlignment="1">
      <alignment horizontal="left" vertical="center" indent="1"/>
    </xf>
    <xf numFmtId="0" fontId="16" fillId="3" borderId="9" xfId="0" applyFont="1" applyFill="1" applyBorder="1" applyAlignment="1">
      <alignment horizontal="left" vertical="center" indent="1"/>
    </xf>
    <xf numFmtId="0" fontId="16" fillId="3" borderId="12" xfId="0" applyFont="1" applyFill="1" applyBorder="1" applyAlignment="1">
      <alignment horizontal="left" vertical="center" indent="1"/>
    </xf>
    <xf numFmtId="0" fontId="9" fillId="0" borderId="55" xfId="0" applyFont="1" applyFill="1" applyBorder="1" applyAlignment="1">
      <alignment horizontal="center" vertical="center" wrapText="1"/>
    </xf>
    <xf numFmtId="0" fontId="10" fillId="2" borderId="16" xfId="0" applyFont="1" applyFill="1" applyBorder="1" applyAlignment="1">
      <alignment horizontal="center" vertical="center"/>
    </xf>
    <xf numFmtId="0" fontId="62" fillId="0" borderId="45" xfId="0" applyFont="1" applyFill="1" applyBorder="1" applyAlignment="1">
      <alignment vertical="center" wrapText="1"/>
    </xf>
    <xf numFmtId="0" fontId="62" fillId="0" borderId="46" xfId="0" applyFont="1" applyFill="1" applyBorder="1" applyAlignment="1">
      <alignment vertical="center" wrapText="1"/>
    </xf>
    <xf numFmtId="0" fontId="30" fillId="2" borderId="0" xfId="0" applyFont="1" applyFill="1" applyBorder="1" applyAlignment="1">
      <alignment vertical="top" wrapText="1"/>
    </xf>
    <xf numFmtId="183" fontId="21" fillId="0" borderId="0" xfId="2" applyNumberFormat="1" applyFont="1" applyFill="1" applyBorder="1" applyAlignment="1">
      <alignment horizontal="center" vertical="top"/>
    </xf>
    <xf numFmtId="177" fontId="37" fillId="0" borderId="0" xfId="1" applyNumberFormat="1" applyFont="1" applyFill="1" applyBorder="1" applyAlignment="1">
      <alignment vertical="top"/>
    </xf>
    <xf numFmtId="177" fontId="37" fillId="0" borderId="92" xfId="1" applyNumberFormat="1" applyFont="1" applyFill="1" applyBorder="1" applyAlignment="1">
      <alignment vertical="top"/>
    </xf>
    <xf numFmtId="177" fontId="37" fillId="0" borderId="94" xfId="1" applyNumberFormat="1" applyFont="1" applyFill="1" applyBorder="1" applyAlignment="1">
      <alignment vertical="top"/>
    </xf>
    <xf numFmtId="177" fontId="37" fillId="0" borderId="95" xfId="1" applyNumberFormat="1" applyFont="1" applyFill="1" applyBorder="1" applyAlignment="1">
      <alignment vertical="top"/>
    </xf>
    <xf numFmtId="177" fontId="46" fillId="2" borderId="91" xfId="1" applyNumberFormat="1" applyFont="1" applyFill="1" applyBorder="1" applyAlignment="1">
      <alignment horizontal="right" vertical="top"/>
    </xf>
    <xf numFmtId="177" fontId="46" fillId="2" borderId="0" xfId="1" applyNumberFormat="1" applyFont="1" applyFill="1" applyBorder="1" applyAlignment="1">
      <alignment horizontal="right" vertical="top"/>
    </xf>
    <xf numFmtId="177" fontId="46" fillId="2" borderId="93" xfId="1" applyNumberFormat="1" applyFont="1" applyFill="1" applyBorder="1" applyAlignment="1">
      <alignment horizontal="right" vertical="top"/>
    </xf>
    <xf numFmtId="177" fontId="46" fillId="2" borderId="94" xfId="1" applyNumberFormat="1" applyFont="1" applyFill="1" applyBorder="1" applyAlignment="1">
      <alignment horizontal="right" vertical="top"/>
    </xf>
    <xf numFmtId="0" fontId="37" fillId="0" borderId="87" xfId="2" applyNumberFormat="1" applyFont="1" applyFill="1" applyBorder="1" applyAlignment="1">
      <alignment horizontal="center" wrapText="1"/>
    </xf>
    <xf numFmtId="0" fontId="37" fillId="0" borderId="88" xfId="2" applyNumberFormat="1" applyFont="1" applyFill="1" applyBorder="1" applyAlignment="1">
      <alignment horizontal="center" wrapText="1"/>
    </xf>
    <xf numFmtId="0" fontId="37" fillId="0" borderId="89" xfId="2" applyNumberFormat="1" applyFont="1" applyFill="1" applyBorder="1" applyAlignment="1">
      <alignment horizontal="center" wrapText="1"/>
    </xf>
    <xf numFmtId="0" fontId="37" fillId="0" borderId="91" xfId="2" applyNumberFormat="1" applyFont="1" applyFill="1" applyBorder="1" applyAlignment="1">
      <alignment horizontal="center" wrapText="1"/>
    </xf>
    <xf numFmtId="0" fontId="37" fillId="0" borderId="0" xfId="2" applyNumberFormat="1" applyFont="1" applyFill="1" applyBorder="1" applyAlignment="1">
      <alignment horizontal="center" wrapText="1"/>
    </xf>
    <xf numFmtId="0" fontId="37" fillId="0" borderId="92" xfId="2" applyNumberFormat="1" applyFont="1" applyFill="1" applyBorder="1" applyAlignment="1">
      <alignment horizontal="center" wrapText="1"/>
    </xf>
    <xf numFmtId="177" fontId="25" fillId="3" borderId="14" xfId="2" applyNumberFormat="1" applyFont="1" applyFill="1" applyBorder="1" applyAlignment="1">
      <alignment horizontal="right" vertical="center" shrinkToFit="1"/>
    </xf>
    <xf numFmtId="0" fontId="37" fillId="0" borderId="0" xfId="2" applyFont="1" applyFill="1" applyBorder="1" applyAlignment="1">
      <alignment horizontal="center" vertical="center"/>
    </xf>
    <xf numFmtId="0" fontId="37" fillId="0" borderId="92" xfId="2" applyFont="1" applyFill="1" applyBorder="1" applyAlignment="1">
      <alignment horizontal="center" vertical="center"/>
    </xf>
    <xf numFmtId="0" fontId="39" fillId="0" borderId="37" xfId="2" applyFont="1" applyFill="1" applyBorder="1" applyAlignment="1">
      <alignment horizontal="center" vertical="center"/>
    </xf>
    <xf numFmtId="177" fontId="10" fillId="2" borderId="28" xfId="1" applyNumberFormat="1" applyFont="1" applyFill="1" applyBorder="1" applyAlignment="1">
      <alignment vertical="center"/>
    </xf>
    <xf numFmtId="177" fontId="10" fillId="2" borderId="7" xfId="1" applyNumberFormat="1" applyFont="1" applyFill="1" applyBorder="1" applyAlignment="1">
      <alignment vertical="center"/>
    </xf>
    <xf numFmtId="177" fontId="10" fillId="2" borderId="21" xfId="1" applyNumberFormat="1" applyFont="1" applyFill="1" applyBorder="1" applyAlignment="1">
      <alignment vertical="center"/>
    </xf>
    <xf numFmtId="177" fontId="10" fillId="2" borderId="22" xfId="1" applyNumberFormat="1" applyFont="1" applyFill="1" applyBorder="1" applyAlignment="1">
      <alignment vertical="center"/>
    </xf>
    <xf numFmtId="177" fontId="37" fillId="0" borderId="7" xfId="1" applyNumberFormat="1" applyFont="1" applyFill="1" applyBorder="1" applyAlignment="1">
      <alignment horizontal="left" vertical="center"/>
    </xf>
    <xf numFmtId="177" fontId="37" fillId="0" borderId="30" xfId="1" applyNumberFormat="1" applyFont="1" applyFill="1" applyBorder="1" applyAlignment="1">
      <alignment horizontal="left" vertical="center"/>
    </xf>
    <xf numFmtId="177" fontId="37" fillId="0" borderId="22" xfId="1" applyNumberFormat="1" applyFont="1" applyFill="1" applyBorder="1" applyAlignment="1">
      <alignment horizontal="left" vertical="center"/>
    </xf>
    <xf numFmtId="177" fontId="37" fillId="0" borderId="38" xfId="1" applyNumberFormat="1" applyFont="1" applyFill="1" applyBorder="1" applyAlignment="1">
      <alignment horizontal="left" vertical="center"/>
    </xf>
    <xf numFmtId="0" fontId="37" fillId="0" borderId="0" xfId="2" applyNumberFormat="1" applyFont="1" applyFill="1" applyBorder="1" applyAlignment="1">
      <alignment horizontal="center" vertical="center" wrapText="1"/>
    </xf>
    <xf numFmtId="0" fontId="37" fillId="0" borderId="91" xfId="2" applyNumberFormat="1" applyFont="1" applyFill="1" applyBorder="1" applyAlignment="1">
      <alignment horizontal="center" vertical="center" wrapText="1"/>
    </xf>
    <xf numFmtId="177" fontId="37" fillId="0" borderId="7" xfId="1" applyNumberFormat="1" applyFont="1" applyFill="1" applyBorder="1" applyAlignment="1">
      <alignment vertical="center"/>
    </xf>
    <xf numFmtId="177" fontId="37" fillId="0" borderId="30" xfId="1" applyNumberFormat="1" applyFont="1" applyFill="1" applyBorder="1" applyAlignment="1">
      <alignment vertical="center"/>
    </xf>
    <xf numFmtId="177" fontId="37" fillId="0" borderId="22" xfId="1" applyNumberFormat="1" applyFont="1" applyFill="1" applyBorder="1" applyAlignment="1">
      <alignment vertical="center"/>
    </xf>
    <xf numFmtId="177" fontId="37" fillId="0" borderId="38" xfId="1" applyNumberFormat="1" applyFont="1" applyFill="1" applyBorder="1" applyAlignment="1">
      <alignment vertical="center"/>
    </xf>
    <xf numFmtId="0" fontId="37" fillId="0" borderId="92" xfId="2" applyNumberFormat="1" applyFont="1" applyFill="1" applyBorder="1" applyAlignment="1">
      <alignment horizontal="center" vertical="center" wrapText="1"/>
    </xf>
    <xf numFmtId="177" fontId="10" fillId="2" borderId="91" xfId="1" applyNumberFormat="1" applyFont="1" applyFill="1" applyBorder="1" applyAlignment="1">
      <alignment horizontal="right" vertical="top"/>
    </xf>
    <xf numFmtId="177" fontId="10" fillId="2" borderId="0" xfId="1" applyNumberFormat="1" applyFont="1" applyFill="1" applyBorder="1" applyAlignment="1">
      <alignment horizontal="right" vertical="top"/>
    </xf>
    <xf numFmtId="177" fontId="10" fillId="2" borderId="93" xfId="1" applyNumberFormat="1" applyFont="1" applyFill="1" applyBorder="1" applyAlignment="1">
      <alignment horizontal="right" vertical="top"/>
    </xf>
    <xf numFmtId="177" fontId="10" fillId="2" borderId="94" xfId="1" applyNumberFormat="1" applyFont="1" applyFill="1" applyBorder="1" applyAlignment="1">
      <alignment horizontal="right" vertical="top"/>
    </xf>
    <xf numFmtId="177" fontId="60" fillId="0" borderId="0" xfId="2" applyNumberFormat="1" applyFont="1" applyFill="1" applyBorder="1" applyAlignment="1">
      <alignment horizontal="right" vertical="center"/>
    </xf>
    <xf numFmtId="176" fontId="64" fillId="0" borderId="74" xfId="2" applyNumberFormat="1" applyFont="1" applyFill="1" applyBorder="1" applyAlignment="1">
      <alignment vertical="center" wrapText="1"/>
    </xf>
    <xf numFmtId="177" fontId="10" fillId="3" borderId="74" xfId="2" applyNumberFormat="1" applyFont="1" applyFill="1" applyBorder="1" applyAlignment="1">
      <alignment horizontal="right" vertical="center"/>
    </xf>
    <xf numFmtId="177" fontId="25" fillId="3" borderId="74" xfId="2" applyNumberFormat="1" applyFont="1" applyFill="1" applyBorder="1" applyAlignment="1">
      <alignment horizontal="right" vertical="center"/>
    </xf>
    <xf numFmtId="177" fontId="25" fillId="3" borderId="14" xfId="2" applyNumberFormat="1" applyFont="1" applyFill="1" applyBorder="1" applyAlignment="1">
      <alignment vertical="center" shrinkToFit="1"/>
    </xf>
    <xf numFmtId="176" fontId="37" fillId="0" borderId="0" xfId="2" applyNumberFormat="1" applyFont="1" applyFill="1" applyBorder="1" applyAlignment="1">
      <alignment vertical="center"/>
    </xf>
    <xf numFmtId="182" fontId="38" fillId="0" borderId="0" xfId="2" applyNumberFormat="1" applyFont="1" applyFill="1" applyBorder="1" applyAlignment="1">
      <alignment horizontal="center" vertical="center"/>
    </xf>
    <xf numFmtId="178" fontId="10" fillId="3" borderId="0" xfId="1" applyNumberFormat="1" applyFont="1" applyFill="1" applyBorder="1" applyAlignment="1">
      <alignment vertical="center"/>
    </xf>
    <xf numFmtId="177" fontId="10" fillId="3" borderId="0" xfId="2" applyNumberFormat="1" applyFont="1" applyFill="1" applyBorder="1" applyAlignment="1">
      <alignment vertical="center"/>
    </xf>
    <xf numFmtId="0" fontId="35" fillId="0" borderId="0" xfId="2" applyFont="1" applyFill="1" applyAlignment="1">
      <alignment horizontal="center" vertical="center"/>
    </xf>
    <xf numFmtId="177" fontId="25" fillId="2" borderId="14" xfId="2" applyNumberFormat="1" applyFont="1" applyFill="1" applyBorder="1" applyAlignment="1">
      <alignment vertical="center"/>
    </xf>
    <xf numFmtId="0" fontId="64" fillId="0" borderId="97" xfId="2" applyNumberFormat="1" applyFont="1" applyFill="1" applyBorder="1" applyAlignment="1">
      <alignment vertical="center" wrapText="1"/>
    </xf>
    <xf numFmtId="0" fontId="64" fillId="0" borderId="85" xfId="2" applyNumberFormat="1" applyFont="1" applyFill="1" applyBorder="1" applyAlignment="1">
      <alignment vertical="center" wrapText="1"/>
    </xf>
    <xf numFmtId="177" fontId="25" fillId="2" borderId="85" xfId="2" applyNumberFormat="1" applyFont="1" applyFill="1" applyBorder="1" applyAlignment="1">
      <alignment vertical="center"/>
    </xf>
    <xf numFmtId="178" fontId="10" fillId="3" borderId="16" xfId="2" applyNumberFormat="1" applyFont="1" applyFill="1" applyBorder="1" applyAlignment="1">
      <alignment vertical="center"/>
    </xf>
    <xf numFmtId="177" fontId="60" fillId="0" borderId="28" xfId="1" applyNumberFormat="1" applyFont="1" applyFill="1" applyBorder="1" applyAlignment="1">
      <alignment vertical="center"/>
    </xf>
    <xf numFmtId="177" fontId="60" fillId="0" borderId="7" xfId="1" applyNumberFormat="1" applyFont="1" applyFill="1" applyBorder="1" applyAlignment="1">
      <alignment vertical="center"/>
    </xf>
    <xf numFmtId="177" fontId="60" fillId="0" borderId="21" xfId="1" applyNumberFormat="1" applyFont="1" applyFill="1" applyBorder="1" applyAlignment="1">
      <alignment vertical="center"/>
    </xf>
    <xf numFmtId="177" fontId="60" fillId="0" borderId="22" xfId="1" applyNumberFormat="1" applyFont="1" applyFill="1" applyBorder="1" applyAlignment="1">
      <alignment vertical="center"/>
    </xf>
    <xf numFmtId="176" fontId="64" fillId="0" borderId="0" xfId="2" applyNumberFormat="1" applyFont="1" applyFill="1" applyBorder="1" applyAlignment="1">
      <alignment vertical="center"/>
    </xf>
    <xf numFmtId="182" fontId="64" fillId="0" borderId="0" xfId="2" applyNumberFormat="1" applyFont="1" applyFill="1" applyBorder="1" applyAlignment="1">
      <alignment horizontal="center" vertical="center"/>
    </xf>
    <xf numFmtId="177" fontId="25" fillId="2" borderId="16" xfId="2" applyNumberFormat="1" applyFont="1" applyFill="1" applyBorder="1" applyAlignment="1">
      <alignment vertical="center"/>
    </xf>
    <xf numFmtId="0" fontId="66" fillId="0" borderId="104" xfId="2" applyFont="1" applyFill="1" applyBorder="1" applyAlignment="1">
      <alignment horizontal="center" vertical="center"/>
    </xf>
    <xf numFmtId="0" fontId="66" fillId="0" borderId="105" xfId="2" applyFont="1" applyFill="1" applyBorder="1" applyAlignment="1">
      <alignment horizontal="center" vertical="center"/>
    </xf>
    <xf numFmtId="0" fontId="66" fillId="0" borderId="106" xfId="2" applyFont="1" applyFill="1" applyBorder="1" applyAlignment="1">
      <alignment horizontal="center" vertical="center"/>
    </xf>
    <xf numFmtId="177" fontId="58" fillId="2" borderId="104" xfId="2" applyNumberFormat="1" applyFont="1" applyFill="1" applyBorder="1" applyAlignment="1">
      <alignment horizontal="right" vertical="center"/>
    </xf>
    <xf numFmtId="177" fontId="58" fillId="2" borderId="105" xfId="2" applyNumberFormat="1" applyFont="1" applyFill="1" applyBorder="1" applyAlignment="1">
      <alignment horizontal="right" vertical="center"/>
    </xf>
    <xf numFmtId="177" fontId="58" fillId="2" borderId="104" xfId="2" applyNumberFormat="1" applyFont="1" applyFill="1" applyBorder="1" applyAlignment="1">
      <alignment vertical="center"/>
    </xf>
    <xf numFmtId="177" fontId="58" fillId="2" borderId="105" xfId="2" applyNumberFormat="1" applyFont="1" applyFill="1" applyBorder="1" applyAlignment="1">
      <alignment vertical="center"/>
    </xf>
    <xf numFmtId="0" fontId="66" fillId="0" borderId="107" xfId="2" applyFont="1" applyFill="1" applyBorder="1" applyAlignment="1">
      <alignment horizontal="center" vertical="center"/>
    </xf>
    <xf numFmtId="184" fontId="58" fillId="3" borderId="107" xfId="2" applyNumberFormat="1" applyFont="1" applyFill="1" applyBorder="1" applyAlignment="1">
      <alignment horizontal="center" vertical="center"/>
    </xf>
    <xf numFmtId="184" fontId="58" fillId="3" borderId="108" xfId="2" applyNumberFormat="1" applyFont="1" applyFill="1" applyBorder="1" applyAlignment="1">
      <alignment horizontal="center" vertical="center"/>
    </xf>
    <xf numFmtId="184" fontId="58" fillId="3" borderId="109" xfId="2" applyNumberFormat="1" applyFont="1" applyFill="1" applyBorder="1" applyAlignment="1">
      <alignment horizontal="center" vertical="center"/>
    </xf>
    <xf numFmtId="184" fontId="58" fillId="3" borderId="110" xfId="2" applyNumberFormat="1" applyFont="1" applyFill="1" applyBorder="1" applyAlignment="1">
      <alignment horizontal="center" vertical="center"/>
    </xf>
    <xf numFmtId="184" fontId="58" fillId="3" borderId="111" xfId="2" applyNumberFormat="1" applyFont="1" applyFill="1" applyBorder="1" applyAlignment="1">
      <alignment horizontal="center" vertical="center"/>
    </xf>
    <xf numFmtId="184" fontId="58" fillId="3" borderId="112" xfId="2" applyNumberFormat="1" applyFont="1" applyFill="1" applyBorder="1" applyAlignment="1">
      <alignment horizontal="center" vertical="center"/>
    </xf>
    <xf numFmtId="184" fontId="58" fillId="3" borderId="113" xfId="2" applyNumberFormat="1" applyFont="1" applyFill="1" applyBorder="1" applyAlignment="1">
      <alignment horizontal="center" vertical="center"/>
    </xf>
    <xf numFmtId="177" fontId="10" fillId="2" borderId="21" xfId="1" applyNumberFormat="1" applyFont="1" applyFill="1" applyBorder="1" applyAlignment="1">
      <alignment horizontal="center" vertical="center"/>
    </xf>
    <xf numFmtId="177" fontId="10" fillId="2" borderId="22" xfId="1" applyNumberFormat="1" applyFont="1" applyFill="1" applyBorder="1" applyAlignment="1">
      <alignment horizontal="center" vertical="center"/>
    </xf>
    <xf numFmtId="177" fontId="37" fillId="0" borderId="22" xfId="1" applyNumberFormat="1" applyFont="1" applyFill="1" applyBorder="1" applyAlignment="1">
      <alignment horizontal="center" vertical="center"/>
    </xf>
    <xf numFmtId="177" fontId="37" fillId="0" borderId="38" xfId="1" applyNumberFormat="1" applyFont="1" applyFill="1" applyBorder="1" applyAlignment="1">
      <alignment horizontal="center"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9" xfId="0" applyFont="1" applyFill="1" applyBorder="1" applyAlignment="1">
      <alignment horizontal="center" vertical="center"/>
    </xf>
    <xf numFmtId="0" fontId="12" fillId="0" borderId="0" xfId="0" applyFont="1" applyFill="1" applyBorder="1" applyAlignment="1">
      <alignment horizontal="center" vertical="center"/>
    </xf>
    <xf numFmtId="0" fontId="26" fillId="3" borderId="9" xfId="0" applyFont="1" applyFill="1" applyBorder="1" applyAlignment="1">
      <alignment horizontal="left" vertical="center" wrapText="1" indent="1"/>
    </xf>
    <xf numFmtId="0" fontId="26" fillId="3" borderId="12" xfId="0" applyFont="1" applyFill="1" applyBorder="1" applyAlignment="1">
      <alignment horizontal="left" vertical="center" wrapText="1" indent="1"/>
    </xf>
    <xf numFmtId="0" fontId="22" fillId="0" borderId="55"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16" fillId="3" borderId="56" xfId="0" applyFont="1" applyFill="1" applyBorder="1" applyAlignment="1">
      <alignment horizontal="center" vertical="center"/>
    </xf>
    <xf numFmtId="0" fontId="16" fillId="3" borderId="16" xfId="0" applyFont="1" applyFill="1" applyBorder="1" applyAlignment="1">
      <alignment horizontal="center" vertical="center"/>
    </xf>
    <xf numFmtId="0" fontId="16" fillId="3" borderId="17" xfId="0" applyFont="1" applyFill="1" applyBorder="1" applyAlignment="1">
      <alignment horizontal="center" vertical="center"/>
    </xf>
    <xf numFmtId="0" fontId="16" fillId="3" borderId="76" xfId="0" applyFont="1" applyFill="1" applyBorder="1" applyAlignment="1">
      <alignment horizontal="center" vertical="center"/>
    </xf>
    <xf numFmtId="0" fontId="16" fillId="3" borderId="74" xfId="0" applyFont="1" applyFill="1" applyBorder="1" applyAlignment="1">
      <alignment horizontal="center" vertical="center"/>
    </xf>
    <xf numFmtId="0" fontId="16" fillId="3" borderId="77" xfId="0" applyFont="1" applyFill="1" applyBorder="1" applyAlignment="1">
      <alignment horizontal="center" vertical="center"/>
    </xf>
    <xf numFmtId="0" fontId="10" fillId="3" borderId="59" xfId="0" applyNumberFormat="1" applyFont="1" applyFill="1" applyBorder="1" applyAlignment="1">
      <alignment horizontal="left" vertical="center" indent="1"/>
    </xf>
    <xf numFmtId="0" fontId="10" fillId="3" borderId="61" xfId="0" applyNumberFormat="1" applyFont="1" applyFill="1" applyBorder="1" applyAlignment="1">
      <alignment horizontal="left" vertical="center" indent="1"/>
    </xf>
    <xf numFmtId="0" fontId="10" fillId="3" borderId="62" xfId="0" applyNumberFormat="1" applyFont="1" applyFill="1" applyBorder="1" applyAlignment="1">
      <alignment horizontal="left" vertical="center" indent="1"/>
    </xf>
    <xf numFmtId="0" fontId="0" fillId="0" borderId="0" xfId="0" applyFont="1" applyFill="1" applyAlignment="1">
      <alignment horizontal="center" vertical="center"/>
    </xf>
    <xf numFmtId="0" fontId="10" fillId="3" borderId="59" xfId="0" applyFont="1" applyFill="1" applyBorder="1" applyAlignment="1">
      <alignment horizontal="left" vertical="center" indent="1"/>
    </xf>
    <xf numFmtId="0" fontId="10" fillId="3" borderId="61" xfId="0" applyFont="1" applyFill="1" applyBorder="1" applyAlignment="1">
      <alignment horizontal="left" vertical="center" indent="1"/>
    </xf>
    <xf numFmtId="0" fontId="10" fillId="3" borderId="62" xfId="0" applyFont="1" applyFill="1" applyBorder="1" applyAlignment="1">
      <alignment horizontal="left" vertical="center" indent="1"/>
    </xf>
    <xf numFmtId="49" fontId="16" fillId="3" borderId="11" xfId="0" applyNumberFormat="1" applyFont="1" applyFill="1" applyBorder="1" applyAlignment="1">
      <alignment horizontal="left" vertical="center" indent="1"/>
    </xf>
    <xf numFmtId="0" fontId="16" fillId="3" borderId="9" xfId="0" applyNumberFormat="1" applyFont="1" applyFill="1" applyBorder="1" applyAlignment="1">
      <alignment horizontal="left" vertical="center" indent="1"/>
    </xf>
    <xf numFmtId="0" fontId="16" fillId="3" borderId="12" xfId="0" applyNumberFormat="1" applyFont="1" applyFill="1" applyBorder="1" applyAlignment="1">
      <alignment horizontal="left" vertical="center" indent="1"/>
    </xf>
    <xf numFmtId="0" fontId="16" fillId="3" borderId="56" xfId="0" applyNumberFormat="1" applyFont="1" applyFill="1" applyBorder="1" applyAlignment="1">
      <alignment horizontal="left" vertical="center" indent="1"/>
    </xf>
    <xf numFmtId="0" fontId="16" fillId="3" borderId="16" xfId="0" applyNumberFormat="1" applyFont="1" applyFill="1" applyBorder="1" applyAlignment="1">
      <alignment horizontal="left" vertical="center" indent="1"/>
    </xf>
    <xf numFmtId="0" fontId="16" fillId="3" borderId="17" xfId="0" applyNumberFormat="1" applyFont="1" applyFill="1" applyBorder="1" applyAlignment="1">
      <alignment horizontal="left" vertical="center" indent="1"/>
    </xf>
    <xf numFmtId="0" fontId="9" fillId="0" borderId="9" xfId="0" quotePrefix="1" applyFont="1" applyFill="1" applyBorder="1" applyAlignment="1">
      <alignment horizontal="left" vertical="center"/>
    </xf>
    <xf numFmtId="0" fontId="9" fillId="0" borderId="12" xfId="0" quotePrefix="1" applyFont="1" applyFill="1" applyBorder="1" applyAlignment="1">
      <alignment horizontal="left" vertical="center"/>
    </xf>
    <xf numFmtId="0" fontId="9" fillId="0" borderId="101" xfId="0" quotePrefix="1" applyFont="1" applyFill="1" applyBorder="1" applyAlignment="1">
      <alignment horizontal="left" vertical="center" wrapText="1"/>
    </xf>
    <xf numFmtId="0" fontId="9" fillId="0" borderId="101" xfId="0" quotePrefix="1" applyFont="1" applyFill="1" applyBorder="1" applyAlignment="1">
      <alignment horizontal="left" vertical="center"/>
    </xf>
    <xf numFmtId="0" fontId="9" fillId="0" borderId="102" xfId="0" quotePrefix="1" applyFont="1" applyFill="1" applyBorder="1" applyAlignment="1">
      <alignment horizontal="left" vertical="center"/>
    </xf>
    <xf numFmtId="0" fontId="9" fillId="0" borderId="0" xfId="0" quotePrefix="1" applyFont="1" applyFill="1" applyBorder="1" applyAlignment="1">
      <alignment horizontal="left" vertical="center"/>
    </xf>
    <xf numFmtId="0" fontId="9" fillId="0" borderId="37" xfId="0" quotePrefix="1" applyFont="1" applyFill="1" applyBorder="1" applyAlignment="1">
      <alignment horizontal="left" vertical="center"/>
    </xf>
    <xf numFmtId="0" fontId="26" fillId="2" borderId="22" xfId="0" applyFont="1" applyFill="1" applyBorder="1" applyAlignment="1">
      <alignment horizontal="left" vertical="top" wrapText="1"/>
    </xf>
    <xf numFmtId="0" fontId="62" fillId="0" borderId="13" xfId="0" applyFont="1" applyFill="1" applyBorder="1" applyAlignment="1">
      <alignment horizontal="center" vertical="center" wrapText="1"/>
    </xf>
    <xf numFmtId="0" fontId="62" fillId="0" borderId="14" xfId="0" applyFont="1" applyFill="1" applyBorder="1" applyAlignment="1">
      <alignment horizontal="center" vertical="center" wrapText="1"/>
    </xf>
    <xf numFmtId="0" fontId="62" fillId="0" borderId="15" xfId="0" applyFont="1" applyFill="1" applyBorder="1" applyAlignment="1">
      <alignment horizontal="center" vertical="center" wrapText="1"/>
    </xf>
    <xf numFmtId="0" fontId="62" fillId="0" borderId="18" xfId="0" applyFont="1" applyFill="1" applyBorder="1" applyAlignment="1">
      <alignment horizontal="center" vertical="center" wrapText="1"/>
    </xf>
    <xf numFmtId="0" fontId="62" fillId="0" borderId="0" xfId="0" applyFont="1" applyFill="1" applyBorder="1" applyAlignment="1">
      <alignment horizontal="center" vertical="center" wrapText="1"/>
    </xf>
    <xf numFmtId="0" fontId="62" fillId="0" borderId="19" xfId="0" applyFont="1" applyFill="1" applyBorder="1" applyAlignment="1">
      <alignment horizontal="center" vertical="center" wrapText="1"/>
    </xf>
    <xf numFmtId="0" fontId="62" fillId="0" borderId="21" xfId="0" applyFont="1" applyFill="1" applyBorder="1" applyAlignment="1">
      <alignment horizontal="center" vertical="center" wrapText="1"/>
    </xf>
    <xf numFmtId="0" fontId="62" fillId="0" borderId="22" xfId="0" applyFont="1" applyFill="1" applyBorder="1" applyAlignment="1">
      <alignment horizontal="center" vertical="center" wrapText="1"/>
    </xf>
    <xf numFmtId="0" fontId="62" fillId="0" borderId="23" xfId="0" applyFont="1" applyFill="1" applyBorder="1" applyAlignment="1">
      <alignment horizontal="center" vertical="center" wrapText="1"/>
    </xf>
    <xf numFmtId="0" fontId="16" fillId="2" borderId="57" xfId="0" applyFont="1" applyFill="1" applyBorder="1" applyAlignment="1">
      <alignment horizontal="center" vertical="center"/>
    </xf>
    <xf numFmtId="0" fontId="54" fillId="0" borderId="74" xfId="0" applyFont="1" applyFill="1" applyBorder="1" applyAlignment="1">
      <alignment horizontal="center" vertical="center"/>
    </xf>
    <xf numFmtId="0" fontId="54" fillId="0" borderId="75" xfId="0" applyFont="1" applyFill="1" applyBorder="1" applyAlignment="1">
      <alignment horizontal="center" vertical="center"/>
    </xf>
    <xf numFmtId="0" fontId="56" fillId="2" borderId="76" xfId="0" applyFont="1" applyFill="1" applyBorder="1" applyAlignment="1">
      <alignment horizontal="center" vertical="center"/>
    </xf>
    <xf numFmtId="0" fontId="56" fillId="2" borderId="74" xfId="0" applyFont="1" applyFill="1" applyBorder="1" applyAlignment="1">
      <alignment horizontal="center" vertical="center"/>
    </xf>
    <xf numFmtId="0" fontId="53" fillId="0" borderId="76" xfId="0" applyFont="1" applyFill="1" applyBorder="1" applyAlignment="1">
      <alignment horizontal="center" vertical="center"/>
    </xf>
    <xf numFmtId="0" fontId="53" fillId="0" borderId="74" xfId="0" applyFont="1" applyFill="1" applyBorder="1" applyAlignment="1">
      <alignment horizontal="center" vertical="center"/>
    </xf>
    <xf numFmtId="0" fontId="53" fillId="0" borderId="75" xfId="0" applyFont="1" applyFill="1" applyBorder="1" applyAlignment="1">
      <alignment horizontal="center" vertical="center"/>
    </xf>
    <xf numFmtId="0" fontId="57" fillId="2" borderId="56" xfId="0" applyFont="1" applyFill="1" applyBorder="1" applyAlignment="1">
      <alignment horizontal="center" vertical="center"/>
    </xf>
    <xf numFmtId="0" fontId="57" fillId="2" borderId="16" xfId="0" applyFont="1" applyFill="1" applyBorder="1" applyAlignment="1">
      <alignment horizontal="center" vertical="center"/>
    </xf>
    <xf numFmtId="0" fontId="50" fillId="0" borderId="74" xfId="0" applyFont="1" applyFill="1" applyBorder="1" applyAlignment="1">
      <alignment horizontal="center" vertical="center"/>
    </xf>
    <xf numFmtId="0" fontId="50" fillId="0" borderId="75" xfId="0" applyFont="1" applyFill="1" applyBorder="1" applyAlignment="1">
      <alignment horizontal="center" vertical="center"/>
    </xf>
    <xf numFmtId="0" fontId="58" fillId="2" borderId="56" xfId="0" applyFont="1" applyFill="1" applyBorder="1" applyAlignment="1">
      <alignment horizontal="center" vertical="center"/>
    </xf>
    <xf numFmtId="0" fontId="58" fillId="2" borderId="16" xfId="0" applyFont="1" applyFill="1" applyBorder="1" applyAlignment="1">
      <alignment horizontal="center" vertical="center"/>
    </xf>
    <xf numFmtId="0" fontId="16" fillId="2" borderId="0" xfId="0" applyFont="1" applyFill="1" applyBorder="1" applyAlignment="1">
      <alignment horizontal="center" vertical="center" shrinkToFit="1"/>
    </xf>
    <xf numFmtId="0" fontId="10" fillId="2" borderId="56" xfId="0" applyFont="1" applyFill="1" applyBorder="1" applyAlignment="1">
      <alignment horizontal="center" vertical="center"/>
    </xf>
    <xf numFmtId="0" fontId="13" fillId="0" borderId="0" xfId="0" applyFont="1" applyFill="1" applyAlignment="1">
      <alignment horizontal="center" vertical="center"/>
    </xf>
    <xf numFmtId="0" fontId="26" fillId="2" borderId="0" xfId="0" applyFont="1" applyFill="1" applyAlignment="1">
      <alignment horizontal="center" vertical="center"/>
    </xf>
  </cellXfs>
  <cellStyles count="6">
    <cellStyle name="パーセント 2" xfId="3"/>
    <cellStyle name="桁区切り" xfId="1" builtinId="6"/>
    <cellStyle name="桁区切り 2" xfId="4"/>
    <cellStyle name="通貨 2" xfId="5"/>
    <cellStyle name="標準" xfId="0" builtinId="0"/>
    <cellStyle name="標準 2" xfId="2"/>
  </cellStyles>
  <dxfs count="0"/>
  <tableStyles count="0" defaultTableStyle="TableStyleMedium2" defaultPivotStyle="PivotStyleLight16"/>
  <colors>
    <mruColors>
      <color rgb="FFFFFFCC"/>
      <color rgb="FFA0A0A0"/>
      <color rgb="FFAAAAAA"/>
      <color rgb="FFA7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12</xdr:row>
          <xdr:rowOff>76200</xdr:rowOff>
        </xdr:from>
        <xdr:to>
          <xdr:col>6</xdr:col>
          <xdr:colOff>0</xdr:colOff>
          <xdr:row>12</xdr:row>
          <xdr:rowOff>260350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31</xdr:row>
          <xdr:rowOff>88900</xdr:rowOff>
        </xdr:from>
        <xdr:to>
          <xdr:col>5</xdr:col>
          <xdr:colOff>38100</xdr:colOff>
          <xdr:row>31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31</xdr:row>
          <xdr:rowOff>88900</xdr:rowOff>
        </xdr:from>
        <xdr:to>
          <xdr:col>7</xdr:col>
          <xdr:colOff>31750</xdr:colOff>
          <xdr:row>31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50800</xdr:colOff>
          <xdr:row>10</xdr:row>
          <xdr:rowOff>88900</xdr:rowOff>
        </xdr:from>
        <xdr:to>
          <xdr:col>15</xdr:col>
          <xdr:colOff>31750</xdr:colOff>
          <xdr:row>10</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10</xdr:row>
          <xdr:rowOff>88900</xdr:rowOff>
        </xdr:from>
        <xdr:to>
          <xdr:col>20</xdr:col>
          <xdr:colOff>19050</xdr:colOff>
          <xdr:row>10</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10</xdr:row>
          <xdr:rowOff>88900</xdr:rowOff>
        </xdr:from>
        <xdr:to>
          <xdr:col>5</xdr:col>
          <xdr:colOff>31750</xdr:colOff>
          <xdr:row>10</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10</xdr:row>
          <xdr:rowOff>88900</xdr:rowOff>
        </xdr:from>
        <xdr:to>
          <xdr:col>10</xdr:col>
          <xdr:colOff>19050</xdr:colOff>
          <xdr:row>10</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50800</xdr:colOff>
          <xdr:row>9</xdr:row>
          <xdr:rowOff>88900</xdr:rowOff>
        </xdr:from>
        <xdr:to>
          <xdr:col>15</xdr:col>
          <xdr:colOff>31750</xdr:colOff>
          <xdr:row>9</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9</xdr:row>
          <xdr:rowOff>88900</xdr:rowOff>
        </xdr:from>
        <xdr:to>
          <xdr:col>20</xdr:col>
          <xdr:colOff>19050</xdr:colOff>
          <xdr:row>9</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76200</xdr:rowOff>
        </xdr:from>
        <xdr:to>
          <xdr:col>6</xdr:col>
          <xdr:colOff>12700</xdr:colOff>
          <xdr:row>11</xdr:row>
          <xdr:rowOff>260350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7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9</xdr:row>
          <xdr:rowOff>88900</xdr:rowOff>
        </xdr:from>
        <xdr:to>
          <xdr:col>5</xdr:col>
          <xdr:colOff>31750</xdr:colOff>
          <xdr:row>9</xdr:row>
          <xdr:rowOff>266700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7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9</xdr:row>
          <xdr:rowOff>88900</xdr:rowOff>
        </xdr:from>
        <xdr:to>
          <xdr:col>10</xdr:col>
          <xdr:colOff>19050</xdr:colOff>
          <xdr:row>9</xdr:row>
          <xdr:rowOff>266700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7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20</xdr:row>
          <xdr:rowOff>107950</xdr:rowOff>
        </xdr:from>
        <xdr:to>
          <xdr:col>2</xdr:col>
          <xdr:colOff>12700</xdr:colOff>
          <xdr:row>20</xdr:row>
          <xdr:rowOff>285750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107950</xdr:rowOff>
        </xdr:from>
        <xdr:to>
          <xdr:col>2</xdr:col>
          <xdr:colOff>12700</xdr:colOff>
          <xdr:row>21</xdr:row>
          <xdr:rowOff>285750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152400</xdr:rowOff>
        </xdr:from>
        <xdr:to>
          <xdr:col>2</xdr:col>
          <xdr:colOff>12700</xdr:colOff>
          <xdr:row>24</xdr:row>
          <xdr:rowOff>336550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1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88900</xdr:rowOff>
        </xdr:from>
        <xdr:to>
          <xdr:col>2</xdr:col>
          <xdr:colOff>12700</xdr:colOff>
          <xdr:row>23</xdr:row>
          <xdr:rowOff>266700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1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23</xdr:row>
          <xdr:rowOff>88900</xdr:rowOff>
        </xdr:from>
        <xdr:to>
          <xdr:col>9</xdr:col>
          <xdr:colOff>260350</xdr:colOff>
          <xdr:row>23</xdr:row>
          <xdr:rowOff>260350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1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23</xdr:row>
          <xdr:rowOff>76200</xdr:rowOff>
        </xdr:from>
        <xdr:to>
          <xdr:col>14</xdr:col>
          <xdr:colOff>260350</xdr:colOff>
          <xdr:row>23</xdr:row>
          <xdr:rowOff>260350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1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23</xdr:row>
          <xdr:rowOff>76200</xdr:rowOff>
        </xdr:from>
        <xdr:to>
          <xdr:col>19</xdr:col>
          <xdr:colOff>260350</xdr:colOff>
          <xdr:row>23</xdr:row>
          <xdr:rowOff>260350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1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20</xdr:row>
          <xdr:rowOff>57150</xdr:rowOff>
        </xdr:from>
        <xdr:to>
          <xdr:col>2</xdr:col>
          <xdr:colOff>0</xdr:colOff>
          <xdr:row>20</xdr:row>
          <xdr:rowOff>241300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57150</xdr:rowOff>
        </xdr:from>
        <xdr:to>
          <xdr:col>2</xdr:col>
          <xdr:colOff>0</xdr:colOff>
          <xdr:row>21</xdr:row>
          <xdr:rowOff>241300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57150</xdr:rowOff>
        </xdr:from>
        <xdr:to>
          <xdr:col>2</xdr:col>
          <xdr:colOff>0</xdr:colOff>
          <xdr:row>23</xdr:row>
          <xdr:rowOff>241300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146050</xdr:rowOff>
        </xdr:from>
        <xdr:to>
          <xdr:col>2</xdr:col>
          <xdr:colOff>0</xdr:colOff>
          <xdr:row>25</xdr:row>
          <xdr:rowOff>323850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76200</xdr:rowOff>
        </xdr:from>
        <xdr:to>
          <xdr:col>2</xdr:col>
          <xdr:colOff>31750</xdr:colOff>
          <xdr:row>24</xdr:row>
          <xdr:rowOff>279400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2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24</xdr:row>
          <xdr:rowOff>76200</xdr:rowOff>
        </xdr:from>
        <xdr:to>
          <xdr:col>10</xdr:col>
          <xdr:colOff>31750</xdr:colOff>
          <xdr:row>24</xdr:row>
          <xdr:rowOff>279400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2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24</xdr:row>
          <xdr:rowOff>76200</xdr:rowOff>
        </xdr:from>
        <xdr:to>
          <xdr:col>15</xdr:col>
          <xdr:colOff>31750</xdr:colOff>
          <xdr:row>24</xdr:row>
          <xdr:rowOff>279400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2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24</xdr:row>
          <xdr:rowOff>76200</xdr:rowOff>
        </xdr:from>
        <xdr:to>
          <xdr:col>20</xdr:col>
          <xdr:colOff>31750</xdr:colOff>
          <xdr:row>24</xdr:row>
          <xdr:rowOff>279400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2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20</xdr:row>
          <xdr:rowOff>76200</xdr:rowOff>
        </xdr:from>
        <xdr:to>
          <xdr:col>2</xdr:col>
          <xdr:colOff>0</xdr:colOff>
          <xdr:row>20</xdr:row>
          <xdr:rowOff>260350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76200</xdr:rowOff>
        </xdr:from>
        <xdr:to>
          <xdr:col>2</xdr:col>
          <xdr:colOff>0</xdr:colOff>
          <xdr:row>21</xdr:row>
          <xdr:rowOff>260350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88900</xdr:rowOff>
        </xdr:from>
        <xdr:to>
          <xdr:col>2</xdr:col>
          <xdr:colOff>0</xdr:colOff>
          <xdr:row>23</xdr:row>
          <xdr:rowOff>266700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76200</xdr:rowOff>
        </xdr:from>
        <xdr:to>
          <xdr:col>2</xdr:col>
          <xdr:colOff>0</xdr:colOff>
          <xdr:row>25</xdr:row>
          <xdr:rowOff>260350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88900</xdr:rowOff>
        </xdr:from>
        <xdr:to>
          <xdr:col>2</xdr:col>
          <xdr:colOff>0</xdr:colOff>
          <xdr:row>24</xdr:row>
          <xdr:rowOff>260350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xdr:row>
          <xdr:rowOff>88900</xdr:rowOff>
        </xdr:from>
        <xdr:to>
          <xdr:col>2</xdr:col>
          <xdr:colOff>0</xdr:colOff>
          <xdr:row>28</xdr:row>
          <xdr:rowOff>260350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8</xdr:col>
      <xdr:colOff>0</xdr:colOff>
      <xdr:row>29</xdr:row>
      <xdr:rowOff>0</xdr:rowOff>
    </xdr:from>
    <xdr:to>
      <xdr:col>9</xdr:col>
      <xdr:colOff>3989</xdr:colOff>
      <xdr:row>37</xdr:row>
      <xdr:rowOff>0</xdr:rowOff>
    </xdr:to>
    <xdr:sp macro="" textlink="">
      <xdr:nvSpPr>
        <xdr:cNvPr id="11" name="右中かっこ 10">
          <a:extLst>
            <a:ext uri="{FF2B5EF4-FFF2-40B4-BE49-F238E27FC236}">
              <a16:creationId xmlns:a16="http://schemas.microsoft.com/office/drawing/2014/main" id="{00000000-0008-0000-0400-00000B000000}"/>
            </a:ext>
          </a:extLst>
        </xdr:cNvPr>
        <xdr:cNvSpPr/>
      </xdr:nvSpPr>
      <xdr:spPr>
        <a:xfrm>
          <a:off x="2076450" y="7715250"/>
          <a:ext cx="289739" cy="1257300"/>
        </a:xfrm>
        <a:prstGeom prst="rightBrace">
          <a:avLst>
            <a:gd name="adj1" fmla="val 38670"/>
            <a:gd name="adj2" fmla="val 50012"/>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0</xdr:colOff>
      <xdr:row>33</xdr:row>
      <xdr:rowOff>0</xdr:rowOff>
    </xdr:from>
    <xdr:to>
      <xdr:col>10</xdr:col>
      <xdr:colOff>0</xdr:colOff>
      <xdr:row>33</xdr:row>
      <xdr:rowOff>0</xdr:rowOff>
    </xdr:to>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a:off x="2362200" y="8343900"/>
          <a:ext cx="285750" cy="0"/>
        </a:xfrm>
        <a:prstGeom prst="straightConnector1">
          <a:avLst/>
        </a:prstGeom>
        <a:ln w="3175" cap="rnd">
          <a:solidFill>
            <a:sysClr val="windowText" lastClr="00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33618</xdr:colOff>
      <xdr:row>30</xdr:row>
      <xdr:rowOff>86629</xdr:rowOff>
    </xdr:from>
    <xdr:ext cx="182550" cy="1250155"/>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2392887" y="8131591"/>
          <a:ext cx="182550" cy="12501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ctr">
          <a:spAutoFit/>
        </a:bodyPr>
        <a:lstStyle/>
        <a:p>
          <a:pPr algn="ctr"/>
          <a:r>
            <a:rPr kumimoji="1" lang="ja-JP" altLang="en-US" sz="1000"/>
            <a:t>最も低　い金額</a:t>
          </a:r>
          <a:endParaRPr kumimoji="1" lang="en-US" altLang="ja-JP" sz="1000"/>
        </a:p>
      </xdr:txBody>
    </xdr:sp>
    <xdr:clientData/>
  </xdr:oneCellAnchor>
  <xdr:twoCellAnchor>
    <xdr:from>
      <xdr:col>13</xdr:col>
      <xdr:colOff>0</xdr:colOff>
      <xdr:row>27</xdr:row>
      <xdr:rowOff>0</xdr:rowOff>
    </xdr:from>
    <xdr:to>
      <xdr:col>13</xdr:col>
      <xdr:colOff>0</xdr:colOff>
      <xdr:row>29</xdr:row>
      <xdr:rowOff>0</xdr:rowOff>
    </xdr:to>
    <xdr:cxnSp macro="">
      <xdr:nvCxnSpPr>
        <xdr:cNvPr id="14" name="直線矢印コネクタ 13">
          <a:extLst>
            <a:ext uri="{FF2B5EF4-FFF2-40B4-BE49-F238E27FC236}">
              <a16:creationId xmlns:a16="http://schemas.microsoft.com/office/drawing/2014/main" id="{00000000-0008-0000-0400-00000E000000}"/>
            </a:ext>
          </a:extLst>
        </xdr:cNvPr>
        <xdr:cNvCxnSpPr/>
      </xdr:nvCxnSpPr>
      <xdr:spPr>
        <a:xfrm>
          <a:off x="3553239" y="7081630"/>
          <a:ext cx="0" cy="579783"/>
        </a:xfrm>
        <a:prstGeom prst="straightConnector1">
          <a:avLst/>
        </a:prstGeom>
        <a:ln w="76200" cap="flat">
          <a:solidFill>
            <a:schemeClr val="bg1">
              <a:lumMod val="50000"/>
            </a:schemeClr>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0</xdr:colOff>
      <xdr:row>23</xdr:row>
      <xdr:rowOff>0</xdr:rowOff>
    </xdr:from>
    <xdr:to>
      <xdr:col>9</xdr:col>
      <xdr:colOff>3989</xdr:colOff>
      <xdr:row>31</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2076450" y="7648575"/>
          <a:ext cx="289739" cy="2190750"/>
        </a:xfrm>
        <a:prstGeom prst="rightBrace">
          <a:avLst>
            <a:gd name="adj1" fmla="val 38670"/>
            <a:gd name="adj2" fmla="val 50012"/>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0</xdr:colOff>
      <xdr:row>27</xdr:row>
      <xdr:rowOff>0</xdr:rowOff>
    </xdr:from>
    <xdr:to>
      <xdr:col>10</xdr:col>
      <xdr:colOff>0</xdr:colOff>
      <xdr:row>27</xdr:row>
      <xdr:rowOff>0</xdr:rowOff>
    </xdr:to>
    <xdr:cxnSp macro="">
      <xdr:nvCxnSpPr>
        <xdr:cNvPr id="3" name="直線矢印コネクタ 2">
          <a:extLst>
            <a:ext uri="{FF2B5EF4-FFF2-40B4-BE49-F238E27FC236}">
              <a16:creationId xmlns:a16="http://schemas.microsoft.com/office/drawing/2014/main" id="{00000000-0008-0000-0500-000003000000}"/>
            </a:ext>
          </a:extLst>
        </xdr:cNvPr>
        <xdr:cNvCxnSpPr/>
      </xdr:nvCxnSpPr>
      <xdr:spPr>
        <a:xfrm>
          <a:off x="2362200" y="8743950"/>
          <a:ext cx="285750" cy="0"/>
        </a:xfrm>
        <a:prstGeom prst="straightConnector1">
          <a:avLst/>
        </a:prstGeom>
        <a:ln w="3175" cap="rnd">
          <a:solidFill>
            <a:sysClr val="windowText" lastClr="00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33618</xdr:colOff>
      <xdr:row>24</xdr:row>
      <xdr:rowOff>67234</xdr:rowOff>
    </xdr:from>
    <xdr:ext cx="182550" cy="1250155"/>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442883" y="5446058"/>
          <a:ext cx="182550" cy="12501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ctr">
          <a:spAutoFit/>
        </a:bodyPr>
        <a:lstStyle/>
        <a:p>
          <a:pPr algn="ctr"/>
          <a:r>
            <a:rPr kumimoji="1" lang="ja-JP" altLang="en-US" sz="1000"/>
            <a:t>最も低　い金額</a:t>
          </a:r>
          <a:endParaRPr kumimoji="1" lang="en-US" altLang="ja-JP" sz="1000"/>
        </a:p>
      </xdr:txBody>
    </xdr:sp>
    <xdr:clientData/>
  </xdr:oneCellAnchor>
  <xdr:twoCellAnchor>
    <xdr:from>
      <xdr:col>13</xdr:col>
      <xdr:colOff>0</xdr:colOff>
      <xdr:row>21</xdr:row>
      <xdr:rowOff>0</xdr:rowOff>
    </xdr:from>
    <xdr:to>
      <xdr:col>13</xdr:col>
      <xdr:colOff>0</xdr:colOff>
      <xdr:row>23</xdr:row>
      <xdr:rowOff>0</xdr:rowOff>
    </xdr:to>
    <xdr:cxnSp macro="">
      <xdr:nvCxnSpPr>
        <xdr:cNvPr id="5" name="直線矢印コネクタ 4">
          <a:extLst>
            <a:ext uri="{FF2B5EF4-FFF2-40B4-BE49-F238E27FC236}">
              <a16:creationId xmlns:a16="http://schemas.microsoft.com/office/drawing/2014/main" id="{00000000-0008-0000-0500-000005000000}"/>
            </a:ext>
          </a:extLst>
        </xdr:cNvPr>
        <xdr:cNvCxnSpPr/>
      </xdr:nvCxnSpPr>
      <xdr:spPr>
        <a:xfrm>
          <a:off x="3505200" y="7077075"/>
          <a:ext cx="0" cy="571500"/>
        </a:xfrm>
        <a:prstGeom prst="straightConnector1">
          <a:avLst/>
        </a:prstGeom>
        <a:ln w="76200" cap="flat">
          <a:solidFill>
            <a:schemeClr val="bg1">
              <a:lumMod val="50000"/>
            </a:schemeClr>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112059</xdr:colOff>
      <xdr:row>0</xdr:row>
      <xdr:rowOff>22411</xdr:rowOff>
    </xdr:from>
    <xdr:ext cx="4365948" cy="515471"/>
    <xdr:sp macro="" textlink="">
      <xdr:nvSpPr>
        <xdr:cNvPr id="6" name="テキスト ボックス 5"/>
        <xdr:cNvSpPr txBox="1"/>
      </xdr:nvSpPr>
      <xdr:spPr>
        <a:xfrm>
          <a:off x="1647265" y="22411"/>
          <a:ext cx="4365948" cy="5154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36000" rIns="0" bIns="0" rtlCol="0" anchor="t">
          <a:noAutofit/>
        </a:bodyPr>
        <a:lstStyle/>
        <a:p>
          <a:pPr>
            <a:lnSpc>
              <a:spcPts val="1400"/>
            </a:lnSpc>
          </a:pP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このシートは単年度事業の場合のみ使用してください</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4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　（全体設計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複数年度にわたる事業</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の場合はこのシートを使用しません）</a:t>
          </a:r>
        </a:p>
      </xdr:txBody>
    </xdr:sp>
    <xdr:clientData fPrintsWithSheet="0"/>
  </xdr:oneCellAnchor>
</xdr:wsDr>
</file>

<file path=xl/drawings/drawing7.xml><?xml version="1.0" encoding="utf-8"?>
<xdr:wsDr xmlns:xdr="http://schemas.openxmlformats.org/drawingml/2006/spreadsheetDrawing" xmlns:a="http://schemas.openxmlformats.org/drawingml/2006/main">
  <xdr:twoCellAnchor>
    <xdr:from>
      <xdr:col>27</xdr:col>
      <xdr:colOff>0</xdr:colOff>
      <xdr:row>6</xdr:row>
      <xdr:rowOff>159049</xdr:rowOff>
    </xdr:from>
    <xdr:to>
      <xdr:col>33</xdr:col>
      <xdr:colOff>0</xdr:colOff>
      <xdr:row>6</xdr:row>
      <xdr:rowOff>159049</xdr:rowOff>
    </xdr:to>
    <xdr:cxnSp macro="">
      <xdr:nvCxnSpPr>
        <xdr:cNvPr id="10" name="直線矢印コネクタ 9"/>
        <xdr:cNvCxnSpPr/>
      </xdr:nvCxnSpPr>
      <xdr:spPr>
        <a:xfrm>
          <a:off x="7086600" y="1425874"/>
          <a:ext cx="1714500" cy="0"/>
        </a:xfrm>
        <a:prstGeom prst="straightConnector1">
          <a:avLst/>
        </a:prstGeom>
        <a:noFill/>
        <a:ln w="3175" cap="rnd">
          <a:solidFill>
            <a:schemeClr val="accent2"/>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oneCellAnchor>
    <xdr:from>
      <xdr:col>26</xdr:col>
      <xdr:colOff>74341</xdr:colOff>
      <xdr:row>5</xdr:row>
      <xdr:rowOff>277329</xdr:rowOff>
    </xdr:from>
    <xdr:ext cx="1758461" cy="213767"/>
    <xdr:sp macro="" textlink="">
      <xdr:nvSpPr>
        <xdr:cNvPr id="11" name="テキスト ボックス 10"/>
        <xdr:cNvSpPr txBox="1"/>
      </xdr:nvSpPr>
      <xdr:spPr>
        <a:xfrm>
          <a:off x="7084741" y="1163154"/>
          <a:ext cx="1758461" cy="2137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180000" bIns="72000" rtlCol="0" anchor="t">
          <a:spAutoFit/>
        </a:bodyPr>
        <a:lstStyle/>
        <a:p>
          <a:pPr algn="ctr">
            <a:lnSpc>
              <a:spcPts val="1100"/>
            </a:lnSpc>
          </a:pPr>
          <a:r>
            <a:rPr kumimoji="1" lang="ja-JP" altLang="en-US" sz="1000">
              <a:solidFill>
                <a:schemeClr val="accent2"/>
              </a:solidFill>
            </a:rPr>
            <a:t>年度ごとの費用を入力</a:t>
          </a:r>
          <a:endParaRPr kumimoji="1" lang="en-US" altLang="ja-JP" sz="1000">
            <a:solidFill>
              <a:schemeClr val="accent2"/>
            </a:solidFill>
          </a:endParaRPr>
        </a:p>
      </xdr:txBody>
    </xdr:sp>
    <xdr:clientData/>
  </xdr:oneCellAnchor>
  <xdr:twoCellAnchor>
    <xdr:from>
      <xdr:col>27</xdr:col>
      <xdr:colOff>0</xdr:colOff>
      <xdr:row>15</xdr:row>
      <xdr:rowOff>156884</xdr:rowOff>
    </xdr:from>
    <xdr:to>
      <xdr:col>33</xdr:col>
      <xdr:colOff>0</xdr:colOff>
      <xdr:row>15</xdr:row>
      <xdr:rowOff>156884</xdr:rowOff>
    </xdr:to>
    <xdr:cxnSp macro="">
      <xdr:nvCxnSpPr>
        <xdr:cNvPr id="12" name="直線矢印コネクタ 11"/>
        <xdr:cNvCxnSpPr/>
      </xdr:nvCxnSpPr>
      <xdr:spPr>
        <a:xfrm>
          <a:off x="7086600" y="4500284"/>
          <a:ext cx="1714500" cy="0"/>
        </a:xfrm>
        <a:prstGeom prst="straightConnector1">
          <a:avLst/>
        </a:prstGeom>
        <a:noFill/>
        <a:ln w="3175" cap="rnd">
          <a:solidFill>
            <a:schemeClr val="accent2"/>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oneCellAnchor>
    <xdr:from>
      <xdr:col>26</xdr:col>
      <xdr:colOff>74341</xdr:colOff>
      <xdr:row>14</xdr:row>
      <xdr:rowOff>57810</xdr:rowOff>
    </xdr:from>
    <xdr:ext cx="1758461" cy="316360"/>
    <xdr:sp macro="" textlink="">
      <xdr:nvSpPr>
        <xdr:cNvPr id="13" name="テキスト ボックス 12"/>
        <xdr:cNvSpPr txBox="1"/>
      </xdr:nvSpPr>
      <xdr:spPr>
        <a:xfrm>
          <a:off x="7084741" y="4115460"/>
          <a:ext cx="1758461" cy="316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180000" bIns="72000" rtlCol="0" anchor="t">
          <a:spAutoFit/>
        </a:bodyPr>
        <a:lstStyle/>
        <a:p>
          <a:pPr algn="ctr">
            <a:lnSpc>
              <a:spcPts val="1100"/>
            </a:lnSpc>
          </a:pPr>
          <a:r>
            <a:rPr kumimoji="1" lang="en-US" altLang="ja-JP" sz="1000">
              <a:solidFill>
                <a:schemeClr val="accent2"/>
              </a:solidFill>
            </a:rPr>
            <a:t>×</a:t>
          </a:r>
          <a:r>
            <a:rPr kumimoji="1" lang="ja-JP" altLang="en-US" sz="1000">
              <a:solidFill>
                <a:schemeClr val="accent2"/>
              </a:solidFill>
            </a:rPr>
            <a:t>各年度割合</a:t>
          </a:r>
          <a:endParaRPr kumimoji="1" lang="en-US" altLang="ja-JP" sz="1000">
            <a:solidFill>
              <a:schemeClr val="accent2"/>
            </a:solidFill>
          </a:endParaRPr>
        </a:p>
        <a:p>
          <a:pPr algn="ctr">
            <a:lnSpc>
              <a:spcPts val="800"/>
            </a:lnSpc>
          </a:pPr>
          <a:r>
            <a:rPr kumimoji="1" lang="ja-JP" altLang="en-US" sz="800">
              <a:solidFill>
                <a:schemeClr val="accent2"/>
              </a:solidFill>
            </a:rPr>
            <a:t>（千円未満の端数は切り捨て）</a:t>
          </a:r>
          <a:endParaRPr kumimoji="1" lang="ja-JP" altLang="en-US" sz="1100">
            <a:solidFill>
              <a:schemeClr val="accent2"/>
            </a:solidFill>
          </a:endParaRPr>
        </a:p>
      </xdr:txBody>
    </xdr:sp>
    <xdr:clientData/>
  </xdr:oneCellAnchor>
  <xdr:twoCellAnchor>
    <xdr:from>
      <xdr:col>27</xdr:col>
      <xdr:colOff>0</xdr:colOff>
      <xdr:row>20</xdr:row>
      <xdr:rowOff>158392</xdr:rowOff>
    </xdr:from>
    <xdr:to>
      <xdr:col>33</xdr:col>
      <xdr:colOff>0</xdr:colOff>
      <xdr:row>20</xdr:row>
      <xdr:rowOff>158392</xdr:rowOff>
    </xdr:to>
    <xdr:cxnSp macro="">
      <xdr:nvCxnSpPr>
        <xdr:cNvPr id="14" name="直線矢印コネクタ 13"/>
        <xdr:cNvCxnSpPr/>
      </xdr:nvCxnSpPr>
      <xdr:spPr>
        <a:xfrm>
          <a:off x="7086600" y="6359167"/>
          <a:ext cx="1714500" cy="0"/>
        </a:xfrm>
        <a:prstGeom prst="straightConnector1">
          <a:avLst/>
        </a:prstGeom>
        <a:noFill/>
        <a:ln w="3175" cap="rnd">
          <a:solidFill>
            <a:schemeClr val="accent2"/>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oneCellAnchor>
    <xdr:from>
      <xdr:col>26</xdr:col>
      <xdr:colOff>74341</xdr:colOff>
      <xdr:row>19</xdr:row>
      <xdr:rowOff>115346</xdr:rowOff>
    </xdr:from>
    <xdr:ext cx="1758461" cy="316360"/>
    <xdr:sp macro="" textlink="">
      <xdr:nvSpPr>
        <xdr:cNvPr id="15" name="テキスト ボックス 14"/>
        <xdr:cNvSpPr txBox="1"/>
      </xdr:nvSpPr>
      <xdr:spPr>
        <a:xfrm>
          <a:off x="7084741" y="5982746"/>
          <a:ext cx="1758461" cy="316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180000" bIns="72000" rtlCol="0" anchor="t">
          <a:spAutoFit/>
        </a:bodyPr>
        <a:lstStyle/>
        <a:p>
          <a:pPr algn="ctr">
            <a:lnSpc>
              <a:spcPts val="1100"/>
            </a:lnSpc>
          </a:pPr>
          <a:r>
            <a:rPr kumimoji="1" lang="en-US" altLang="ja-JP" sz="1000">
              <a:solidFill>
                <a:schemeClr val="accent2"/>
              </a:solidFill>
            </a:rPr>
            <a:t>×</a:t>
          </a:r>
          <a:r>
            <a:rPr kumimoji="1" lang="ja-JP" altLang="en-US" sz="1000">
              <a:solidFill>
                <a:schemeClr val="accent2"/>
              </a:solidFill>
            </a:rPr>
            <a:t>各年度割合</a:t>
          </a:r>
          <a:endParaRPr kumimoji="1" lang="en-US" altLang="ja-JP" sz="1000">
            <a:solidFill>
              <a:schemeClr val="accent2"/>
            </a:solidFill>
          </a:endParaRPr>
        </a:p>
        <a:p>
          <a:pPr algn="ctr">
            <a:lnSpc>
              <a:spcPts val="800"/>
            </a:lnSpc>
          </a:pPr>
          <a:r>
            <a:rPr kumimoji="1" lang="ja-JP" altLang="en-US" sz="800">
              <a:solidFill>
                <a:schemeClr val="accent2"/>
              </a:solidFill>
            </a:rPr>
            <a:t>（千円未満の端数は切り捨て）</a:t>
          </a:r>
          <a:endParaRPr kumimoji="1" lang="ja-JP" altLang="en-US" sz="1100">
            <a:solidFill>
              <a:schemeClr val="accent2"/>
            </a:solidFill>
          </a:endParaRPr>
        </a:p>
      </xdr:txBody>
    </xdr:sp>
    <xdr:clientData/>
  </xdr:oneCellAnchor>
  <xdr:oneCellAnchor>
    <xdr:from>
      <xdr:col>7</xdr:col>
      <xdr:colOff>0</xdr:colOff>
      <xdr:row>0</xdr:row>
      <xdr:rowOff>40822</xdr:rowOff>
    </xdr:from>
    <xdr:ext cx="4365948" cy="515471"/>
    <xdr:sp macro="" textlink="">
      <xdr:nvSpPr>
        <xdr:cNvPr id="16" name="テキスト ボックス 15"/>
        <xdr:cNvSpPr txBox="1"/>
      </xdr:nvSpPr>
      <xdr:spPr>
        <a:xfrm>
          <a:off x="1796143" y="40822"/>
          <a:ext cx="4365948" cy="5154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36000" rIns="0" bIns="0" rtlCol="0" anchor="t">
          <a:noAutofit/>
        </a:bodyPr>
        <a:lstStyle/>
        <a:p>
          <a:pPr>
            <a:lnSpc>
              <a:spcPts val="1400"/>
            </a:lnSpc>
          </a:pP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このシートは全体設計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複数年度にわたる事業</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の場合のみ使用してください</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4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　（単年度事業の場合はこのシートを使用しません）</a:t>
          </a:r>
        </a:p>
      </xdr:txBody>
    </xdr:sp>
    <xdr:clientData fPrintsWithSheet="0"/>
  </xdr:oneCellAnchor>
</xdr:wsDr>
</file>

<file path=xl/drawings/drawing8.xml><?xml version="1.0" encoding="utf-8"?>
<xdr:wsDr xmlns:xdr="http://schemas.openxmlformats.org/drawingml/2006/spreadsheetDrawing" xmlns:a="http://schemas.openxmlformats.org/drawingml/2006/main">
  <xdr:twoCellAnchor>
    <xdr:from>
      <xdr:col>8</xdr:col>
      <xdr:colOff>0</xdr:colOff>
      <xdr:row>8</xdr:row>
      <xdr:rowOff>0</xdr:rowOff>
    </xdr:from>
    <xdr:to>
      <xdr:col>9</xdr:col>
      <xdr:colOff>3989</xdr:colOff>
      <xdr:row>16</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2076450" y="1600200"/>
          <a:ext cx="289739" cy="2190750"/>
        </a:xfrm>
        <a:prstGeom prst="rightBrace">
          <a:avLst>
            <a:gd name="adj1" fmla="val 38670"/>
            <a:gd name="adj2" fmla="val 50012"/>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0</xdr:colOff>
      <xdr:row>12</xdr:row>
      <xdr:rowOff>0</xdr:rowOff>
    </xdr:from>
    <xdr:to>
      <xdr:col>10</xdr:col>
      <xdr:colOff>0</xdr:colOff>
      <xdr:row>12</xdr:row>
      <xdr:rowOff>0</xdr:rowOff>
    </xdr:to>
    <xdr:cxnSp macro="">
      <xdr:nvCxnSpPr>
        <xdr:cNvPr id="3" name="直線矢印コネクタ 2">
          <a:extLst>
            <a:ext uri="{FF2B5EF4-FFF2-40B4-BE49-F238E27FC236}">
              <a16:creationId xmlns:a16="http://schemas.microsoft.com/office/drawing/2014/main" id="{00000000-0008-0000-0500-000003000000}"/>
            </a:ext>
          </a:extLst>
        </xdr:cNvPr>
        <xdr:cNvCxnSpPr/>
      </xdr:nvCxnSpPr>
      <xdr:spPr>
        <a:xfrm>
          <a:off x="2362200" y="2695575"/>
          <a:ext cx="285750" cy="0"/>
        </a:xfrm>
        <a:prstGeom prst="straightConnector1">
          <a:avLst/>
        </a:prstGeom>
        <a:ln w="3175" cap="rnd">
          <a:solidFill>
            <a:sysClr val="windowText" lastClr="00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33618</xdr:colOff>
      <xdr:row>9</xdr:row>
      <xdr:rowOff>67234</xdr:rowOff>
    </xdr:from>
    <xdr:ext cx="182550" cy="1250155"/>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95818" y="2000809"/>
          <a:ext cx="182550" cy="12501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ctr">
          <a:spAutoFit/>
        </a:bodyPr>
        <a:lstStyle/>
        <a:p>
          <a:pPr algn="ctr"/>
          <a:r>
            <a:rPr kumimoji="1" lang="ja-JP" altLang="en-US" sz="1000"/>
            <a:t>最も低　い金額</a:t>
          </a:r>
          <a:endParaRPr kumimoji="1" lang="en-US" altLang="ja-JP" sz="1000"/>
        </a:p>
      </xdr:txBody>
    </xdr:sp>
    <xdr:clientData/>
  </xdr:oneCellAnchor>
  <xdr:oneCellAnchor>
    <xdr:from>
      <xdr:col>7</xdr:col>
      <xdr:colOff>168087</xdr:colOff>
      <xdr:row>0</xdr:row>
      <xdr:rowOff>0</xdr:rowOff>
    </xdr:from>
    <xdr:ext cx="4365948" cy="515471"/>
    <xdr:sp macro="" textlink="">
      <xdr:nvSpPr>
        <xdr:cNvPr id="5" name="テキスト ボックス 4"/>
        <xdr:cNvSpPr txBox="1"/>
      </xdr:nvSpPr>
      <xdr:spPr>
        <a:xfrm>
          <a:off x="1958787" y="0"/>
          <a:ext cx="4365948" cy="5154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36000" rIns="0" bIns="0" rtlCol="0" anchor="t">
          <a:noAutofit/>
        </a:bodyPr>
        <a:lstStyle/>
        <a:p>
          <a:pPr>
            <a:lnSpc>
              <a:spcPts val="1400"/>
            </a:lnSpc>
          </a:pP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このシートは全体設計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複数年度にわたる事業</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の場合のみ使用してください</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4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　（単年度事業の場合はこのシートを使用しません）</a:t>
          </a:r>
        </a:p>
      </xdr:txBody>
    </xdr:sp>
    <xdr:clientData fPrintsWithSheet="0"/>
  </xdr:oneCellAnchor>
  <xdr:twoCellAnchor>
    <xdr:from>
      <xdr:col>8</xdr:col>
      <xdr:colOff>0</xdr:colOff>
      <xdr:row>20</xdr:row>
      <xdr:rowOff>0</xdr:rowOff>
    </xdr:from>
    <xdr:to>
      <xdr:col>9</xdr:col>
      <xdr:colOff>3989</xdr:colOff>
      <xdr:row>28</xdr:row>
      <xdr:rowOff>0</xdr:rowOff>
    </xdr:to>
    <xdr:sp macro="" textlink="">
      <xdr:nvSpPr>
        <xdr:cNvPr id="6" name="右中かっこ 5">
          <a:extLst>
            <a:ext uri="{FF2B5EF4-FFF2-40B4-BE49-F238E27FC236}">
              <a16:creationId xmlns:a16="http://schemas.microsoft.com/office/drawing/2014/main" id="{00000000-0008-0000-0500-000002000000}"/>
            </a:ext>
          </a:extLst>
        </xdr:cNvPr>
        <xdr:cNvSpPr/>
      </xdr:nvSpPr>
      <xdr:spPr>
        <a:xfrm>
          <a:off x="2076450" y="4819650"/>
          <a:ext cx="289739" cy="2190750"/>
        </a:xfrm>
        <a:prstGeom prst="rightBrace">
          <a:avLst>
            <a:gd name="adj1" fmla="val 38670"/>
            <a:gd name="adj2" fmla="val 50012"/>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0</xdr:colOff>
      <xdr:row>24</xdr:row>
      <xdr:rowOff>0</xdr:rowOff>
    </xdr:from>
    <xdr:to>
      <xdr:col>10</xdr:col>
      <xdr:colOff>0</xdr:colOff>
      <xdr:row>24</xdr:row>
      <xdr:rowOff>0</xdr:rowOff>
    </xdr:to>
    <xdr:cxnSp macro="">
      <xdr:nvCxnSpPr>
        <xdr:cNvPr id="7" name="直線矢印コネクタ 6">
          <a:extLst>
            <a:ext uri="{FF2B5EF4-FFF2-40B4-BE49-F238E27FC236}">
              <a16:creationId xmlns:a16="http://schemas.microsoft.com/office/drawing/2014/main" id="{00000000-0008-0000-0500-000003000000}"/>
            </a:ext>
          </a:extLst>
        </xdr:cNvPr>
        <xdr:cNvCxnSpPr/>
      </xdr:nvCxnSpPr>
      <xdr:spPr>
        <a:xfrm>
          <a:off x="2362200" y="5915025"/>
          <a:ext cx="285750" cy="0"/>
        </a:xfrm>
        <a:prstGeom prst="straightConnector1">
          <a:avLst/>
        </a:prstGeom>
        <a:ln w="3175" cap="rnd">
          <a:solidFill>
            <a:sysClr val="windowText" lastClr="00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33618</xdr:colOff>
      <xdr:row>21</xdr:row>
      <xdr:rowOff>67234</xdr:rowOff>
    </xdr:from>
    <xdr:ext cx="182550" cy="1250155"/>
    <xdr:sp macro="" textlink="">
      <xdr:nvSpPr>
        <xdr:cNvPr id="8" name="テキスト ボックス 7">
          <a:extLst>
            <a:ext uri="{FF2B5EF4-FFF2-40B4-BE49-F238E27FC236}">
              <a16:creationId xmlns:a16="http://schemas.microsoft.com/office/drawing/2014/main" id="{00000000-0008-0000-0500-000004000000}"/>
            </a:ext>
          </a:extLst>
        </xdr:cNvPr>
        <xdr:cNvSpPr txBox="1"/>
      </xdr:nvSpPr>
      <xdr:spPr>
        <a:xfrm>
          <a:off x="2395818" y="5220259"/>
          <a:ext cx="182550" cy="12501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ctr">
          <a:spAutoFit/>
        </a:bodyPr>
        <a:lstStyle/>
        <a:p>
          <a:pPr algn="ctr"/>
          <a:r>
            <a:rPr kumimoji="1" lang="ja-JP" altLang="en-US" sz="1000"/>
            <a:t>最も低　い金額</a:t>
          </a:r>
          <a:endParaRPr kumimoji="1" lang="en-US" altLang="ja-JP" sz="1000"/>
        </a:p>
      </xdr:txBody>
    </xdr:sp>
    <xdr:clientData/>
  </xdr:oneCellAnchor>
  <xdr:twoCellAnchor>
    <xdr:from>
      <xdr:col>8</xdr:col>
      <xdr:colOff>0</xdr:colOff>
      <xdr:row>32</xdr:row>
      <xdr:rowOff>0</xdr:rowOff>
    </xdr:from>
    <xdr:to>
      <xdr:col>9</xdr:col>
      <xdr:colOff>3989</xdr:colOff>
      <xdr:row>40</xdr:row>
      <xdr:rowOff>0</xdr:rowOff>
    </xdr:to>
    <xdr:sp macro="" textlink="">
      <xdr:nvSpPr>
        <xdr:cNvPr id="9" name="右中かっこ 8">
          <a:extLst>
            <a:ext uri="{FF2B5EF4-FFF2-40B4-BE49-F238E27FC236}">
              <a16:creationId xmlns:a16="http://schemas.microsoft.com/office/drawing/2014/main" id="{00000000-0008-0000-0500-000002000000}"/>
            </a:ext>
          </a:extLst>
        </xdr:cNvPr>
        <xdr:cNvSpPr/>
      </xdr:nvSpPr>
      <xdr:spPr>
        <a:xfrm>
          <a:off x="2076450" y="7943850"/>
          <a:ext cx="289739" cy="2190750"/>
        </a:xfrm>
        <a:prstGeom prst="rightBrace">
          <a:avLst>
            <a:gd name="adj1" fmla="val 38670"/>
            <a:gd name="adj2" fmla="val 50012"/>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0</xdr:colOff>
      <xdr:row>36</xdr:row>
      <xdr:rowOff>0</xdr:rowOff>
    </xdr:from>
    <xdr:to>
      <xdr:col>10</xdr:col>
      <xdr:colOff>0</xdr:colOff>
      <xdr:row>36</xdr:row>
      <xdr:rowOff>0</xdr:rowOff>
    </xdr:to>
    <xdr:cxnSp macro="">
      <xdr:nvCxnSpPr>
        <xdr:cNvPr id="10" name="直線矢印コネクタ 9">
          <a:extLst>
            <a:ext uri="{FF2B5EF4-FFF2-40B4-BE49-F238E27FC236}">
              <a16:creationId xmlns:a16="http://schemas.microsoft.com/office/drawing/2014/main" id="{00000000-0008-0000-0500-000003000000}"/>
            </a:ext>
          </a:extLst>
        </xdr:cNvPr>
        <xdr:cNvCxnSpPr/>
      </xdr:nvCxnSpPr>
      <xdr:spPr>
        <a:xfrm>
          <a:off x="2362200" y="9039225"/>
          <a:ext cx="285750" cy="0"/>
        </a:xfrm>
        <a:prstGeom prst="straightConnector1">
          <a:avLst/>
        </a:prstGeom>
        <a:ln w="3175" cap="rnd">
          <a:solidFill>
            <a:sysClr val="windowText" lastClr="00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33618</xdr:colOff>
      <xdr:row>33</xdr:row>
      <xdr:rowOff>67234</xdr:rowOff>
    </xdr:from>
    <xdr:ext cx="182550" cy="1250155"/>
    <xdr:sp macro="" textlink="">
      <xdr:nvSpPr>
        <xdr:cNvPr id="11" name="テキスト ボックス 10">
          <a:extLst>
            <a:ext uri="{FF2B5EF4-FFF2-40B4-BE49-F238E27FC236}">
              <a16:creationId xmlns:a16="http://schemas.microsoft.com/office/drawing/2014/main" id="{00000000-0008-0000-0500-000004000000}"/>
            </a:ext>
          </a:extLst>
        </xdr:cNvPr>
        <xdr:cNvSpPr txBox="1"/>
      </xdr:nvSpPr>
      <xdr:spPr>
        <a:xfrm>
          <a:off x="2395818" y="8344459"/>
          <a:ext cx="182550" cy="12501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ctr">
          <a:spAutoFit/>
        </a:bodyPr>
        <a:lstStyle/>
        <a:p>
          <a:pPr algn="ctr"/>
          <a:r>
            <a:rPr kumimoji="1" lang="ja-JP" altLang="en-US" sz="1000"/>
            <a:t>最も低　い金額</a:t>
          </a:r>
          <a:endParaRPr kumimoji="1" lang="en-US" altLang="ja-JP" sz="1000"/>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27</xdr:col>
      <xdr:colOff>89648</xdr:colOff>
      <xdr:row>21</xdr:row>
      <xdr:rowOff>179294</xdr:rowOff>
    </xdr:from>
    <xdr:to>
      <xdr:col>44</xdr:col>
      <xdr:colOff>190501</xdr:colOff>
      <xdr:row>30</xdr:row>
      <xdr:rowOff>235324</xdr:rowOff>
    </xdr:to>
    <xdr:sp macro="" textlink="">
      <xdr:nvSpPr>
        <xdr:cNvPr id="10" name="テキスト ボックス 9">
          <a:extLst>
            <a:ext uri="{FF2B5EF4-FFF2-40B4-BE49-F238E27FC236}">
              <a16:creationId xmlns:a16="http://schemas.microsoft.com/office/drawing/2014/main" id="{00000000-0008-0000-0600-00000A000000}"/>
            </a:ext>
          </a:extLst>
        </xdr:cNvPr>
        <xdr:cNvSpPr txBox="1"/>
      </xdr:nvSpPr>
      <xdr:spPr>
        <a:xfrm>
          <a:off x="7176248" y="6256244"/>
          <a:ext cx="4958603" cy="25230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sz="1000" b="1">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参考｜</a:t>
          </a:r>
          <a:r>
            <a:rPr lang="ja-JP" altLang="ja-JP" sz="1000" b="1">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建築物の耐震改修の促進に関する法律施行令</a:t>
          </a:r>
          <a:endParaRPr lang="en-US" altLang="ja-JP" sz="1000" b="1">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cs typeface="Meiryo UI" panose="020B0604030504040204" pitchFamily="50" charset="-128"/>
            </a:rPr>
            <a:t>第四条　法第</a:t>
          </a:r>
          <a:r>
            <a:rPr kumimoji="1" lang="en-US" altLang="ja-JP" sz="10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1000">
              <a:latin typeface="Meiryo UI" panose="020B0604030504040204" pitchFamily="50" charset="-128"/>
              <a:ea typeface="Meiryo UI" panose="020B0604030504040204" pitchFamily="50" charset="-128"/>
              <a:cs typeface="Meiryo UI" panose="020B0604030504040204" pitchFamily="50" charset="-128"/>
            </a:rPr>
            <a:t>条第</a:t>
          </a:r>
          <a:r>
            <a:rPr kumimoji="1" lang="en-US" altLang="ja-JP" sz="10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000">
              <a:latin typeface="Meiryo UI" panose="020B0604030504040204" pitchFamily="50" charset="-128"/>
              <a:ea typeface="Meiryo UI" panose="020B0604030504040204" pitchFamily="50" charset="-128"/>
              <a:cs typeface="Meiryo UI" panose="020B0604030504040204" pitchFamily="50" charset="-128"/>
            </a:rPr>
            <a:t>項第</a:t>
          </a:r>
          <a:r>
            <a:rPr kumimoji="1" lang="en-US" altLang="ja-JP" sz="1000">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000">
              <a:latin typeface="Meiryo UI" panose="020B0604030504040204" pitchFamily="50" charset="-128"/>
              <a:ea typeface="Meiryo UI" panose="020B0604030504040204" pitchFamily="50" charset="-128"/>
              <a:cs typeface="Meiryo UI" panose="020B0604030504040204" pitchFamily="50" charset="-128"/>
            </a:rPr>
            <a:t>号の政令で定める建築物は、次に掲げるものとする。</a:t>
          </a:r>
          <a:endParaRPr kumimoji="1" lang="en-US" altLang="ja-JP" sz="10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cs typeface="Meiryo UI" panose="020B0604030504040204" pitchFamily="50" charset="-128"/>
            </a:rPr>
            <a:t>一　そのいずれかの部分の高さが、当該部分から前面道路の境界線までの水平距離に、次のイ又はロに掲げる場合の区分に応じ、それぞれ当該イ又はロに定める距離（これによることが不適当である場合として国土交通省令で定める場合においては、当該前面道路の幅員が</a:t>
          </a:r>
          <a:r>
            <a:rPr kumimoji="1" lang="en-US" altLang="ja-JP" sz="1000">
              <a:latin typeface="Meiryo UI" panose="020B0604030504040204" pitchFamily="50" charset="-128"/>
              <a:ea typeface="Meiryo UI" panose="020B0604030504040204" pitchFamily="50" charset="-128"/>
              <a:cs typeface="Meiryo UI" panose="020B0604030504040204" pitchFamily="50" charset="-128"/>
            </a:rPr>
            <a:t>12m</a:t>
          </a:r>
          <a:r>
            <a:rPr kumimoji="1" lang="ja-JP" altLang="en-US" sz="1000">
              <a:latin typeface="Meiryo UI" panose="020B0604030504040204" pitchFamily="50" charset="-128"/>
              <a:ea typeface="Meiryo UI" panose="020B0604030504040204" pitchFamily="50" charset="-128"/>
              <a:cs typeface="Meiryo UI" panose="020B0604030504040204" pitchFamily="50" charset="-128"/>
            </a:rPr>
            <a:t>以下のときは</a:t>
          </a:r>
          <a:r>
            <a:rPr kumimoji="1" lang="en-US" altLang="ja-JP" sz="1000">
              <a:latin typeface="Meiryo UI" panose="020B0604030504040204" pitchFamily="50" charset="-128"/>
              <a:ea typeface="Meiryo UI" panose="020B0604030504040204" pitchFamily="50" charset="-128"/>
              <a:cs typeface="Meiryo UI" panose="020B0604030504040204" pitchFamily="50" charset="-128"/>
            </a:rPr>
            <a:t>6m</a:t>
          </a:r>
          <a:r>
            <a:rPr kumimoji="1" lang="ja-JP" altLang="en-US" sz="1000">
              <a:latin typeface="Meiryo UI" panose="020B0604030504040204" pitchFamily="50" charset="-128"/>
              <a:ea typeface="Meiryo UI" panose="020B0604030504040204" pitchFamily="50" charset="-128"/>
              <a:cs typeface="Meiryo UI" panose="020B0604030504040204" pitchFamily="50" charset="-128"/>
            </a:rPr>
            <a:t>を超える範囲において、当該前面道路の幅員が</a:t>
          </a:r>
          <a:r>
            <a:rPr kumimoji="1" lang="en-US" altLang="ja-JP" sz="1000">
              <a:latin typeface="Meiryo UI" panose="020B0604030504040204" pitchFamily="50" charset="-128"/>
              <a:ea typeface="Meiryo UI" panose="020B0604030504040204" pitchFamily="50" charset="-128"/>
              <a:cs typeface="Meiryo UI" panose="020B0604030504040204" pitchFamily="50" charset="-128"/>
            </a:rPr>
            <a:t>12m</a:t>
          </a:r>
          <a:r>
            <a:rPr kumimoji="1" lang="ja-JP" altLang="en-US" sz="1000">
              <a:latin typeface="Meiryo UI" panose="020B0604030504040204" pitchFamily="50" charset="-128"/>
              <a:ea typeface="Meiryo UI" panose="020B0604030504040204" pitchFamily="50" charset="-128"/>
              <a:cs typeface="Meiryo UI" panose="020B0604030504040204" pitchFamily="50" charset="-128"/>
            </a:rPr>
            <a:t>を超えるときは</a:t>
          </a:r>
          <a:r>
            <a:rPr kumimoji="1" lang="en-US" altLang="ja-JP" sz="1000">
              <a:latin typeface="Meiryo UI" panose="020B0604030504040204" pitchFamily="50" charset="-128"/>
              <a:ea typeface="Meiryo UI" panose="020B0604030504040204" pitchFamily="50" charset="-128"/>
              <a:cs typeface="Meiryo UI" panose="020B0604030504040204" pitchFamily="50" charset="-128"/>
            </a:rPr>
            <a:t>6m</a:t>
          </a:r>
          <a:r>
            <a:rPr kumimoji="1" lang="ja-JP" altLang="en-US" sz="1000">
              <a:latin typeface="Meiryo UI" panose="020B0604030504040204" pitchFamily="50" charset="-128"/>
              <a:ea typeface="Meiryo UI" panose="020B0604030504040204" pitchFamily="50" charset="-128"/>
              <a:cs typeface="Meiryo UI" panose="020B0604030504040204" pitchFamily="50" charset="-128"/>
            </a:rPr>
            <a:t>以上の範囲において、国土交通省令で定める距離）を加えた数値を超える建築物（次号に掲げるものを除く。）</a:t>
          </a:r>
          <a:endParaRPr kumimoji="1" lang="en-US" altLang="ja-JP" sz="10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cs typeface="Meiryo UI" panose="020B0604030504040204" pitchFamily="50" charset="-128"/>
            </a:rPr>
            <a:t>　イ　当該前面道路の幅員が</a:t>
          </a:r>
          <a:r>
            <a:rPr kumimoji="1" lang="en-US" altLang="ja-JP" sz="1000">
              <a:latin typeface="Meiryo UI" panose="020B0604030504040204" pitchFamily="50" charset="-128"/>
              <a:ea typeface="Meiryo UI" panose="020B0604030504040204" pitchFamily="50" charset="-128"/>
              <a:cs typeface="Meiryo UI" panose="020B0604030504040204" pitchFamily="50" charset="-128"/>
            </a:rPr>
            <a:t>12m</a:t>
          </a:r>
          <a:r>
            <a:rPr kumimoji="1" lang="ja-JP" altLang="en-US" sz="1000">
              <a:latin typeface="Meiryo UI" panose="020B0604030504040204" pitchFamily="50" charset="-128"/>
              <a:ea typeface="Meiryo UI" panose="020B0604030504040204" pitchFamily="50" charset="-128"/>
              <a:cs typeface="Meiryo UI" panose="020B0604030504040204" pitchFamily="50" charset="-128"/>
            </a:rPr>
            <a:t>以下の場合　</a:t>
          </a:r>
          <a:r>
            <a:rPr kumimoji="1" lang="en-US" altLang="ja-JP" sz="1000">
              <a:latin typeface="Meiryo UI" panose="020B0604030504040204" pitchFamily="50" charset="-128"/>
              <a:ea typeface="Meiryo UI" panose="020B0604030504040204" pitchFamily="50" charset="-128"/>
              <a:cs typeface="Meiryo UI" panose="020B0604030504040204" pitchFamily="50" charset="-128"/>
            </a:rPr>
            <a:t>6m</a:t>
          </a:r>
        </a:p>
        <a:p>
          <a:r>
            <a:rPr kumimoji="1" lang="ja-JP" altLang="en-US" sz="1000" baseline="0">
              <a:latin typeface="Meiryo UI" panose="020B0604030504040204" pitchFamily="50" charset="-128"/>
              <a:ea typeface="Meiryo UI" panose="020B0604030504040204" pitchFamily="50" charset="-128"/>
              <a:cs typeface="Meiryo UI" panose="020B0604030504040204" pitchFamily="50" charset="-128"/>
            </a:rPr>
            <a:t>　ロ　</a:t>
          </a:r>
          <a:r>
            <a:rPr kumimoji="1" lang="ja-JP" altLang="ja-JP" sz="10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当該前面道路の幅員が</a:t>
          </a:r>
          <a:r>
            <a:rPr kumimoji="1" lang="en-US" altLang="ja-JP" sz="10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12m</a:t>
          </a:r>
          <a:r>
            <a:rPr kumimoji="1" lang="ja-JP" altLang="en-US" sz="10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を超える場合　当該前面道路の幅員の</a:t>
          </a:r>
          <a:r>
            <a:rPr kumimoji="1" lang="en-US" altLang="ja-JP" sz="10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1/2</a:t>
          </a:r>
          <a:r>
            <a:rPr kumimoji="1" lang="ja-JP" altLang="en-US" sz="10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に相当する距離</a:t>
          </a:r>
          <a:endParaRPr kumimoji="1" lang="ja-JP" altLang="en-US" sz="10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cs typeface="Meiryo UI" panose="020B0604030504040204" pitchFamily="50" charset="-128"/>
            </a:rPr>
            <a:t>二（略）</a:t>
          </a:r>
        </a:p>
      </xdr:txBody>
    </xdr:sp>
    <xdr:clientData/>
  </xdr:twoCellAnchor>
  <xdr:twoCellAnchor>
    <xdr:from>
      <xdr:col>6</xdr:col>
      <xdr:colOff>288073</xdr:colOff>
      <xdr:row>27</xdr:row>
      <xdr:rowOff>0</xdr:rowOff>
    </xdr:from>
    <xdr:to>
      <xdr:col>8</xdr:col>
      <xdr:colOff>288072</xdr:colOff>
      <xdr:row>29</xdr:row>
      <xdr:rowOff>1</xdr:rowOff>
    </xdr:to>
    <xdr:sp macro="" textlink="">
      <xdr:nvSpPr>
        <xdr:cNvPr id="11" name="円弧 10">
          <a:extLst>
            <a:ext uri="{FF2B5EF4-FFF2-40B4-BE49-F238E27FC236}">
              <a16:creationId xmlns:a16="http://schemas.microsoft.com/office/drawing/2014/main" id="{00000000-0008-0000-0600-00000B000000}"/>
            </a:ext>
          </a:extLst>
        </xdr:cNvPr>
        <xdr:cNvSpPr/>
      </xdr:nvSpPr>
      <xdr:spPr>
        <a:xfrm>
          <a:off x="1793023" y="7791450"/>
          <a:ext cx="571499" cy="571501"/>
        </a:xfrm>
        <a:prstGeom prst="arc">
          <a:avLst>
            <a:gd name="adj1" fmla="val 18973131"/>
            <a:gd name="adj2" fmla="val 0"/>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0</xdr:colOff>
      <xdr:row>27</xdr:row>
      <xdr:rowOff>159746</xdr:rowOff>
    </xdr:from>
    <xdr:to>
      <xdr:col>5</xdr:col>
      <xdr:colOff>0</xdr:colOff>
      <xdr:row>28</xdr:row>
      <xdr:rowOff>159746</xdr:rowOff>
    </xdr:to>
    <xdr:cxnSp macro="">
      <xdr:nvCxnSpPr>
        <xdr:cNvPr id="12" name="直線コネクタ 11">
          <a:extLst>
            <a:ext uri="{FF2B5EF4-FFF2-40B4-BE49-F238E27FC236}">
              <a16:creationId xmlns:a16="http://schemas.microsoft.com/office/drawing/2014/main" id="{00000000-0008-0000-0600-00000C000000}"/>
            </a:ext>
          </a:extLst>
        </xdr:cNvPr>
        <xdr:cNvCxnSpPr/>
      </xdr:nvCxnSpPr>
      <xdr:spPr>
        <a:xfrm>
          <a:off x="1219200" y="7951196"/>
          <a:ext cx="0" cy="285750"/>
        </a:xfrm>
        <a:prstGeom prst="line">
          <a:avLst/>
        </a:prstGeom>
        <a:ln w="635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3284</xdr:colOff>
      <xdr:row>27</xdr:row>
      <xdr:rowOff>159746</xdr:rowOff>
    </xdr:from>
    <xdr:to>
      <xdr:col>11</xdr:col>
      <xdr:colOff>3284</xdr:colOff>
      <xdr:row>28</xdr:row>
      <xdr:rowOff>159746</xdr:rowOff>
    </xdr:to>
    <xdr:cxnSp macro="">
      <xdr:nvCxnSpPr>
        <xdr:cNvPr id="13" name="直線コネクタ 12">
          <a:extLst>
            <a:ext uri="{FF2B5EF4-FFF2-40B4-BE49-F238E27FC236}">
              <a16:creationId xmlns:a16="http://schemas.microsoft.com/office/drawing/2014/main" id="{00000000-0008-0000-0600-00000D000000}"/>
            </a:ext>
          </a:extLst>
        </xdr:cNvPr>
        <xdr:cNvCxnSpPr/>
      </xdr:nvCxnSpPr>
      <xdr:spPr>
        <a:xfrm>
          <a:off x="2936984" y="7951196"/>
          <a:ext cx="0" cy="285750"/>
        </a:xfrm>
        <a:prstGeom prst="line">
          <a:avLst/>
        </a:prstGeom>
        <a:ln w="635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28</xdr:row>
      <xdr:rowOff>0</xdr:rowOff>
    </xdr:from>
    <xdr:to>
      <xdr:col>12</xdr:col>
      <xdr:colOff>0</xdr:colOff>
      <xdr:row>28</xdr:row>
      <xdr:rowOff>159746</xdr:rowOff>
    </xdr:to>
    <xdr:cxnSp macro="">
      <xdr:nvCxnSpPr>
        <xdr:cNvPr id="14" name="直線コネクタ 13">
          <a:extLst>
            <a:ext uri="{FF2B5EF4-FFF2-40B4-BE49-F238E27FC236}">
              <a16:creationId xmlns:a16="http://schemas.microsoft.com/office/drawing/2014/main" id="{00000000-0008-0000-0600-00000E000000}"/>
            </a:ext>
          </a:extLst>
        </xdr:cNvPr>
        <xdr:cNvCxnSpPr/>
      </xdr:nvCxnSpPr>
      <xdr:spPr>
        <a:xfrm>
          <a:off x="3219450" y="8077200"/>
          <a:ext cx="0" cy="159746"/>
        </a:xfrm>
        <a:prstGeom prst="line">
          <a:avLst/>
        </a:prstGeom>
        <a:ln w="635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288073</xdr:colOff>
      <xdr:row>27</xdr:row>
      <xdr:rowOff>0</xdr:rowOff>
    </xdr:from>
    <xdr:to>
      <xdr:col>18</xdr:col>
      <xdr:colOff>288072</xdr:colOff>
      <xdr:row>29</xdr:row>
      <xdr:rowOff>1</xdr:rowOff>
    </xdr:to>
    <xdr:sp macro="" textlink="">
      <xdr:nvSpPr>
        <xdr:cNvPr id="15" name="円弧 14">
          <a:extLst>
            <a:ext uri="{FF2B5EF4-FFF2-40B4-BE49-F238E27FC236}">
              <a16:creationId xmlns:a16="http://schemas.microsoft.com/office/drawing/2014/main" id="{00000000-0008-0000-0600-00000F000000}"/>
            </a:ext>
          </a:extLst>
        </xdr:cNvPr>
        <xdr:cNvSpPr/>
      </xdr:nvSpPr>
      <xdr:spPr>
        <a:xfrm>
          <a:off x="4650523" y="7791450"/>
          <a:ext cx="571499" cy="571501"/>
        </a:xfrm>
        <a:prstGeom prst="arc">
          <a:avLst>
            <a:gd name="adj1" fmla="val 18973131"/>
            <a:gd name="adj2" fmla="val 0"/>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3284</xdr:colOff>
      <xdr:row>27</xdr:row>
      <xdr:rowOff>159746</xdr:rowOff>
    </xdr:from>
    <xdr:to>
      <xdr:col>21</xdr:col>
      <xdr:colOff>3284</xdr:colOff>
      <xdr:row>29</xdr:row>
      <xdr:rowOff>147204</xdr:rowOff>
    </xdr:to>
    <xdr:cxnSp macro="">
      <xdr:nvCxnSpPr>
        <xdr:cNvPr id="16" name="直線コネクタ 15">
          <a:extLst>
            <a:ext uri="{FF2B5EF4-FFF2-40B4-BE49-F238E27FC236}">
              <a16:creationId xmlns:a16="http://schemas.microsoft.com/office/drawing/2014/main" id="{00000000-0008-0000-0600-000010000000}"/>
            </a:ext>
          </a:extLst>
        </xdr:cNvPr>
        <xdr:cNvCxnSpPr/>
      </xdr:nvCxnSpPr>
      <xdr:spPr>
        <a:xfrm>
          <a:off x="5794484" y="7951196"/>
          <a:ext cx="0" cy="558958"/>
        </a:xfrm>
        <a:prstGeom prst="line">
          <a:avLst/>
        </a:prstGeom>
        <a:ln w="635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28</xdr:row>
      <xdr:rowOff>0</xdr:rowOff>
    </xdr:from>
    <xdr:to>
      <xdr:col>22</xdr:col>
      <xdr:colOff>0</xdr:colOff>
      <xdr:row>28</xdr:row>
      <xdr:rowOff>159746</xdr:rowOff>
    </xdr:to>
    <xdr:cxnSp macro="">
      <xdr:nvCxnSpPr>
        <xdr:cNvPr id="17" name="直線コネクタ 16">
          <a:extLst>
            <a:ext uri="{FF2B5EF4-FFF2-40B4-BE49-F238E27FC236}">
              <a16:creationId xmlns:a16="http://schemas.microsoft.com/office/drawing/2014/main" id="{00000000-0008-0000-0600-000011000000}"/>
            </a:ext>
          </a:extLst>
        </xdr:cNvPr>
        <xdr:cNvCxnSpPr/>
      </xdr:nvCxnSpPr>
      <xdr:spPr>
        <a:xfrm>
          <a:off x="6076950" y="8077200"/>
          <a:ext cx="0" cy="159746"/>
        </a:xfrm>
        <a:prstGeom prst="line">
          <a:avLst/>
        </a:prstGeom>
        <a:ln w="635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27</xdr:row>
      <xdr:rowOff>159746</xdr:rowOff>
    </xdr:from>
    <xdr:to>
      <xdr:col>16</xdr:col>
      <xdr:colOff>0</xdr:colOff>
      <xdr:row>28</xdr:row>
      <xdr:rowOff>159746</xdr:rowOff>
    </xdr:to>
    <xdr:cxnSp macro="">
      <xdr:nvCxnSpPr>
        <xdr:cNvPr id="18" name="直線コネクタ 17">
          <a:extLst>
            <a:ext uri="{FF2B5EF4-FFF2-40B4-BE49-F238E27FC236}">
              <a16:creationId xmlns:a16="http://schemas.microsoft.com/office/drawing/2014/main" id="{00000000-0008-0000-0600-000012000000}"/>
            </a:ext>
          </a:extLst>
        </xdr:cNvPr>
        <xdr:cNvCxnSpPr/>
      </xdr:nvCxnSpPr>
      <xdr:spPr>
        <a:xfrm>
          <a:off x="4362450" y="7951196"/>
          <a:ext cx="0" cy="285750"/>
        </a:xfrm>
        <a:prstGeom prst="line">
          <a:avLst/>
        </a:prstGeom>
        <a:ln w="635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29</xdr:row>
      <xdr:rowOff>137679</xdr:rowOff>
    </xdr:from>
    <xdr:to>
      <xdr:col>21</xdr:col>
      <xdr:colOff>0</xdr:colOff>
      <xdr:row>29</xdr:row>
      <xdr:rowOff>137679</xdr:rowOff>
    </xdr:to>
    <xdr:cxnSp macro="">
      <xdr:nvCxnSpPr>
        <xdr:cNvPr id="19" name="直線矢印コネクタ 18">
          <a:extLst>
            <a:ext uri="{FF2B5EF4-FFF2-40B4-BE49-F238E27FC236}">
              <a16:creationId xmlns:a16="http://schemas.microsoft.com/office/drawing/2014/main" id="{00000000-0008-0000-0600-000013000000}"/>
            </a:ext>
          </a:extLst>
        </xdr:cNvPr>
        <xdr:cNvCxnSpPr/>
      </xdr:nvCxnSpPr>
      <xdr:spPr>
        <a:xfrm>
          <a:off x="4933950" y="8500629"/>
          <a:ext cx="857250" cy="0"/>
        </a:xfrm>
        <a:prstGeom prst="straightConnector1">
          <a:avLst/>
        </a:prstGeom>
        <a:ln>
          <a:solidFill>
            <a:sysClr val="windowText" lastClr="000000"/>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28</xdr:row>
      <xdr:rowOff>33750</xdr:rowOff>
    </xdr:from>
    <xdr:to>
      <xdr:col>11</xdr:col>
      <xdr:colOff>0</xdr:colOff>
      <xdr:row>29</xdr:row>
      <xdr:rowOff>0</xdr:rowOff>
    </xdr:to>
    <xdr:sp macro="" textlink="">
      <xdr:nvSpPr>
        <xdr:cNvPr id="20" name="左右矢印 19">
          <a:extLst>
            <a:ext uri="{FF2B5EF4-FFF2-40B4-BE49-F238E27FC236}">
              <a16:creationId xmlns:a16="http://schemas.microsoft.com/office/drawing/2014/main" id="{00000000-0008-0000-0600-000014000000}"/>
            </a:ext>
          </a:extLst>
        </xdr:cNvPr>
        <xdr:cNvSpPr/>
      </xdr:nvSpPr>
      <xdr:spPr>
        <a:xfrm>
          <a:off x="1219200" y="8110950"/>
          <a:ext cx="1714500" cy="252000"/>
        </a:xfrm>
        <a:prstGeom prst="leftRightArrow">
          <a:avLst>
            <a:gd name="adj1" fmla="val 64085"/>
            <a:gd name="adj2" fmla="val 50000"/>
          </a:avLst>
        </a:prstGeom>
        <a:solidFill>
          <a:schemeClr val="bg1"/>
        </a:solidFill>
        <a:ln w="317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accent3">
                  <a:lumMod val="75000"/>
                </a:schemeClr>
              </a:solidFill>
              <a:latin typeface="ＭＳ Ｐゴシック" panose="020B0600070205080204" pitchFamily="50" charset="-128"/>
              <a:ea typeface="ＭＳ Ｐゴシック" panose="020B0600070205080204" pitchFamily="50" charset="-128"/>
            </a:rPr>
            <a:t>道路幅員（＞</a:t>
          </a:r>
          <a:r>
            <a:rPr kumimoji="1" lang="en-US" altLang="ja-JP" sz="1000">
              <a:solidFill>
                <a:schemeClr val="accent3">
                  <a:lumMod val="75000"/>
                </a:schemeClr>
              </a:solidFill>
              <a:latin typeface="ＭＳ Ｐゴシック" panose="020B0600070205080204" pitchFamily="50" charset="-128"/>
              <a:ea typeface="ＭＳ Ｐゴシック" panose="020B0600070205080204" pitchFamily="50" charset="-128"/>
            </a:rPr>
            <a:t>12m</a:t>
          </a:r>
          <a:r>
            <a:rPr kumimoji="1" lang="ja-JP" altLang="en-US" sz="1000">
              <a:solidFill>
                <a:schemeClr val="accent3">
                  <a:lumMod val="75000"/>
                </a:schemeClr>
              </a:solidFill>
              <a:latin typeface="ＭＳ Ｐゴシック" panose="020B0600070205080204" pitchFamily="50" charset="-128"/>
              <a:ea typeface="ＭＳ Ｐゴシック" panose="020B0600070205080204" pitchFamily="50" charset="-128"/>
            </a:rPr>
            <a:t>）</a:t>
          </a:r>
        </a:p>
      </xdr:txBody>
    </xdr:sp>
    <xdr:clientData/>
  </xdr:twoCellAnchor>
  <xdr:twoCellAnchor>
    <xdr:from>
      <xdr:col>18</xdr:col>
      <xdr:colOff>0</xdr:colOff>
      <xdr:row>28</xdr:row>
      <xdr:rowOff>1</xdr:rowOff>
    </xdr:from>
    <xdr:to>
      <xdr:col>18</xdr:col>
      <xdr:colOff>0</xdr:colOff>
      <xdr:row>29</xdr:row>
      <xdr:rowOff>164224</xdr:rowOff>
    </xdr:to>
    <xdr:cxnSp macro="">
      <xdr:nvCxnSpPr>
        <xdr:cNvPr id="21" name="直線コネクタ 20">
          <a:extLst>
            <a:ext uri="{FF2B5EF4-FFF2-40B4-BE49-F238E27FC236}">
              <a16:creationId xmlns:a16="http://schemas.microsoft.com/office/drawing/2014/main" id="{00000000-0008-0000-0600-000015000000}"/>
            </a:ext>
          </a:extLst>
        </xdr:cNvPr>
        <xdr:cNvCxnSpPr/>
      </xdr:nvCxnSpPr>
      <xdr:spPr>
        <a:xfrm>
          <a:off x="4933950" y="8077201"/>
          <a:ext cx="0" cy="449973"/>
        </a:xfrm>
        <a:prstGeom prst="line">
          <a:avLst/>
        </a:prstGeom>
        <a:ln w="635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28</xdr:row>
      <xdr:rowOff>33750</xdr:rowOff>
    </xdr:from>
    <xdr:to>
      <xdr:col>21</xdr:col>
      <xdr:colOff>0</xdr:colOff>
      <xdr:row>29</xdr:row>
      <xdr:rowOff>0</xdr:rowOff>
    </xdr:to>
    <xdr:sp macro="" textlink="">
      <xdr:nvSpPr>
        <xdr:cNvPr id="22" name="左右矢印 21">
          <a:extLst>
            <a:ext uri="{FF2B5EF4-FFF2-40B4-BE49-F238E27FC236}">
              <a16:creationId xmlns:a16="http://schemas.microsoft.com/office/drawing/2014/main" id="{00000000-0008-0000-0600-000016000000}"/>
            </a:ext>
          </a:extLst>
        </xdr:cNvPr>
        <xdr:cNvSpPr/>
      </xdr:nvSpPr>
      <xdr:spPr>
        <a:xfrm>
          <a:off x="4362450" y="8110950"/>
          <a:ext cx="1428750" cy="252000"/>
        </a:xfrm>
        <a:prstGeom prst="leftRightArrow">
          <a:avLst>
            <a:gd name="adj1" fmla="val 64085"/>
            <a:gd name="adj2" fmla="val 50000"/>
          </a:avLst>
        </a:prstGeom>
        <a:solidFill>
          <a:schemeClr val="bg1"/>
        </a:solidFill>
        <a:ln w="317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000">
              <a:solidFill>
                <a:schemeClr val="accent3">
                  <a:lumMod val="75000"/>
                </a:schemeClr>
              </a:solidFill>
              <a:latin typeface="ＭＳ Ｐゴシック" panose="020B0600070205080204" pitchFamily="50" charset="-128"/>
              <a:ea typeface="ＭＳ Ｐゴシック" panose="020B0600070205080204" pitchFamily="50" charset="-128"/>
              <a:cs typeface="+mn-cs"/>
            </a:rPr>
            <a:t>道路幅員（≦</a:t>
          </a:r>
          <a:r>
            <a:rPr kumimoji="1" lang="en-US" altLang="ja-JP" sz="1000">
              <a:solidFill>
                <a:schemeClr val="accent3">
                  <a:lumMod val="75000"/>
                </a:schemeClr>
              </a:solidFill>
              <a:latin typeface="ＭＳ Ｐゴシック" panose="020B0600070205080204" pitchFamily="50" charset="-128"/>
              <a:ea typeface="ＭＳ Ｐゴシック" panose="020B0600070205080204" pitchFamily="50" charset="-128"/>
              <a:cs typeface="+mn-cs"/>
            </a:rPr>
            <a:t>12m</a:t>
          </a:r>
          <a:r>
            <a:rPr kumimoji="1" lang="ja-JP" altLang="en-US" sz="1000">
              <a:solidFill>
                <a:schemeClr val="accent3">
                  <a:lumMod val="75000"/>
                </a:schemeClr>
              </a:solidFill>
              <a:latin typeface="ＭＳ Ｐゴシック" panose="020B0600070205080204" pitchFamily="50" charset="-128"/>
              <a:ea typeface="ＭＳ Ｐゴシック" panose="020B0600070205080204" pitchFamily="50" charset="-128"/>
              <a:cs typeface="+mn-cs"/>
            </a:rPr>
            <a:t>）</a:t>
          </a:r>
        </a:p>
      </xdr:txBody>
    </xdr:sp>
    <xdr:clientData/>
  </xdr:twoCellAnchor>
  <xdr:twoCellAnchor>
    <xdr:from>
      <xdr:col>7</xdr:col>
      <xdr:colOff>114167</xdr:colOff>
      <xdr:row>27</xdr:row>
      <xdr:rowOff>126205</xdr:rowOff>
    </xdr:from>
    <xdr:to>
      <xdr:col>7</xdr:col>
      <xdr:colOff>273843</xdr:colOff>
      <xdr:row>27</xdr:row>
      <xdr:rowOff>270069</xdr:rowOff>
    </xdr:to>
    <xdr:sp macro="" textlink="">
      <xdr:nvSpPr>
        <xdr:cNvPr id="23" name="フリーフォーム 22">
          <a:extLst>
            <a:ext uri="{FF2B5EF4-FFF2-40B4-BE49-F238E27FC236}">
              <a16:creationId xmlns:a16="http://schemas.microsoft.com/office/drawing/2014/main" id="{00000000-0008-0000-0600-000017000000}"/>
            </a:ext>
          </a:extLst>
        </xdr:cNvPr>
        <xdr:cNvSpPr/>
      </xdr:nvSpPr>
      <xdr:spPr>
        <a:xfrm>
          <a:off x="1904867" y="7917655"/>
          <a:ext cx="159676" cy="143864"/>
        </a:xfrm>
        <a:custGeom>
          <a:avLst/>
          <a:gdLst>
            <a:gd name="connsiteX0" fmla="*/ 0 w 542925"/>
            <a:gd name="connsiteY0" fmla="*/ 0 h 554832"/>
            <a:gd name="connsiteX1" fmla="*/ 154782 w 542925"/>
            <a:gd name="connsiteY1" fmla="*/ 200025 h 554832"/>
            <a:gd name="connsiteX2" fmla="*/ 447675 w 542925"/>
            <a:gd name="connsiteY2" fmla="*/ 314325 h 554832"/>
            <a:gd name="connsiteX3" fmla="*/ 542925 w 542925"/>
            <a:gd name="connsiteY3" fmla="*/ 554832 h 554832"/>
            <a:gd name="connsiteX0" fmla="*/ 0 w 643804"/>
            <a:gd name="connsiteY0" fmla="*/ 0 h 580049"/>
            <a:gd name="connsiteX1" fmla="*/ 154782 w 643804"/>
            <a:gd name="connsiteY1" fmla="*/ 200025 h 580049"/>
            <a:gd name="connsiteX2" fmla="*/ 447675 w 643804"/>
            <a:gd name="connsiteY2" fmla="*/ 314325 h 580049"/>
            <a:gd name="connsiteX3" fmla="*/ 643804 w 643804"/>
            <a:gd name="connsiteY3" fmla="*/ 580049 h 580049"/>
          </a:gdLst>
          <a:ahLst/>
          <a:cxnLst>
            <a:cxn ang="0">
              <a:pos x="connsiteX0" y="connsiteY0"/>
            </a:cxn>
            <a:cxn ang="0">
              <a:pos x="connsiteX1" y="connsiteY1"/>
            </a:cxn>
            <a:cxn ang="0">
              <a:pos x="connsiteX2" y="connsiteY2"/>
            </a:cxn>
            <a:cxn ang="0">
              <a:pos x="connsiteX3" y="connsiteY3"/>
            </a:cxn>
          </a:cxnLst>
          <a:rect l="l" t="t" r="r" b="b"/>
          <a:pathLst>
            <a:path w="643804" h="580049">
              <a:moveTo>
                <a:pt x="0" y="0"/>
              </a:moveTo>
              <a:cubicBezTo>
                <a:pt x="40085" y="73819"/>
                <a:pt x="80170" y="147638"/>
                <a:pt x="154782" y="200025"/>
              </a:cubicBezTo>
              <a:cubicBezTo>
                <a:pt x="229394" y="252412"/>
                <a:pt x="366171" y="250988"/>
                <a:pt x="447675" y="314325"/>
              </a:cubicBezTo>
              <a:cubicBezTo>
                <a:pt x="529179" y="377662"/>
                <a:pt x="629120" y="528058"/>
                <a:pt x="643804" y="580049"/>
              </a:cubicBezTo>
            </a:path>
          </a:pathLst>
        </a:cu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288073</xdr:colOff>
      <xdr:row>27</xdr:row>
      <xdr:rowOff>0</xdr:rowOff>
    </xdr:from>
    <xdr:to>
      <xdr:col>18</xdr:col>
      <xdr:colOff>288072</xdr:colOff>
      <xdr:row>29</xdr:row>
      <xdr:rowOff>1</xdr:rowOff>
    </xdr:to>
    <xdr:sp macro="" textlink="">
      <xdr:nvSpPr>
        <xdr:cNvPr id="24" name="円弧 23">
          <a:extLst>
            <a:ext uri="{FF2B5EF4-FFF2-40B4-BE49-F238E27FC236}">
              <a16:creationId xmlns:a16="http://schemas.microsoft.com/office/drawing/2014/main" id="{00000000-0008-0000-0600-000018000000}"/>
            </a:ext>
          </a:extLst>
        </xdr:cNvPr>
        <xdr:cNvSpPr/>
      </xdr:nvSpPr>
      <xdr:spPr>
        <a:xfrm>
          <a:off x="4650523" y="7791450"/>
          <a:ext cx="571499" cy="571501"/>
        </a:xfrm>
        <a:prstGeom prst="arc">
          <a:avLst>
            <a:gd name="adj1" fmla="val 18973131"/>
            <a:gd name="adj2" fmla="val 0"/>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285750</xdr:colOff>
      <xdr:row>28</xdr:row>
      <xdr:rowOff>87750</xdr:rowOff>
    </xdr:from>
    <xdr:to>
      <xdr:col>21</xdr:col>
      <xdr:colOff>285750</xdr:colOff>
      <xdr:row>28</xdr:row>
      <xdr:rowOff>231750</xdr:rowOff>
    </xdr:to>
    <xdr:sp macro="" textlink="">
      <xdr:nvSpPr>
        <xdr:cNvPr id="25" name="左右矢印 24">
          <a:extLst>
            <a:ext uri="{FF2B5EF4-FFF2-40B4-BE49-F238E27FC236}">
              <a16:creationId xmlns:a16="http://schemas.microsoft.com/office/drawing/2014/main" id="{00000000-0008-0000-0600-000019000000}"/>
            </a:ext>
          </a:extLst>
        </xdr:cNvPr>
        <xdr:cNvSpPr/>
      </xdr:nvSpPr>
      <xdr:spPr>
        <a:xfrm>
          <a:off x="5791200" y="8164950"/>
          <a:ext cx="285750" cy="144000"/>
        </a:xfrm>
        <a:prstGeom prst="leftRightArrow">
          <a:avLst>
            <a:gd name="adj1" fmla="val 64085"/>
            <a:gd name="adj2" fmla="val 50000"/>
          </a:avLst>
        </a:prstGeom>
        <a:noFill/>
        <a:ln w="31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0</xdr:colOff>
      <xdr:row>28</xdr:row>
      <xdr:rowOff>87750</xdr:rowOff>
    </xdr:from>
    <xdr:to>
      <xdr:col>12</xdr:col>
      <xdr:colOff>0</xdr:colOff>
      <xdr:row>28</xdr:row>
      <xdr:rowOff>231750</xdr:rowOff>
    </xdr:to>
    <xdr:sp macro="" textlink="">
      <xdr:nvSpPr>
        <xdr:cNvPr id="26" name="左右矢印 25">
          <a:extLst>
            <a:ext uri="{FF2B5EF4-FFF2-40B4-BE49-F238E27FC236}">
              <a16:creationId xmlns:a16="http://schemas.microsoft.com/office/drawing/2014/main" id="{00000000-0008-0000-0600-00001A000000}"/>
            </a:ext>
          </a:extLst>
        </xdr:cNvPr>
        <xdr:cNvSpPr/>
      </xdr:nvSpPr>
      <xdr:spPr>
        <a:xfrm>
          <a:off x="2933700" y="8164950"/>
          <a:ext cx="285750" cy="144000"/>
        </a:xfrm>
        <a:prstGeom prst="leftRightArrow">
          <a:avLst>
            <a:gd name="adj1" fmla="val 64085"/>
            <a:gd name="adj2" fmla="val 50000"/>
          </a:avLst>
        </a:prstGeom>
        <a:solidFill>
          <a:schemeClr val="bg1"/>
        </a:solidFill>
        <a:ln w="31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0</xdr:colOff>
      <xdr:row>23</xdr:row>
      <xdr:rowOff>0</xdr:rowOff>
    </xdr:from>
    <xdr:to>
      <xdr:col>24</xdr:col>
      <xdr:colOff>152417</xdr:colOff>
      <xdr:row>28</xdr:row>
      <xdr:rowOff>0</xdr:rowOff>
    </xdr:to>
    <xdr:sp macro="" textlink="">
      <xdr:nvSpPr>
        <xdr:cNvPr id="27" name="正方形/長方形 26">
          <a:extLst>
            <a:ext uri="{FF2B5EF4-FFF2-40B4-BE49-F238E27FC236}">
              <a16:creationId xmlns:a16="http://schemas.microsoft.com/office/drawing/2014/main" id="{00000000-0008-0000-0600-00001B000000}"/>
            </a:ext>
          </a:extLst>
        </xdr:cNvPr>
        <xdr:cNvSpPr/>
      </xdr:nvSpPr>
      <xdr:spPr>
        <a:xfrm>
          <a:off x="6076950" y="6648450"/>
          <a:ext cx="723917" cy="1428750"/>
        </a:xfrm>
        <a:prstGeom prst="rect">
          <a:avLst/>
        </a:prstGeom>
        <a:pattFill prst="wdUpDiag">
          <a:fgClr>
            <a:schemeClr val="bg1">
              <a:lumMod val="85000"/>
            </a:schemeClr>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900"/>
        </a:p>
      </xdr:txBody>
    </xdr:sp>
    <xdr:clientData/>
  </xdr:twoCellAnchor>
  <xdr:twoCellAnchor>
    <xdr:from>
      <xdr:col>22</xdr:col>
      <xdr:colOff>0</xdr:colOff>
      <xdr:row>23</xdr:row>
      <xdr:rowOff>0</xdr:rowOff>
    </xdr:from>
    <xdr:to>
      <xdr:col>24</xdr:col>
      <xdr:colOff>152458</xdr:colOff>
      <xdr:row>28</xdr:row>
      <xdr:rowOff>4140</xdr:rowOff>
    </xdr:to>
    <xdr:sp macro="" textlink="">
      <xdr:nvSpPr>
        <xdr:cNvPr id="28" name="フリーフォーム 27">
          <a:extLst>
            <a:ext uri="{FF2B5EF4-FFF2-40B4-BE49-F238E27FC236}">
              <a16:creationId xmlns:a16="http://schemas.microsoft.com/office/drawing/2014/main" id="{00000000-0008-0000-0600-00001C000000}"/>
            </a:ext>
          </a:extLst>
        </xdr:cNvPr>
        <xdr:cNvSpPr/>
      </xdr:nvSpPr>
      <xdr:spPr>
        <a:xfrm>
          <a:off x="6076950" y="6648450"/>
          <a:ext cx="723958" cy="1432890"/>
        </a:xfrm>
        <a:custGeom>
          <a:avLst/>
          <a:gdLst>
            <a:gd name="connsiteX0" fmla="*/ 0 w 737153"/>
            <a:gd name="connsiteY0" fmla="*/ 1747631 h 1747631"/>
            <a:gd name="connsiteX1" fmla="*/ 0 w 737153"/>
            <a:gd name="connsiteY1" fmla="*/ 0 h 1747631"/>
            <a:gd name="connsiteX2" fmla="*/ 737153 w 737153"/>
            <a:gd name="connsiteY2" fmla="*/ 0 h 1747631"/>
          </a:gdLst>
          <a:ahLst/>
          <a:cxnLst>
            <a:cxn ang="0">
              <a:pos x="connsiteX0" y="connsiteY0"/>
            </a:cxn>
            <a:cxn ang="0">
              <a:pos x="connsiteX1" y="connsiteY1"/>
            </a:cxn>
            <a:cxn ang="0">
              <a:pos x="connsiteX2" y="connsiteY2"/>
            </a:cxn>
          </a:cxnLst>
          <a:rect l="l" t="t" r="r" b="b"/>
          <a:pathLst>
            <a:path w="737153" h="1747631">
              <a:moveTo>
                <a:pt x="0" y="1747631"/>
              </a:moveTo>
              <a:lnTo>
                <a:pt x="0" y="0"/>
              </a:lnTo>
              <a:lnTo>
                <a:pt x="737153" y="0"/>
              </a:lnTo>
            </a:path>
          </a:pathLst>
        </a:cu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33750</xdr:colOff>
      <xdr:row>23</xdr:row>
      <xdr:rowOff>0</xdr:rowOff>
    </xdr:from>
    <xdr:to>
      <xdr:col>23</xdr:col>
      <xdr:colOff>0</xdr:colOff>
      <xdr:row>28</xdr:row>
      <xdr:rowOff>0</xdr:rowOff>
    </xdr:to>
    <xdr:sp macro="" textlink="">
      <xdr:nvSpPr>
        <xdr:cNvPr id="29" name="上下矢印 28">
          <a:extLst>
            <a:ext uri="{FF2B5EF4-FFF2-40B4-BE49-F238E27FC236}">
              <a16:creationId xmlns:a16="http://schemas.microsoft.com/office/drawing/2014/main" id="{00000000-0008-0000-0600-00001D000000}"/>
            </a:ext>
          </a:extLst>
        </xdr:cNvPr>
        <xdr:cNvSpPr/>
      </xdr:nvSpPr>
      <xdr:spPr>
        <a:xfrm>
          <a:off x="6110700" y="6648450"/>
          <a:ext cx="252000" cy="1428750"/>
        </a:xfrm>
        <a:prstGeom prst="upDownArrow">
          <a:avLst>
            <a:gd name="adj1" fmla="val 67203"/>
            <a:gd name="adj2" fmla="val 50000"/>
          </a:avLst>
        </a:prstGeom>
        <a:solidFill>
          <a:schemeClr val="bg1"/>
        </a:solidFill>
        <a:ln w="31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wordArtVertRtl"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00">
              <a:solidFill>
                <a:schemeClr val="accent4"/>
              </a:solidFill>
              <a:latin typeface="ＭＳ Ｐゴシック" panose="020B0600070205080204" pitchFamily="50" charset="-128"/>
              <a:ea typeface="ＭＳ Ｐゴシック" panose="020B0600070205080204" pitchFamily="50" charset="-128"/>
              <a:cs typeface="+mn-cs"/>
            </a:rPr>
            <a:t>高さ</a:t>
          </a:r>
        </a:p>
      </xdr:txBody>
    </xdr:sp>
    <xdr:clientData/>
  </xdr:twoCellAnchor>
  <xdr:twoCellAnchor>
    <xdr:from>
      <xdr:col>18</xdr:col>
      <xdr:colOff>0</xdr:colOff>
      <xdr:row>21</xdr:row>
      <xdr:rowOff>147204</xdr:rowOff>
    </xdr:from>
    <xdr:to>
      <xdr:col>24</xdr:col>
      <xdr:colOff>138546</xdr:colOff>
      <xdr:row>28</xdr:row>
      <xdr:rowOff>0</xdr:rowOff>
    </xdr:to>
    <xdr:cxnSp macro="">
      <xdr:nvCxnSpPr>
        <xdr:cNvPr id="30" name="直線コネクタ 29">
          <a:extLst>
            <a:ext uri="{FF2B5EF4-FFF2-40B4-BE49-F238E27FC236}">
              <a16:creationId xmlns:a16="http://schemas.microsoft.com/office/drawing/2014/main" id="{00000000-0008-0000-0600-00001E000000}"/>
            </a:ext>
          </a:extLst>
        </xdr:cNvPr>
        <xdr:cNvCxnSpPr/>
      </xdr:nvCxnSpPr>
      <xdr:spPr>
        <a:xfrm flipV="1">
          <a:off x="4933950" y="6224154"/>
          <a:ext cx="1853046" cy="1853046"/>
        </a:xfrm>
        <a:prstGeom prst="line">
          <a:avLst/>
        </a:prstGeom>
        <a:ln w="635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153329</xdr:colOff>
      <xdr:row>28</xdr:row>
      <xdr:rowOff>0</xdr:rowOff>
    </xdr:from>
    <xdr:to>
      <xdr:col>24</xdr:col>
      <xdr:colOff>149087</xdr:colOff>
      <xdr:row>28</xdr:row>
      <xdr:rowOff>0</xdr:rowOff>
    </xdr:to>
    <xdr:cxnSp macro="">
      <xdr:nvCxnSpPr>
        <xdr:cNvPr id="31" name="直線コネクタ 30">
          <a:extLst>
            <a:ext uri="{FF2B5EF4-FFF2-40B4-BE49-F238E27FC236}">
              <a16:creationId xmlns:a16="http://schemas.microsoft.com/office/drawing/2014/main" id="{00000000-0008-0000-0600-00001F000000}"/>
            </a:ext>
          </a:extLst>
        </xdr:cNvPr>
        <xdr:cNvCxnSpPr/>
      </xdr:nvCxnSpPr>
      <xdr:spPr>
        <a:xfrm>
          <a:off x="4230029" y="8077200"/>
          <a:ext cx="2567508"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258750</xdr:colOff>
      <xdr:row>27</xdr:row>
      <xdr:rowOff>258750</xdr:rowOff>
    </xdr:from>
    <xdr:to>
      <xdr:col>18</xdr:col>
      <xdr:colOff>27000</xdr:colOff>
      <xdr:row>28</xdr:row>
      <xdr:rowOff>27000</xdr:rowOff>
    </xdr:to>
    <xdr:sp macro="" textlink="">
      <xdr:nvSpPr>
        <xdr:cNvPr id="32" name="円/楕円 31">
          <a:extLst>
            <a:ext uri="{FF2B5EF4-FFF2-40B4-BE49-F238E27FC236}">
              <a16:creationId xmlns:a16="http://schemas.microsoft.com/office/drawing/2014/main" id="{00000000-0008-0000-0600-000020000000}"/>
            </a:ext>
          </a:extLst>
        </xdr:cNvPr>
        <xdr:cNvSpPr>
          <a:spLocks noChangeAspect="1"/>
        </xdr:cNvSpPr>
      </xdr:nvSpPr>
      <xdr:spPr>
        <a:xfrm>
          <a:off x="4906950" y="8050200"/>
          <a:ext cx="54000" cy="54000"/>
        </a:xfrm>
        <a:prstGeom prst="ellipse">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900"/>
        </a:p>
      </xdr:txBody>
    </xdr:sp>
    <xdr:clientData/>
  </xdr:twoCellAnchor>
  <xdr:twoCellAnchor>
    <xdr:from>
      <xdr:col>12</xdr:col>
      <xdr:colOff>0</xdr:colOff>
      <xdr:row>22</xdr:row>
      <xdr:rowOff>0</xdr:rowOff>
    </xdr:from>
    <xdr:to>
      <xdr:col>14</xdr:col>
      <xdr:colOff>152417</xdr:colOff>
      <xdr:row>28</xdr:row>
      <xdr:rowOff>0</xdr:rowOff>
    </xdr:to>
    <xdr:sp macro="" textlink="">
      <xdr:nvSpPr>
        <xdr:cNvPr id="33" name="正方形/長方形 32">
          <a:extLst>
            <a:ext uri="{FF2B5EF4-FFF2-40B4-BE49-F238E27FC236}">
              <a16:creationId xmlns:a16="http://schemas.microsoft.com/office/drawing/2014/main" id="{00000000-0008-0000-0600-000021000000}"/>
            </a:ext>
          </a:extLst>
        </xdr:cNvPr>
        <xdr:cNvSpPr/>
      </xdr:nvSpPr>
      <xdr:spPr>
        <a:xfrm>
          <a:off x="3219450" y="6362700"/>
          <a:ext cx="723917" cy="1714500"/>
        </a:xfrm>
        <a:prstGeom prst="rect">
          <a:avLst/>
        </a:prstGeom>
        <a:pattFill prst="wdUpDiag">
          <a:fgClr>
            <a:schemeClr val="bg1">
              <a:lumMod val="85000"/>
            </a:schemeClr>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900"/>
        </a:p>
      </xdr:txBody>
    </xdr:sp>
    <xdr:clientData/>
  </xdr:twoCellAnchor>
  <xdr:twoCellAnchor>
    <xdr:from>
      <xdr:col>12</xdr:col>
      <xdr:colOff>1</xdr:colOff>
      <xdr:row>22</xdr:row>
      <xdr:rowOff>0</xdr:rowOff>
    </xdr:from>
    <xdr:to>
      <xdr:col>14</xdr:col>
      <xdr:colOff>152400</xdr:colOff>
      <xdr:row>27</xdr:row>
      <xdr:rowOff>288470</xdr:rowOff>
    </xdr:to>
    <xdr:sp macro="" textlink="">
      <xdr:nvSpPr>
        <xdr:cNvPr id="34" name="フリーフォーム 33">
          <a:extLst>
            <a:ext uri="{FF2B5EF4-FFF2-40B4-BE49-F238E27FC236}">
              <a16:creationId xmlns:a16="http://schemas.microsoft.com/office/drawing/2014/main" id="{00000000-0008-0000-0600-000022000000}"/>
            </a:ext>
          </a:extLst>
        </xdr:cNvPr>
        <xdr:cNvSpPr/>
      </xdr:nvSpPr>
      <xdr:spPr>
        <a:xfrm>
          <a:off x="3219451" y="6362700"/>
          <a:ext cx="723899" cy="1717220"/>
        </a:xfrm>
        <a:custGeom>
          <a:avLst/>
          <a:gdLst>
            <a:gd name="connsiteX0" fmla="*/ 0 w 737153"/>
            <a:gd name="connsiteY0" fmla="*/ 1747631 h 1747631"/>
            <a:gd name="connsiteX1" fmla="*/ 0 w 737153"/>
            <a:gd name="connsiteY1" fmla="*/ 0 h 1747631"/>
            <a:gd name="connsiteX2" fmla="*/ 737153 w 737153"/>
            <a:gd name="connsiteY2" fmla="*/ 0 h 1747631"/>
          </a:gdLst>
          <a:ahLst/>
          <a:cxnLst>
            <a:cxn ang="0">
              <a:pos x="connsiteX0" y="connsiteY0"/>
            </a:cxn>
            <a:cxn ang="0">
              <a:pos x="connsiteX1" y="connsiteY1"/>
            </a:cxn>
            <a:cxn ang="0">
              <a:pos x="connsiteX2" y="connsiteY2"/>
            </a:cxn>
          </a:cxnLst>
          <a:rect l="l" t="t" r="r" b="b"/>
          <a:pathLst>
            <a:path w="737153" h="1747631">
              <a:moveTo>
                <a:pt x="0" y="1747631"/>
              </a:moveTo>
              <a:lnTo>
                <a:pt x="0" y="0"/>
              </a:lnTo>
              <a:lnTo>
                <a:pt x="737153" y="0"/>
              </a:lnTo>
            </a:path>
          </a:pathLst>
        </a:cu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33750</xdr:colOff>
      <xdr:row>21</xdr:row>
      <xdr:rowOff>289034</xdr:rowOff>
    </xdr:from>
    <xdr:to>
      <xdr:col>12</xdr:col>
      <xdr:colOff>289034</xdr:colOff>
      <xdr:row>28</xdr:row>
      <xdr:rowOff>0</xdr:rowOff>
    </xdr:to>
    <xdr:sp macro="" textlink="">
      <xdr:nvSpPr>
        <xdr:cNvPr id="35" name="上下矢印 34">
          <a:extLst>
            <a:ext uri="{FF2B5EF4-FFF2-40B4-BE49-F238E27FC236}">
              <a16:creationId xmlns:a16="http://schemas.microsoft.com/office/drawing/2014/main" id="{00000000-0008-0000-0600-000023000000}"/>
            </a:ext>
          </a:extLst>
        </xdr:cNvPr>
        <xdr:cNvSpPr/>
      </xdr:nvSpPr>
      <xdr:spPr>
        <a:xfrm>
          <a:off x="3253200" y="6365984"/>
          <a:ext cx="255284" cy="1711216"/>
        </a:xfrm>
        <a:prstGeom prst="upDownArrow">
          <a:avLst>
            <a:gd name="adj1" fmla="val 67203"/>
            <a:gd name="adj2" fmla="val 50000"/>
          </a:avLst>
        </a:prstGeom>
        <a:solidFill>
          <a:schemeClr val="bg1"/>
        </a:solidFill>
        <a:ln w="31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wordArtVertRtl"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00">
              <a:solidFill>
                <a:schemeClr val="accent4"/>
              </a:solidFill>
              <a:latin typeface="ＭＳ Ｐゴシック" panose="020B0600070205080204" pitchFamily="50" charset="-128"/>
              <a:ea typeface="ＭＳ Ｐゴシック" panose="020B0600070205080204" pitchFamily="50" charset="-128"/>
              <a:cs typeface="+mn-cs"/>
            </a:rPr>
            <a:t>高さ</a:t>
          </a:r>
        </a:p>
      </xdr:txBody>
    </xdr:sp>
    <xdr:clientData/>
  </xdr:twoCellAnchor>
  <xdr:twoCellAnchor>
    <xdr:from>
      <xdr:col>8</xdr:col>
      <xdr:colOff>0</xdr:colOff>
      <xdr:row>21</xdr:row>
      <xdr:rowOff>145676</xdr:rowOff>
    </xdr:from>
    <xdr:to>
      <xdr:col>14</xdr:col>
      <xdr:colOff>145677</xdr:colOff>
      <xdr:row>28</xdr:row>
      <xdr:rowOff>0</xdr:rowOff>
    </xdr:to>
    <xdr:cxnSp macro="">
      <xdr:nvCxnSpPr>
        <xdr:cNvPr id="36" name="直線コネクタ 35">
          <a:extLst>
            <a:ext uri="{FF2B5EF4-FFF2-40B4-BE49-F238E27FC236}">
              <a16:creationId xmlns:a16="http://schemas.microsoft.com/office/drawing/2014/main" id="{00000000-0008-0000-0600-000024000000}"/>
            </a:ext>
          </a:extLst>
        </xdr:cNvPr>
        <xdr:cNvCxnSpPr/>
      </xdr:nvCxnSpPr>
      <xdr:spPr>
        <a:xfrm flipV="1">
          <a:off x="2076450" y="6222626"/>
          <a:ext cx="1860177" cy="1854574"/>
        </a:xfrm>
        <a:prstGeom prst="line">
          <a:avLst/>
        </a:prstGeom>
        <a:ln w="635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133350</xdr:colOff>
      <xdr:row>28</xdr:row>
      <xdr:rowOff>0</xdr:rowOff>
    </xdr:from>
    <xdr:to>
      <xdr:col>14</xdr:col>
      <xdr:colOff>157370</xdr:colOff>
      <xdr:row>28</xdr:row>
      <xdr:rowOff>0</xdr:rowOff>
    </xdr:to>
    <xdr:cxnSp macro="">
      <xdr:nvCxnSpPr>
        <xdr:cNvPr id="37" name="直線コネクタ 36">
          <a:extLst>
            <a:ext uri="{FF2B5EF4-FFF2-40B4-BE49-F238E27FC236}">
              <a16:creationId xmlns:a16="http://schemas.microsoft.com/office/drawing/2014/main" id="{00000000-0008-0000-0600-000025000000}"/>
            </a:ext>
          </a:extLst>
        </xdr:cNvPr>
        <xdr:cNvCxnSpPr/>
      </xdr:nvCxnSpPr>
      <xdr:spPr>
        <a:xfrm>
          <a:off x="1066800" y="8077200"/>
          <a:ext cx="288152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258750</xdr:colOff>
      <xdr:row>27</xdr:row>
      <xdr:rowOff>258750</xdr:rowOff>
    </xdr:from>
    <xdr:to>
      <xdr:col>8</xdr:col>
      <xdr:colOff>27000</xdr:colOff>
      <xdr:row>28</xdr:row>
      <xdr:rowOff>27000</xdr:rowOff>
    </xdr:to>
    <xdr:sp macro="" textlink="">
      <xdr:nvSpPr>
        <xdr:cNvPr id="38" name="円/楕円 37">
          <a:extLst>
            <a:ext uri="{FF2B5EF4-FFF2-40B4-BE49-F238E27FC236}">
              <a16:creationId xmlns:a16="http://schemas.microsoft.com/office/drawing/2014/main" id="{00000000-0008-0000-0600-000026000000}"/>
            </a:ext>
          </a:extLst>
        </xdr:cNvPr>
        <xdr:cNvSpPr>
          <a:spLocks noChangeAspect="1"/>
        </xdr:cNvSpPr>
      </xdr:nvSpPr>
      <xdr:spPr>
        <a:xfrm>
          <a:off x="2049450" y="8050200"/>
          <a:ext cx="54000" cy="54000"/>
        </a:xfrm>
        <a:prstGeom prst="ellipse">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900"/>
        </a:p>
      </xdr:txBody>
    </xdr:sp>
    <xdr:clientData/>
  </xdr:twoCellAnchor>
  <mc:AlternateContent xmlns:mc="http://schemas.openxmlformats.org/markup-compatibility/2006">
    <mc:Choice xmlns:a14="http://schemas.microsoft.com/office/drawing/2010/main" Requires="a14">
      <xdr:twoCellAnchor editAs="oneCell">
        <xdr:from>
          <xdr:col>1</xdr:col>
          <xdr:colOff>31750</xdr:colOff>
          <xdr:row>33</xdr:row>
          <xdr:rowOff>57150</xdr:rowOff>
        </xdr:from>
        <xdr:to>
          <xdr:col>2</xdr:col>
          <xdr:colOff>0</xdr:colOff>
          <xdr:row>33</xdr:row>
          <xdr:rowOff>298450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6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34</xdr:row>
          <xdr:rowOff>69850</xdr:rowOff>
        </xdr:from>
        <xdr:to>
          <xdr:col>2</xdr:col>
          <xdr:colOff>0</xdr:colOff>
          <xdr:row>34</xdr:row>
          <xdr:rowOff>266700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6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35</xdr:row>
          <xdr:rowOff>69850</xdr:rowOff>
        </xdr:from>
        <xdr:to>
          <xdr:col>2</xdr:col>
          <xdr:colOff>0</xdr:colOff>
          <xdr:row>35</xdr:row>
          <xdr:rowOff>260350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6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0</xdr:colOff>
      <xdr:row>34</xdr:row>
      <xdr:rowOff>0</xdr:rowOff>
    </xdr:from>
    <xdr:to>
      <xdr:col>28</xdr:col>
      <xdr:colOff>0</xdr:colOff>
      <xdr:row>37</xdr:row>
      <xdr:rowOff>0</xdr:rowOff>
    </xdr:to>
    <xdr:sp macro="" textlink="">
      <xdr:nvSpPr>
        <xdr:cNvPr id="42" name="右中かっこ 41">
          <a:extLst>
            <a:ext uri="{FF2B5EF4-FFF2-40B4-BE49-F238E27FC236}">
              <a16:creationId xmlns:a16="http://schemas.microsoft.com/office/drawing/2014/main" id="{00000000-0008-0000-0600-00002A000000}"/>
            </a:ext>
          </a:extLst>
        </xdr:cNvPr>
        <xdr:cNvSpPr/>
      </xdr:nvSpPr>
      <xdr:spPr>
        <a:xfrm>
          <a:off x="7227794" y="9704294"/>
          <a:ext cx="291353" cy="907677"/>
        </a:xfrm>
        <a:prstGeom prst="rightBrace">
          <a:avLst>
            <a:gd name="adj1" fmla="val 53787"/>
            <a:gd name="adj2" fmla="val 50000"/>
          </a:avLst>
        </a:prstGeom>
        <a:ln w="12700" cap="rnd">
          <a:solidFill>
            <a:srgbClr val="FFFF00"/>
          </a:solidFill>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140812</xdr:colOff>
      <xdr:row>35</xdr:row>
      <xdr:rowOff>315388</xdr:rowOff>
    </xdr:from>
    <xdr:to>
      <xdr:col>24</xdr:col>
      <xdr:colOff>140812</xdr:colOff>
      <xdr:row>36</xdr:row>
      <xdr:rowOff>418682</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469518" y="9773153"/>
          <a:ext cx="5752353" cy="432000"/>
        </a:xfrm>
        <a:prstGeom prst="bracketPair">
          <a:avLst>
            <a:gd name="adj" fmla="val 7693"/>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C8" t="str">
            <v>特別養護老人ホーム楽生苑建築物省エネ改修事業</v>
          </cell>
          <cell r="D8" t="str">
            <v>社会福祉法人　新生福祉会    伊原　信夫</v>
          </cell>
          <cell r="E8" t="str">
            <v>特別養護老人ホーム楽生苑建築物省エネ改修事業</v>
          </cell>
          <cell r="F8" t="str">
            <v>社会福祉法人　新生福祉会    伊原　信夫</v>
          </cell>
          <cell r="G8" t="str">
            <v>社会福祉法人　新生福祉会</v>
          </cell>
          <cell r="H8" t="str">
            <v>営業課</v>
          </cell>
          <cell r="I8" t="str">
            <v>伊原　信夫</v>
          </cell>
          <cell r="J8" t="str">
            <v>ダイキンエアテクノ㈱中国支店</v>
          </cell>
          <cell r="K8" t="str">
            <v>営業課</v>
          </cell>
          <cell r="L8" t="str">
            <v>masahiro1.mori@grp.daikin.co.jp</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C9" t="str">
            <v>周南高原病院建築物省エネ改修事業</v>
          </cell>
          <cell r="D9" t="str">
            <v>医療法人緑山会　周南高原病院    齋藤　淳</v>
          </cell>
          <cell r="E9" t="str">
            <v>周南高原病院建築物省エネ改修事業</v>
          </cell>
          <cell r="F9" t="str">
            <v>医療法人緑山会　周南高原病院    齋藤　淳</v>
          </cell>
          <cell r="G9" t="str">
            <v>医療法人緑山会　周南高原病院</v>
          </cell>
          <cell r="H9" t="str">
            <v>営業課</v>
          </cell>
          <cell r="I9" t="str">
            <v>齋藤　淳</v>
          </cell>
          <cell r="J9" t="str">
            <v>ダイキンエアテクノ㈱中国支店</v>
          </cell>
          <cell r="K9" t="str">
            <v>営業課</v>
          </cell>
          <cell r="L9" t="str">
            <v>masahiro1.mori@grp.daikin.co.jp</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C10" t="str">
            <v>ビル代行本社ビル省エネ改修工事</v>
          </cell>
          <cell r="D10" t="str">
            <v>株式会社ビル代行    矢口　敏和</v>
          </cell>
          <cell r="E10" t="str">
            <v>ビル代行本社ビル省エネ改修工事</v>
          </cell>
          <cell r="F10" t="str">
            <v>株式会社ビル代行    矢口　敏和</v>
          </cell>
          <cell r="G10" t="str">
            <v>株式会社ビル代行</v>
          </cell>
          <cell r="H10" t="str">
            <v>営業開発部ＦＭ課</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D11" t="str">
            <v>深広奈良駅前ビル省エネ改修工事</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L11" t="str">
            <v>562-0034</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C12" t="str">
            <v>（株）協同医学研究所省エネ改修推進事業工事</v>
          </cell>
          <cell r="D12" t="str">
            <v>株式会社協同医学研究所  代表取締役社長  竹井　彰</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C13" t="str">
            <v>吉南病院北病棟　省エネ改修空調設備工事</v>
          </cell>
          <cell r="D13" t="str">
            <v>医療法人　清和会  理事長  高橋　幹治</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D14" t="str">
            <v>渡辺ビル省エネ改修工事</v>
          </cell>
          <cell r="E14" t="str">
            <v>渡辺ビル省エネ改修工事</v>
          </cell>
          <cell r="F14" t="str">
            <v>有限会社　渡孝興産    渡辺　菊枝</v>
          </cell>
          <cell r="G14" t="str">
            <v>有限会社　渡孝興産</v>
          </cell>
          <cell r="H14" t="str">
            <v>株式会社スミノエ</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C15" t="str">
            <v>あじさいのおか牛窓省エネ改修事業</v>
          </cell>
          <cell r="D15" t="str">
            <v>社会福祉法人　誠和    赤畠　健</v>
          </cell>
          <cell r="E15" t="str">
            <v>あじさいのおか牛窓省エネ改修事業</v>
          </cell>
          <cell r="F15" t="str">
            <v>社会福祉法人　誠和    赤畠　健</v>
          </cell>
          <cell r="G15" t="str">
            <v>社会福祉法人　誠和</v>
          </cell>
          <cell r="H15" t="str">
            <v>営業部</v>
          </cell>
          <cell r="I15" t="str">
            <v>赤畠　健</v>
          </cell>
          <cell r="J15" t="str">
            <v>株式会社ジーシーデイ</v>
          </cell>
          <cell r="K15" t="str">
            <v>営業部</v>
          </cell>
          <cell r="L15" t="str">
            <v>kouji_okuyama@gcd.co.jp</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C16" t="str">
            <v>デイサービスセンターきじの里省エネ改修工事</v>
          </cell>
          <cell r="D16" t="str">
            <v>社会福祉法人　秀峯会    神之浦　文三</v>
          </cell>
          <cell r="E16" t="str">
            <v>デイサービスセンターきじの里省エネ改修工事</v>
          </cell>
          <cell r="F16" t="str">
            <v>社会福祉法人　秀峯会    神之浦　文三</v>
          </cell>
          <cell r="G16" t="str">
            <v>社会福祉法人　秀峯会</v>
          </cell>
          <cell r="H16" t="str">
            <v>特別養護老人ホームきじの里</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D17" t="str">
            <v>群馬銀行竪町支店空調他改修工事</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L17" t="str">
            <v>371-8611</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C18" t="str">
            <v>ラウンドワン新御堂緑地店　空調省エネ改修事業</v>
          </cell>
          <cell r="D18" t="str">
            <v>株式会社ラウンドワン    杉野　公彦</v>
          </cell>
          <cell r="E18" t="str">
            <v>ラウンドワン新御堂緑地店　空調省エネ改修事業</v>
          </cell>
          <cell r="F18" t="str">
            <v>株式会社ラウンドワン    杉野　公彦</v>
          </cell>
          <cell r="G18" t="str">
            <v>株式会社ラウンドワン</v>
          </cell>
          <cell r="H18" t="str">
            <v>空調営業本部</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C19" t="str">
            <v>ラウンドワン宝塚店　空調省エネ改修事業</v>
          </cell>
          <cell r="D19" t="str">
            <v>株式会社ラウンドワン    杉野　公彦</v>
          </cell>
          <cell r="E19" t="str">
            <v>ラウンドワン宝塚店　空調省エネ改修事業</v>
          </cell>
          <cell r="F19" t="str">
            <v>株式会社ラウンドワン    杉野　公彦</v>
          </cell>
          <cell r="G19" t="str">
            <v>株式会社ラウンドワン</v>
          </cell>
          <cell r="H19" t="str">
            <v>空調営業本部</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C20" t="str">
            <v>特別養護老人ﾎｰﾑ もくせいの苑改修工事</v>
          </cell>
          <cell r="D20" t="str">
            <v>社会福祉法人ゆりかご会  理事長  尾西　幸子</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C21" t="str">
            <v>滑石ゴルフ場省エネ改修工事</v>
          </cell>
          <cell r="D21" t="str">
            <v>馬場興産株式会社    馬場　政廣</v>
          </cell>
          <cell r="E21" t="str">
            <v>滑石ゴルフ場省エネ改修工事</v>
          </cell>
          <cell r="F21" t="str">
            <v>馬場興産株式会社    馬場　政廣</v>
          </cell>
          <cell r="G21" t="str">
            <v>馬場興産株式会社</v>
          </cell>
          <cell r="H21" t="str">
            <v>総務部</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D22" t="str">
            <v>南ヶ丘病院省エネ改修事業</v>
          </cell>
          <cell r="E22" t="str">
            <v>南ヶ丘病院省エネ改修事業</v>
          </cell>
          <cell r="F22" t="str">
            <v>医療法人社団　敬暁会　南ヶ丘病院    藤原　敬悟</v>
          </cell>
          <cell r="G22" t="str">
            <v>医療法人社団　敬暁会　南ヶ丘病院</v>
          </cell>
          <cell r="H22" t="str">
            <v>有限会社神奈川空調工業</v>
          </cell>
          <cell r="I22" t="str">
            <v>藤原　敬悟</v>
          </cell>
          <cell r="J22" t="str">
            <v>有限会社神奈川空調工業</v>
          </cell>
          <cell r="K22" t="str">
            <v>244-0817</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D23" t="str">
            <v>加悦谷ショッピングセンター改修工事</v>
          </cell>
          <cell r="E23" t="str">
            <v>加悦谷ショッピングセンター改修工事</v>
          </cell>
          <cell r="F23" t="str">
            <v>協同組合加悦谷ショッピングセンター    鳥垣　壯司</v>
          </cell>
          <cell r="G23" t="str">
            <v>協同組合加悦谷ショッピングセンター</v>
          </cell>
          <cell r="H23" t="str">
            <v>株式会社アリガ</v>
          </cell>
          <cell r="I23" t="str">
            <v>鳥垣　壯司</v>
          </cell>
          <cell r="J23" t="str">
            <v>株式会社アリガ</v>
          </cell>
          <cell r="K23" t="str">
            <v>事業本部</v>
          </cell>
          <cell r="L23" t="str">
            <v>東京都三鷹市下連雀7-8-22</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C24" t="str">
            <v>ハートケア横浜小雀省エネ改修工事</v>
          </cell>
          <cell r="D24" t="str">
            <v>医療法人社団　協友会  理事長  中村　康彦</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C25" t="str">
            <v>大出産業株式会社本社ビル　省エネ改修事業</v>
          </cell>
          <cell r="D25" t="str">
            <v>大出産業株式会社    大出　彰</v>
          </cell>
          <cell r="E25" t="str">
            <v>大出産業株式会社本社ビル　省エネ改修事業</v>
          </cell>
          <cell r="F25" t="str">
            <v>大出産業株式会社    大出　彰</v>
          </cell>
          <cell r="G25" t="str">
            <v>大出産業株式会社</v>
          </cell>
          <cell r="H25" t="str">
            <v>東部都市ｴﾈﾙｷﾞｰ部</v>
          </cell>
          <cell r="I25" t="str">
            <v>大出　彰</v>
          </cell>
          <cell r="J25" t="str">
            <v>東京ガス株式会社</v>
          </cell>
          <cell r="K25" t="str">
            <v>東部都市ｴﾈﾙｷﾞｰ部</v>
          </cell>
          <cell r="L25" t="str">
            <v>t-oinuma22862@tokyo-gas.co.jp</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D26" t="str">
            <v>愛和病院 本館屋上防水及び設備改修工事</v>
          </cell>
          <cell r="E26" t="str">
            <v>愛和病院 本館屋上防水及び設備改修工事</v>
          </cell>
          <cell r="F26" t="str">
            <v>医療法人　愛和会    藤田　壽太郎</v>
          </cell>
          <cell r="G26" t="str">
            <v>医療法人　愛和会</v>
          </cell>
          <cell r="H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C27" t="str">
            <v>金沢白鳥路ホテル省エネ改修事業</v>
          </cell>
          <cell r="D27" t="str">
            <v>ケン不動産リース株式会社  代表取締役社長  佐藤　繁</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C28" t="str">
            <v>医療法人社団八九十会　高月整形外科病院省エネ改修工事</v>
          </cell>
          <cell r="D28" t="str">
            <v>医療法人社団八九十会    山口　利仁</v>
          </cell>
          <cell r="E28" t="str">
            <v>医療法人社団八九十会　高月整形外科病院省エネ改修工事</v>
          </cell>
          <cell r="F28" t="str">
            <v>医療法人社団八九十会    山口　利仁</v>
          </cell>
          <cell r="G28" t="str">
            <v>医療法人社団八九十会</v>
          </cell>
          <cell r="H28" t="str">
            <v>ソリューション営業部</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C29" t="str">
            <v>医療法人　光生会　エバグリーン省エネ改修事業</v>
          </cell>
          <cell r="D29" t="str">
            <v>医療法人　光生会  理事長  市川　朝洋</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D30" t="str">
            <v>理研農産化工株式会社　福岡工場　管理棟空調改修事業</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L30" t="str">
            <v>812-0004</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C31" t="str">
            <v>ケアハウス椿寿荘省エネ改修工事</v>
          </cell>
          <cell r="D31" t="str">
            <v>社会福祉法人　芙蓉会  理事長  松藤　久傳</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L31" t="str">
            <v>長崎県諫早市津久葉町6-23</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C32" t="str">
            <v>特別養護老人ホーム多聞荘省エネ改修事業</v>
          </cell>
          <cell r="D32" t="str">
            <v>社会福祉法人天摂会特別養護老人ホーム多聞荘    長島　洋</v>
          </cell>
          <cell r="E32" t="str">
            <v>特別養護老人ホーム多聞荘省エネ改修事業</v>
          </cell>
          <cell r="F32" t="str">
            <v>社会福祉法人天摂会特別養護老人ホーム多聞荘    長島　洋</v>
          </cell>
          <cell r="G32" t="str">
            <v>社会福祉法人天摂会特別養護老人ホーム多聞荘</v>
          </cell>
          <cell r="H32" t="str">
            <v>技術</v>
          </cell>
          <cell r="I32" t="str">
            <v>長島　洋</v>
          </cell>
          <cell r="J32" t="str">
            <v>ダイキンエアテクノ株式会社</v>
          </cell>
          <cell r="K32" t="str">
            <v>技術</v>
          </cell>
          <cell r="L32" t="str">
            <v>masahiro.hirao@grp.daikin.co.jp</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C33" t="str">
            <v>医療法人未来介護老人保健施設古都の森省エネ改修事業</v>
          </cell>
          <cell r="D33" t="str">
            <v>医療法人未来介護老人保健施設古都の森    津田　隆史</v>
          </cell>
          <cell r="E33" t="str">
            <v>医療法人未来介護老人保健施設古都の森省エネ改修事業</v>
          </cell>
          <cell r="F33" t="str">
            <v>医療法人未来介護老人保健施設古都の森    津田　隆史</v>
          </cell>
          <cell r="G33" t="str">
            <v>医療法人未来介護老人保健施設古都の森</v>
          </cell>
          <cell r="H33" t="str">
            <v>技術</v>
          </cell>
          <cell r="I33" t="str">
            <v>津田　隆史</v>
          </cell>
          <cell r="J33" t="str">
            <v>ダイキンエアテクノ株式会社</v>
          </cell>
          <cell r="K33" t="str">
            <v>技術</v>
          </cell>
          <cell r="L33" t="str">
            <v>masahiro.hirao@grp.daikin.co.jp</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D34" t="str">
            <v>宗像看護専門学校　省エネ改修工事</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K34" t="str">
            <v>811-3305</v>
          </cell>
          <cell r="L34" t="str">
            <v>福岡県福津市宮司２丁目１１－２０</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C35" t="str">
            <v>内幸町ビル省エネ改修工事</v>
          </cell>
          <cell r="D35" t="str">
            <v>日本土地建物株式会社    吉田　卓郎</v>
          </cell>
          <cell r="E35" t="str">
            <v>内幸町ビル省エネ改修工事</v>
          </cell>
          <cell r="F35" t="str">
            <v>日本土地建物株式会社    吉田　卓郎</v>
          </cell>
          <cell r="G35" t="str">
            <v>日本土地建物株式会社</v>
          </cell>
          <cell r="H35" t="str">
            <v>環境対策室</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D36" t="str">
            <v>株式会社　尾形電気工事</v>
          </cell>
          <cell r="E36" t="str">
            <v>株式会社　尾形電気工事</v>
          </cell>
          <cell r="F36" t="str">
            <v>株式会社　尾形電気工事    尾形　良治</v>
          </cell>
          <cell r="G36" t="str">
            <v>株式会社　尾形電気工事</v>
          </cell>
          <cell r="H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D37" t="str">
            <v>バンビビル　省エネ改修事業</v>
          </cell>
          <cell r="E37" t="str">
            <v>バンビビル　省エネ改修事業</v>
          </cell>
          <cell r="F37" t="str">
            <v>株式会社バンビ    佐藤　清</v>
          </cell>
          <cell r="G37" t="str">
            <v>株式会社バンビ</v>
          </cell>
          <cell r="H37" t="str">
            <v>東京ガス株式会社</v>
          </cell>
          <cell r="I37" t="str">
            <v>佐藤　清</v>
          </cell>
          <cell r="J37" t="str">
            <v>東京ガス株式会社</v>
          </cell>
          <cell r="K37" t="str">
            <v>東部都市ｴﾈﾙｷﾞｰ部</v>
          </cell>
          <cell r="L37" t="str">
            <v>東京都荒川区南千住3-13-1</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C38" t="str">
            <v>済生会平塚病院　エネルギーサービス事業</v>
          </cell>
          <cell r="D38" t="str">
            <v>JA三井リース株式会社    織田　哲朗</v>
          </cell>
          <cell r="E38" t="str">
            <v>済生会平塚病院　エネルギーサービス事業</v>
          </cell>
          <cell r="F38" t="str">
            <v>JA三井リース株式会社    織田　哲朗</v>
          </cell>
          <cell r="G38" t="str">
            <v>JA三井リース株式会社</v>
          </cell>
          <cell r="H38" t="str">
            <v>ファシリティ・サービス部</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C39" t="str">
            <v>ジャンボ邑久店省エネ改修推進事業</v>
          </cell>
          <cell r="D39" t="str">
            <v>株式会社リー・ゼネラル    李　清孝</v>
          </cell>
          <cell r="E39" t="str">
            <v>ジャンボ邑久店省エネ改修推進事業</v>
          </cell>
          <cell r="F39" t="str">
            <v>株式会社リー・ゼネラル    李　清孝</v>
          </cell>
          <cell r="G39" t="str">
            <v>株式会社リー・ゼネラル</v>
          </cell>
          <cell r="H39" t="str">
            <v>大阪支店リニューアル部</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C40" t="str">
            <v>ミスターマックス本城店　</v>
          </cell>
          <cell r="D40" t="str">
            <v>株式会社ミスターマックス  代表取締役社長  平野　能章</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C41" t="str">
            <v>五島育英会ビル　省エネ改修計画</v>
          </cell>
          <cell r="D41" t="str">
            <v>学校法人五島育英会  理事長  山口　裕啓</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C42" t="str">
            <v>小倉興産熊本ビル省エネ改修事業</v>
          </cell>
          <cell r="D42" t="str">
            <v>有限会社ブレイジング・スカイ    三根　健一</v>
          </cell>
          <cell r="E42" t="str">
            <v>小倉興産熊本ビル省エネ改修事業</v>
          </cell>
          <cell r="F42" t="str">
            <v>有限会社ブレイジング・スカイ    三根　健一</v>
          </cell>
          <cell r="G42" t="str">
            <v>有限会社ブレイジング・スカイ</v>
          </cell>
          <cell r="H42" t="str">
            <v>ｿﾘｭｰｼｮﾝ部</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C43" t="str">
            <v>リスト株式会社横浜東口支店における省エネルギー改修工事</v>
          </cell>
          <cell r="D43" t="str">
            <v>リスト株式会社    北見　尚之</v>
          </cell>
          <cell r="E43" t="str">
            <v>リスト株式会社横浜東口支店における省エネルギー改修工事</v>
          </cell>
          <cell r="F43" t="str">
            <v>リスト株式会社    北見　尚之</v>
          </cell>
          <cell r="G43" t="str">
            <v>リスト株式会社</v>
          </cell>
          <cell r="H43" t="str">
            <v>技術本部設計部</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D44" t="str">
            <v>公立穴水総合病院ＥＳＣＯ事業</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L44" t="str">
            <v>450-6037</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C45" t="str">
            <v>エアマンズビル市ヶ谷省エネ改修工事</v>
          </cell>
          <cell r="D45" t="str">
            <v xml:space="preserve">石原　敬三    </v>
          </cell>
          <cell r="E45" t="str">
            <v>エアマンズビル市ヶ谷省エネ改修工事</v>
          </cell>
          <cell r="F45" t="str">
            <v xml:space="preserve">石原　敬三    </v>
          </cell>
          <cell r="G45" t="str">
            <v>石原　敬三</v>
          </cell>
          <cell r="H45" t="str">
            <v>平井　昭男</v>
          </cell>
          <cell r="I45" t="str">
            <v>103-0022</v>
          </cell>
          <cell r="J45" t="str">
            <v>三井不動産ビルマネジメント株式会社</v>
          </cell>
          <cell r="K45" t="str">
            <v>ﾘﾉﾍﾞｰｼｮﾝ事業部　工事課</v>
          </cell>
          <cell r="L45" t="str">
            <v>03-6214-1435</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C46" t="str">
            <v>社会福祉法人　勝楽堂病院　省エネ改修事業</v>
          </cell>
          <cell r="D46" t="str">
            <v>社会福祉法人　勝楽堂病院    芦田　光則</v>
          </cell>
          <cell r="E46" t="str">
            <v>社会福祉法人　勝楽堂病院　省エネ改修事業</v>
          </cell>
          <cell r="F46" t="str">
            <v>社会福祉法人　勝楽堂病院    芦田　光則</v>
          </cell>
          <cell r="G46" t="str">
            <v>社会福祉法人　勝楽堂病院</v>
          </cell>
          <cell r="H46" t="str">
            <v>公益営業部</v>
          </cell>
          <cell r="I46" t="str">
            <v>芦田　光則</v>
          </cell>
          <cell r="J46" t="str">
            <v>東京ガス株式会社</v>
          </cell>
          <cell r="K46" t="str">
            <v>公益営業部</v>
          </cell>
          <cell r="L46" t="str">
            <v>tkatsu@tokyo-gas.co.jp</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D47" t="str">
            <v>社会福祉法人　杏南会　たちばな園　省エネ改修事業</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D48" t="str">
            <v>葬祭館スペースアデュー　省エネ改修事業</v>
          </cell>
          <cell r="E48" t="str">
            <v>葬祭館スペースアデュー　省エネ改修事業</v>
          </cell>
          <cell r="F48" t="str">
            <v>丸喜株式会社    小林　大介</v>
          </cell>
          <cell r="G48" t="str">
            <v>丸喜株式会社</v>
          </cell>
          <cell r="H48" t="str">
            <v>東京ガス株式会社</v>
          </cell>
          <cell r="I48" t="str">
            <v>小林　大介</v>
          </cell>
          <cell r="J48" t="str">
            <v>東京ガス株式会社</v>
          </cell>
          <cell r="K48" t="str">
            <v>東部都市ｴﾈﾙｷﾞｰ部</v>
          </cell>
          <cell r="L48" t="str">
            <v>東京都荒川区南千住3-13-1</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D49" t="str">
            <v>アクティ肥後橋ビル空調改修工事</v>
          </cell>
          <cell r="E49" t="str">
            <v>アクティ肥後橋ビル空調改修工事</v>
          </cell>
          <cell r="F49" t="str">
            <v>中央情報システム株式会社    黒岡　伸純</v>
          </cell>
          <cell r="G49" t="str">
            <v>中央情報システム株式会社</v>
          </cell>
          <cell r="H49" t="str">
            <v>アサヒ冷暖株式会社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C50" t="str">
            <v>共栄工業ＩＫビル　省エネ改修工事</v>
          </cell>
          <cell r="D50" t="str">
            <v>共栄工業株式会社    高橋　良彰</v>
          </cell>
          <cell r="E50" t="str">
            <v>共栄工業ＩＫビル　省エネ改修工事</v>
          </cell>
          <cell r="F50" t="str">
            <v>共栄工業株式会社    高橋　良彰</v>
          </cell>
          <cell r="G50" t="str">
            <v>共栄工業株式会社</v>
          </cell>
          <cell r="H50" t="str">
            <v>営業開発部　ＦＭ課</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C51" t="str">
            <v>社会福祉法人あと会介護老人福祉施設くにくさ苑省エネ改修工事</v>
          </cell>
          <cell r="D51" t="str">
            <v>社会福祉法人あと会介護老人福祉施設くにくさ苑    横山　吉宏</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H51" t="str">
            <v>エンジニアリング部</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C52" t="str">
            <v>花園ホーム（新館）空調設備・建物省エネ化工事</v>
          </cell>
          <cell r="D52" t="str">
            <v>社会福祉法人慶明会  理事長  木村　潮音</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C53" t="str">
            <v>日本板硝子㈱四日市事業所厚生棟省エネ改修</v>
          </cell>
          <cell r="D53" t="str">
            <v>日本板硝子株式会社四日市事業所  事業所長  坂田　晃羅</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C54" t="str">
            <v>ワカバビル</v>
          </cell>
          <cell r="D54" t="str">
            <v>株式会社コムテックス  取締役社長  渡辺　公美子</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C55" t="str">
            <v>堺あけぼの園省エネ改修事業</v>
          </cell>
          <cell r="D55" t="str">
            <v>社会福祉法人堺あけぼの福祉会    但馬　秀樹</v>
          </cell>
          <cell r="E55" t="str">
            <v>堺あけぼの園省エネ改修事業</v>
          </cell>
          <cell r="F55" t="str">
            <v>社会福祉法人堺あけぼの福祉会    但馬　秀樹</v>
          </cell>
          <cell r="G55" t="str">
            <v>社会福祉法人堺あけぼの福祉会</v>
          </cell>
          <cell r="H55" t="str">
            <v>営業</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C56" t="str">
            <v>豊前サンビレッヂ省エネ改修事業</v>
          </cell>
          <cell r="D56" t="str">
            <v>社会福祉法人保誠会指定介護老人福祉施設豊前サンビレッヂ    宮﨑　政公</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H56" t="str">
            <v>河越　慶博</v>
          </cell>
          <cell r="I56" t="str">
            <v>宮﨑　政公</v>
          </cell>
          <cell r="J56" t="str">
            <v>ダイキンエアテクノ株式会社</v>
          </cell>
          <cell r="K56" t="str">
            <v>yoshihiro.kawagoe@grp.daikin.co.jp</v>
          </cell>
          <cell r="L56" t="str">
            <v>093-592-8866</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D57" t="str">
            <v>管理棟省エネ改修工事</v>
          </cell>
          <cell r="E57" t="str">
            <v>管理棟省エネ改修工事</v>
          </cell>
          <cell r="F57" t="str">
            <v>社会福祉法人　淳風福祉会    光宗　泉</v>
          </cell>
          <cell r="G57" t="str">
            <v>社会福祉法人　淳風福祉会</v>
          </cell>
          <cell r="H57" t="str">
            <v>岡山精電工業株式会社</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D58" t="str">
            <v>中橋産業株式会社本社空調設備省エネ改修工事（２・３・５階）</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C59" t="str">
            <v>医療法人社団伊純会　老人保健施設スカイ省エネ改修工事</v>
          </cell>
          <cell r="D59" t="str">
            <v>医療法人社団　伊純会    鈴木　元久</v>
          </cell>
          <cell r="E59" t="str">
            <v>医療法人社団伊純会　老人保健施設スカイ省エネ改修工事</v>
          </cell>
          <cell r="F59" t="str">
            <v>医療法人社団　伊純会    鈴木　元久</v>
          </cell>
          <cell r="G59" t="str">
            <v>医療法人社団　伊純会</v>
          </cell>
          <cell r="H59" t="str">
            <v>ソリューションエイギョウブ</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C60" t="str">
            <v>せんどう一宮店省エネルギー改修工事</v>
          </cell>
          <cell r="D60" t="str">
            <v>株式会社せんどう    木口　誠一</v>
          </cell>
          <cell r="E60" t="str">
            <v>せんどう一宮店省エネルギー改修工事</v>
          </cell>
          <cell r="F60" t="str">
            <v>株式会社せんどう    木口　誠一</v>
          </cell>
          <cell r="G60" t="str">
            <v>株式会社せんどう</v>
          </cell>
          <cell r="H60" t="str">
            <v>川越　富夫</v>
          </cell>
          <cell r="I60" t="str">
            <v>木口　誠一</v>
          </cell>
          <cell r="J60" t="str">
            <v>株式会社カワゴエデンキ</v>
          </cell>
          <cell r="K60" t="str">
            <v>kawagoe.dk@mbc.nifty.com</v>
          </cell>
          <cell r="L60" t="str">
            <v>0436-41-7606</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C61" t="str">
            <v>武庫之荘ホール　建物、空調設備　省エネ化工事</v>
          </cell>
          <cell r="D61" t="str">
            <v>社会福祉法人　長生福祉会　武庫之荘ホール    御前　聡</v>
          </cell>
          <cell r="E61" t="str">
            <v>武庫之荘ホール　建物、空調設備　省エネ化工事</v>
          </cell>
          <cell r="F61" t="str">
            <v>社会福祉法人　長生福祉会　武庫之荘ホール    御前　聡</v>
          </cell>
          <cell r="G61" t="str">
            <v>社会福祉法人　長生福祉会　武庫之荘ホール</v>
          </cell>
          <cell r="H61" t="str">
            <v>関西支店　神戸営業所</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C62" t="str">
            <v>王将五苑住之江店省エネ改修事業</v>
          </cell>
          <cell r="D62" t="str">
            <v>株式会社かわべフードサービス    川辺　清</v>
          </cell>
          <cell r="E62" t="str">
            <v>王将五苑住之江店省エネ改修事業</v>
          </cell>
          <cell r="F62" t="str">
            <v>株式会社かわべフードサービス    川辺　清</v>
          </cell>
          <cell r="G62" t="str">
            <v>株式会社かわべフードサービス</v>
          </cell>
          <cell r="H62" t="str">
            <v>営業</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C63" t="str">
            <v>空調・給湯・照明・屋上防水改修工事に伴う省エネルギー事業</v>
          </cell>
          <cell r="D63" t="str">
            <v>社会福祉法人緑風会    清川　とし子</v>
          </cell>
          <cell r="E63" t="str">
            <v>空調・給湯・照明・屋上防水改修工事に伴う省エネルギー事業</v>
          </cell>
          <cell r="F63" t="str">
            <v>社会福祉法人緑風会    清川　とし子</v>
          </cell>
          <cell r="G63" t="str">
            <v>社会福祉法人緑風会</v>
          </cell>
          <cell r="H63" t="str">
            <v>ESCO事業部</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C64" t="str">
            <v>社会福祉法人 和敬会 まどかの郷省エネ改修事業</v>
          </cell>
          <cell r="D64" t="str">
            <v>社会福祉法人 和敬会  理事長  太田　一平</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C65" t="str">
            <v>パックスビル空調設備更新工事</v>
          </cell>
          <cell r="D65" t="str">
            <v>昭和パックス株式会社    河野　弘征</v>
          </cell>
          <cell r="E65" t="str">
            <v>パックスビル空調設備更新工事</v>
          </cell>
          <cell r="F65" t="str">
            <v>昭和パックス株式会社    河野　弘征</v>
          </cell>
          <cell r="G65" t="str">
            <v>昭和パックス株式会社</v>
          </cell>
          <cell r="H65" t="str">
            <v>ビルシステム営業部</v>
          </cell>
          <cell r="I65" t="str">
            <v>河野　弘征</v>
          </cell>
          <cell r="J65" t="str">
            <v>ダイキンエアテクノ㈱</v>
          </cell>
          <cell r="K65" t="str">
            <v>ビルシステム営業部</v>
          </cell>
          <cell r="L65" t="str">
            <v>shougo.hashimoto@grp.daikin.co.jp</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C66" t="str">
            <v>医療福祉法人ふらて会　介護老人保健施設やすらぎ</v>
          </cell>
          <cell r="D66" t="str">
            <v>医療法人ふらて会  理事長  西野　憲史</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L66" t="str">
            <v>福岡県北九州市小倉北区許斐町1番地スミックスビル3階</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C67" t="str">
            <v>ＴＳＵＴＡＹＡ三吉店</v>
          </cell>
          <cell r="D67" t="str">
            <v>株式会社モラブス    濱田　宏志</v>
          </cell>
          <cell r="E67" t="str">
            <v>ＴＳＵＴＡＹＡ三吉店</v>
          </cell>
          <cell r="F67" t="str">
            <v>株式会社モラブス    濱田　宏志</v>
          </cell>
          <cell r="G67" t="str">
            <v>株式会社モラブス</v>
          </cell>
          <cell r="H67" t="str">
            <v>第一営業部　第二課</v>
          </cell>
          <cell r="I67" t="str">
            <v>濱田　宏志</v>
          </cell>
          <cell r="J67" t="str">
            <v>ダイキンエアテクノ株式会社</v>
          </cell>
          <cell r="K67" t="str">
            <v>第一営業部　第二課</v>
          </cell>
          <cell r="L67" t="str">
            <v>akira.sekine@grp.daikin.co.jp</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C68" t="str">
            <v>日本橋コアビル 1～6階空調設備更新工事</v>
          </cell>
          <cell r="D68" t="str">
            <v>三丸興業株式会社    渡邊　俊郎</v>
          </cell>
          <cell r="E68" t="str">
            <v>日本橋コアビル 1～6階空調設備更新工事</v>
          </cell>
          <cell r="F68" t="str">
            <v>三丸興業株式会社    渡邊　俊郎</v>
          </cell>
          <cell r="G68" t="str">
            <v>三丸興業株式会社</v>
          </cell>
          <cell r="H68" t="str">
            <v>ビルシステム営業部</v>
          </cell>
          <cell r="I68" t="str">
            <v>渡邊　俊郎</v>
          </cell>
          <cell r="J68" t="str">
            <v>ダイキンエアテクノ㈱</v>
          </cell>
          <cell r="K68" t="str">
            <v>ビルシステム営業部</v>
          </cell>
          <cell r="L68" t="str">
            <v>shougo.hashimoto@grp.daikin.co.jp</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D69" t="str">
            <v>特別養護老人ﾎｰﾑ　ｽｳｨｰﾄﾊｰﾄﾎｰﾑ　改修工事</v>
          </cell>
          <cell r="E69" t="str">
            <v>特別養護老人ﾎｰﾑ　ｽｳｨｰﾄﾊｰﾄﾎｰﾑ　改修工事</v>
          </cell>
          <cell r="F69" t="str">
            <v>社会福祉法人ザ・ハートクラブ    武政　茂子</v>
          </cell>
          <cell r="G69" t="str">
            <v>社会福祉法人ザ・ハートクラブ</v>
          </cell>
          <cell r="H69" t="str">
            <v>ｼｽﾃﾑ空調㈱</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D70" t="str">
            <v>（社）和歌山県病院協会立和歌山看護専門学校省エネ改修事業</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L70" t="str">
            <v>640-8145</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C71" t="str">
            <v>新星和不動産飯田橋ビル省エネルギー改修工事</v>
          </cell>
          <cell r="D71" t="str">
            <v>新星和不動産株式会社    尾崎　靖</v>
          </cell>
          <cell r="E71" t="str">
            <v>新星和不動産飯田橋ビル省エネルギー改修工事</v>
          </cell>
          <cell r="F71" t="str">
            <v>新星和不動産株式会社    尾崎　靖</v>
          </cell>
          <cell r="G71" t="str">
            <v>新星和不動産株式会社</v>
          </cell>
          <cell r="H71" t="str">
            <v>ビル事業部　ビル営業Ｇ</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D72" t="str">
            <v>株式会社　マルコオ・ポーロ化工</v>
          </cell>
          <cell r="E72" t="str">
            <v>株式会社　マルコオ・ポーロ化工</v>
          </cell>
          <cell r="F72" t="str">
            <v>株式会社マルコオ・ポーロ化工    黒田　洪ニ</v>
          </cell>
          <cell r="G72" t="str">
            <v>株式会社マルコオ・ポーロ化工</v>
          </cell>
          <cell r="H72" t="str">
            <v>株式会社マルコオ・ポーロ化工　名古屋支店</v>
          </cell>
          <cell r="I72" t="str">
            <v>黒田　洪ニ</v>
          </cell>
          <cell r="J72" t="str">
            <v>株式会社マルコオ・ポーロ化工　名古屋支店</v>
          </cell>
          <cell r="K72" t="str">
            <v>営業開発部　第1部</v>
          </cell>
          <cell r="L72" t="str">
            <v>愛知県名古屋市中区千代田5丁目3-20</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C73" t="str">
            <v>ダイエー桂南店　省エネ改修工事</v>
          </cell>
          <cell r="D73" t="str">
            <v>株式会社ダイエー  総務人事本部　営繕・環境ISO推進部部長　  福田　啓三</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L73" t="str">
            <v>大阪府大阪市中央区道修町３丁目５－１１</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C74" t="str">
            <v>泉館五番町ビル　省エネ改修事業</v>
          </cell>
          <cell r="D74" t="str">
            <v>五番町ビル株式会社  代表取締役  吉田　秀貴</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K74" t="str">
            <v>102-0076</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C75" t="str">
            <v>岡野様貸事務所省エネ改修空調工事</v>
          </cell>
          <cell r="D75" t="str">
            <v xml:space="preserve">岡野　秀信    </v>
          </cell>
          <cell r="E75" t="str">
            <v>岡野様貸事務所省エネ改修空調工事</v>
          </cell>
          <cell r="F75" t="str">
            <v xml:space="preserve">岡野　秀信    </v>
          </cell>
          <cell r="G75" t="str">
            <v>岡野　秀信</v>
          </cell>
          <cell r="H75" t="str">
            <v>寺岡　美奈</v>
          </cell>
          <cell r="I75" t="str">
            <v>920-8203</v>
          </cell>
          <cell r="J75" t="str">
            <v>大和ハウス工業株式会社　金沢支店</v>
          </cell>
          <cell r="K75" t="str">
            <v>環境エネルギー営業所</v>
          </cell>
          <cell r="L75" t="str">
            <v>076-239-5053</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C76" t="str">
            <v>メープルヒル病院省エネルギー事業</v>
          </cell>
          <cell r="D76" t="str">
            <v>医療法人社団　知仁会    石井　知行</v>
          </cell>
          <cell r="E76" t="str">
            <v>メープルヒル病院省エネルギー事業</v>
          </cell>
          <cell r="F76" t="str">
            <v>医療法人社団　知仁会    石井　知行</v>
          </cell>
          <cell r="G76" t="str">
            <v>医療法人社団　知仁会</v>
          </cell>
          <cell r="H76" t="str">
            <v>ファシリティサービス部</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D77" t="str">
            <v>社団法人　和歌山県トラック協会改修工事</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C78" t="str">
            <v>ケアセンター水都ホーム　省エネ改修事業</v>
          </cell>
          <cell r="D78" t="str">
            <v>社会福祉法人　芙蓉福祉会    的場　定</v>
          </cell>
          <cell r="E78" t="str">
            <v>ケアセンター水都ホーム　省エネ改修事業</v>
          </cell>
          <cell r="F78" t="str">
            <v>社会福祉法人　芙蓉福祉会    的場　定</v>
          </cell>
          <cell r="G78" t="str">
            <v>社会福祉法人　芙蓉福祉会</v>
          </cell>
          <cell r="H78" t="str">
            <v>代表取締役</v>
          </cell>
          <cell r="I78" t="str">
            <v>的場　定</v>
          </cell>
          <cell r="J78" t="str">
            <v>株式会社　西電</v>
          </cell>
          <cell r="K78" t="str">
            <v>大阪府池田市古江町１－２３５</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C79" t="str">
            <v>那須建設株式会社本社断熱工事</v>
          </cell>
          <cell r="D79" t="str">
            <v>那須建設株式会社    那須　正</v>
          </cell>
          <cell r="E79" t="str">
            <v>那須建設株式会社本社断熱工事</v>
          </cell>
          <cell r="F79" t="str">
            <v>那須建設株式会社    那須　正</v>
          </cell>
          <cell r="G79" t="str">
            <v>那須建設株式会社</v>
          </cell>
          <cell r="H79" t="str">
            <v>建築課</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C80" t="str">
            <v>重症心身障害児施設　小松療育園　省エネ改修工事</v>
          </cell>
          <cell r="D80" t="str">
            <v>社会福祉法人　石川整肢学園  理事長  駒井　一晴</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K80" t="str">
            <v>921-8175</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C81" t="str">
            <v>ホテル松泉閣ろまん館省エネ改修工事</v>
          </cell>
          <cell r="D81" t="str">
            <v>株式会社松泉閣    千原　光明</v>
          </cell>
          <cell r="E81" t="str">
            <v>ホテル松泉閣ろまん館省エネ改修工事</v>
          </cell>
          <cell r="F81" t="str">
            <v>株式会社松泉閣    千原　光明</v>
          </cell>
          <cell r="G81" t="str">
            <v>株式会社松泉閣</v>
          </cell>
          <cell r="H81" t="str">
            <v>設計監理課</v>
          </cell>
          <cell r="I81" t="str">
            <v>千原　光明</v>
          </cell>
          <cell r="J81" t="str">
            <v>ニッポン工業株式会社</v>
          </cell>
          <cell r="K81" t="str">
            <v>設計監理課</v>
          </cell>
          <cell r="L81" t="str">
            <v>uchinuno@nichicou.jp</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C82" t="str">
            <v>シルバーケアヨシハラ　旧館　省エネ改修工事</v>
          </cell>
          <cell r="D82" t="str">
            <v>医療法人　吉原胃腸科外科  理事長  吉原　久司</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L82" t="str">
            <v>広島県尾道市　向東町　8681-1</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C83" t="str">
            <v>ホテルユニバース空調設備改修工事</v>
          </cell>
          <cell r="D83" t="str">
            <v>タチバナ商事株式会社    阿部　真</v>
          </cell>
          <cell r="E83" t="str">
            <v>ホテルユニバース空調設備改修工事</v>
          </cell>
          <cell r="F83" t="str">
            <v>タチバナ商事株式会社    阿部　真</v>
          </cell>
          <cell r="G83" t="str">
            <v>タチバナ商事株式会社</v>
          </cell>
          <cell r="H83" t="str">
            <v>陸上本部</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D84" t="str">
            <v>清水ビル断熱改修工事</v>
          </cell>
          <cell r="E84" t="str">
            <v>清水ビル断熱改修工事</v>
          </cell>
          <cell r="F84" t="str">
            <v xml:space="preserve">清水　武信    </v>
          </cell>
          <cell r="G84" t="str">
            <v>清水　武信</v>
          </cell>
          <cell r="H84" t="str">
            <v>営業部</v>
          </cell>
          <cell r="I84" t="str">
            <v>松山　眞佐夫</v>
          </cell>
          <cell r="J84" t="str">
            <v>有限会社スワン</v>
          </cell>
          <cell r="K84" t="str">
            <v>営業部</v>
          </cell>
          <cell r="L84" t="str">
            <v>swan@p1.s-cat.ne.jp</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C85" t="str">
            <v>長崎国際ゴルフ倶楽部　省エネ改修工事</v>
          </cell>
          <cell r="D85" t="str">
            <v>一般社団法人　長崎国際    横田　貞三</v>
          </cell>
          <cell r="E85" t="str">
            <v>長崎国際ゴルフ倶楽部　省エネ改修工事</v>
          </cell>
          <cell r="F85" t="str">
            <v>一般社団法人　長崎国際    横田　貞三</v>
          </cell>
          <cell r="G85" t="str">
            <v>一般社団法人　長崎国際</v>
          </cell>
          <cell r="H85" t="str">
            <v>経理課</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C86" t="str">
            <v>介護老人保健施設　真寿苑　省エネ改修工事</v>
          </cell>
          <cell r="D86" t="str">
            <v>社会福祉法人　真和会  理事長  大野　ユキマサ</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C87" t="str">
            <v>フジビル９８ 省エネ改修事業</v>
          </cell>
          <cell r="D87" t="str">
            <v xml:space="preserve">武藤　利明    </v>
          </cell>
          <cell r="E87" t="str">
            <v>フジビル９８ 省エネ改修事業</v>
          </cell>
          <cell r="F87" t="str">
            <v xml:space="preserve">武藤　利明    </v>
          </cell>
          <cell r="G87" t="str">
            <v>武藤　利明</v>
          </cell>
          <cell r="H87" t="str">
            <v>主任</v>
          </cell>
          <cell r="I87" t="str">
            <v>荘野　裕介</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C88" t="str">
            <v>クリアビューゴルフクラブ＆ホテル　熱源設備省エネルギー改修工事</v>
          </cell>
          <cell r="D88" t="str">
            <v>PGMプロパティーズ株式会社    草深　多計志</v>
          </cell>
          <cell r="E88" t="str">
            <v>クリアビューゴルフクラブ＆ホテル　熱源設備省エネルギー改修工事</v>
          </cell>
          <cell r="F88" t="str">
            <v>PGMプロパティーズ株式会社    草深　多計志</v>
          </cell>
          <cell r="G88" t="str">
            <v>PGMプロパティーズ株式会社</v>
          </cell>
          <cell r="H88" t="str">
            <v>購買部</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D89" t="str">
            <v>ひふみ旅館空調設備更新工事</v>
          </cell>
          <cell r="E89" t="str">
            <v>ひふみ旅館空調設備更新工事</v>
          </cell>
          <cell r="F89" t="str">
            <v>ひふみ有限会社    籠　幸枝</v>
          </cell>
          <cell r="G89" t="str">
            <v>ひふみ有限会社</v>
          </cell>
          <cell r="H89" t="str">
            <v>ひふみ有限会社</v>
          </cell>
          <cell r="I89" t="str">
            <v>籠　幸枝</v>
          </cell>
          <cell r="J89" t="str">
            <v>ひふみ有限会社</v>
          </cell>
          <cell r="K89" t="str">
            <v>600-8216</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C90" t="str">
            <v>医療法人琴仁会光生病院高効率空調・給湯・照明導入による省エネルギー改修事業</v>
          </cell>
          <cell r="D90" t="str">
            <v>医療法人琴仁会    石本　喜作</v>
          </cell>
          <cell r="E90" t="str">
            <v>医療法人琴仁会光生病院高効率空調・給湯・照明導入による省エネルギー改修事業</v>
          </cell>
          <cell r="F90" t="str">
            <v>医療法人琴仁会    石本　喜作</v>
          </cell>
          <cell r="G90" t="str">
            <v>医療法人琴仁会</v>
          </cell>
          <cell r="H90" t="str">
            <v>ＲＳ課</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D91" t="str">
            <v>近江屋株式会社本社ビル改修工事</v>
          </cell>
          <cell r="E91" t="str">
            <v>近江屋株式会社本社ビル改修工事</v>
          </cell>
          <cell r="F91" t="str">
            <v>近江屋株式会社    房本　伸也</v>
          </cell>
          <cell r="G91" t="str">
            <v>近江屋株式会社</v>
          </cell>
          <cell r="H91" t="str">
            <v>ダイキンエアテクノ株式会社関西支店</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C92" t="str">
            <v>ケアポート栗東省エネ改修事業</v>
          </cell>
          <cell r="D92" t="str">
            <v>社会福祉法人恩賜財団済生会 支部滋賀県生会   業務担当理事  仲岸　明三郎</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D93" t="str">
            <v>日活撮影所　俳優センター　省エネルギー工事</v>
          </cell>
          <cell r="E93" t="str">
            <v>日活撮影所　俳優センター　省エネルギー工事</v>
          </cell>
          <cell r="F93" t="str">
            <v>日活株式会社    佐藤　直樹</v>
          </cell>
          <cell r="G93" t="str">
            <v>日活株式会社</v>
          </cell>
          <cell r="H93" t="str">
            <v>日活株式会社</v>
          </cell>
          <cell r="I93" t="str">
            <v>佐藤　直樹</v>
          </cell>
          <cell r="J93" t="str">
            <v>日活株式会社</v>
          </cell>
          <cell r="K93" t="str">
            <v>撮影所事業部門</v>
          </cell>
          <cell r="L93" t="str">
            <v>東京都調布市染地2-8-12</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C94" t="str">
            <v>社会福祉法人　のぞみの里志摩学園設備建物改修工事</v>
          </cell>
          <cell r="D94" t="str">
            <v>社会福祉法人　のぞみの里    西山　陽雄</v>
          </cell>
          <cell r="E94" t="str">
            <v>社会福祉法人　のぞみの里志摩学園設備建物改修工事</v>
          </cell>
          <cell r="F94" t="str">
            <v>社会福祉法人　のぞみの里    西山　陽雄</v>
          </cell>
          <cell r="G94" t="str">
            <v>社会福祉法人　のぞみの里</v>
          </cell>
          <cell r="H94" t="str">
            <v>環境事業部</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C95" t="str">
            <v>事務所省エネ改修事業</v>
          </cell>
          <cell r="D95" t="str">
            <v>株式会社すがとし建設    菅原　利夫</v>
          </cell>
          <cell r="E95" t="str">
            <v>事務所省エネ改修事業</v>
          </cell>
          <cell r="F95" t="str">
            <v>株式会社すがとし建設    菅原　利夫</v>
          </cell>
          <cell r="G95" t="str">
            <v>株式会社すがとし建設</v>
          </cell>
          <cell r="H95" t="str">
            <v>建築</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C96" t="str">
            <v>障害者支援施設　聖マーガレットホームにおける省エネルギー改修工事</v>
          </cell>
          <cell r="D96" t="str">
            <v>社会福祉法人　九十九里ホーム  理事長  井上　峰夫</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D97" t="str">
            <v>ミスターマックス綾羅木店　</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C98" t="str">
            <v>ミスターマックス大牟田店</v>
          </cell>
          <cell r="D98" t="str">
            <v>株式会社　ミスターマックス  代表取締役社長  平野　能章</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C99" t="str">
            <v>整形外科藤井病院空調設備改修工事</v>
          </cell>
          <cell r="D99" t="str">
            <v>医療法人和紘会　整形外科藤井病院    藤井　紘三</v>
          </cell>
          <cell r="E99" t="str">
            <v>整形外科藤井病院空調設備改修工事</v>
          </cell>
          <cell r="F99" t="str">
            <v>医療法人和紘会　整形外科藤井病院    藤井　紘三</v>
          </cell>
          <cell r="G99" t="str">
            <v>医療法人和紘会　整形外科藤井病院</v>
          </cell>
          <cell r="H99" t="str">
            <v>陸上本部</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C100" t="str">
            <v>横浜医療秘書歯科助手専門学校改修工事</v>
          </cell>
          <cell r="D100" t="str">
            <v>学校法人三幸学園    鳥居　秀光</v>
          </cell>
          <cell r="E100" t="str">
            <v>横浜医療秘書歯科助手専門学校改修工事</v>
          </cell>
          <cell r="F100" t="str">
            <v>学校法人三幸学園    鳥居　秀光</v>
          </cell>
          <cell r="G100" t="str">
            <v>学校法人三幸学園</v>
          </cell>
          <cell r="H100" t="str">
            <v>営業推進部</v>
          </cell>
          <cell r="I100" t="str">
            <v>鳥居　秀光</v>
          </cell>
          <cell r="J100" t="str">
            <v>加賀ソルネット株式会社</v>
          </cell>
          <cell r="K100" t="str">
            <v>営業推進部</v>
          </cell>
          <cell r="L100" t="str">
            <v>d_kawahara@solnet.ne.jp</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D101" t="str">
            <v>堀江ビル省エネ改修事業</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D102" t="str">
            <v>平成22年度検診ｾﾝﾀｰ別館設備改修</v>
          </cell>
          <cell r="E102" t="str">
            <v>平成22年度検診ｾﾝﾀｰ別館設備改修</v>
          </cell>
          <cell r="F102" t="str">
            <v>財団法人　神奈川県予防医学協会    土屋　尚</v>
          </cell>
          <cell r="G102" t="str">
            <v>財団法人　神奈川県予防医学協会</v>
          </cell>
          <cell r="H102" t="str">
            <v>川本工業株式会社</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C103" t="str">
            <v>東洋不動産本館ビル省エネ改修工事</v>
          </cell>
          <cell r="D103" t="str">
            <v>東洋不動産株式会社    浅井　泰男</v>
          </cell>
          <cell r="E103" t="str">
            <v>東洋不動産本館ビル省エネ改修工事</v>
          </cell>
          <cell r="F103" t="str">
            <v>東洋不動産株式会社    浅井　泰男</v>
          </cell>
          <cell r="G103" t="str">
            <v>東洋不動産株式会社</v>
          </cell>
          <cell r="H103" t="str">
            <v>設計監理部</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C104" t="str">
            <v>美方広域消防本部　省エネ改修事業</v>
          </cell>
          <cell r="D104" t="str">
            <v>美方郡広域事務組合  管理者  岡本　英樹</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C105" t="str">
            <v>富山銀行事務センター省エネ改修工事</v>
          </cell>
          <cell r="D105" t="str">
            <v>株式会社富山銀行    齊藤　栄吉</v>
          </cell>
          <cell r="E105" t="str">
            <v>富山銀行事務センター省エネ改修工事</v>
          </cell>
          <cell r="F105" t="str">
            <v>株式会社富山銀行    齊藤　栄吉</v>
          </cell>
          <cell r="G105" t="str">
            <v>株式会社富山銀行</v>
          </cell>
          <cell r="H105" t="str">
            <v>工事部</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D106" t="str">
            <v>新潟デザイン専門学校省エネ改修工事</v>
          </cell>
          <cell r="E106" t="str">
            <v>新潟デザイン専門学校省エネ改修工事</v>
          </cell>
          <cell r="F106" t="str">
            <v>学校法人　新潟総合学院    池田　祥護</v>
          </cell>
          <cell r="G106" t="str">
            <v>学校法人　新潟総合学院</v>
          </cell>
          <cell r="H106" t="str">
            <v>学校法人　新潟総合学院</v>
          </cell>
          <cell r="I106" t="str">
            <v>池田　祥護</v>
          </cell>
          <cell r="J106" t="str">
            <v>学校法人　新潟総合学院</v>
          </cell>
          <cell r="K106" t="str">
            <v>総務部</v>
          </cell>
          <cell r="L106" t="str">
            <v>新潟県中央区東堀通1番町４９４－３</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C107" t="str">
            <v>有料老人ホームリゾートビラ雨晴　省エネ改修工事</v>
          </cell>
          <cell r="D107" t="str">
            <v>有限会社マルチメディアネットワーク    福田　由美</v>
          </cell>
          <cell r="E107" t="str">
            <v>有料老人ホームリゾートビラ雨晴　省エネ改修工事</v>
          </cell>
          <cell r="F107" t="str">
            <v>有限会社マルチメディアネットワーク    福田　由美</v>
          </cell>
          <cell r="G107" t="str">
            <v>有限会社マルチメディアネットワーク</v>
          </cell>
          <cell r="H107" t="str">
            <v>環境エネルギー営業所</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C108" t="str">
            <v>コープ一関COLZA省エネ改修事業</v>
          </cell>
          <cell r="D108" t="str">
            <v>いわて生活協同組合  代表理事  飯塚　明彦</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C109" t="str">
            <v>池田泉州銀行庄内支店　空調省エネ改修事業</v>
          </cell>
          <cell r="D109" t="str">
            <v>株式会社池田泉州銀行    服部　盛隆</v>
          </cell>
          <cell r="E109" t="str">
            <v>池田泉州銀行庄内支店　空調省エネ改修事業</v>
          </cell>
          <cell r="F109" t="str">
            <v>株式会社池田泉州銀行    服部　盛隆</v>
          </cell>
          <cell r="G109" t="str">
            <v>株式会社池田泉州銀行</v>
          </cell>
          <cell r="H109" t="str">
            <v>設備部</v>
          </cell>
          <cell r="I109" t="str">
            <v>服部　盛隆</v>
          </cell>
          <cell r="J109" t="str">
            <v>エイテック株式会社</v>
          </cell>
          <cell r="K109" t="str">
            <v>設備部</v>
          </cell>
          <cell r="L109" t="str">
            <v>a-tecosk@ninus.ocn.ne.jp</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C110" t="str">
            <v>カメラのキタムラ高知・土佐道路店省エネ改修事業</v>
          </cell>
          <cell r="D110" t="str">
            <v>株式会社キタムラ    浜田　宏幸</v>
          </cell>
          <cell r="E110" t="str">
            <v>カメラのキタムラ高知・土佐道路店省エネ改修事業</v>
          </cell>
          <cell r="F110" t="str">
            <v>株式会社キタムラ    浜田　宏幸</v>
          </cell>
          <cell r="G110" t="str">
            <v>株式会社キタムラ</v>
          </cell>
          <cell r="H110" t="str">
            <v>法人営業部</v>
          </cell>
          <cell r="I110" t="str">
            <v>浜田　宏幸</v>
          </cell>
          <cell r="J110" t="str">
            <v>ダイキンエアテクノ株式会社</v>
          </cell>
          <cell r="K110" t="str">
            <v>法人営業部</v>
          </cell>
          <cell r="L110" t="str">
            <v>daisuke.kusano@grp.daikin.co.jp</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D111" t="str">
            <v>アムズガーデン糸満店</v>
          </cell>
          <cell r="E111" t="str">
            <v>アムズガーデン糸満店</v>
          </cell>
          <cell r="F111" t="str">
            <v>アール・ケイ・アミューズメント株式会社    清水　明義</v>
          </cell>
          <cell r="G111" t="str">
            <v>アール・ケイ・アミューズメント株式会社</v>
          </cell>
          <cell r="H111" t="str">
            <v>南西空調設備㈱</v>
          </cell>
          <cell r="I111" t="str">
            <v>清水　明義</v>
          </cell>
          <cell r="J111" t="str">
            <v>南西空調設備㈱</v>
          </cell>
          <cell r="K111" t="str">
            <v>900-0004</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C112" t="str">
            <v>ポイント　播磨店省エネ改修工事</v>
          </cell>
          <cell r="D112" t="str">
            <v>株式会社タカミヤ  代表取締役  高宮　俊諦</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L112" t="str">
            <v>福岡県北九州市小倉北区許斐町1番地スミックスビル3階</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C113" t="str">
            <v>小泉病院　C棟省エネ改修工事</v>
          </cell>
          <cell r="D113" t="str">
            <v>特定医療法人　仁康会  法人事務局長  谷本　卓弘</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L113" t="str">
            <v>広島県三原市小泉町４２４５</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D114" t="str">
            <v>社会福祉法人仙人福祉事業会（グリーンビラ夜久野）省エネ改修事業</v>
          </cell>
          <cell r="E114" t="str">
            <v>社会福祉法人仙人福祉事業会（グリーンビラ夜久野）省エネ改修事業</v>
          </cell>
          <cell r="F114" t="str">
            <v>社会福祉法人仙人福祉事業会    瀬田　伸一</v>
          </cell>
          <cell r="G114" t="str">
            <v>社会福祉法人仙人福祉事業会</v>
          </cell>
          <cell r="H114" t="str">
            <v>京都熱学株式会社</v>
          </cell>
          <cell r="I114" t="str">
            <v>瀬田　伸一</v>
          </cell>
          <cell r="J114" t="str">
            <v>京都熱学株式会社</v>
          </cell>
          <cell r="K114" t="str">
            <v>京都府京都市右京区西院上花田町6-8</v>
          </cell>
          <cell r="L114" t="str">
            <v>kyonetsu@kyoto.zaq.ne.jp</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D115" t="str">
            <v>西村記念病院省エネ改修工事</v>
          </cell>
          <cell r="E115" t="str">
            <v>西村記念病院省エネ改修工事</v>
          </cell>
          <cell r="F115" t="str">
            <v>医療法人社団茜会    内田　泰史</v>
          </cell>
          <cell r="G115" t="str">
            <v>医療法人社団茜会</v>
          </cell>
          <cell r="H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D116" t="str">
            <v>平田医院省エネ改修工事</v>
          </cell>
          <cell r="E116" t="str">
            <v>平田医院省エネ改修工事</v>
          </cell>
          <cell r="F116" t="str">
            <v>平田医院    平田　雅彦</v>
          </cell>
          <cell r="G116" t="str">
            <v>平田医院</v>
          </cell>
          <cell r="H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C117" t="str">
            <v>タナシン電機(株)本社屋　省エネ改良工事</v>
          </cell>
          <cell r="D117" t="str">
            <v>タナシン電機株式会社    田中　進作</v>
          </cell>
          <cell r="E117" t="str">
            <v>タナシン電機(株)本社屋　省エネ改良工事</v>
          </cell>
          <cell r="F117" t="str">
            <v>タナシン電機株式会社    田中　進作</v>
          </cell>
          <cell r="G117" t="str">
            <v>タナシン電機株式会社</v>
          </cell>
          <cell r="H117" t="str">
            <v>総務部</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C118" t="str">
            <v>第6新興ビル　空調省エネ改修事業</v>
          </cell>
          <cell r="D118" t="str">
            <v>新開興産株式会社    新開　清</v>
          </cell>
          <cell r="E118" t="str">
            <v>第6新興ビル　空調省エネ改修事業</v>
          </cell>
          <cell r="F118" t="str">
            <v>新開興産株式会社    新開　清</v>
          </cell>
          <cell r="G118" t="str">
            <v>新開興産株式会社</v>
          </cell>
          <cell r="H118" t="str">
            <v>積算グループ</v>
          </cell>
          <cell r="I118" t="str">
            <v>新開　清</v>
          </cell>
          <cell r="J118" t="str">
            <v>エイテック株式会社</v>
          </cell>
          <cell r="K118" t="str">
            <v>積算グループ</v>
          </cell>
          <cell r="L118" t="str">
            <v>a-tecosk@ninus.ocn.ne.jp</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C119" t="str">
            <v>特別養護老人ホーム　オペラハウス鴨方　省エネ改修工事</v>
          </cell>
          <cell r="D119" t="str">
            <v>社会福祉法人　岡山千鳥福祉会  理事長  八田　武志</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C120" t="str">
            <v>関内川島ビル省エネ改修工事</v>
          </cell>
          <cell r="D120" t="str">
            <v>株式会社　川島材木店    川島　淳子</v>
          </cell>
          <cell r="E120" t="str">
            <v>関内川島ビル省エネ改修工事</v>
          </cell>
          <cell r="F120" t="str">
            <v>株式会社　川島材木店    川島　淳子</v>
          </cell>
          <cell r="G120" t="str">
            <v>株式会社　川島材木店</v>
          </cell>
          <cell r="H120" t="str">
            <v>ユアサエナジーソリューション室</v>
          </cell>
          <cell r="I120" t="str">
            <v>川島　淳子</v>
          </cell>
          <cell r="J120" t="str">
            <v>ユアサ商事株式会社</v>
          </cell>
          <cell r="K120" t="str">
            <v>ユアサエナジーソリューション室</v>
          </cell>
          <cell r="L120" t="str">
            <v>9190kt@yuasa.co.jp</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C121" t="str">
            <v>長野信用金庫若槻支店省エネ改修工事</v>
          </cell>
          <cell r="D121" t="str">
            <v>長野信用金庫    原　徹爾</v>
          </cell>
          <cell r="E121" t="str">
            <v>長野信用金庫若槻支店省エネ改修工事</v>
          </cell>
          <cell r="F121" t="str">
            <v>長野信用金庫    原　徹爾</v>
          </cell>
          <cell r="G121" t="str">
            <v>長野信用金庫</v>
          </cell>
          <cell r="H121" t="str">
            <v>ユアサエナジーソリューション室</v>
          </cell>
          <cell r="I121" t="str">
            <v>原　徹爾</v>
          </cell>
          <cell r="J121" t="str">
            <v>ユアサ商事株式会社</v>
          </cell>
          <cell r="K121" t="str">
            <v>ユアサエナジーソリューション室</v>
          </cell>
          <cell r="L121" t="str">
            <v>9190kt@yuasa.co.jp</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C122" t="str">
            <v>特別養護老人ホーム　長船荘　省エネ改修工事</v>
          </cell>
          <cell r="D122" t="str">
            <v>社会福祉法人　岡山千鳥福祉会  理事長  八田　武志</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C123" t="str">
            <v>特別養護老人ホームモモ改修工事</v>
          </cell>
          <cell r="D123" t="str">
            <v>社会福祉法人　蒼生会  理事長  大久保　祐次</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D124" t="str">
            <v>秋田錦町ビル空調設備改修工事</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C125" t="str">
            <v>虎ノ門八束ビル空調設備省エネ化工事</v>
          </cell>
          <cell r="D125" t="str">
            <v>有限会社　八束    鹿島　春彦</v>
          </cell>
          <cell r="E125" t="str">
            <v>虎ノ門八束ビル空調設備省エネ化工事</v>
          </cell>
          <cell r="F125" t="str">
            <v>有限会社　八束    鹿島　春彦</v>
          </cell>
          <cell r="G125" t="str">
            <v>有限会社　八束</v>
          </cell>
          <cell r="H125" t="str">
            <v>営業部</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C126" t="str">
            <v>島田ビル空調設備省エネ化工事</v>
          </cell>
          <cell r="D126" t="str">
            <v>株式会社　三宗  代表取締役  島田　靖博</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C127" t="str">
            <v>日野町役場庁舎設備等改修工事</v>
          </cell>
          <cell r="D127" t="str">
            <v>日野町  日野町長  藤澤　直広</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K127" t="str">
            <v>滋賀県大津市中央一丁目６番１１号 ＦＥＣビルディング ５Ｆ</v>
          </cell>
          <cell r="L127" t="str">
            <v>npo-minaguchi.a@mbk.nifty.com</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C128" t="str">
            <v>サンスカイタワー改修工事</v>
          </cell>
          <cell r="D128" t="str">
            <v xml:space="preserve">砂押　克佳    </v>
          </cell>
          <cell r="E128" t="str">
            <v>サンスカイタワー改修工事</v>
          </cell>
          <cell r="F128" t="str">
            <v xml:space="preserve">砂押　克佳    </v>
          </cell>
          <cell r="G128" t="str">
            <v>砂押　克佳</v>
          </cell>
          <cell r="H128" t="str">
            <v>砂押克佳</v>
          </cell>
          <cell r="I128" t="str">
            <v>312-0052</v>
          </cell>
          <cell r="J128" t="str">
            <v>有限会社日興住宅</v>
          </cell>
          <cell r="K128" t="str">
            <v>gioire@goo.jp</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C129" t="str">
            <v>フルサト工業株式会社本社ビル改修工事</v>
          </cell>
          <cell r="D129" t="str">
            <v>フルサト工業株式会社    古里　龍平</v>
          </cell>
          <cell r="E129" t="str">
            <v>フルサト工業株式会社本社ビル改修工事</v>
          </cell>
          <cell r="F129" t="str">
            <v>フルサト工業株式会社    古里　龍平</v>
          </cell>
          <cell r="G129" t="str">
            <v>フルサト工業株式会社</v>
          </cell>
          <cell r="H129" t="str">
            <v>技術部</v>
          </cell>
          <cell r="I129" t="str">
            <v>古里　龍平</v>
          </cell>
          <cell r="J129" t="str">
            <v>ダイキン空調大阪株式会社</v>
          </cell>
          <cell r="K129" t="str">
            <v>技術部</v>
          </cell>
          <cell r="L129" t="str">
            <v>hiroto.tanaka@grp.daikin.co.jp</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C130" t="str">
            <v>社会福祉法人県央福祉会つかのめの里　省エネルギー改修工事</v>
          </cell>
          <cell r="D130" t="str">
            <v>社会福祉法人県央福祉会  理事長  土田　義郎</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C131" t="str">
            <v>武蔵野センタービル省エネ改修工事</v>
          </cell>
          <cell r="D131" t="str">
            <v>ウテナ産業株式会社    臺　徳二郎</v>
          </cell>
          <cell r="E131" t="str">
            <v>武蔵野センタービル省エネ改修工事</v>
          </cell>
          <cell r="F131" t="str">
            <v>ウテナ産業株式会社    臺　徳二郎</v>
          </cell>
          <cell r="G131" t="str">
            <v>ウテナ産業株式会社</v>
          </cell>
          <cell r="H131" t="str">
            <v>リノベーション事業部工事課</v>
          </cell>
          <cell r="I131" t="str">
            <v>臺　徳二郎</v>
          </cell>
          <cell r="J131" t="str">
            <v>三井不動産ビルマネジメント株式会社</v>
          </cell>
          <cell r="K131" t="str">
            <v>リノベーション事業部工事課</v>
          </cell>
          <cell r="L131" t="str">
            <v>e-nagao@mfbm.co.jp</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D132" t="str">
            <v>きもちんよかね省ｴﾈ改修工事</v>
          </cell>
          <cell r="E132" t="str">
            <v>きもちんよかね省ｴﾈ改修工事</v>
          </cell>
          <cell r="F132" t="str">
            <v>株式会社　中村建築    中村　哲</v>
          </cell>
          <cell r="G132" t="str">
            <v>株式会社　中村建築</v>
          </cell>
          <cell r="H132" t="str">
            <v>株式会社　中村建築</v>
          </cell>
          <cell r="I132" t="str">
            <v>中村　哲</v>
          </cell>
          <cell r="J132" t="str">
            <v>株式会社　中村建築</v>
          </cell>
          <cell r="K132" t="str">
            <v>847-0133</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C133" t="str">
            <v>プライムケア桃花林　省エネルギー改修工事</v>
          </cell>
          <cell r="D133" t="str">
            <v>財団法人仁泉会医学研究所  理事長  佐藤　喜一</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C134" t="str">
            <v>サンモトビル空調機全館更新工事</v>
          </cell>
          <cell r="D134" t="str">
            <v>株式会社サンモト    宮下　治二郎</v>
          </cell>
          <cell r="E134" t="str">
            <v>サンモトビル空調機全館更新工事</v>
          </cell>
          <cell r="F134" t="str">
            <v>株式会社サンモト    宮下　治二郎</v>
          </cell>
          <cell r="G134" t="str">
            <v>株式会社サンモト</v>
          </cell>
          <cell r="H134" t="str">
            <v>機設事業部</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D135" t="str">
            <v>医療法人静寿会　渡辺病院　省エネ改修事業</v>
          </cell>
          <cell r="E135" t="str">
            <v>医療法人静寿会　渡辺病院　省エネ改修事業</v>
          </cell>
          <cell r="F135" t="str">
            <v>医療法人静寿会　渡辺病院    渡邉　功</v>
          </cell>
          <cell r="G135" t="str">
            <v>医療法人静寿会　渡辺病院</v>
          </cell>
          <cell r="H135" t="str">
            <v>畿北冷熱株式会社</v>
          </cell>
          <cell r="I135" t="str">
            <v>渡邉　功</v>
          </cell>
          <cell r="J135" t="str">
            <v>畿北冷熱株式会社</v>
          </cell>
          <cell r="K135" t="str">
            <v>京都府福知山市字堀2252番地の１</v>
          </cell>
          <cell r="L135" t="str">
            <v>s-fukaya@kihokureinetsu.co.jp</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C136" t="str">
            <v>富雄会館　省エネ改修事業</v>
          </cell>
          <cell r="D136" t="str">
            <v>燦ホールディングス株式会社  代表取締役社長  古内　耕太郎</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C137" t="str">
            <v>武蔵野病院における省エネ改修事業</v>
          </cell>
          <cell r="D137" t="str">
            <v>医療法人　医経会　武蔵野病院    佐々木　元</v>
          </cell>
          <cell r="E137" t="str">
            <v>武蔵野病院における省エネ改修事業</v>
          </cell>
          <cell r="F137" t="str">
            <v>医療法人　医経会　武蔵野病院    佐々木　元</v>
          </cell>
          <cell r="G137" t="str">
            <v>医療法人　医経会　武蔵野病院</v>
          </cell>
          <cell r="H137" t="str">
            <v>都市ｴﾈﾙｷﾞｰ事業部</v>
          </cell>
          <cell r="I137" t="str">
            <v>佐々木　元</v>
          </cell>
          <cell r="J137" t="str">
            <v>東京ガス㈱</v>
          </cell>
          <cell r="K137" t="str">
            <v>都市ｴﾈﾙｷﾞｰ事業部</v>
          </cell>
          <cell r="L137" t="str">
            <v>hiraku@tokyo-gas.co.jp</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C138" t="str">
            <v>株式会社ジェイコムウエスト北摂局省エネ改修工事</v>
          </cell>
          <cell r="D138" t="str">
            <v>株式会社ジェイコムウエスト    松本　正幸</v>
          </cell>
          <cell r="E138" t="str">
            <v>株式会社ジェイコムウエスト北摂局省エネ改修工事</v>
          </cell>
          <cell r="F138" t="str">
            <v>株式会社ジェイコムウエスト    松本　正幸</v>
          </cell>
          <cell r="G138" t="str">
            <v>株式会社ジェイコムウエスト</v>
          </cell>
          <cell r="H138" t="str">
            <v>関西支社　商品部　ハウジング営業課</v>
          </cell>
          <cell r="I138" t="str">
            <v>松本　正幸</v>
          </cell>
          <cell r="J138" t="str">
            <v>三菱電機ｼｽﾃﾑｻｰﾋﾞｽ㈱</v>
          </cell>
          <cell r="K138" t="str">
            <v>関西支社　商品部　ハウジング営業課</v>
          </cell>
          <cell r="L138" t="str">
            <v>hinoki-tomio@melsc.jp</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C139" t="str">
            <v>老人保健施設せのがわ省エネ改修工事</v>
          </cell>
          <cell r="D139" t="str">
            <v>医療法人社団　長寿会  理事長  畑野　栄治</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C140" t="str">
            <v>山梨厚生病院１号館躯体（外皮）・空調・給湯・照明設備の省エネ改修事業</v>
          </cell>
          <cell r="D140" t="str">
            <v>財団法人　山梨厚生会    有泉　憲史</v>
          </cell>
          <cell r="E140" t="str">
            <v>山梨厚生病院１号館躯体（外皮）・空調・給湯・照明設備の省エネ改修事業</v>
          </cell>
          <cell r="F140" t="str">
            <v>財団法人　山梨厚生会    有泉　憲史</v>
          </cell>
          <cell r="G140" t="str">
            <v>財団法人　山梨厚生会</v>
          </cell>
          <cell r="H140" t="str">
            <v>企画管理部</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C141" t="str">
            <v>茶屋町共同店舗　空調・断熱改修工事</v>
          </cell>
          <cell r="D141" t="str">
            <v>協同組合　茶屋町共同店舗    森山　尚樹</v>
          </cell>
          <cell r="E141" t="str">
            <v>茶屋町共同店舗　空調・断熱改修工事</v>
          </cell>
          <cell r="F141" t="str">
            <v>協同組合　茶屋町共同店舗    森山　尚樹</v>
          </cell>
          <cell r="G141" t="str">
            <v>協同組合　茶屋町共同店舗</v>
          </cell>
          <cell r="H141" t="str">
            <v>営業企画部</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C142" t="str">
            <v>ダイエー今池店　省エネ改修工事</v>
          </cell>
          <cell r="D142" t="str">
            <v>株式会社ダイエー  営繕・環境ISO推進部　部長  福田　啓三</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C143" t="str">
            <v>広島グリーンヒル病院省エネ改修事業</v>
          </cell>
          <cell r="D143" t="str">
            <v>扶桑電通株式会社  取締役社長  藤井　英樹</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C144" t="str">
            <v>社会福祉法人博愛会　省エネ改修事業</v>
          </cell>
          <cell r="D144" t="str">
            <v>社会福祉法人博愛会  理事長  深田　純</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K144" t="str">
            <v>683-0803</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C145" t="str">
            <v>ガーデニアごしょみ省エネ改修事業</v>
          </cell>
          <cell r="D145" t="str">
            <v>社会福祉法人三つ葉会  理事長  佐野　正道</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L145" t="str">
            <v>東京都江東区東陽５丁目29番3号</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C146" t="str">
            <v>プレジール森之宮店省エネ改修事業</v>
          </cell>
          <cell r="D146" t="str">
            <v>第元観光株式会社    梅村　春彦</v>
          </cell>
          <cell r="E146" t="str">
            <v>プレジール森之宮店省エネ改修事業</v>
          </cell>
          <cell r="F146" t="str">
            <v>第元観光株式会社    梅村　春彦</v>
          </cell>
          <cell r="G146" t="str">
            <v>第元観光株式会社</v>
          </cell>
          <cell r="H146" t="str">
            <v>営業</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D147" t="str">
            <v>第二西部ビル空調設備・躯体改修工事</v>
          </cell>
          <cell r="E147" t="str">
            <v>第二西部ビル空調設備・躯体改修工事</v>
          </cell>
          <cell r="F147" t="str">
            <v>西部ビル株式会社    勝野　喜信</v>
          </cell>
          <cell r="G147" t="str">
            <v>西部ビル株式会社</v>
          </cell>
          <cell r="H147" t="str">
            <v>三菱電機ビルテクノサービス　㈱</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D148" t="str">
            <v>山形管工事センター省エネ改修工事</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K148" t="str">
            <v>鈴木　政敏</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C149" t="str">
            <v>あみぱらんど福山店　省エネ改修事業</v>
          </cell>
          <cell r="D149" t="str">
            <v>株式会社アミパラ    筒井　雅久</v>
          </cell>
          <cell r="E149" t="str">
            <v>あみぱらんど福山店　省エネ改修事業</v>
          </cell>
          <cell r="F149" t="str">
            <v>株式会社アミパラ    筒井　雅久</v>
          </cell>
          <cell r="G149" t="str">
            <v>株式会社アミパラ</v>
          </cell>
          <cell r="H149" t="str">
            <v>営業</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C150" t="str">
            <v>ｼｸﾞﾅｽﾋﾞﾙ省ｴﾈ化に伴う躯体、設備改修工事</v>
          </cell>
          <cell r="D150" t="str">
            <v>株式会社森友商事  代表取締役  森田　宗男</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C151" t="str">
            <v>春日井中央ホテル省エネ改修工事</v>
          </cell>
          <cell r="D151" t="str">
            <v>日新住宅株式会社    坂井　昇</v>
          </cell>
          <cell r="E151" t="str">
            <v>春日井中央ホテル省エネ改修工事</v>
          </cell>
          <cell r="F151" t="str">
            <v>日新住宅株式会社    坂井　昇</v>
          </cell>
          <cell r="G151" t="str">
            <v>日新住宅株式会社</v>
          </cell>
          <cell r="H151" t="str">
            <v>支配人</v>
          </cell>
          <cell r="I151" t="str">
            <v>坂井　昇</v>
          </cell>
          <cell r="J151" t="str">
            <v>日新住宅株式会社</v>
          </cell>
          <cell r="K151" t="str">
            <v>愛知県春日井市八田町7-1-13</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D152" t="str">
            <v>小萱OGMﾁｪﾘｰｸﾘｰｸｶﾝﾄﾘｰｸﾗﾌﾞ殿 ｸﾗﾌﾞﾊｳｽ躯体断熱・空調設備改修工事</v>
          </cell>
          <cell r="E152" t="str">
            <v>小萱OGMﾁｪﾘｰｸﾘｰｸｶﾝﾄﾘｰｸﾗﾌﾞ殿 ｸﾗﾌﾞﾊｳｽ躯体断熱・空調設備改修工事</v>
          </cell>
          <cell r="F152" t="str">
            <v>OGI小萱株式会社    伊藤　勉</v>
          </cell>
          <cell r="G152" t="str">
            <v>OGI小萱株式会社</v>
          </cell>
          <cell r="H152" t="str">
            <v>関西日立株式会社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C153" t="str">
            <v>栃木ケアセンタ－そよ風改修工事</v>
          </cell>
          <cell r="D153" t="str">
            <v>株式会社メデカジャパン    渡邊　信義</v>
          </cell>
          <cell r="E153" t="str">
            <v>栃木ケアセンタ－そよ風改修工事</v>
          </cell>
          <cell r="F153" t="str">
            <v>株式会社メデカジャパン    渡邊　信義</v>
          </cell>
          <cell r="G153" t="str">
            <v>株式会社メデカジャパン</v>
          </cell>
          <cell r="H153" t="str">
            <v>代表取締役</v>
          </cell>
          <cell r="I153" t="str">
            <v>渡邊　信義</v>
          </cell>
          <cell r="J153" t="str">
            <v>株式会社エアコン修理センタ－本部</v>
          </cell>
          <cell r="K153" t="str">
            <v>埼玉県川口市東川口１－１５－１３</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D154" t="str">
            <v>三和テクノ本社社屋</v>
          </cell>
          <cell r="E154" t="str">
            <v>三和テクノ本社社屋</v>
          </cell>
          <cell r="F154" t="str">
            <v>三和テクノ株式会社    余郷　達也</v>
          </cell>
          <cell r="G154" t="str">
            <v>三和テクノ株式会社</v>
          </cell>
          <cell r="H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C155" t="str">
            <v>ナント自動車学校省エネ改修工事</v>
          </cell>
          <cell r="D155" t="str">
            <v xml:space="preserve">福嶋　一三男    </v>
          </cell>
          <cell r="E155" t="str">
            <v>ナント自動車学校省エネ改修工事</v>
          </cell>
          <cell r="F155" t="str">
            <v xml:space="preserve">福嶋　一三男    </v>
          </cell>
          <cell r="G155" t="str">
            <v>福嶋　一三男</v>
          </cell>
          <cell r="H155" t="str">
            <v>役員</v>
          </cell>
          <cell r="I155" t="str">
            <v>椋本玲子</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C156" t="str">
            <v>別所ケアセンタ－そよ風改修工事</v>
          </cell>
          <cell r="D156" t="str">
            <v>株式会社メデカジャパン    渡邊　信義</v>
          </cell>
          <cell r="E156" t="str">
            <v>別所ケアセンタ－そよ風改修工事</v>
          </cell>
          <cell r="F156" t="str">
            <v>株式会社メデカジャパン    渡邊　信義</v>
          </cell>
          <cell r="G156" t="str">
            <v>株式会社メデカジャパン</v>
          </cell>
          <cell r="H156" t="str">
            <v>代表取締役</v>
          </cell>
          <cell r="I156" t="str">
            <v>渡邊　信義</v>
          </cell>
          <cell r="J156" t="str">
            <v>株式会社エアコン修理センタ－本部</v>
          </cell>
          <cell r="K156" t="str">
            <v>埼玉県川口市東川口１－１５－１３</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D157" t="str">
            <v>老人福祉施設サンライフ長嶺</v>
          </cell>
          <cell r="E157" t="str">
            <v>老人福祉施設サンライフ長嶺</v>
          </cell>
          <cell r="F157" t="str">
            <v>社会福祉法人白富会　ケアハウス　サンライフ長嶺    富永　博文</v>
          </cell>
          <cell r="G157" t="str">
            <v>社会福祉法人白富会　ケアハウス　サンライフ長嶺</v>
          </cell>
          <cell r="H157" t="str">
            <v>ダイキン空調九州㈱</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C158" t="str">
            <v>富士OGMｺﾞﾙﾌｸﾗﾌﾞ殿 小野ｺｰｽｸﾗﾌﾞﾊｳｽ 躯体断熱・空調設備・給湯設備改修工事</v>
          </cell>
          <cell r="D158" t="str">
            <v>株式会社OGI小野    伊藤　勉</v>
          </cell>
          <cell r="E158" t="str">
            <v>富士OGMｺﾞﾙﾌｸﾗﾌﾞ殿 小野ｺｰｽｸﾗﾌﾞﾊｳｽ 躯体断熱・空調設備・給湯設備改修工事</v>
          </cell>
          <cell r="F158" t="str">
            <v>株式会社OGI小野    伊藤　勉</v>
          </cell>
          <cell r="G158" t="str">
            <v>株式会社OGI小野</v>
          </cell>
          <cell r="H158" t="str">
            <v>第一営業本部営業第二部環境施設ｸﾞﾙｰﾌﾟ</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C159" t="str">
            <v>行田ケアセンタ－そよ風</v>
          </cell>
          <cell r="D159" t="str">
            <v>株式会社メデカジャパン    渡邊　信義</v>
          </cell>
          <cell r="E159" t="str">
            <v>行田ケアセンタ－そよ風</v>
          </cell>
          <cell r="F159" t="str">
            <v>株式会社メデカジャパン    渡邊　信義</v>
          </cell>
          <cell r="G159" t="str">
            <v>株式会社メデカジャパン</v>
          </cell>
          <cell r="H159" t="str">
            <v>代表取締役</v>
          </cell>
          <cell r="I159" t="str">
            <v>渡邊　信義</v>
          </cell>
          <cell r="J159" t="str">
            <v>株式会社エアコン修理センタ－本部</v>
          </cell>
          <cell r="K159" t="str">
            <v>埼玉県川口市東川口１－１５－１３</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D160" t="str">
            <v>富士宮ゴルフクラブ　クラブハウス省エネルギー改修事業</v>
          </cell>
          <cell r="E160" t="str">
            <v>富士宮ゴルフクラブ　クラブハウス省エネルギー改修事業</v>
          </cell>
          <cell r="F160" t="str">
            <v>富士宮観光開発株式会社    辰巳　充弘</v>
          </cell>
          <cell r="G160" t="str">
            <v>富士宮観光開発株式会社</v>
          </cell>
          <cell r="H160" t="str">
            <v>株式会社エベ冷凍空調機器</v>
          </cell>
          <cell r="I160" t="str">
            <v>辰巳　充弘</v>
          </cell>
          <cell r="J160" t="str">
            <v>株式会社エベ冷凍空調機器</v>
          </cell>
          <cell r="K160" t="str">
            <v>411-0941</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D161" t="str">
            <v>西出自動車工作所本社ビル省エネ改修工事</v>
          </cell>
          <cell r="E161" t="str">
            <v>西出自動車工作所本社ビル省エネ改修工事</v>
          </cell>
          <cell r="F161" t="str">
            <v>株式会社　西出自動車工作所    西出　謙次</v>
          </cell>
          <cell r="G161" t="str">
            <v>株式会社　西出自動車工作所</v>
          </cell>
          <cell r="H161" t="str">
            <v>大和ハウス工業株式会社</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C162" t="str">
            <v>ウエノU-PALビル省エネ改修事業</v>
          </cell>
          <cell r="D162" t="str">
            <v>住友信託銀行株式会社  支配人  千葉　達也</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L162" t="str">
            <v>東京都江東区東陽5-29-3　住友不動産第2東陽ビル2階</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C163" t="str">
            <v>セントポーリア省エネ改修事業</v>
          </cell>
          <cell r="D163" t="str">
            <v>特定医療法人　芳香会    田中　路子</v>
          </cell>
          <cell r="E163" t="str">
            <v>セントポーリア省エネ改修事業</v>
          </cell>
          <cell r="F163" t="str">
            <v>特定医療法人　芳香会    田中　路子</v>
          </cell>
          <cell r="G163" t="str">
            <v>特定医療法人　芳香会</v>
          </cell>
          <cell r="H163" t="str">
            <v>ソリューション営業２課</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C164" t="str">
            <v>フォレストイン伊万里省エネ改修事業</v>
          </cell>
          <cell r="D164" t="str">
            <v>社会福祉法人　松風会    田中　路子</v>
          </cell>
          <cell r="E164" t="str">
            <v>フォレストイン伊万里省エネ改修事業</v>
          </cell>
          <cell r="F164" t="str">
            <v>社会福祉法人　松風会    田中　路子</v>
          </cell>
          <cell r="G164" t="str">
            <v>社会福祉法人　松風会</v>
          </cell>
          <cell r="H164" t="str">
            <v>ソリューション営業２課</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D165" t="str">
            <v>（株）巽設計コンサルタント本社屋省エネ改修事業</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C166" t="str">
            <v>味処三笠南熊本店省エネ改修事業</v>
          </cell>
          <cell r="D166" t="str">
            <v>三陽株式会社    木下　修</v>
          </cell>
          <cell r="E166" t="str">
            <v>味処三笠南熊本店省エネ改修事業</v>
          </cell>
          <cell r="F166" t="str">
            <v>三陽株式会社    木下　修</v>
          </cell>
          <cell r="G166" t="str">
            <v>三陽株式会社</v>
          </cell>
          <cell r="H166" t="str">
            <v>営業部</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C167" t="str">
            <v>大阪トヨペット本社ビル省エネ改修緊急支援事業</v>
          </cell>
          <cell r="D167" t="str">
            <v>大阪トヨペット株式会社  代表取締役社長  横山　昭一郎</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D168" t="str">
            <v>パラマウントベット株式会社大阪支店省エネ改修緊急支援事業</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C169" t="str">
            <v>南近代ビル株式会社　空調改修工事</v>
          </cell>
          <cell r="D169" t="str">
            <v>南近代ビル株式会社    文田　進吾</v>
          </cell>
          <cell r="E169" t="str">
            <v>南近代ビル株式会社　空調改修工事</v>
          </cell>
          <cell r="F169" t="str">
            <v>南近代ビル株式会社    文田　進吾</v>
          </cell>
          <cell r="G169" t="str">
            <v>南近代ビル株式会社</v>
          </cell>
          <cell r="H169" t="str">
            <v>営業部</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D170" t="str">
            <v>道後舘空調設備建物改修工事</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L170" t="str">
            <v>791-8021</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D171" t="str">
            <v>志津川五和の園老人保健施設　省エネ改修工事</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C172" t="str">
            <v>日証館省エネルギー工事</v>
          </cell>
          <cell r="D172" t="str">
            <v>平和不動産株式会社  代表取締役社長  吉野　貞雄</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C173" t="str">
            <v>大塚屋江坂店省エネルギー導入事業</v>
          </cell>
          <cell r="D173" t="str">
            <v>株式会社　大塚屋    大塚　昌孝</v>
          </cell>
          <cell r="E173" t="str">
            <v>大塚屋江坂店省エネルギー導入事業</v>
          </cell>
          <cell r="F173" t="str">
            <v>株式会社　大塚屋    大塚　昌孝</v>
          </cell>
          <cell r="G173" t="str">
            <v>株式会社　大塚屋</v>
          </cell>
          <cell r="H173" t="str">
            <v>営業統括部企画グループ</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C174" t="str">
            <v>辰野新橋ビル 省エネルギー改修事業</v>
          </cell>
          <cell r="D174" t="str">
            <v>辰野株式会社  取締役社長  辰野　克彦</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C175" t="str">
            <v>日本生命初台ビル改修工事</v>
          </cell>
          <cell r="D175" t="str">
            <v>日本生命保険相互会社  代表取締役  筒井　義信</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D176" t="str">
            <v>福岡県中央信用組合省エネ改修事業</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D177" t="str">
            <v>医療法人　三幸会　北山病院　いずみ棟　建築物省エネ改修工事</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C178" t="str">
            <v>おかやまコープ総社東店改修事業</v>
          </cell>
          <cell r="D178" t="str">
            <v>生活協同組合おかやまコープ  理事長  三橋　幸夫</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D179" t="str">
            <v>平安建材株式会社</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D180" t="str">
            <v>ケアハウスあいびす省エネルギー改修計画</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K180" t="str">
            <v>国見　徹</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C181" t="str">
            <v>イオン久御山ショッピングセンター省エネ改修工事</v>
          </cell>
          <cell r="D181" t="str">
            <v>京阪電気鉄道株式会社  執行役員・賃貸経営部長  三浦　達也</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L181" t="str">
            <v>大阪府大阪市北区末広町2番10号</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C182" t="str">
            <v>銀座アスタービル空調機更新他改修工事</v>
          </cell>
          <cell r="D182" t="str">
            <v>株式会社銀座アスター産業    池田　郁</v>
          </cell>
          <cell r="E182" t="str">
            <v>銀座アスタービル空調機更新他改修工事</v>
          </cell>
          <cell r="F182" t="str">
            <v>株式会社銀座アスター産業    池田　郁</v>
          </cell>
          <cell r="G182" t="str">
            <v>株式会社銀座アスター産業</v>
          </cell>
          <cell r="H182" t="str">
            <v>リノベーション事業部工事課</v>
          </cell>
          <cell r="I182" t="str">
            <v>池田　郁</v>
          </cell>
          <cell r="J182" t="str">
            <v>三井不動産ビルマネジメント（株）</v>
          </cell>
          <cell r="K182" t="str">
            <v>リノベーション事業部工事課</v>
          </cell>
          <cell r="L182" t="str">
            <v>a-sueyoshi@mfbm.co.jp</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C183" t="str">
            <v>介護老人保健施設　愛和ケアホーム　省エネ改修事業</v>
          </cell>
          <cell r="D183" t="str">
            <v>医療法人　芙翔会  理事長  妻鹿　健次郎</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C184" t="str">
            <v>芦田ブライダルビル省エネ改修事業</v>
          </cell>
          <cell r="D184" t="str">
            <v>有限会社芦田商店    芦田　光栄</v>
          </cell>
          <cell r="E184" t="str">
            <v>芦田ブライダルビル省エネ改修事業</v>
          </cell>
          <cell r="F184" t="str">
            <v>有限会社芦田商店    芦田　光栄</v>
          </cell>
          <cell r="G184" t="str">
            <v>有限会社芦田商店</v>
          </cell>
          <cell r="H184" t="str">
            <v>技術</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C185" t="str">
            <v>ライフエイド省エネ改修事業</v>
          </cell>
          <cell r="D185" t="str">
            <v>医療法人　清友会  理事長  野口　清</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L185" t="str">
            <v>福岡県福岡市博多区榎田1-4-69</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D186" t="str">
            <v>ホクト省エネ改修工事</v>
          </cell>
          <cell r="E186" t="str">
            <v>ホクト省エネ改修工事</v>
          </cell>
          <cell r="F186" t="str">
            <v>株式会社ホクト    金本　征樹</v>
          </cell>
          <cell r="G186" t="str">
            <v>株式会社ホクト</v>
          </cell>
          <cell r="H186" t="str">
            <v>アサヒ冷暖株式会社</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C187" t="str">
            <v>医療法人社団二山会　グループホームほのぼの　省エネ改修工事</v>
          </cell>
          <cell r="D187" t="str">
            <v>医療法人社団二山会    宗近　敬止</v>
          </cell>
          <cell r="E187" t="str">
            <v>医療法人社団二山会　グループホームほのぼの　省エネ改修工事</v>
          </cell>
          <cell r="F187" t="str">
            <v>医療法人社団二山会    宗近　敬止</v>
          </cell>
          <cell r="G187" t="str">
            <v>医療法人社団二山会</v>
          </cell>
          <cell r="H187" t="str">
            <v>SG事業部</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C188" t="str">
            <v>三浦藤沢信用金庫本部省エネに係る建物及び空調設備改修工事</v>
          </cell>
          <cell r="D188" t="str">
            <v>三浦藤沢信用金庫  理事長  平松　廣司</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C189" t="str">
            <v>加西市庁舎　省エネ改修事業</v>
          </cell>
          <cell r="D189" t="str">
            <v>加西市長    中川　暢三</v>
          </cell>
          <cell r="E189" t="str">
            <v>加西市庁舎　省エネ改修事業</v>
          </cell>
          <cell r="F189" t="str">
            <v>加西市長    中川　暢三</v>
          </cell>
          <cell r="G189" t="str">
            <v>加西市長</v>
          </cell>
          <cell r="H189" t="str">
            <v>財務部財政課</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C190" t="str">
            <v>錦糸町セントラルビル改修工事</v>
          </cell>
          <cell r="D190" t="str">
            <v>株式会社美浜    富山　君雄</v>
          </cell>
          <cell r="E190" t="str">
            <v>錦糸町セントラルビル改修工事</v>
          </cell>
          <cell r="F190" t="str">
            <v>株式会社美浜    富山　君雄</v>
          </cell>
          <cell r="G190" t="str">
            <v>株式会社美浜</v>
          </cell>
          <cell r="H190" t="str">
            <v>営業部</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D191" t="str">
            <v>玉川斎場空調設備改修工事</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D192" t="str">
            <v>特別養護老人ホーム八多の里省エネ改修工事</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C193" t="str">
            <v>社会福祉法人　日野の郷　省エネ改修事業</v>
          </cell>
          <cell r="D193" t="str">
            <v>社会福祉法人　日野の郷    東口　小太郎</v>
          </cell>
          <cell r="E193" t="str">
            <v>社会福祉法人　日野の郷　省エネ改修事業</v>
          </cell>
          <cell r="F193" t="str">
            <v>社会福祉法人　日野の郷    東口　小太郎</v>
          </cell>
          <cell r="G193" t="str">
            <v>社会福祉法人　日野の郷</v>
          </cell>
          <cell r="H193" t="str">
            <v>姫路支店　社営業所</v>
          </cell>
          <cell r="I193" t="str">
            <v>東口　小太郎</v>
          </cell>
          <cell r="J193" t="str">
            <v>関西電力株式会社</v>
          </cell>
          <cell r="K193" t="str">
            <v>姫路支店　社営業所</v>
          </cell>
          <cell r="L193" t="str">
            <v>sone.ittetsu@e2.kepco.co.jp</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D194" t="str">
            <v>株式会社あいおいアクアポリス白龍城省エネ改修事業</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C195" t="str">
            <v>ノーブル楽音寺　空調改修工事</v>
          </cell>
          <cell r="D195" t="str">
            <v>医療法人　貴島会    貴島　秀樹</v>
          </cell>
          <cell r="E195" t="str">
            <v>ノーブル楽音寺　空調改修工事</v>
          </cell>
          <cell r="F195" t="str">
            <v>医療法人　貴島会    貴島　秀樹</v>
          </cell>
          <cell r="G195" t="str">
            <v>医療法人　貴島会</v>
          </cell>
          <cell r="H195" t="str">
            <v>エンジニアリング部</v>
          </cell>
          <cell r="I195" t="str">
            <v>貴島　秀樹</v>
          </cell>
          <cell r="J195" t="str">
            <v>ダイキンエアテクノ株式会社</v>
          </cell>
          <cell r="K195" t="str">
            <v>エンジニアリング部</v>
          </cell>
          <cell r="L195" t="str">
            <v>naoto.nanri@grp.daikin.co.jp</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C196" t="str">
            <v>神戸マツダにおける省エネモデル店舗への改修事業</v>
          </cell>
          <cell r="D196" t="str">
            <v>株式会社　神戸マツダ    橋本　覚</v>
          </cell>
          <cell r="E196" t="str">
            <v>神戸マツダにおける省エネモデル店舗への改修事業</v>
          </cell>
          <cell r="F196" t="str">
            <v>株式会社　神戸マツダ    橋本　覚</v>
          </cell>
          <cell r="G196" t="str">
            <v>株式会社　神戸マツダ</v>
          </cell>
          <cell r="H196" t="str">
            <v>神戸営業所</v>
          </cell>
          <cell r="I196" t="str">
            <v>橋本　覚</v>
          </cell>
          <cell r="J196" t="str">
            <v>ﾀﾞｲｷﾝｴｱﾃｸﾉ株式会社</v>
          </cell>
          <cell r="K196" t="str">
            <v>神戸営業所</v>
          </cell>
          <cell r="L196" t="str">
            <v>masato.nishide@grp.daikin.co.jp</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C197" t="str">
            <v>三協商事㈱空調機更新工事</v>
          </cell>
          <cell r="D197" t="str">
            <v>三協商事株式会社    須見　篤志</v>
          </cell>
          <cell r="E197" t="str">
            <v>三協商事㈱空調機更新工事</v>
          </cell>
          <cell r="F197" t="str">
            <v>三協商事株式会社    須見　篤志</v>
          </cell>
          <cell r="G197" t="str">
            <v>三協商事株式会社</v>
          </cell>
          <cell r="H197" t="str">
            <v>徳島営業所</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C198" t="str">
            <v>偕生病院空調設備・建物省エネ化工事</v>
          </cell>
          <cell r="D198" t="str">
            <v>医療法人社団　偕生会    横井　峰人</v>
          </cell>
          <cell r="E198" t="str">
            <v>偕生病院空調設備・建物省エネ化工事</v>
          </cell>
          <cell r="F198" t="str">
            <v>医療法人社団　偕生会    横井　峰人</v>
          </cell>
          <cell r="G198" t="str">
            <v>医療法人社団　偕生会</v>
          </cell>
          <cell r="H198" t="str">
            <v>代表取締役</v>
          </cell>
          <cell r="I198" t="str">
            <v>横井　峰人</v>
          </cell>
          <cell r="J198" t="str">
            <v>株式会社　大和</v>
          </cell>
          <cell r="K198" t="str">
            <v>兵庫県神戸市垂水区下畑町４８８－４</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C199" t="str">
            <v>三重交通商事株式会社　本社　省エネ改修事業</v>
          </cell>
          <cell r="D199" t="str">
            <v>三重交通商事株式会社  代表取締役社長  宮本　隆生</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K199" t="str">
            <v>514-0815</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C200" t="str">
            <v>MITSUIビル空調設備更新工事</v>
          </cell>
          <cell r="D200" t="str">
            <v>株式会社三井    三井　良造</v>
          </cell>
          <cell r="E200" t="str">
            <v>MITSUIビル空調設備更新工事</v>
          </cell>
          <cell r="F200" t="str">
            <v>株式会社三井    三井　良造</v>
          </cell>
          <cell r="G200" t="str">
            <v>株式会社三井</v>
          </cell>
          <cell r="H200" t="str">
            <v>徳島営業所</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C201" t="str">
            <v>㈱三青社空調設備更新工事</v>
          </cell>
          <cell r="D201" t="str">
            <v>株式会社三青社    今田　憲宏</v>
          </cell>
          <cell r="E201" t="str">
            <v>㈱三青社空調設備更新工事</v>
          </cell>
          <cell r="F201" t="str">
            <v>株式会社三青社    今田　憲宏</v>
          </cell>
          <cell r="G201" t="str">
            <v>株式会社三青社</v>
          </cell>
          <cell r="H201" t="str">
            <v>徳島営業所</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C202" t="str">
            <v>㈱島津製作所　基盤技術研究所省エネ改修事業</v>
          </cell>
          <cell r="D202" t="str">
            <v>株式会社島津製作所  代表取締役社長  中本　晃</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C203" t="str">
            <v>㈱島津製作所　共済会館省エネ改修事業</v>
          </cell>
          <cell r="D203" t="str">
            <v>株式会社島津製作所  代表取締役社長  中本　晃</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D204" t="str">
            <v>オレンジ荘省エネ改修工事</v>
          </cell>
          <cell r="E204" t="str">
            <v>オレンジ荘省エネ改修工事</v>
          </cell>
          <cell r="F204" t="str">
            <v>社会福祉法人オレンジの会　オレンジ荘    豊澤　孝樹</v>
          </cell>
          <cell r="G204" t="str">
            <v>社会福祉法人オレンジの会　オレンジ荘</v>
          </cell>
          <cell r="H204" t="str">
            <v>オザキ電化サービス株式会社</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C205" t="str">
            <v>㈱島津製作所　Ｅ２号館省エネ改修事業</v>
          </cell>
          <cell r="D205" t="str">
            <v>株式会社島津製作所  代表取締役社長  中本　晃</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C206" t="str">
            <v>㈱島津製作所　W70号館省エネ改修事業</v>
          </cell>
          <cell r="D206" t="str">
            <v>株式会社島津製作所  代表取締役社長  中本　晃</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C207" t="str">
            <v>フジキ出雲店省エネ改修事業</v>
          </cell>
          <cell r="D207" t="str">
            <v>フジキコーポレーション株式会社  　  藤原　茂紀</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C208" t="str">
            <v>こうのすケアセンターそよ風空調給湯設備改修工事</v>
          </cell>
          <cell r="D208" t="str">
            <v>株式会社メデカジャパン    渡邊　信義</v>
          </cell>
          <cell r="E208" t="str">
            <v>こうのすケアセンターそよ風空調給湯設備改修工事</v>
          </cell>
          <cell r="F208" t="str">
            <v>株式会社メデカジャパン    渡邊　信義</v>
          </cell>
          <cell r="G208" t="str">
            <v>株式会社メデカジャパン</v>
          </cell>
          <cell r="H208" t="str">
            <v>設計積算課</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C209" t="str">
            <v>岩瀬ケアセンターそよ風空調給湯設備改修工事</v>
          </cell>
          <cell r="D209" t="str">
            <v>株式会社メデカジャパン    渡邊　信義</v>
          </cell>
          <cell r="E209" t="str">
            <v>岩瀬ケアセンターそよ風空調給湯設備改修工事</v>
          </cell>
          <cell r="F209" t="str">
            <v>株式会社メデカジャパン    渡邊　信義</v>
          </cell>
          <cell r="G209" t="str">
            <v>株式会社メデカジャパン</v>
          </cell>
          <cell r="H209" t="str">
            <v>設計積算課</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C210" t="str">
            <v>甲府ケアセンターそよ風空調給湯設備改修工事</v>
          </cell>
          <cell r="D210" t="str">
            <v>株式会社メデカジャパン    渡邊　信義</v>
          </cell>
          <cell r="E210" t="str">
            <v>甲府ケアセンターそよ風空調給湯設備改修工事</v>
          </cell>
          <cell r="F210" t="str">
            <v>株式会社メデカジャパン    渡邊　信義</v>
          </cell>
          <cell r="G210" t="str">
            <v>株式会社メデカジャパン</v>
          </cell>
          <cell r="H210" t="str">
            <v>設計積算課</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C211" t="str">
            <v>ホテルレオパレス新潟　省エネ改修工事</v>
          </cell>
          <cell r="D211" t="str">
            <v>株式会社レオパレス21    深山　英世</v>
          </cell>
          <cell r="E211" t="str">
            <v>ホテルレオパレス新潟　省エネ改修工事</v>
          </cell>
          <cell r="F211" t="str">
            <v>株式会社レオパレス21    深山　英世</v>
          </cell>
          <cell r="G211" t="str">
            <v>株式会社レオパレス21</v>
          </cell>
          <cell r="H211" t="str">
            <v>総務部　庶務課</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C212" t="str">
            <v>株式会社山下家具店（亀田店）店舗省エネ改修工事</v>
          </cell>
          <cell r="D212" t="str">
            <v>株式会社山下家具店    山下　勝三</v>
          </cell>
          <cell r="E212" t="str">
            <v>株式会社山下家具店（亀田店）店舗省エネ改修工事</v>
          </cell>
          <cell r="F212" t="str">
            <v>株式会社山下家具店    山下　勝三</v>
          </cell>
          <cell r="G212" t="str">
            <v>株式会社山下家具店</v>
          </cell>
          <cell r="H212" t="str">
            <v>建築部</v>
          </cell>
          <cell r="I212" t="str">
            <v>山下　勝三</v>
          </cell>
          <cell r="J212" t="str">
            <v>株式会社大慶住建</v>
          </cell>
          <cell r="K212" t="str">
            <v>建築部</v>
          </cell>
          <cell r="L212" t="str">
            <v>wanwan@taikei-j.co.jp</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C213" t="str">
            <v>介護老人保健施設青美　建築物省ｴﾈ改修推進事業</v>
          </cell>
          <cell r="D213" t="str">
            <v>医療法人泰山会    山田　泰司</v>
          </cell>
          <cell r="E213" t="str">
            <v>介護老人保健施設青美　建築物省ｴﾈ改修推進事業</v>
          </cell>
          <cell r="F213" t="str">
            <v>医療法人泰山会    山田　泰司</v>
          </cell>
          <cell r="G213" t="str">
            <v>医療法人泰山会</v>
          </cell>
          <cell r="H213" t="str">
            <v>設備営業部　技術グループ</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C214" t="str">
            <v>老人保健施設　昴　省エネ改修工事</v>
          </cell>
          <cell r="D214" t="str">
            <v>医療法人　凌雲会  理事長  稲次　正敬</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C215" t="str">
            <v>株式会社柿本商会　富山支店　省エネ改修工事</v>
          </cell>
          <cell r="D215" t="str">
            <v>株式会社柿本商会    柿本　自如</v>
          </cell>
          <cell r="E215" t="str">
            <v>株式会社柿本商会　富山支店　省エネ改修工事</v>
          </cell>
          <cell r="F215" t="str">
            <v>株式会社柿本商会    柿本　自如</v>
          </cell>
          <cell r="G215" t="str">
            <v>株式会社柿本商会</v>
          </cell>
          <cell r="H215" t="str">
            <v>本社　空調事業部　空調設計部</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C216" t="str">
            <v>廣野ゴルフ倶楽部　クラブハウス省エネ改修事業</v>
          </cell>
          <cell r="D216" t="str">
            <v>廣野ゴルフ倶楽部    黒本　洋一</v>
          </cell>
          <cell r="E216" t="str">
            <v>廣野ゴルフ倶楽部　クラブハウス省エネ改修事業</v>
          </cell>
          <cell r="F216" t="str">
            <v>廣野ゴルフ倶楽部    黒本　洋一</v>
          </cell>
          <cell r="G216" t="str">
            <v>廣野ゴルフ倶楽部</v>
          </cell>
          <cell r="H216" t="str">
            <v>姫路支店　エネルギー営業</v>
          </cell>
          <cell r="I216" t="str">
            <v>黒本　洋一</v>
          </cell>
          <cell r="J216" t="str">
            <v>関西電力株式会社</v>
          </cell>
          <cell r="K216" t="str">
            <v>姫路支店　エネルギー営業</v>
          </cell>
          <cell r="L216" t="str">
            <v>fujita.ikuhiro@e2.kepco.co.jp</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C217" t="str">
            <v>Begin 誠心堂店　省エネ改修事業</v>
          </cell>
          <cell r="D217" t="str">
            <v>サムシング日栄株式会社    溝内　弘</v>
          </cell>
          <cell r="E217" t="str">
            <v>Begin 誠心堂店　省エネ改修事業</v>
          </cell>
          <cell r="F217" t="str">
            <v>サムシング日栄株式会社    溝内　弘</v>
          </cell>
          <cell r="G217" t="str">
            <v>サムシング日栄株式会社</v>
          </cell>
          <cell r="H217" t="str">
            <v>技術部</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D218" t="str">
            <v>浜本産婦人科医院省エネ改修工事</v>
          </cell>
          <cell r="E218" t="str">
            <v>浜本産婦人科医院省エネ改修工事</v>
          </cell>
          <cell r="F218" t="str">
            <v>医療法人社団浜本産婦人科医院    濱本　保</v>
          </cell>
          <cell r="G218" t="str">
            <v>医療法人社団浜本産婦人科医院</v>
          </cell>
          <cell r="H218" t="str">
            <v>株式会社Actyカナイ</v>
          </cell>
          <cell r="I218" t="str">
            <v>濱本　保</v>
          </cell>
          <cell r="J218" t="str">
            <v>株式会社Actyカナイ</v>
          </cell>
          <cell r="K218" t="str">
            <v>兵庫県三木市志染町青山５丁目１０－１３</v>
          </cell>
          <cell r="L218" t="str">
            <v>actykanai@iris.eonet.ne.jp</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D219" t="str">
            <v>大阪経済法科大学　東京麻布台セミナーハウス　改修工事</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L219" t="str">
            <v>556-0015</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D220" t="str">
            <v>特別養護老人ホームやすらぎ省エネ改修事業</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K220" t="str">
            <v>岡田真規</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C221" t="str">
            <v>ふちだ楽器店における省エネ改修事業</v>
          </cell>
          <cell r="D221" t="str">
            <v>株式会社　渕田楽器店  代表取締役社長  淵田　哲生</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C222" t="str">
            <v>天神第一ビル　空調設備・躯体改修工事</v>
          </cell>
          <cell r="D222" t="str">
            <v>有限会社　ホシ・クリエート    保志　忠彦</v>
          </cell>
          <cell r="E222" t="str">
            <v>天神第一ビル　空調設備・躯体改修工事</v>
          </cell>
          <cell r="F222" t="str">
            <v>有限会社　ホシ・クリエート    保志　忠彦</v>
          </cell>
          <cell r="G222" t="str">
            <v>有限会社　ホシ・クリエート</v>
          </cell>
          <cell r="H222" t="str">
            <v>技術部</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D223" t="str">
            <v>グレースイン赤坂　空調設備・躯体改修工事</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C224" t="str">
            <v>ひらたメイプルホテルにおける省エネ改修事業</v>
          </cell>
          <cell r="D224" t="str">
            <v>株式会社ひらた  代表取締役  園山　繁</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D225" t="str">
            <v>株式会社サイネックス本社ビル　改修工事</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L225" t="str">
            <v>556-0015</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C226" t="str">
            <v>トリックス本社ビル改修工事</v>
          </cell>
          <cell r="D226" t="str">
            <v>トリックス株式会社    池側　秀樹</v>
          </cell>
          <cell r="E226" t="str">
            <v>トリックス本社ビル改修工事</v>
          </cell>
          <cell r="F226" t="str">
            <v>トリックス株式会社    池側　秀樹</v>
          </cell>
          <cell r="G226" t="str">
            <v>トリックス株式会社</v>
          </cell>
          <cell r="H226" t="str">
            <v>営業部</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C227" t="str">
            <v>カインズホーム袋井店省エネ改修工事</v>
          </cell>
          <cell r="D227" t="str">
            <v>株式会社　カインズ    土屋　裕雅</v>
          </cell>
          <cell r="E227" t="str">
            <v>カインズホーム袋井店省エネ改修工事</v>
          </cell>
          <cell r="F227" t="str">
            <v>株式会社　カインズ    土屋　裕雅</v>
          </cell>
          <cell r="G227" t="str">
            <v>株式会社　カインズ</v>
          </cell>
          <cell r="H227" t="str">
            <v>設備管理部</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C228" t="str">
            <v>いしい記念病院空調(高効率)その他省エネ改修事業</v>
          </cell>
          <cell r="D228" t="str">
            <v>医療法人　新生会  理事長  寺園　久恵</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C229" t="str">
            <v>ライフモア保土ヶ谷省エネ改修工事</v>
          </cell>
          <cell r="D229" t="str">
            <v>医療法人社団　松山会  理事長  山口　正直</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C230" t="str">
            <v>佐野家旅館若みや省エネ改修工事</v>
          </cell>
          <cell r="D230" t="str">
            <v>株式会社　佐野家  代表取締役  佐野　喜一郎</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L230" t="str">
            <v>京都府京都市南区東九条南石田町74－2</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C231" t="str">
            <v>安田女子大学7号館省ｴﾈ改修工事</v>
          </cell>
          <cell r="D231" t="str">
            <v>学校法人　安田学園  理事長  安田　裕実</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D232" t="str">
            <v>織田調理師専門学校　省エネ改修事業</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L232" t="str">
            <v>160-0023</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C233" t="str">
            <v>ケアホーム・クローバー空調設備更新工事</v>
          </cell>
          <cell r="D233" t="str">
            <v>医療法人社団　八雄会　ケアホーム・クローバー    壇野　雄一</v>
          </cell>
          <cell r="E233" t="str">
            <v>ケアホーム・クローバー空調設備更新工事</v>
          </cell>
          <cell r="F233" t="str">
            <v>医療法人社団　八雄会　ケアホーム・クローバー    壇野　雄一</v>
          </cell>
          <cell r="G233" t="str">
            <v>医療法人社団　八雄会　ケアホーム・クローバー</v>
          </cell>
          <cell r="H233" t="str">
            <v>営業部</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C234" t="str">
            <v>サリュートビル　改修工事</v>
          </cell>
          <cell r="D234" t="str">
            <v>株式会社サリュートコーポレーション    石井　葉子</v>
          </cell>
          <cell r="E234" t="str">
            <v>サリュートビル　改修工事</v>
          </cell>
          <cell r="F234" t="str">
            <v>株式会社サリュートコーポレーション    石井　葉子</v>
          </cell>
          <cell r="G234" t="str">
            <v>株式会社サリュートコーポレーション</v>
          </cell>
          <cell r="H234" t="str">
            <v>代表取締役</v>
          </cell>
          <cell r="I234" t="str">
            <v>石井　葉子</v>
          </cell>
          <cell r="J234" t="str">
            <v>有限会社ツル通商</v>
          </cell>
          <cell r="K234" t="str">
            <v>神奈川県川崎市麻生区金程２－９－４</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C235" t="str">
            <v>アルファ津田カントリークラブハウス省エネ改修事業</v>
          </cell>
          <cell r="D235" t="str">
            <v>穴吹エンタープライズ株式会社    小島　英夫</v>
          </cell>
          <cell r="E235" t="str">
            <v>アルファ津田カントリークラブハウス省エネ改修事業</v>
          </cell>
          <cell r="F235" t="str">
            <v>穴吹エンタープライズ株式会社    小島　英夫</v>
          </cell>
          <cell r="G235" t="str">
            <v>穴吹エンタープライズ株式会社</v>
          </cell>
          <cell r="H235" t="str">
            <v>営業</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C236" t="str">
            <v>ホテル木田省エネ改修工事</v>
          </cell>
          <cell r="D236" t="str">
            <v>株式会社　CSコーポレイション    古川　博史</v>
          </cell>
          <cell r="E236" t="str">
            <v>ホテル木田省エネ改修工事</v>
          </cell>
          <cell r="F236" t="str">
            <v>株式会社　CSコーポレイション    古川　博史</v>
          </cell>
          <cell r="G236" t="str">
            <v>株式会社　CSコーポレイション</v>
          </cell>
          <cell r="H236" t="str">
            <v>設計課</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C237" t="str">
            <v>本郷瀬川ビル省エネ改修事業</v>
          </cell>
          <cell r="D237" t="str">
            <v>株式会社昌平不動産総合研究所    瀬川　昌輝</v>
          </cell>
          <cell r="E237" t="str">
            <v>本郷瀬川ビル省エネ改修事業</v>
          </cell>
          <cell r="F237" t="str">
            <v>株式会社昌平不動産総合研究所    瀬川　昌輝</v>
          </cell>
          <cell r="G237" t="str">
            <v>株式会社昌平不動産総合研究所</v>
          </cell>
          <cell r="H237" t="str">
            <v>リニューアル事業部</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C238" t="str">
            <v>特別養護老人ホーム 松ヶ浦荘　省エネ改修事業</v>
          </cell>
          <cell r="D238" t="str">
            <v>社会福祉法人　松寿会    松浦　達雄</v>
          </cell>
          <cell r="E238" t="str">
            <v>特別養護老人ホーム 松ヶ浦荘　省エネ改修事業</v>
          </cell>
          <cell r="F238" t="str">
            <v>社会福祉法人　松寿会    松浦　達雄</v>
          </cell>
          <cell r="G238" t="str">
            <v>社会福祉法人　松寿会</v>
          </cell>
          <cell r="H238" t="str">
            <v>営業</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C239" t="str">
            <v>介護老人保健施設 明けの星　省エネ改修事業</v>
          </cell>
          <cell r="D239" t="str">
            <v>医療法人　福生会    多田羅　治</v>
          </cell>
          <cell r="E239" t="str">
            <v>介護老人保健施設 明けの星　省エネ改修事業</v>
          </cell>
          <cell r="F239" t="str">
            <v>医療法人　福生会    多田羅　治</v>
          </cell>
          <cell r="G239" t="str">
            <v>医療法人　福生会</v>
          </cell>
          <cell r="H239" t="str">
            <v>営業</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C240" t="str">
            <v>蔦屋書店南万代フォーラム店省エネ改修工事</v>
          </cell>
          <cell r="D240" t="str">
            <v>株式会社トップカルチャー    清水　秀雄</v>
          </cell>
          <cell r="E240" t="str">
            <v>蔦屋書店南万代フォーラム店省エネ改修工事</v>
          </cell>
          <cell r="F240" t="str">
            <v>株式会社トップカルチャー    清水　秀雄</v>
          </cell>
          <cell r="G240" t="str">
            <v>株式会社トップカルチャー</v>
          </cell>
          <cell r="H240" t="str">
            <v>設計課</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D241" t="str">
            <v>松浦梱包輸送株式会社　本社社屋　省エネ改修事業</v>
          </cell>
          <cell r="E241" t="str">
            <v>松浦梱包輸送株式会社　本社社屋　省エネ改修事業</v>
          </cell>
          <cell r="F241" t="str">
            <v>松浦梱包輸送株式会社    松浦　康之</v>
          </cell>
          <cell r="G241" t="str">
            <v>松浦梱包輸送株式会社</v>
          </cell>
          <cell r="H241" t="str">
            <v>大和ハウス工業株式会社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C242" t="str">
            <v>讃州製紙株式会社　本社社屋省エネ改修事業</v>
          </cell>
          <cell r="D242" t="str">
            <v>讃州製紙株式会社    太田　賀久</v>
          </cell>
          <cell r="E242" t="str">
            <v>讃州製紙株式会社　本社社屋省エネ改修事業</v>
          </cell>
          <cell r="F242" t="str">
            <v>讃州製紙株式会社    太田　賀久</v>
          </cell>
          <cell r="G242" t="str">
            <v>讃州製紙株式会社</v>
          </cell>
          <cell r="H242" t="str">
            <v>営業</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C243" t="str">
            <v>大和屋本店　省エネ改修工事</v>
          </cell>
          <cell r="D243" t="str">
            <v>株式会社大和屋本店  代表取締役  石橋　政治郎</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K243" t="str">
            <v>542-0082</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C244" t="str">
            <v>新村病院　省エネ改修工事</v>
          </cell>
          <cell r="D244" t="str">
            <v>医療法人社団　新村病院    新村　康二</v>
          </cell>
          <cell r="E244" t="str">
            <v>新村病院　省エネ改修工事</v>
          </cell>
          <cell r="F244" t="str">
            <v>医療法人社団　新村病院    新村　康二</v>
          </cell>
          <cell r="G244" t="str">
            <v>医療法人社団　新村病院</v>
          </cell>
          <cell r="H244" t="str">
            <v>空調事業部　空調設計部</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D245" t="str">
            <v>カーニープレイス姫路第二ビル　省エネルギー改修工事</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C246" t="str">
            <v>(株）丹波屋</v>
          </cell>
          <cell r="D246" t="str">
            <v>株式会社丹波屋    丹羽　勝</v>
          </cell>
          <cell r="E246" t="str">
            <v>(株）丹波屋</v>
          </cell>
          <cell r="F246" t="str">
            <v>株式会社丹波屋    丹羽　勝</v>
          </cell>
          <cell r="G246" t="str">
            <v>株式会社丹波屋</v>
          </cell>
          <cell r="H246" t="str">
            <v>代表取締役</v>
          </cell>
          <cell r="I246" t="str">
            <v>丹羽　勝</v>
          </cell>
          <cell r="J246" t="str">
            <v>(有)道遊電気</v>
          </cell>
          <cell r="K246" t="str">
            <v>兵庫県三田市三田町32-6</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C247" t="str">
            <v>株式会社ヨークベニマル若松原店、省エネ改修事業</v>
          </cell>
          <cell r="D247" t="str">
            <v>株式会社ヨークベニマル  代表取締役社長  大髙　善興</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D248" t="str">
            <v>ｵｰﾀﾆ真岡店 開口部の複層ガラス化及び空調設備改修</v>
          </cell>
          <cell r="E248" t="str">
            <v>ｵｰﾀﾆ真岡店 開口部の複層ガラス化及び空調設備改修</v>
          </cell>
          <cell r="F248" t="str">
            <v>株式会社オータニ    阿久津　平</v>
          </cell>
          <cell r="G248" t="str">
            <v>株式会社オータニ</v>
          </cell>
          <cell r="H248" t="str">
            <v>日神工業株式会社</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C249" t="str">
            <v>躯体・設備省エネ改修事業</v>
          </cell>
          <cell r="D249" t="str">
            <v>医療法人社団　裕正会    脇田　正実</v>
          </cell>
          <cell r="E249" t="str">
            <v>躯体・設備省エネ改修事業</v>
          </cell>
          <cell r="F249" t="str">
            <v>医療法人社団　裕正会    脇田　正実</v>
          </cell>
          <cell r="G249" t="str">
            <v>医療法人社団　裕正会</v>
          </cell>
          <cell r="H249" t="str">
            <v>東京支店</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C250" t="str">
            <v>介護老人保健施設　ウェルファー　省エネ改修事業</v>
          </cell>
          <cell r="D250" t="str">
            <v>医療法人社団　松永会  理事長  村田　憲一</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C251" t="str">
            <v>（株）アルファ本社ビル省エネ改修工事</v>
          </cell>
          <cell r="D251" t="str">
            <v>株式会社アルファ    木之瀬　茂</v>
          </cell>
          <cell r="E251" t="str">
            <v>（株）アルファ本社ビル省エネ改修工事</v>
          </cell>
          <cell r="F251" t="str">
            <v>株式会社アルファ    木之瀬　茂</v>
          </cell>
          <cell r="G251" t="str">
            <v>株式会社アルファ</v>
          </cell>
          <cell r="H251" t="str">
            <v>ﾘﾆｭｰｱﾙ事業部</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D252" t="str">
            <v>荒井医院省エネ改修工事</v>
          </cell>
          <cell r="E252" t="str">
            <v>荒井医院省エネ改修工事</v>
          </cell>
          <cell r="F252" t="str">
            <v>医療法人　荒井医院    荒井　信吾</v>
          </cell>
          <cell r="G252" t="str">
            <v>医療法人　荒井医院</v>
          </cell>
          <cell r="H252" t="str">
            <v>大和ハウス工業株式会社</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D253" t="str">
            <v>ユニオンエースゴルフクラブ大規模省エネ改修事業</v>
          </cell>
          <cell r="E253" t="str">
            <v>ユニオンエースゴルフクラブ大規模省エネ改修事業</v>
          </cell>
          <cell r="F253" t="str">
            <v>株式会社ユニオンエースゴルフクラブ    新井　典子</v>
          </cell>
          <cell r="G253" t="str">
            <v>株式会社ユニオンエースゴルフクラブ</v>
          </cell>
          <cell r="H253" t="str">
            <v>東京電力株式会社</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C254" t="str">
            <v>ホームセンタータイム坂出店　冷暖房設備躯体断熱　省エネ改修事業</v>
          </cell>
          <cell r="D254" t="str">
            <v>株式会社リックコーポレーション    川西　良治</v>
          </cell>
          <cell r="E254" t="str">
            <v>ホームセンタータイム坂出店　冷暖房設備躯体断熱　省エネ改修事業</v>
          </cell>
          <cell r="F254" t="str">
            <v>株式会社リックコーポレーション    川西　良治</v>
          </cell>
          <cell r="G254" t="str">
            <v>株式会社リックコーポレーション</v>
          </cell>
          <cell r="H254" t="str">
            <v>第一営業本部</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C255" t="str">
            <v>ロイヤルハウス石岡本館省エネ改修事業</v>
          </cell>
          <cell r="D255" t="str">
            <v>株式会社ロイヤルハウス石岡    大久保　貞義</v>
          </cell>
          <cell r="E255" t="str">
            <v>ロイヤルハウス石岡本館省エネ改修事業</v>
          </cell>
          <cell r="F255" t="str">
            <v>株式会社ロイヤルハウス石岡    大久保　貞義</v>
          </cell>
          <cell r="G255" t="str">
            <v>株式会社ロイヤルハウス石岡</v>
          </cell>
          <cell r="H255" t="str">
            <v>水戸営業所</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C256" t="str">
            <v>荒川化学工業東京ビル空調機更新及び遮熱フィルム張付工事</v>
          </cell>
          <cell r="D256" t="str">
            <v>荒川化学工業株式会社  取締役社長  末村　長弘</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D257" t="str">
            <v>社会福祉法人　聖ヨハネ学園　高齢者総合ケアセンター　ミス・ブール記念ホーム　省エネ改修事業</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H257" t="str">
            <v>宇野産業株式会社</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C258" t="str">
            <v>花村ビル省エネ改修工事</v>
          </cell>
          <cell r="D258" t="str">
            <v>株式会社　花村    花村　幸男</v>
          </cell>
          <cell r="E258" t="str">
            <v>花村ビル省エネ改修工事</v>
          </cell>
          <cell r="F258" t="str">
            <v>株式会社　花村    花村　幸男</v>
          </cell>
          <cell r="G258" t="str">
            <v>株式会社　花村</v>
          </cell>
          <cell r="H258" t="str">
            <v>九州支店　営業部</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C259" t="str">
            <v>流通科学大学図書館棟　空調設備改修工事</v>
          </cell>
          <cell r="D259" t="str">
            <v>学校法人中内学園  理事長  中内　潤</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C260" t="str">
            <v>空調・給湯・照明・躯体改修工事に伴う省エネルギー事業</v>
          </cell>
          <cell r="D260" t="str">
            <v>医療法人社団明星会    佐々木　晃</v>
          </cell>
          <cell r="E260" t="str">
            <v>空調・給湯・照明・躯体改修工事に伴う省エネルギー事業</v>
          </cell>
          <cell r="F260" t="str">
            <v>医療法人社団明星会    佐々木　晃</v>
          </cell>
          <cell r="G260" t="str">
            <v>医療法人社団明星会</v>
          </cell>
          <cell r="H260" t="str">
            <v>ＥＳＣＯ事業部</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C261" t="str">
            <v>ハートランド桶川 開口部の２重サッシ化 及び 空調システム改修</v>
          </cell>
          <cell r="D261" t="str">
            <v>医療法人財団　聖蹟会    吉村　一義</v>
          </cell>
          <cell r="E261" t="str">
            <v>ハートランド桶川 開口部の２重サッシ化 及び 空調システム改修</v>
          </cell>
          <cell r="F261" t="str">
            <v>医療法人財団　聖蹟会    吉村　一義</v>
          </cell>
          <cell r="G261" t="str">
            <v>医療法人財団　聖蹟会</v>
          </cell>
          <cell r="H261" t="str">
            <v>プラントシステム本部</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C262" t="str">
            <v>学校法人　聖メリー学園省エネ改修事業</v>
          </cell>
          <cell r="D262" t="str">
            <v>学校法人　聖メリー学園    村松　重彦</v>
          </cell>
          <cell r="E262" t="str">
            <v>学校法人　聖メリー学園省エネ改修事業</v>
          </cell>
          <cell r="F262" t="str">
            <v>学校法人　聖メリー学園    村松　重彦</v>
          </cell>
          <cell r="G262" t="str">
            <v>学校法人　聖メリー学園</v>
          </cell>
          <cell r="H262" t="str">
            <v>千葉都市ｴﾈﾙｷﾞｰ部</v>
          </cell>
          <cell r="I262" t="str">
            <v>村松　重彦</v>
          </cell>
          <cell r="J262" t="str">
            <v>東京ガス株式会社</v>
          </cell>
          <cell r="K262" t="str">
            <v>千葉都市ｴﾈﾙｷﾞｰ部</v>
          </cell>
          <cell r="L262" t="str">
            <v>f-masa@tokyo-gas.co.jp</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C263" t="str">
            <v>武雄センチュリーホテル　断熱・日射調整及び空調・給湯・照明の省エネ改修工事</v>
          </cell>
          <cell r="D263" t="str">
            <v>宗教法人　世界真光文明教団    関口　勝利</v>
          </cell>
          <cell r="E263" t="str">
            <v>武雄センチュリーホテル　断熱・日射調整及び空調・給湯・照明の省エネ改修工事</v>
          </cell>
          <cell r="F263" t="str">
            <v>宗教法人　世界真光文明教団    関口　勝利</v>
          </cell>
          <cell r="G263" t="str">
            <v>宗教法人　世界真光文明教団</v>
          </cell>
          <cell r="H263" t="str">
            <v>省エネ推進部</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D264" t="str">
            <v>久保商事株式会社</v>
          </cell>
          <cell r="E264" t="str">
            <v>久保商事株式会社</v>
          </cell>
          <cell r="F264" t="str">
            <v>久保商事株式会社    久保　善昭</v>
          </cell>
          <cell r="G264" t="str">
            <v>久保商事株式会社</v>
          </cell>
          <cell r="H264" t="str">
            <v>久保商事㈱</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C265" t="str">
            <v>栃木県済生会宇都宮病院　済生会カインドハウス　省エネ改修事業</v>
          </cell>
          <cell r="D265" t="str">
            <v>栃木県済生会宇都宮病院    中澤　堅次</v>
          </cell>
          <cell r="E265" t="str">
            <v>栃木県済生会宇都宮病院　済生会カインドハウス　省エネ改修事業</v>
          </cell>
          <cell r="F265" t="str">
            <v>栃木県済生会宇都宮病院    中澤　堅次</v>
          </cell>
          <cell r="G265" t="str">
            <v>栃木県済生会宇都宮病院</v>
          </cell>
          <cell r="H265" t="str">
            <v>宇都宮支社</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C266" t="str">
            <v>泉正寺町西川ビル省エネ改修事業</v>
          </cell>
          <cell r="D266" t="str">
            <v>住友信託銀行株式会社  本店不動産営業部長  池淵　一男</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C267" t="str">
            <v>エトワール海渡商品部ビル省エネ改修工事</v>
          </cell>
          <cell r="D267" t="str">
            <v>株式会社エトワール海渡  代表取締役社長  早川　二美子</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C268" t="str">
            <v>株式会社　オオタケ　省エネ改修工事</v>
          </cell>
          <cell r="D268" t="str">
            <v>株式会社　オオタケ    大竹　哲郎</v>
          </cell>
          <cell r="E268" t="str">
            <v>株式会社　オオタケ　省エネ改修工事</v>
          </cell>
          <cell r="F268" t="str">
            <v>株式会社　オオタケ    大竹　哲郎</v>
          </cell>
          <cell r="G268" t="str">
            <v>株式会社　オオタケ</v>
          </cell>
          <cell r="H268" t="str">
            <v>技術グループ</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C269" t="str">
            <v>ホンダカーズ柳川中央店省エネ改修工事</v>
          </cell>
          <cell r="D269" t="str">
            <v>株式会社ホンダカーズ福岡  代表取締役  坂本　学</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C270" t="str">
            <v>医療法人社団　純心会　ハートフルねんりん荘　省エネ改修事業</v>
          </cell>
          <cell r="D270" t="str">
            <v>医療法人社団　純心会  理事長  前田　隆史</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L270" t="str">
            <v>香川県高松市伏石町2141-2</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C271" t="str">
            <v>八木病院建築省エネ改修工事</v>
          </cell>
          <cell r="D271" t="str">
            <v>医療法人社団慈光会八木病院  理事長  八木　和郎</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C272" t="str">
            <v>インテージひばりが丘事業所ＥＳＣＯ事業</v>
          </cell>
          <cell r="D272" t="str">
            <v>株式会社インテージ    田下　憲雄</v>
          </cell>
          <cell r="E272" t="str">
            <v>インテージひばりが丘事業所ＥＳＣＯ事業</v>
          </cell>
          <cell r="F272" t="str">
            <v>株式会社インテージ    田下　憲雄</v>
          </cell>
          <cell r="G272" t="str">
            <v>株式会社インテージ</v>
          </cell>
          <cell r="H272" t="str">
            <v>東京第三営業部</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C273" t="str">
            <v>布川税務会計事務所ビル2F省エネ改修事業</v>
          </cell>
          <cell r="D273" t="str">
            <v xml:space="preserve">布川　博    </v>
          </cell>
          <cell r="E273" t="str">
            <v>布川税務会計事務所ビル2F省エネ改修事業</v>
          </cell>
          <cell r="F273" t="str">
            <v xml:space="preserve">布川　博    </v>
          </cell>
          <cell r="G273" t="str">
            <v>布川　博</v>
          </cell>
          <cell r="H273" t="str">
            <v>中島盛夫</v>
          </cell>
          <cell r="I273" t="str">
            <v>300-0428</v>
          </cell>
          <cell r="J273" t="str">
            <v>有限会社中島冷熱</v>
          </cell>
          <cell r="K273" t="str">
            <v>cool-hot.nkjm@silk.plala.or.jp</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C274" t="str">
            <v>小泉株式会社本社ビル／省エネ改修事業</v>
          </cell>
          <cell r="D274" t="str">
            <v>小泉株式会社    谷本　三郎</v>
          </cell>
          <cell r="E274" t="str">
            <v>小泉株式会社本社ビル／省エネ改修事業</v>
          </cell>
          <cell r="F274" t="str">
            <v>小泉株式会社    谷本　三郎</v>
          </cell>
          <cell r="G274" t="str">
            <v>小泉株式会社</v>
          </cell>
          <cell r="H274" t="str">
            <v>総務人事課</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C275" t="str">
            <v>冬木工業株式会社本社ビル　省エネルギー改修工事</v>
          </cell>
          <cell r="D275" t="str">
            <v>冬木工業株式会社    大竹　良明</v>
          </cell>
          <cell r="E275" t="str">
            <v>冬木工業株式会社本社ビル　省エネルギー改修工事</v>
          </cell>
          <cell r="F275" t="str">
            <v>冬木工業株式会社    大竹　良明</v>
          </cell>
          <cell r="G275" t="str">
            <v>冬木工業株式会社</v>
          </cell>
          <cell r="H275" t="str">
            <v>設計部</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D276" t="str">
            <v>株式会社太陽松食品　青橋工場事務所棟省エネ改修工事</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K276" t="str">
            <v>佐藤俊則</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D277" t="str">
            <v>ケーエム社屋空調機更新工事</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L277" t="str">
            <v>683-0804</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C278" t="str">
            <v>Ｄ’ＳＴＡＴＩＯＮ　前橋若宮店　省エネルギー改修工事</v>
          </cell>
          <cell r="D278" t="str">
            <v>ＮＥＸＵＳ株式会社    星野　敏</v>
          </cell>
          <cell r="E278" t="str">
            <v>Ｄ’ＳＴＡＴＩＯＮ　前橋若宮店　省エネルギー改修工事</v>
          </cell>
          <cell r="F278" t="str">
            <v>ＮＥＸＵＳ株式会社    星野　敏</v>
          </cell>
          <cell r="G278" t="str">
            <v>ＮＥＸＵＳ株式会社</v>
          </cell>
          <cell r="H278" t="str">
            <v>設計部</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C279" t="str">
            <v>富士スバル大泉店　省エネルギー改修工事</v>
          </cell>
          <cell r="D279" t="str">
            <v>富士オート株式会社    斎藤　煕</v>
          </cell>
          <cell r="E279" t="str">
            <v>富士スバル大泉店　省エネルギー改修工事</v>
          </cell>
          <cell r="F279" t="str">
            <v>富士オート株式会社    斎藤　煕</v>
          </cell>
          <cell r="G279" t="str">
            <v>富士オート株式会社</v>
          </cell>
          <cell r="H279" t="str">
            <v>設計部</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C280" t="str">
            <v>はとバス本社事務所（本館）省エネ改修事業</v>
          </cell>
          <cell r="D280" t="str">
            <v>株式会社はとバス  代表取締役社長  松尾　均</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C281" t="str">
            <v>株式会社ヤマグチ（サンホテル）省エネ改修事業</v>
          </cell>
          <cell r="D281" t="str">
            <v>株式会社ヤマグチ    山口　利幸</v>
          </cell>
          <cell r="E281" t="str">
            <v>株式会社ヤマグチ（サンホテル）省エネ改修事業</v>
          </cell>
          <cell r="F281" t="str">
            <v>株式会社ヤマグチ    山口　利幸</v>
          </cell>
          <cell r="G281" t="str">
            <v>株式会社ヤマグチ</v>
          </cell>
          <cell r="H281" t="str">
            <v>和歌山営業所　エネルギー営業</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D282" t="str">
            <v>朝日生命王子ビル省エネ改修事業</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C283" t="str">
            <v>能登旅館省エネ改修事業</v>
          </cell>
          <cell r="D283" t="str">
            <v>有限会社能登　能登旅館    田原　仁</v>
          </cell>
          <cell r="E283" t="str">
            <v>能登旅館省エネ改修事業</v>
          </cell>
          <cell r="F283" t="str">
            <v>有限会社能登　能登旅館    田原　仁</v>
          </cell>
          <cell r="G283" t="str">
            <v>有限会社能登　能登旅館</v>
          </cell>
          <cell r="H283" t="str">
            <v>代表取締役</v>
          </cell>
          <cell r="I283" t="str">
            <v>田原　仁</v>
          </cell>
          <cell r="J283" t="str">
            <v>(有)市来空調</v>
          </cell>
          <cell r="K283" t="str">
            <v>神奈川県相模原市南区南台２－９－６</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C284" t="str">
            <v>特別養護老人ホーム誠光園　空調設備他・躯体改修工事</v>
          </cell>
          <cell r="D284" t="str">
            <v>社会福祉法人誠光会  理事長  長谷川　稔</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C285" t="str">
            <v>株式会社HSC足利自動車学校　省エネ改修事業</v>
          </cell>
          <cell r="D285" t="str">
            <v>株式会社HSC    早川　幹夫</v>
          </cell>
          <cell r="E285" t="str">
            <v>株式会社HSC足利自動車学校　省エネ改修事業</v>
          </cell>
          <cell r="F285" t="str">
            <v>株式会社HSC    早川　幹夫</v>
          </cell>
          <cell r="G285" t="str">
            <v>株式会社HSC</v>
          </cell>
          <cell r="H285" t="str">
            <v>SG事業部</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C286" t="str">
            <v>信州松代ロイヤルホテル空調熱源高効率化と断熱フィルムによる省エネ改修工事</v>
          </cell>
          <cell r="D286" t="str">
            <v>大和リゾート株式会社    串田　誠治</v>
          </cell>
          <cell r="E286" t="str">
            <v>信州松代ロイヤルホテル空調熱源高効率化と断熱フィルムによる省エネ改修工事</v>
          </cell>
          <cell r="F286" t="str">
            <v>大和リゾート株式会社    串田　誠治</v>
          </cell>
          <cell r="G286" t="str">
            <v>大和リゾート株式会社</v>
          </cell>
          <cell r="H286" t="str">
            <v>大阪本店　技術部　技術課</v>
          </cell>
          <cell r="I286" t="str">
            <v>串田　誠治</v>
          </cell>
          <cell r="J286" t="str">
            <v>大和エネルギー株式会社</v>
          </cell>
          <cell r="K286" t="str">
            <v>大阪本店　技術部　技術課</v>
          </cell>
          <cell r="L286" t="str">
            <v>kou-hashimoto@ms.dgn.ne.jp</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C287" t="str">
            <v>串本ロイヤルホテル空調熱源高効率化と断熱フィルムによる省エネ改修事業</v>
          </cell>
          <cell r="D287" t="str">
            <v>大和リゾート株式会社    串田　誠治</v>
          </cell>
          <cell r="E287" t="str">
            <v>串本ロイヤルホテル空調熱源高効率化と断熱フィルムによる省エネ改修事業</v>
          </cell>
          <cell r="F287" t="str">
            <v>大和リゾート株式会社    串田　誠治</v>
          </cell>
          <cell r="G287" t="str">
            <v>大和リゾート株式会社</v>
          </cell>
          <cell r="H287" t="str">
            <v>大阪本店技術部技術課</v>
          </cell>
          <cell r="I287" t="str">
            <v>串田　誠治</v>
          </cell>
          <cell r="J287" t="str">
            <v>大和エネルギー株式会社</v>
          </cell>
          <cell r="K287" t="str">
            <v>大阪本店技術部技術課</v>
          </cell>
          <cell r="L287" t="str">
            <v>kou-hashimoto@ms.dgn.ne.jp</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C288" t="str">
            <v>緑協和病院本館省エネ改修事業</v>
          </cell>
          <cell r="D288" t="str">
            <v>緑協和病院  院長  成川　有一</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C289" t="str">
            <v>白川ビル　省エネ事業</v>
          </cell>
          <cell r="D289" t="str">
            <v>株式会社しらかわ    白川　明子</v>
          </cell>
          <cell r="E289" t="str">
            <v>白川ビル　省エネ事業</v>
          </cell>
          <cell r="F289" t="str">
            <v>株式会社しらかわ    白川　明子</v>
          </cell>
          <cell r="G289" t="str">
            <v>株式会社しらかわ</v>
          </cell>
          <cell r="H289" t="str">
            <v>営業</v>
          </cell>
          <cell r="I289" t="str">
            <v>白川　明子</v>
          </cell>
          <cell r="J289" t="str">
            <v>ダイキンエアテクノ㈱</v>
          </cell>
          <cell r="K289" t="str">
            <v>営業</v>
          </cell>
          <cell r="L289" t="str">
            <v>hiroshi1.fujioka@grp.daikin.co.jp</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C290" t="str">
            <v>きやま鹿毛病院改修工事</v>
          </cell>
          <cell r="D290" t="str">
            <v>医療法人　清明会  （理事長）  鹿毛　明義</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C291" t="str">
            <v>ベイシア神栖店　省エネルギー改修工事</v>
          </cell>
          <cell r="D291" t="str">
            <v>株式会社ベイシア  代表取締役社長  高山　正雄</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D292" t="str">
            <v>グリーンビル省エネ改修事業</v>
          </cell>
          <cell r="E292" t="str">
            <v>グリーンビル省エネ改修事業</v>
          </cell>
          <cell r="F292" t="str">
            <v>株式会社スズキケンショウ    鈴木　満</v>
          </cell>
          <cell r="G292" t="str">
            <v>株式会社スズキケンショウ</v>
          </cell>
          <cell r="H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C293" t="str">
            <v>NAC事務所省エネ改修事業工事</v>
          </cell>
          <cell r="D293" t="str">
            <v xml:space="preserve">名定　俊幸    </v>
          </cell>
          <cell r="E293" t="str">
            <v>NAC事務所省エネ改修事業工事</v>
          </cell>
          <cell r="F293" t="str">
            <v xml:space="preserve">名定　俊幸    </v>
          </cell>
          <cell r="G293" t="str">
            <v>名定　俊幸</v>
          </cell>
          <cell r="H293" t="str">
            <v>主任</v>
          </cell>
          <cell r="I293" t="str">
            <v>名定　宏祐</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D294" t="str">
            <v>大和エンジ二ヤリング本社ビル省エネ改修事業</v>
          </cell>
          <cell r="E294" t="str">
            <v>大和エンジ二ヤリング本社ビル省エネ改修事業</v>
          </cell>
          <cell r="F294" t="str">
            <v>株式会社大和エンジ二ヤリング    石川　元造</v>
          </cell>
          <cell r="G294" t="str">
            <v>株式会社大和エンジ二ヤリング</v>
          </cell>
          <cell r="H294" t="str">
            <v>中国システック㈱</v>
          </cell>
          <cell r="I294" t="str">
            <v>石川　元造</v>
          </cell>
          <cell r="J294" t="str">
            <v>中国システック㈱</v>
          </cell>
          <cell r="K294" t="str">
            <v>環境ソリューション部</v>
          </cell>
          <cell r="L294" t="str">
            <v>広島県広島市南区松川町3-26</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C295" t="str">
            <v>老人保健施設　サンライズ屋島　省エネ改修事業</v>
          </cell>
          <cell r="D295" t="str">
            <v>社会福祉法人　ルボア    樫村　徹</v>
          </cell>
          <cell r="E295" t="str">
            <v>老人保健施設　サンライズ屋島　省エネ改修事業</v>
          </cell>
          <cell r="F295" t="str">
            <v>社会福祉法人　ルボア    樫村　徹</v>
          </cell>
          <cell r="G295" t="str">
            <v>社会福祉法人　ルボア</v>
          </cell>
          <cell r="H295" t="str">
            <v>営業</v>
          </cell>
          <cell r="I295" t="str">
            <v>樫村　徹</v>
          </cell>
          <cell r="J295" t="str">
            <v>ダイキンエアテクノ㈱</v>
          </cell>
          <cell r="K295" t="str">
            <v>営業</v>
          </cell>
          <cell r="L295" t="str">
            <v>hiroshi1.fujioka@grp.daikin.co.jp</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C296" t="str">
            <v>（仮称）神田橋安田ビルリニューアル工事</v>
          </cell>
          <cell r="D296" t="str">
            <v>安田不動産株式会社    柳原　香積</v>
          </cell>
          <cell r="E296" t="str">
            <v>（仮称）神田橋安田ビルリニューアル工事</v>
          </cell>
          <cell r="F296" t="str">
            <v>安田不動産株式会社    柳原　香積</v>
          </cell>
          <cell r="G296" t="str">
            <v>安田不動産株式会社</v>
          </cell>
          <cell r="H296" t="str">
            <v>資産営業部資産営業第二課</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D297" t="str">
            <v>ゆうゆう荒木店　建築物省エネ改修工事</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C298" t="str">
            <v>天寿荘省エネ改修事業</v>
          </cell>
          <cell r="D298" t="str">
            <v>社会福祉法人　天寿会    諸隈　正剛</v>
          </cell>
          <cell r="E298" t="str">
            <v>天寿荘省エネ改修事業</v>
          </cell>
          <cell r="F298" t="str">
            <v>社会福祉法人　天寿会    諸隈　正剛</v>
          </cell>
          <cell r="G298" t="str">
            <v>社会福祉法人　天寿会</v>
          </cell>
          <cell r="H298" t="str">
            <v>九州支店　営業部</v>
          </cell>
          <cell r="I298" t="str">
            <v>諸隈　正剛</v>
          </cell>
          <cell r="J298" t="str">
            <v>ダイキンエアテクノ株式会社</v>
          </cell>
          <cell r="K298" t="str">
            <v>九州支店　営業部</v>
          </cell>
          <cell r="L298" t="str">
            <v>kaoru.tateishi@grp.daikin.co.jp</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D299" t="str">
            <v>グリーンガーデン青樹省エネ改修工事</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H299" t="str">
            <v>特定医療法人青山会青木病院</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D300" t="str">
            <v>西海岸　大牟田店　建築物省エネ改修工事</v>
          </cell>
          <cell r="E300" t="str">
            <v>西海岸　大牟田店　建築物省エネ改修工事</v>
          </cell>
          <cell r="F300" t="str">
            <v>日本ファイバー株式会社    川野　輝明</v>
          </cell>
          <cell r="G300" t="str">
            <v>日本ファイバー株式会社</v>
          </cell>
          <cell r="H300" t="str">
            <v>株式会社　アリガ</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C301" t="str">
            <v>サンライズ湊　省エネ改修事業</v>
          </cell>
          <cell r="D301" t="str">
            <v>医療法人社団　克仁会    小林　克巳</v>
          </cell>
          <cell r="E301" t="str">
            <v>サンライズ湊　省エネ改修事業</v>
          </cell>
          <cell r="F301" t="str">
            <v>医療法人社団　克仁会    小林　克巳</v>
          </cell>
          <cell r="G301" t="str">
            <v>医療法人社団　克仁会</v>
          </cell>
          <cell r="H301" t="str">
            <v>営業部</v>
          </cell>
          <cell r="I301" t="str">
            <v>小林　克巳</v>
          </cell>
          <cell r="J301" t="str">
            <v>㈱宮本冷機</v>
          </cell>
          <cell r="K301" t="str">
            <v>営業部</v>
          </cell>
          <cell r="L301" t="str">
            <v>isozaki@miyamoto.co.jp</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C302" t="str">
            <v>モスバーガー鳥取安長店　省エネ改修事業</v>
          </cell>
          <cell r="D302" t="str">
            <v>株式会社フレックスモス    加藤　真一</v>
          </cell>
          <cell r="E302" t="str">
            <v>モスバーガー鳥取安長店　省エネ改修事業</v>
          </cell>
          <cell r="F302" t="str">
            <v>株式会社フレックスモス    加藤　真一</v>
          </cell>
          <cell r="G302" t="str">
            <v>株式会社フレックスモス</v>
          </cell>
          <cell r="H302" t="str">
            <v>岡山事業所営業部</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C303" t="str">
            <v>浅草セントラルホテル本館省エネ改修工事</v>
          </cell>
          <cell r="D303" t="str">
            <v>株式会社ペリカン観光  取締役社長  剛　嘉宏</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C304" t="str">
            <v>ロックハート城　省エネルギー改修工事</v>
          </cell>
          <cell r="D304" t="str">
            <v>株式会社サンポウ  代表取締役社長  平井　秀明</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C305" t="str">
            <v>中辻第3ビル省エネ改修工事</v>
          </cell>
          <cell r="D305" t="str">
            <v>有限会社中辻    中辻　君子</v>
          </cell>
          <cell r="E305" t="str">
            <v>中辻第3ビル省エネ改修工事</v>
          </cell>
          <cell r="F305" t="str">
            <v>有限会社中辻    中辻　君子</v>
          </cell>
          <cell r="G305" t="str">
            <v>有限会社中辻</v>
          </cell>
          <cell r="H305" t="str">
            <v>エンジニアリンググループ</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D306" t="str">
            <v>新川ヴィーラ省エネルギー改修計画</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K306" t="str">
            <v>937-0805</v>
          </cell>
          <cell r="L306" t="str">
            <v>富山県魚津市本江2205-1</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C307" t="str">
            <v>小泉産業本社ビル／省エネ改修事業</v>
          </cell>
          <cell r="D307" t="str">
            <v>小泉産業株式会社  取締役社長  梅田　照幸</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D308" t="str">
            <v>愛寿園における省エネ改修事業</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C309" t="str">
            <v>真成ビル省エネ改修事業</v>
          </cell>
          <cell r="D309" t="str">
            <v xml:space="preserve">真井　稔    </v>
          </cell>
          <cell r="E309" t="str">
            <v>真成ビル省エネ改修事業</v>
          </cell>
          <cell r="F309" t="str">
            <v xml:space="preserve">真井　稔    </v>
          </cell>
          <cell r="G309" t="str">
            <v>真井　稔</v>
          </cell>
          <cell r="H309" t="str">
            <v>係員</v>
          </cell>
          <cell r="I309" t="str">
            <v>吉田　友樹</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C310" t="str">
            <v>市川市農業協同組合　妙典支店　省エネ改修事業</v>
          </cell>
          <cell r="D310" t="str">
            <v>市川市農業協同組合  代表理事組合長  小泉　勉</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L310" t="str">
            <v>千葉県市川市市川南2丁目8-8</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C311" t="str">
            <v>市川市農業協同組合　浦安支店　省エネ改修事業</v>
          </cell>
          <cell r="D311" t="str">
            <v>市川市農業協同組合  代表理事組合長  小泉　勉</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L311" t="str">
            <v>千葉県市川市市川南2-8-8</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C312" t="str">
            <v>株式会社コイデカメラ本部ビル省エネ改修工事</v>
          </cell>
          <cell r="D312" t="str">
            <v>株式会社コイデカメラ  代表取締役会長  小出　良蔵</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L312" t="str">
            <v>東京都墨田区両国2-10-8　住友不動産両国ビル</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C313" t="str">
            <v>ヒルトピア一宮ＩＣ　省エネ事業改修工事</v>
          </cell>
          <cell r="D313" t="str">
            <v>丹羽産業株式会社    丹羽　鈴夫</v>
          </cell>
          <cell r="E313" t="str">
            <v>ヒルトピア一宮ＩＣ　省エネ事業改修工事</v>
          </cell>
          <cell r="F313" t="str">
            <v>丹羽産業株式会社    丹羽　鈴夫</v>
          </cell>
          <cell r="G313" t="str">
            <v>丹羽産業株式会社</v>
          </cell>
          <cell r="H313" t="str">
            <v>中部支店エンジニアリング部</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C314" t="str">
            <v>株式会社ランドロームジャパン省エネ改修工事</v>
          </cell>
          <cell r="D314" t="str">
            <v>株式会社ランドロームジャパン    村越　操</v>
          </cell>
          <cell r="E314" t="str">
            <v>株式会社ランドロームジャパン省エネ改修工事</v>
          </cell>
          <cell r="F314" t="str">
            <v>株式会社ランドロームジャパン    村越　操</v>
          </cell>
          <cell r="G314" t="str">
            <v>株式会社ランドロームジャパン</v>
          </cell>
          <cell r="H314" t="str">
            <v>管理本部</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D315" t="str">
            <v>神田タナカビル省エネ改修事業</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C316" t="str">
            <v>知求館ギャラクシー　空調設備改修その他工事</v>
          </cell>
          <cell r="D316" t="str">
            <v>株式会社　成基  代表取締役  佐々木　喜一</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L316" t="str">
            <v>京都府京都市伏見区竹田三ツ杭町９番地</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C317" t="str">
            <v>東文ビル空調設備更新他工事</v>
          </cell>
          <cell r="D317" t="str">
            <v>東京文化株式会社    内野　美代</v>
          </cell>
          <cell r="E317" t="str">
            <v>東文ビル空調設備更新他工事</v>
          </cell>
          <cell r="F317" t="str">
            <v>東京文化株式会社    内野　美代</v>
          </cell>
          <cell r="G317" t="str">
            <v>東京文化株式会社</v>
          </cell>
          <cell r="H317" t="str">
            <v>代表取締役</v>
          </cell>
          <cell r="I317" t="str">
            <v>内野　美代</v>
          </cell>
          <cell r="J317" t="str">
            <v>株式会社ディーマン</v>
          </cell>
          <cell r="K317" t="str">
            <v>大阪府大阪市西淀川区花川1-16-14</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C318" t="str">
            <v>布施駅前セントラル照明器具更新他工事</v>
          </cell>
          <cell r="D318" t="str">
            <v>株式会社セントラルビル    吉村　吉雄</v>
          </cell>
          <cell r="E318" t="str">
            <v>布施駅前セントラル照明器具更新他工事</v>
          </cell>
          <cell r="F318" t="str">
            <v>株式会社セントラルビル    吉村　吉雄</v>
          </cell>
          <cell r="G318" t="str">
            <v>株式会社セントラルビル</v>
          </cell>
          <cell r="H318" t="str">
            <v>代表取締役</v>
          </cell>
          <cell r="I318" t="str">
            <v>吉村　吉雄</v>
          </cell>
          <cell r="J318" t="str">
            <v>株式会社ディーマン</v>
          </cell>
          <cell r="K318" t="str">
            <v>大阪府大阪市西淀川区花川1-16-14</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C319" t="str">
            <v>東京シティ信用金庫　省エネ改修工事</v>
          </cell>
          <cell r="D319" t="str">
            <v>東京シティ信用金庫    小池　誠一</v>
          </cell>
          <cell r="E319" t="str">
            <v>東京シティ信用金庫　省エネ改修工事</v>
          </cell>
          <cell r="F319" t="str">
            <v>東京シティ信用金庫    小池　誠一</v>
          </cell>
          <cell r="G319" t="str">
            <v>東京シティ信用金庫</v>
          </cell>
          <cell r="H319" t="str">
            <v>機会１０部　第３課</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C320" t="str">
            <v>キリン堂沢良宜店省エネ改修緊急支援事業</v>
          </cell>
          <cell r="D320" t="str">
            <v>株式会社キリン堂  代表取締役  寺西　忠幸</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C321" t="str">
            <v>㈱カワチ薬品大槻店省エネ改修工事</v>
          </cell>
          <cell r="D321" t="str">
            <v>株式会社カワチ薬品    河内　伸二</v>
          </cell>
          <cell r="E321" t="str">
            <v>㈱カワチ薬品大槻店省エネ改修工事</v>
          </cell>
          <cell r="F321" t="str">
            <v>株式会社カワチ薬品    河内　伸二</v>
          </cell>
          <cell r="G321" t="str">
            <v>株式会社カワチ薬品</v>
          </cell>
          <cell r="H321" t="str">
            <v>工事部</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C322" t="str">
            <v>関彰商事㈱つくばＡＮＮＥＸﾋﾞﾙ省エネ改修事業</v>
          </cell>
          <cell r="D322" t="str">
            <v>関彰商事株式会社    関　正樹</v>
          </cell>
          <cell r="E322" t="str">
            <v>関彰商事㈱つくばＡＮＮＥＸﾋﾞﾙ省エネ改修事業</v>
          </cell>
          <cell r="F322" t="str">
            <v>関彰商事株式会社    関　正樹</v>
          </cell>
          <cell r="G322" t="str">
            <v>関彰商事株式会社</v>
          </cell>
          <cell r="H322" t="str">
            <v>メンテナンス部</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C323" t="str">
            <v>ｻｯﾄﾝﾎﾃﾙｽﾞ外皮及び給湯設備改修事業</v>
          </cell>
          <cell r="D323" t="str">
            <v>株式会社Satton Hotels and Resorts    今井　義徳</v>
          </cell>
          <cell r="E323" t="str">
            <v>ｻｯﾄﾝﾎﾃﾙｽﾞ外皮及び給湯設備改修事業</v>
          </cell>
          <cell r="F323" t="str">
            <v>株式会社Satton Hotels and Resorts    今井　義徳</v>
          </cell>
          <cell r="G323" t="str">
            <v>株式会社Satton Hotels and Resorts</v>
          </cell>
          <cell r="H323" t="str">
            <v>代表取締役</v>
          </cell>
          <cell r="I323" t="str">
            <v>今井　義徳</v>
          </cell>
          <cell r="J323" t="str">
            <v>株式会社エコシステム</v>
          </cell>
          <cell r="K323" t="str">
            <v>山梨県富士吉田市新西原2-20-25ﾃﾞｭｰﾌﾟﾚｯｸｽﾏｳﾝﾄ藤井E- 105</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D324" t="str">
            <v>宮地病院におけるエネルギーサービス事業</v>
          </cell>
          <cell r="E324" t="str">
            <v>宮地病院におけるエネルギーサービス事業</v>
          </cell>
          <cell r="F324" t="str">
            <v>株式会社関電エネルギーソリューション    田中　宏毅</v>
          </cell>
          <cell r="G324" t="str">
            <v>株式会社関電エネルギーソリューション</v>
          </cell>
          <cell r="H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D325" t="str">
            <v>LOMASU　Build　空調改修工事</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L325" t="str">
            <v>462-0018</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C326" t="str">
            <v>空調更新及び省エネ改修工事</v>
          </cell>
          <cell r="D326" t="str">
            <v>フジＢＣ技研株式会社  　  伊藤　満</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D327" t="str">
            <v>北品川森谷ビル　省エネ改修工事</v>
          </cell>
          <cell r="E327" t="str">
            <v>北品川森谷ビル　省エネ改修工事</v>
          </cell>
          <cell r="F327" t="str">
            <v>森谷商事株式会社    森谷　太郎</v>
          </cell>
          <cell r="G327" t="str">
            <v>森谷商事株式会社</v>
          </cell>
          <cell r="H327" t="str">
            <v>ダイキンエアテクノ株式会社</v>
          </cell>
          <cell r="I327" t="str">
            <v>森谷　太郎</v>
          </cell>
          <cell r="J327" t="str">
            <v>ダイキンエアテクノ株式会社</v>
          </cell>
          <cell r="K327" t="str">
            <v>ビルシステム営業部</v>
          </cell>
          <cell r="L327" t="str">
            <v>東京都墨田区両国2-10-8</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C328" t="str">
            <v>医療法人碩済会　加治木記念病院　省エネ改修推進事業</v>
          </cell>
          <cell r="D328" t="str">
            <v>医療法人　碩済会  理事長  木本　恵子</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D329" t="str">
            <v>ホテル市松　空調設備省エネ改修工事</v>
          </cell>
          <cell r="E329" t="str">
            <v>ホテル市松　空調設備省エネ改修工事</v>
          </cell>
          <cell r="F329" t="str">
            <v>榮華商事株式会社    中村　美智子</v>
          </cell>
          <cell r="G329" t="str">
            <v>榮華商事株式会社</v>
          </cell>
          <cell r="H329" t="str">
            <v>株式会社ネオテック</v>
          </cell>
          <cell r="I329" t="str">
            <v>中村　美智子</v>
          </cell>
          <cell r="J329" t="str">
            <v>株式会社ネオテック</v>
          </cell>
          <cell r="K329" t="str">
            <v>274-0816</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C330" t="str">
            <v>ベネフィットホテル岡山1号館省エネ改修工事</v>
          </cell>
          <cell r="D330" t="str">
            <v>ベネフィットホテル株式会社    濱岡　喜範</v>
          </cell>
          <cell r="E330" t="str">
            <v>ベネフィットホテル岡山1号館省エネ改修工事</v>
          </cell>
          <cell r="F330" t="str">
            <v>ベネフィットホテル株式会社    濱岡　喜範</v>
          </cell>
          <cell r="G330" t="str">
            <v>ベネフィットホテル株式会社</v>
          </cell>
          <cell r="H330" t="str">
            <v>総務部</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C331" t="str">
            <v>くすりのラブ益野店　省エネ改修事業</v>
          </cell>
          <cell r="D331" t="str">
            <v>株式会社ラブドラッグス    苑田　順一</v>
          </cell>
          <cell r="E331" t="str">
            <v>くすりのラブ益野店　省エネ改修事業</v>
          </cell>
          <cell r="F331" t="str">
            <v>株式会社ラブドラッグス    苑田　順一</v>
          </cell>
          <cell r="G331" t="str">
            <v>株式会社ラブドラッグス</v>
          </cell>
          <cell r="H331" t="str">
            <v>技術</v>
          </cell>
          <cell r="I331" t="str">
            <v>苑田　順一</v>
          </cell>
          <cell r="J331" t="str">
            <v>ダイキンエアテクノ株式会社</v>
          </cell>
          <cell r="K331" t="str">
            <v>技術</v>
          </cell>
          <cell r="L331" t="str">
            <v>masahiro.hirao@grp.daikin.co.jp</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C332" t="str">
            <v>美浜シネマコンプレックス省エネ改修工事</v>
          </cell>
          <cell r="D332" t="str">
            <v>ザ・テラスホテルズ株式会社    國場　幸伸</v>
          </cell>
          <cell r="E332" t="str">
            <v>美浜シネマコンプレックス省エネ改修工事</v>
          </cell>
          <cell r="F332" t="str">
            <v>ザ・テラスホテルズ株式会社    國場　幸伸</v>
          </cell>
          <cell r="G332" t="str">
            <v>ザ・テラスホテルズ株式会社</v>
          </cell>
          <cell r="H332" t="str">
            <v>ｺｸﾜ流通ｻｰﾋﾞｽｶﾝﾊﾟﾆｰｽﾀｰｼｱﾀｰｽﾞ</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C333" t="str">
            <v>株式会社　イマナカ　本社社屋改修工事</v>
          </cell>
          <cell r="D333" t="str">
            <v>株式会社イマナカ  代表取締役  今中　健夫</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K333" t="str">
            <v>679-1334</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C334" t="str">
            <v>HOWAビル省エネ改修工事</v>
          </cell>
          <cell r="D334" t="str">
            <v>豊和開発株式会社  代表取締役  豊山　成根</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C335" t="str">
            <v>サーバ摂津千里丘店省エネ改修緊急支援事業</v>
          </cell>
          <cell r="D335" t="str">
            <v>株式会社ニッショードラッグ  代表取締役  寺西　忠幸</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C336" t="str">
            <v>マツモトビル省エネ改修工事</v>
          </cell>
          <cell r="D336" t="str">
            <v>松本株式会社    松本　晋也</v>
          </cell>
          <cell r="E336" t="str">
            <v>マツモトビル省エネ改修工事</v>
          </cell>
          <cell r="F336" t="str">
            <v>松本株式会社    松本　晋也</v>
          </cell>
          <cell r="G336" t="str">
            <v>松本株式会社</v>
          </cell>
          <cell r="H336" t="str">
            <v>ﾋﾞﾙｼｽﾃﾑ営業部</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C337" t="str">
            <v>小森建設株式会社　大桑おんま温泉　楽ちんの湯向け　総合省エネ改修事業</v>
          </cell>
          <cell r="D337" t="str">
            <v>小森建設株式会社  代表取締役社長  竿下　佳英</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C338" t="str">
            <v>神姫バス㈱本社ビル事務所省エネ改修工事</v>
          </cell>
          <cell r="D338" t="str">
            <v>神姫バス株式会社  代表取締役  上杉　雅彦</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D339" t="str">
            <v>芦屋カンツリー倶楽部省エネ改修緊急支援事業</v>
          </cell>
          <cell r="E339" t="str">
            <v>芦屋カンツリー倶楽部省エネ改修緊急支援事業</v>
          </cell>
          <cell r="F339" t="str">
            <v>社団法人　芦屋カンツリー倶楽部    稲鍵　雄康</v>
          </cell>
          <cell r="G339" t="str">
            <v>社団法人　芦屋カンツリー倶楽部</v>
          </cell>
          <cell r="H339" t="str">
            <v>東テク株式会社</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D340" t="str">
            <v>泉佐野漁協青空市場省エネ改修緊急支援事業</v>
          </cell>
          <cell r="E340" t="str">
            <v>泉佐野漁協青空市場省エネ改修緊急支援事業</v>
          </cell>
          <cell r="F340" t="str">
            <v>泉佐野漁業協同組合    三好　廣治</v>
          </cell>
          <cell r="G340" t="str">
            <v>泉佐野漁業協同組合</v>
          </cell>
          <cell r="H340" t="str">
            <v>東テク株式会社</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C341" t="str">
            <v>特別養護老人ホ-ムのぞみ改修工事</v>
          </cell>
          <cell r="D341" t="str">
            <v>社会福祉法人欅会　特別養護老人ホームのぞみ    加賀谷　吉也</v>
          </cell>
          <cell r="E341" t="str">
            <v>特別養護老人ホ-ムのぞみ改修工事</v>
          </cell>
          <cell r="F341" t="str">
            <v>社会福祉法人欅会　特別養護老人ホームのぞみ    加賀谷　吉也</v>
          </cell>
          <cell r="G341" t="str">
            <v>社会福祉法人欅会　特別養護老人ホームのぞみ</v>
          </cell>
          <cell r="H341" t="str">
            <v>代表取締役</v>
          </cell>
          <cell r="I341" t="str">
            <v>加賀谷　吉也</v>
          </cell>
          <cell r="J341" t="str">
            <v>株式会社エアコン修理センタ-本部</v>
          </cell>
          <cell r="K341" t="str">
            <v>埼玉県川口市東川口１-１５-１３</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C342" t="str">
            <v>城西ビル省エネ改修事業</v>
          </cell>
          <cell r="D342" t="str">
            <v>株式会社　和通    中田　實宏</v>
          </cell>
          <cell r="E342" t="str">
            <v>城西ビル省エネ改修事業</v>
          </cell>
          <cell r="F342" t="str">
            <v>株式会社　和通    中田　實宏</v>
          </cell>
          <cell r="G342" t="str">
            <v>株式会社　和通</v>
          </cell>
          <cell r="H342" t="str">
            <v>和歌山営業所　エネルギー営業</v>
          </cell>
          <cell r="I342" t="str">
            <v>中田　實宏</v>
          </cell>
          <cell r="J342" t="str">
            <v>関西電力　株式会社</v>
          </cell>
          <cell r="K342" t="str">
            <v>和歌山営業所　エネルギー営業</v>
          </cell>
          <cell r="L342" t="str">
            <v>nakagi.kiyotaka@e4.kepco.co.jp</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C343" t="str">
            <v>特別養護老人ホームときわ苑　省エネ率15％削減保証サービス</v>
          </cell>
          <cell r="D343" t="str">
            <v>社会福祉法人　憲寿会  理事長  金城　憲保</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K343" t="str">
            <v>900-0037</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C344" t="str">
            <v>ケアハウス　ホーリーハート大東における省エネ改修事業</v>
          </cell>
          <cell r="D344" t="str">
            <v>社会福祉法人　聖心会  理事長  市原　勝</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L344" t="str">
            <v>大阪府大阪市中央区道修町３丁目５番１１号</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D345" t="str">
            <v>ゆうゆう筑後店　建築物省エネ改修工事</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C346" t="str">
            <v>特養ホ－ム　エイジハウス　省エネ改修事業</v>
          </cell>
          <cell r="D346" t="str">
            <v>社会福祉法人　エイジハウス  理事長  南　一倫</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C347" t="str">
            <v>サーバ芦屋大原店省エネ改修緊急支援事業</v>
          </cell>
          <cell r="D347" t="str">
            <v>株式会社ニッショードラッグ  代表取締役  寺西　忠幸</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C348" t="str">
            <v>和田山ホテル改修工事</v>
          </cell>
          <cell r="D348" t="str">
            <v>福井建設株式会社和田山支店  支店長  原田　昌二</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L348" t="str">
            <v>兵庫県兵庫県養父市下網場208-3</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D349" t="str">
            <v>泉佐野漁協事務所棟省エネ改修緊急支援事業</v>
          </cell>
          <cell r="E349" t="str">
            <v>泉佐野漁協事務所棟省エネ改修緊急支援事業</v>
          </cell>
          <cell r="F349" t="str">
            <v>泉佐野漁業協同組合    三好　廣治</v>
          </cell>
          <cell r="G349" t="str">
            <v>泉佐野漁業協同組合</v>
          </cell>
          <cell r="H349" t="str">
            <v>東テク株式会社</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C350" t="str">
            <v>堤病院　空調改修工事</v>
          </cell>
          <cell r="D350" t="str">
            <v>堤病院    堤　宜敬</v>
          </cell>
          <cell r="E350" t="str">
            <v>堤病院　空調改修工事</v>
          </cell>
          <cell r="F350" t="str">
            <v>堤病院    堤　宜敬</v>
          </cell>
          <cell r="G350" t="str">
            <v>堤病院</v>
          </cell>
          <cell r="H350" t="str">
            <v>ソリューション部</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C351" t="str">
            <v>株式会社シーズクリエイト省エネ改修緊急支援事業</v>
          </cell>
          <cell r="D351" t="str">
            <v>株式会社シーズクリエイト  代表取締役  宮城　正一</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C352" t="str">
            <v>白石電気工事㈱事務所省エネ改修工事</v>
          </cell>
          <cell r="D352" t="str">
            <v>白石電気工事株式会社  代表取締役  白石　信治</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K352" t="str">
            <v>宮城県気仙沼市内の脇一丁目１６番地</v>
          </cell>
          <cell r="L352" t="str">
            <v>t-sugawara@shiraishi-denki.co.jp</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D353" t="str">
            <v>ＩＳＰアカデミー　省エネ改修事業</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C354" t="str">
            <v>金沢三宮ビル省エネ改修緊急支援事業</v>
          </cell>
          <cell r="D354" t="str">
            <v>金沢土地建物株式会社  代表取締役  金沢　秀平</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C355" t="str">
            <v>老人保健施設　ゆうゆうの里　省エネ改修事業</v>
          </cell>
          <cell r="D355" t="str">
            <v>医療法人　宏友会  理事長  竹内　宏幸</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D356" t="str">
            <v>マルヤス工業株式会社　岡崎工場東事務所　省エネ改修事業</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D357" t="str">
            <v>特別養護老人ホーム美和の里省エネ改修事業</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lumMod val="50000"/>
          </a:schemeClr>
        </a:solidFill>
        <a:ln>
          <a:noFill/>
        </a:ln>
      </a:spPr>
      <a:bodyPr vertOverflow="clip" horzOverflow="clip" rtlCol="0" anchor="ctr"/>
      <a:lstStyle>
        <a:defPPr algn="ctr">
          <a:defRPr kumimoji="1" sz="9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6.xml"/><Relationship Id="rId3" Type="http://schemas.openxmlformats.org/officeDocument/2006/relationships/vmlDrawing" Target="../drawings/vmlDrawing6.vml"/><Relationship Id="rId7" Type="http://schemas.openxmlformats.org/officeDocument/2006/relationships/ctrlProp" Target="../ctrlProps/ctrlProp35.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1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7.xml"/><Relationship Id="rId3" Type="http://schemas.openxmlformats.org/officeDocument/2006/relationships/vmlDrawing" Target="../drawings/vmlDrawing4.vml"/><Relationship Id="rId7" Type="http://schemas.openxmlformats.org/officeDocument/2006/relationships/ctrlProp" Target="../ctrlProps/ctrlProp2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D42"/>
  <sheetViews>
    <sheetView showGridLines="0" view="pageBreakPreview" topLeftCell="A25" zoomScale="85" zoomScaleNormal="90" zoomScaleSheetLayoutView="85" workbookViewId="0">
      <selection activeCell="E34" sqref="E34:M34"/>
    </sheetView>
  </sheetViews>
  <sheetFormatPr defaultColWidth="3.7265625" defaultRowHeight="22.5" customHeight="1" x14ac:dyDescent="0.2"/>
  <cols>
    <col min="1" max="1" width="1" style="1" customWidth="1"/>
    <col min="2" max="25" width="3.7265625" style="1" customWidth="1"/>
    <col min="26" max="27" width="1" style="1" customWidth="1"/>
    <col min="28" max="28" width="3.7265625" style="2" customWidth="1"/>
    <col min="29" max="30" width="3.7265625" style="3"/>
    <col min="31" max="16384" width="3.7265625" style="1"/>
  </cols>
  <sheetData>
    <row r="1" spans="2:28" ht="6" customHeight="1" thickBot="1" x14ac:dyDescent="0.25"/>
    <row r="2" spans="2:28" ht="26.25" customHeight="1" thickBot="1" x14ac:dyDescent="0.25">
      <c r="B2" s="4" t="s">
        <v>170</v>
      </c>
      <c r="D2" s="5"/>
      <c r="E2" s="6"/>
      <c r="F2" s="7"/>
      <c r="G2" s="7"/>
      <c r="H2" s="8"/>
      <c r="I2" s="9"/>
      <c r="J2" s="9"/>
      <c r="K2" s="10"/>
      <c r="L2" s="10"/>
      <c r="M2" s="377" t="s">
        <v>0</v>
      </c>
      <c r="N2" s="379"/>
      <c r="O2" s="378" t="s">
        <v>206</v>
      </c>
      <c r="P2" s="378"/>
      <c r="Q2" s="11"/>
      <c r="R2" s="12"/>
      <c r="S2" s="13" t="s">
        <v>1</v>
      </c>
      <c r="T2" s="11"/>
      <c r="U2" s="12"/>
      <c r="V2" s="13" t="s">
        <v>2</v>
      </c>
      <c r="W2" s="11"/>
      <c r="X2" s="12"/>
      <c r="Y2" s="14" t="s">
        <v>3</v>
      </c>
      <c r="AB2" s="2" t="s">
        <v>4</v>
      </c>
    </row>
    <row r="3" spans="2:28" ht="15" customHeight="1" x14ac:dyDescent="0.2">
      <c r="N3" s="15"/>
      <c r="O3" s="16"/>
      <c r="P3" s="16"/>
      <c r="Q3" s="16"/>
      <c r="R3" s="16"/>
      <c r="S3" s="16"/>
      <c r="T3" s="16"/>
      <c r="U3" s="16"/>
      <c r="V3" s="16"/>
      <c r="W3" s="16"/>
      <c r="X3" s="16"/>
      <c r="Y3" s="16"/>
    </row>
    <row r="4" spans="2:28" ht="15" customHeight="1" x14ac:dyDescent="0.2">
      <c r="B4" s="17" t="s">
        <v>5</v>
      </c>
      <c r="M4" s="15"/>
      <c r="O4" s="18"/>
      <c r="P4" s="18"/>
      <c r="Q4" s="18"/>
      <c r="R4" s="18"/>
      <c r="S4" s="18"/>
      <c r="T4" s="18"/>
      <c r="U4" s="18"/>
      <c r="V4" s="18"/>
      <c r="W4" s="18"/>
      <c r="X4" s="18"/>
      <c r="Y4" s="18"/>
    </row>
    <row r="5" spans="2:28" ht="7.5" customHeight="1" x14ac:dyDescent="0.2">
      <c r="M5" s="15"/>
      <c r="O5" s="15"/>
      <c r="P5" s="15"/>
      <c r="Q5" s="5"/>
      <c r="R5" s="5"/>
      <c r="T5" s="5"/>
      <c r="U5" s="5"/>
    </row>
    <row r="6" spans="2:28" ht="18.75" customHeight="1" x14ac:dyDescent="0.2">
      <c r="B6" s="439" t="s">
        <v>6</v>
      </c>
      <c r="C6" s="439"/>
      <c r="D6" s="439"/>
      <c r="E6" s="439"/>
      <c r="F6" s="439"/>
      <c r="G6" s="439"/>
      <c r="H6" s="439"/>
      <c r="I6" s="439"/>
      <c r="J6" s="439"/>
      <c r="K6" s="439"/>
      <c r="L6" s="439"/>
      <c r="M6" s="439"/>
      <c r="N6" s="439"/>
      <c r="O6" s="439"/>
      <c r="P6" s="439"/>
      <c r="Q6" s="439"/>
      <c r="R6" s="439"/>
      <c r="S6" s="439"/>
      <c r="T6" s="439"/>
      <c r="U6" s="439"/>
      <c r="V6" s="439"/>
      <c r="W6" s="439"/>
      <c r="X6" s="439"/>
      <c r="Y6" s="439"/>
    </row>
    <row r="7" spans="2:28" ht="11.25" customHeight="1" x14ac:dyDescent="0.2">
      <c r="B7" s="19"/>
      <c r="C7" s="19"/>
      <c r="D7" s="19"/>
      <c r="E7" s="19"/>
      <c r="F7" s="19"/>
      <c r="G7" s="19"/>
      <c r="H7" s="19"/>
      <c r="I7" s="19"/>
      <c r="J7" s="19"/>
      <c r="K7" s="19"/>
      <c r="L7" s="19"/>
      <c r="M7" s="19"/>
      <c r="N7" s="19"/>
      <c r="O7" s="19"/>
      <c r="P7" s="19"/>
      <c r="Q7" s="19"/>
      <c r="R7" s="19"/>
      <c r="S7" s="19"/>
      <c r="T7" s="19"/>
      <c r="U7" s="19"/>
      <c r="V7" s="19"/>
      <c r="W7" s="19"/>
    </row>
    <row r="8" spans="2:28" ht="30" customHeight="1" x14ac:dyDescent="0.2">
      <c r="B8" s="440" t="s">
        <v>171</v>
      </c>
      <c r="C8" s="440"/>
      <c r="D8" s="440"/>
      <c r="E8" s="440"/>
      <c r="F8" s="440"/>
      <c r="G8" s="440"/>
      <c r="H8" s="440"/>
      <c r="I8" s="440"/>
      <c r="J8" s="440"/>
      <c r="K8" s="440"/>
      <c r="L8" s="440"/>
      <c r="M8" s="440"/>
      <c r="N8" s="440"/>
      <c r="O8" s="440"/>
      <c r="P8" s="440"/>
      <c r="Q8" s="440"/>
      <c r="R8" s="440"/>
      <c r="S8" s="440"/>
      <c r="T8" s="440"/>
      <c r="U8" s="440"/>
      <c r="V8" s="440"/>
      <c r="W8" s="440"/>
      <c r="X8" s="440"/>
      <c r="Y8" s="440"/>
    </row>
    <row r="9" spans="2:28" ht="11.25" customHeight="1" thickBot="1" x14ac:dyDescent="0.25">
      <c r="B9" s="20"/>
      <c r="C9" s="21"/>
      <c r="D9" s="21"/>
      <c r="E9" s="21"/>
      <c r="F9" s="21"/>
      <c r="G9" s="21"/>
      <c r="H9" s="21"/>
      <c r="I9" s="21"/>
      <c r="J9" s="21"/>
      <c r="K9" s="21"/>
      <c r="L9" s="21"/>
      <c r="M9" s="21"/>
      <c r="N9" s="21"/>
      <c r="O9" s="21"/>
      <c r="P9" s="21"/>
      <c r="Q9" s="21"/>
      <c r="R9" s="21"/>
      <c r="S9" s="21"/>
      <c r="T9" s="21"/>
      <c r="U9" s="21"/>
      <c r="V9" s="21"/>
      <c r="W9" s="21"/>
      <c r="X9" s="21"/>
      <c r="Y9" s="21"/>
    </row>
    <row r="10" spans="2:28" ht="26.25" customHeight="1" x14ac:dyDescent="0.2">
      <c r="B10" s="441" t="s">
        <v>7</v>
      </c>
      <c r="C10" s="442"/>
      <c r="D10" s="443"/>
      <c r="E10" s="444"/>
      <c r="F10" s="445"/>
      <c r="G10" s="445"/>
      <c r="H10" s="445"/>
      <c r="I10" s="445"/>
      <c r="J10" s="445"/>
      <c r="K10" s="445"/>
      <c r="L10" s="445"/>
      <c r="M10" s="445"/>
      <c r="N10" s="445"/>
      <c r="O10" s="445"/>
      <c r="P10" s="445"/>
      <c r="Q10" s="445"/>
      <c r="R10" s="445"/>
      <c r="S10" s="445"/>
      <c r="T10" s="445"/>
      <c r="U10" s="445"/>
      <c r="V10" s="445"/>
      <c r="W10" s="445"/>
      <c r="X10" s="445"/>
      <c r="Y10" s="446"/>
    </row>
    <row r="11" spans="2:28" ht="26.25" customHeight="1" x14ac:dyDescent="0.2">
      <c r="B11" s="413" t="s">
        <v>8</v>
      </c>
      <c r="C11" s="414"/>
      <c r="D11" s="415"/>
      <c r="E11" s="320"/>
      <c r="F11" s="321" t="s">
        <v>103</v>
      </c>
      <c r="G11" s="321"/>
      <c r="H11" s="321"/>
      <c r="I11" s="321"/>
      <c r="J11" s="322"/>
      <c r="K11" s="321" t="s">
        <v>104</v>
      </c>
      <c r="L11" s="323"/>
      <c r="M11" s="323"/>
      <c r="N11" s="321"/>
      <c r="O11" s="322"/>
      <c r="P11" s="321" t="s">
        <v>9</v>
      </c>
      <c r="Q11" s="321"/>
      <c r="R11" s="321"/>
      <c r="S11" s="324"/>
      <c r="T11" s="322"/>
      <c r="U11" s="321" t="s">
        <v>10</v>
      </c>
      <c r="V11" s="321"/>
      <c r="W11" s="321"/>
      <c r="X11" s="321"/>
      <c r="Y11" s="325"/>
      <c r="AB11" s="2" t="s">
        <v>11</v>
      </c>
    </row>
    <row r="12" spans="2:28" ht="26.25" customHeight="1" x14ac:dyDescent="0.2">
      <c r="B12" s="416"/>
      <c r="C12" s="417"/>
      <c r="D12" s="418"/>
      <c r="E12" s="26">
        <v>9</v>
      </c>
      <c r="F12" s="27" t="s">
        <v>12</v>
      </c>
      <c r="G12" s="27"/>
      <c r="H12" s="27"/>
      <c r="I12" s="27"/>
      <c r="J12" s="27"/>
      <c r="K12" s="27"/>
      <c r="L12" s="28"/>
      <c r="M12" s="27"/>
      <c r="N12" s="27"/>
      <c r="O12" s="27"/>
      <c r="P12" s="27"/>
      <c r="Q12" s="27"/>
      <c r="R12" s="27"/>
      <c r="S12" s="28"/>
      <c r="T12" s="27"/>
      <c r="U12" s="27"/>
      <c r="V12" s="27"/>
      <c r="W12" s="27"/>
      <c r="X12" s="27"/>
      <c r="Y12" s="29"/>
    </row>
    <row r="13" spans="2:28" ht="26.25" customHeight="1" thickBot="1" x14ac:dyDescent="0.25">
      <c r="B13" s="419"/>
      <c r="C13" s="420"/>
      <c r="D13" s="421"/>
      <c r="E13" s="317"/>
      <c r="F13" s="31"/>
      <c r="G13" s="32" t="s">
        <v>13</v>
      </c>
      <c r="H13" s="32"/>
      <c r="I13" s="32"/>
      <c r="J13" s="32"/>
      <c r="K13" s="32"/>
      <c r="L13" s="32"/>
      <c r="M13" s="32"/>
      <c r="N13" s="32"/>
      <c r="O13" s="33" t="s">
        <v>206</v>
      </c>
      <c r="P13" s="318"/>
      <c r="Q13" s="33" t="s">
        <v>14</v>
      </c>
      <c r="R13" s="223" t="s">
        <v>15</v>
      </c>
      <c r="S13" s="223" t="s">
        <v>206</v>
      </c>
      <c r="T13" s="318"/>
      <c r="U13" s="223" t="s">
        <v>14</v>
      </c>
      <c r="V13" s="32"/>
      <c r="W13" s="32"/>
      <c r="X13" s="32"/>
      <c r="Y13" s="34"/>
      <c r="Z13" s="30"/>
      <c r="AB13" s="2" t="s">
        <v>16</v>
      </c>
    </row>
    <row r="14" spans="2:28" ht="11.25" customHeight="1" x14ac:dyDescent="0.2"/>
    <row r="15" spans="2:28" ht="30" customHeight="1" thickBot="1" x14ac:dyDescent="0.25">
      <c r="B15" s="4" t="s">
        <v>105</v>
      </c>
    </row>
    <row r="16" spans="2:28" ht="7.5" customHeight="1" x14ac:dyDescent="0.2">
      <c r="B16" s="422" t="s">
        <v>17</v>
      </c>
      <c r="C16" s="423"/>
      <c r="D16" s="424"/>
      <c r="E16" s="35"/>
      <c r="F16" s="35"/>
      <c r="G16" s="35"/>
      <c r="H16" s="35"/>
      <c r="I16" s="35"/>
      <c r="J16" s="35"/>
      <c r="K16" s="35"/>
      <c r="L16" s="35"/>
      <c r="M16" s="35"/>
      <c r="N16" s="35"/>
      <c r="O16" s="35"/>
      <c r="P16" s="35"/>
      <c r="Q16" s="35"/>
      <c r="R16" s="35"/>
      <c r="S16" s="35"/>
      <c r="T16" s="35"/>
      <c r="U16" s="35"/>
      <c r="V16" s="35"/>
      <c r="W16" s="35"/>
      <c r="X16" s="35"/>
      <c r="Y16" s="36"/>
    </row>
    <row r="17" spans="2:30" ht="22.5" customHeight="1" x14ac:dyDescent="0.2">
      <c r="B17" s="425"/>
      <c r="C17" s="426"/>
      <c r="D17" s="427"/>
      <c r="E17" s="37" t="s">
        <v>18</v>
      </c>
      <c r="F17" s="38"/>
      <c r="G17" s="39"/>
      <c r="H17" s="40"/>
      <c r="I17" s="41" t="s">
        <v>19</v>
      </c>
      <c r="J17" s="42"/>
      <c r="K17" s="39"/>
      <c r="L17" s="39"/>
      <c r="M17" s="43"/>
      <c r="N17" s="44"/>
      <c r="O17" s="44"/>
      <c r="P17" s="44"/>
      <c r="Q17" s="44"/>
      <c r="R17" s="44"/>
      <c r="S17" s="44"/>
      <c r="T17" s="44"/>
      <c r="U17" s="44"/>
      <c r="V17" s="44"/>
      <c r="W17" s="44"/>
      <c r="X17" s="44"/>
      <c r="Y17" s="45"/>
    </row>
    <row r="18" spans="2:30" ht="3.75" customHeight="1" x14ac:dyDescent="0.2">
      <c r="B18" s="425"/>
      <c r="C18" s="426"/>
      <c r="D18" s="427"/>
      <c r="E18" s="44"/>
      <c r="F18" s="44"/>
      <c r="G18" s="44"/>
      <c r="H18" s="44"/>
      <c r="I18" s="44"/>
      <c r="J18" s="44"/>
      <c r="K18" s="44"/>
      <c r="L18" s="44"/>
      <c r="M18" s="44"/>
      <c r="N18" s="44"/>
      <c r="O18" s="44"/>
      <c r="P18" s="44"/>
      <c r="Q18" s="44"/>
      <c r="R18" s="44"/>
      <c r="S18" s="44"/>
      <c r="T18" s="44"/>
      <c r="U18" s="44"/>
      <c r="V18" s="44"/>
      <c r="W18" s="44"/>
      <c r="X18" s="44"/>
      <c r="Y18" s="46"/>
    </row>
    <row r="19" spans="2:30" ht="26.25" customHeight="1" thickBot="1" x14ac:dyDescent="0.25">
      <c r="B19" s="428"/>
      <c r="C19" s="429"/>
      <c r="D19" s="430"/>
      <c r="E19" s="431"/>
      <c r="F19" s="431"/>
      <c r="G19" s="431"/>
      <c r="H19" s="431"/>
      <c r="I19" s="431"/>
      <c r="J19" s="431"/>
      <c r="K19" s="431"/>
      <c r="L19" s="431"/>
      <c r="M19" s="431"/>
      <c r="N19" s="431"/>
      <c r="O19" s="431"/>
      <c r="P19" s="431"/>
      <c r="Q19" s="431"/>
      <c r="R19" s="431"/>
      <c r="S19" s="431"/>
      <c r="T19" s="431"/>
      <c r="U19" s="431"/>
      <c r="V19" s="431"/>
      <c r="W19" s="431"/>
      <c r="X19" s="431"/>
      <c r="Y19" s="432"/>
    </row>
    <row r="20" spans="2:30" s="5" customFormat="1" ht="7.5" customHeight="1" thickBot="1" x14ac:dyDescent="0.25">
      <c r="B20" s="47"/>
      <c r="C20" s="47"/>
      <c r="D20" s="47"/>
      <c r="E20" s="48"/>
      <c r="F20" s="48"/>
      <c r="G20" s="48"/>
      <c r="H20" s="48"/>
      <c r="I20" s="48"/>
      <c r="J20" s="48"/>
      <c r="K20" s="48"/>
      <c r="L20" s="48"/>
      <c r="M20" s="48"/>
      <c r="N20" s="48"/>
      <c r="O20" s="48"/>
      <c r="P20" s="48"/>
      <c r="Q20" s="48"/>
      <c r="R20" s="48"/>
      <c r="S20" s="48"/>
      <c r="T20" s="48"/>
      <c r="U20" s="48"/>
      <c r="V20" s="48"/>
      <c r="W20" s="48"/>
      <c r="X20" s="48"/>
      <c r="Y20" s="48"/>
      <c r="AB20" s="49"/>
      <c r="AC20" s="50"/>
      <c r="AD20" s="50"/>
    </row>
    <row r="21" spans="2:30" ht="18.75" customHeight="1" x14ac:dyDescent="0.2">
      <c r="B21" s="433" t="s">
        <v>20</v>
      </c>
      <c r="C21" s="434"/>
      <c r="D21" s="435"/>
      <c r="E21" s="436"/>
      <c r="F21" s="437"/>
      <c r="G21" s="437"/>
      <c r="H21" s="437"/>
      <c r="I21" s="437"/>
      <c r="J21" s="437"/>
      <c r="K21" s="437"/>
      <c r="L21" s="437"/>
      <c r="M21" s="437"/>
      <c r="N21" s="437"/>
      <c r="O21" s="437"/>
      <c r="P21" s="437"/>
      <c r="Q21" s="437"/>
      <c r="R21" s="437"/>
      <c r="S21" s="437"/>
      <c r="T21" s="437"/>
      <c r="U21" s="437"/>
      <c r="V21" s="437"/>
      <c r="W21" s="437"/>
      <c r="X21" s="437"/>
      <c r="Y21" s="438"/>
    </row>
    <row r="22" spans="2:30" ht="30" customHeight="1" thickBot="1" x14ac:dyDescent="0.25">
      <c r="B22" s="456" t="s">
        <v>102</v>
      </c>
      <c r="C22" s="457"/>
      <c r="D22" s="458"/>
      <c r="E22" s="459"/>
      <c r="F22" s="460"/>
      <c r="G22" s="460"/>
      <c r="H22" s="460"/>
      <c r="I22" s="460"/>
      <c r="J22" s="460"/>
      <c r="K22" s="460"/>
      <c r="L22" s="460"/>
      <c r="M22" s="460"/>
      <c r="N22" s="460"/>
      <c r="O22" s="460"/>
      <c r="P22" s="460"/>
      <c r="Q22" s="460"/>
      <c r="R22" s="460"/>
      <c r="S22" s="460"/>
      <c r="T22" s="460"/>
      <c r="U22" s="460"/>
      <c r="V22" s="460"/>
      <c r="W22" s="460"/>
      <c r="X22" s="460"/>
      <c r="Y22" s="461"/>
    </row>
    <row r="23" spans="2:30" s="5" customFormat="1" ht="7.5" customHeight="1" thickBot="1" x14ac:dyDescent="0.25">
      <c r="B23" s="51"/>
      <c r="C23" s="51"/>
      <c r="D23" s="51"/>
      <c r="E23" s="48"/>
      <c r="F23" s="48"/>
      <c r="G23" s="48"/>
      <c r="H23" s="48"/>
      <c r="I23" s="48"/>
      <c r="J23" s="48"/>
      <c r="K23" s="48"/>
      <c r="L23" s="48"/>
      <c r="M23" s="48"/>
      <c r="N23" s="48"/>
      <c r="O23" s="48"/>
      <c r="P23" s="48"/>
      <c r="Q23" s="48"/>
      <c r="R23" s="48"/>
      <c r="S23" s="48"/>
      <c r="T23" s="48"/>
      <c r="U23" s="48"/>
      <c r="V23" s="48"/>
      <c r="W23" s="48"/>
      <c r="X23" s="48"/>
      <c r="Y23" s="48"/>
      <c r="AB23" s="49"/>
      <c r="AC23" s="50"/>
      <c r="AD23" s="50"/>
    </row>
    <row r="24" spans="2:30" ht="30" customHeight="1" thickBot="1" x14ac:dyDescent="0.25">
      <c r="B24" s="377" t="s">
        <v>194</v>
      </c>
      <c r="C24" s="378"/>
      <c r="D24" s="379"/>
      <c r="E24" s="364"/>
      <c r="F24" s="365"/>
      <c r="G24" s="364"/>
      <c r="H24" s="364"/>
      <c r="I24" s="365"/>
      <c r="J24" s="364"/>
      <c r="K24" s="364"/>
      <c r="L24" s="364"/>
      <c r="M24" s="366"/>
      <c r="N24" s="365"/>
      <c r="O24" s="364"/>
      <c r="P24" s="364"/>
      <c r="Q24" s="367"/>
      <c r="R24" s="368"/>
      <c r="S24" s="5"/>
      <c r="T24" s="5"/>
      <c r="U24" s="5"/>
      <c r="V24" s="5"/>
      <c r="W24" s="5"/>
      <c r="X24" s="5"/>
      <c r="Y24" s="5"/>
      <c r="Z24" s="5"/>
      <c r="AB24" s="2" t="s">
        <v>195</v>
      </c>
    </row>
    <row r="25" spans="2:30" s="5" customFormat="1" ht="7.5" customHeight="1" thickBot="1" x14ac:dyDescent="0.25">
      <c r="B25" s="51"/>
      <c r="C25" s="51"/>
      <c r="D25" s="51"/>
      <c r="E25" s="48"/>
      <c r="F25" s="48"/>
      <c r="G25" s="48"/>
      <c r="H25" s="48"/>
      <c r="I25" s="48"/>
      <c r="J25" s="48"/>
      <c r="K25" s="48"/>
      <c r="L25" s="48"/>
      <c r="M25" s="48"/>
      <c r="N25" s="48"/>
      <c r="O25" s="48"/>
      <c r="P25" s="48"/>
      <c r="Q25" s="48"/>
      <c r="R25" s="48"/>
      <c r="S25" s="48"/>
      <c r="T25" s="48"/>
      <c r="U25" s="48"/>
      <c r="V25" s="48"/>
      <c r="W25" s="48"/>
      <c r="X25" s="48"/>
      <c r="Y25" s="48"/>
      <c r="AB25" s="49"/>
      <c r="AC25" s="50"/>
      <c r="AD25" s="50"/>
    </row>
    <row r="26" spans="2:30" ht="26.25" customHeight="1" x14ac:dyDescent="0.2">
      <c r="B26" s="462" t="s">
        <v>21</v>
      </c>
      <c r="C26" s="463"/>
      <c r="D26" s="464"/>
      <c r="E26" s="447"/>
      <c r="F26" s="448"/>
      <c r="G26" s="448"/>
      <c r="H26" s="448"/>
      <c r="I26" s="448"/>
      <c r="J26" s="448"/>
      <c r="K26" s="448"/>
      <c r="L26" s="448"/>
      <c r="M26" s="448"/>
      <c r="N26" s="448"/>
      <c r="O26" s="448"/>
      <c r="P26" s="448"/>
      <c r="Q26" s="448"/>
      <c r="R26" s="448"/>
      <c r="S26" s="448"/>
      <c r="T26" s="448"/>
      <c r="U26" s="448"/>
      <c r="V26" s="448"/>
      <c r="W26" s="448"/>
      <c r="X26" s="448"/>
      <c r="Y26" s="449"/>
    </row>
    <row r="27" spans="2:30" ht="15" customHeight="1" x14ac:dyDescent="0.2">
      <c r="B27" s="403" t="s">
        <v>22</v>
      </c>
      <c r="C27" s="404"/>
      <c r="D27" s="405"/>
      <c r="E27" s="450"/>
      <c r="F27" s="451"/>
      <c r="G27" s="451"/>
      <c r="H27" s="451"/>
      <c r="I27" s="451"/>
      <c r="J27" s="451"/>
      <c r="K27" s="451"/>
      <c r="L27" s="451"/>
      <c r="M27" s="451"/>
      <c r="N27" s="451"/>
      <c r="O27" s="451"/>
      <c r="P27" s="451"/>
      <c r="Q27" s="451"/>
      <c r="R27" s="451"/>
      <c r="S27" s="451"/>
      <c r="T27" s="451"/>
      <c r="U27" s="451"/>
      <c r="V27" s="451"/>
      <c r="W27" s="451"/>
      <c r="X27" s="451"/>
      <c r="Y27" s="452"/>
    </row>
    <row r="28" spans="2:30" ht="26.25" customHeight="1" thickBot="1" x14ac:dyDescent="0.25">
      <c r="B28" s="406" t="s">
        <v>23</v>
      </c>
      <c r="C28" s="407"/>
      <c r="D28" s="408"/>
      <c r="E28" s="453"/>
      <c r="F28" s="454"/>
      <c r="G28" s="454"/>
      <c r="H28" s="454"/>
      <c r="I28" s="454"/>
      <c r="J28" s="454"/>
      <c r="K28" s="454"/>
      <c r="L28" s="454"/>
      <c r="M28" s="454"/>
      <c r="N28" s="454"/>
      <c r="O28" s="454"/>
      <c r="P28" s="454"/>
      <c r="Q28" s="454"/>
      <c r="R28" s="454"/>
      <c r="S28" s="454"/>
      <c r="T28" s="454"/>
      <c r="U28" s="454"/>
      <c r="V28" s="454"/>
      <c r="W28" s="454"/>
      <c r="X28" s="454"/>
      <c r="Y28" s="455"/>
    </row>
    <row r="29" spans="2:30" s="5" customFormat="1" ht="7.5" customHeight="1" thickBot="1" x14ac:dyDescent="0.25">
      <c r="B29" s="47"/>
      <c r="C29" s="47"/>
      <c r="D29" s="47"/>
      <c r="E29" s="48"/>
      <c r="F29" s="48"/>
      <c r="G29" s="48"/>
      <c r="H29" s="48"/>
      <c r="I29" s="48"/>
      <c r="J29" s="44"/>
      <c r="K29" s="44"/>
      <c r="L29" s="44"/>
      <c r="M29" s="52"/>
      <c r="R29" s="52"/>
      <c r="S29" s="52"/>
      <c r="T29" s="362"/>
      <c r="U29" s="363"/>
      <c r="V29" s="363"/>
      <c r="W29" s="363"/>
      <c r="X29" s="363"/>
      <c r="Y29" s="363"/>
      <c r="AB29" s="49"/>
      <c r="AC29" s="50"/>
      <c r="AD29" s="50"/>
    </row>
    <row r="30" spans="2:30" ht="26.25" customHeight="1" thickBot="1" x14ac:dyDescent="0.25">
      <c r="B30" s="377" t="s">
        <v>24</v>
      </c>
      <c r="C30" s="378"/>
      <c r="D30" s="379"/>
      <c r="E30" s="409"/>
      <c r="F30" s="410"/>
      <c r="G30" s="13" t="s">
        <v>25</v>
      </c>
      <c r="H30" s="411"/>
      <c r="I30" s="411"/>
      <c r="J30" s="13" t="s">
        <v>25</v>
      </c>
      <c r="K30" s="410"/>
      <c r="L30" s="412"/>
      <c r="M30" s="5"/>
      <c r="N30" s="5"/>
      <c r="O30" s="5"/>
      <c r="P30" s="5"/>
      <c r="Q30" s="5"/>
      <c r="R30" s="5"/>
      <c r="S30" s="5"/>
      <c r="T30" s="362"/>
      <c r="U30" s="363"/>
      <c r="V30" s="363"/>
      <c r="W30" s="363"/>
      <c r="X30" s="363"/>
      <c r="Y30" s="363"/>
    </row>
    <row r="31" spans="2:30" ht="7.5" customHeight="1" thickBot="1" x14ac:dyDescent="0.25">
      <c r="B31" s="44"/>
      <c r="C31" s="37"/>
      <c r="D31" s="44"/>
      <c r="E31" s="5"/>
      <c r="F31" s="5"/>
      <c r="G31" s="5"/>
      <c r="H31" s="5"/>
      <c r="I31" s="5"/>
      <c r="J31" s="5"/>
      <c r="K31" s="5"/>
      <c r="L31" s="5"/>
      <c r="M31" s="5"/>
      <c r="N31" s="5"/>
      <c r="O31" s="5"/>
      <c r="P31" s="5"/>
      <c r="Q31" s="5"/>
      <c r="R31" s="5"/>
      <c r="S31" s="5"/>
      <c r="T31" s="5"/>
      <c r="U31" s="5"/>
      <c r="V31" s="5"/>
      <c r="W31" s="5"/>
    </row>
    <row r="32" spans="2:30" ht="26.25" customHeight="1" x14ac:dyDescent="0.2">
      <c r="B32" s="383" t="s">
        <v>26</v>
      </c>
      <c r="C32" s="387" t="s">
        <v>27</v>
      </c>
      <c r="D32" s="388"/>
      <c r="E32" s="53"/>
      <c r="F32" s="54" t="s">
        <v>28</v>
      </c>
      <c r="G32" s="55"/>
      <c r="H32" s="56" t="s">
        <v>29</v>
      </c>
      <c r="I32" s="56"/>
      <c r="J32" s="56"/>
      <c r="K32" s="56"/>
      <c r="L32" s="56"/>
      <c r="M32" s="56"/>
      <c r="N32" s="56"/>
      <c r="O32" s="56"/>
      <c r="P32" s="56"/>
      <c r="Q32" s="56"/>
      <c r="R32" s="56"/>
      <c r="S32" s="56"/>
      <c r="T32" s="56"/>
      <c r="U32" s="57"/>
      <c r="V32" s="57"/>
      <c r="W32" s="57"/>
      <c r="X32" s="57"/>
      <c r="Y32" s="58"/>
      <c r="AB32" s="2" t="s">
        <v>11</v>
      </c>
    </row>
    <row r="33" spans="2:30" ht="26.25" customHeight="1" x14ac:dyDescent="0.2">
      <c r="B33" s="384"/>
      <c r="C33" s="380" t="s">
        <v>30</v>
      </c>
      <c r="D33" s="381"/>
      <c r="E33" s="401"/>
      <c r="F33" s="401"/>
      <c r="G33" s="401"/>
      <c r="H33" s="401"/>
      <c r="I33" s="401"/>
      <c r="J33" s="401"/>
      <c r="K33" s="401"/>
      <c r="L33" s="401"/>
      <c r="M33" s="401"/>
      <c r="N33" s="399" t="s">
        <v>31</v>
      </c>
      <c r="O33" s="400"/>
      <c r="P33" s="401"/>
      <c r="Q33" s="401"/>
      <c r="R33" s="401"/>
      <c r="S33" s="401"/>
      <c r="T33" s="401"/>
      <c r="U33" s="401"/>
      <c r="V33" s="401"/>
      <c r="W33" s="401"/>
      <c r="X33" s="401"/>
      <c r="Y33" s="402"/>
      <c r="AB33" s="84" t="s">
        <v>99</v>
      </c>
      <c r="AC33" s="2"/>
    </row>
    <row r="34" spans="2:30" ht="26.25" customHeight="1" x14ac:dyDescent="0.2">
      <c r="B34" s="384"/>
      <c r="C34" s="394" t="s">
        <v>32</v>
      </c>
      <c r="D34" s="395"/>
      <c r="E34" s="401"/>
      <c r="F34" s="401"/>
      <c r="G34" s="401"/>
      <c r="H34" s="401"/>
      <c r="I34" s="401"/>
      <c r="J34" s="401"/>
      <c r="K34" s="401"/>
      <c r="L34" s="401"/>
      <c r="M34" s="401"/>
      <c r="N34" s="399" t="s">
        <v>33</v>
      </c>
      <c r="O34" s="400"/>
      <c r="P34" s="401"/>
      <c r="Q34" s="401"/>
      <c r="R34" s="401"/>
      <c r="S34" s="401"/>
      <c r="T34" s="401"/>
      <c r="U34" s="401"/>
      <c r="V34" s="401"/>
      <c r="W34" s="401"/>
      <c r="X34" s="401"/>
      <c r="Y34" s="402"/>
      <c r="AB34" s="3"/>
      <c r="AC34" s="2"/>
    </row>
    <row r="35" spans="2:30" ht="26.25" customHeight="1" x14ac:dyDescent="0.2">
      <c r="B35" s="384"/>
      <c r="C35" s="380" t="s">
        <v>34</v>
      </c>
      <c r="D35" s="381"/>
      <c r="E35" s="382"/>
      <c r="F35" s="382"/>
      <c r="G35" s="59" t="s">
        <v>35</v>
      </c>
      <c r="H35" s="393"/>
      <c r="I35" s="393"/>
      <c r="J35" s="59" t="s">
        <v>35</v>
      </c>
      <c r="K35" s="382"/>
      <c r="L35" s="382"/>
      <c r="M35" s="60"/>
      <c r="N35" s="380" t="s">
        <v>36</v>
      </c>
      <c r="O35" s="381"/>
      <c r="P35" s="382"/>
      <c r="Q35" s="382"/>
      <c r="R35" s="59" t="s">
        <v>35</v>
      </c>
      <c r="S35" s="393"/>
      <c r="T35" s="393"/>
      <c r="U35" s="59" t="s">
        <v>35</v>
      </c>
      <c r="V35" s="382"/>
      <c r="W35" s="382"/>
      <c r="X35" s="61"/>
      <c r="Y35" s="62"/>
      <c r="AB35" s="2" t="s">
        <v>37</v>
      </c>
      <c r="AC35" s="2"/>
    </row>
    <row r="36" spans="2:30" ht="26.25" customHeight="1" x14ac:dyDescent="0.2">
      <c r="B36" s="385"/>
      <c r="C36" s="394" t="s">
        <v>17</v>
      </c>
      <c r="D36" s="395"/>
      <c r="E36" s="396"/>
      <c r="F36" s="397"/>
      <c r="G36" s="397"/>
      <c r="H36" s="397"/>
      <c r="I36" s="397"/>
      <c r="J36" s="397"/>
      <c r="K36" s="397"/>
      <c r="L36" s="397"/>
      <c r="M36" s="397"/>
      <c r="N36" s="397"/>
      <c r="O36" s="397"/>
      <c r="P36" s="397"/>
      <c r="Q36" s="397"/>
      <c r="R36" s="397"/>
      <c r="S36" s="397"/>
      <c r="T36" s="397"/>
      <c r="U36" s="397"/>
      <c r="V36" s="397"/>
      <c r="W36" s="397"/>
      <c r="X36" s="397"/>
      <c r="Y36" s="398"/>
      <c r="AC36" s="2"/>
    </row>
    <row r="37" spans="2:30" ht="26.25" customHeight="1" thickBot="1" x14ac:dyDescent="0.25">
      <c r="B37" s="386"/>
      <c r="C37" s="389" t="s">
        <v>38</v>
      </c>
      <c r="D37" s="390"/>
      <c r="E37" s="391"/>
      <c r="F37" s="391"/>
      <c r="G37" s="391"/>
      <c r="H37" s="391"/>
      <c r="I37" s="391"/>
      <c r="J37" s="391"/>
      <c r="K37" s="391"/>
      <c r="L37" s="391"/>
      <c r="M37" s="391"/>
      <c r="N37" s="391"/>
      <c r="O37" s="391"/>
      <c r="P37" s="391"/>
      <c r="Q37" s="391"/>
      <c r="R37" s="391"/>
      <c r="S37" s="391"/>
      <c r="T37" s="391"/>
      <c r="U37" s="391"/>
      <c r="V37" s="391"/>
      <c r="W37" s="391"/>
      <c r="X37" s="391"/>
      <c r="Y37" s="392"/>
      <c r="Z37" s="5"/>
      <c r="AB37" s="2" t="s">
        <v>39</v>
      </c>
    </row>
    <row r="38" spans="2:30" ht="11.25" customHeight="1" x14ac:dyDescent="0.2">
      <c r="B38" s="44"/>
      <c r="C38" s="37"/>
      <c r="D38" s="44"/>
      <c r="E38" s="5"/>
      <c r="F38" s="5"/>
      <c r="G38" s="5"/>
      <c r="H38" s="5"/>
      <c r="I38" s="5"/>
      <c r="J38" s="5"/>
      <c r="K38" s="5"/>
      <c r="L38" s="5"/>
      <c r="M38" s="5"/>
      <c r="N38" s="5"/>
      <c r="O38" s="5"/>
      <c r="P38" s="5"/>
      <c r="Q38" s="5"/>
      <c r="R38" s="5"/>
      <c r="S38" s="5"/>
      <c r="T38" s="5"/>
      <c r="U38" s="5"/>
      <c r="V38" s="5"/>
      <c r="W38" s="5"/>
    </row>
    <row r="39" spans="2:30" ht="30" customHeight="1" thickBot="1" x14ac:dyDescent="0.25">
      <c r="B39" s="63" t="s">
        <v>197</v>
      </c>
      <c r="C39" s="64"/>
      <c r="D39" s="5"/>
      <c r="E39" s="5"/>
      <c r="F39" s="5"/>
      <c r="G39" s="5"/>
      <c r="H39" s="5"/>
      <c r="I39" s="5"/>
      <c r="J39" s="5"/>
      <c r="K39" s="5"/>
      <c r="L39" s="5"/>
      <c r="M39" s="5"/>
      <c r="N39" s="5"/>
      <c r="O39" s="5"/>
      <c r="P39" s="5"/>
      <c r="Q39" s="5"/>
      <c r="R39" s="5"/>
      <c r="S39" s="5"/>
      <c r="T39" s="5"/>
      <c r="U39" s="5"/>
      <c r="V39" s="5"/>
      <c r="W39" s="5"/>
      <c r="X39" s="5"/>
      <c r="Y39" s="5"/>
    </row>
    <row r="40" spans="2:30" s="5" customFormat="1" ht="26.25" customHeight="1" thickBot="1" x14ac:dyDescent="0.25">
      <c r="B40" s="377" t="s">
        <v>196</v>
      </c>
      <c r="C40" s="378"/>
      <c r="D40" s="378"/>
      <c r="E40" s="378"/>
      <c r="F40" s="378"/>
      <c r="G40" s="378"/>
      <c r="H40" s="378"/>
      <c r="I40" s="379"/>
      <c r="J40" s="369"/>
      <c r="K40" s="370"/>
      <c r="L40" s="371"/>
      <c r="M40" s="372"/>
      <c r="N40" s="373"/>
      <c r="O40" s="371"/>
      <c r="P40" s="374"/>
      <c r="Q40" s="375" t="s">
        <v>40</v>
      </c>
      <c r="R40" s="376"/>
      <c r="S40" s="65"/>
      <c r="AB40" s="2" t="s">
        <v>201</v>
      </c>
      <c r="AC40" s="50"/>
      <c r="AD40" s="50"/>
    </row>
    <row r="41" spans="2:30" ht="6" customHeight="1" x14ac:dyDescent="0.2">
      <c r="B41" s="7"/>
      <c r="C41" s="66"/>
      <c r="D41" s="5"/>
      <c r="E41" s="5"/>
      <c r="F41" s="5"/>
      <c r="G41" s="5"/>
      <c r="H41" s="5"/>
      <c r="I41" s="5"/>
      <c r="J41" s="5"/>
      <c r="K41" s="5"/>
      <c r="L41" s="5"/>
      <c r="M41" s="5"/>
      <c r="N41" s="5"/>
      <c r="O41" s="5"/>
      <c r="P41" s="5"/>
      <c r="Q41" s="5"/>
      <c r="R41" s="5"/>
      <c r="S41" s="5"/>
      <c r="T41" s="5"/>
      <c r="U41" s="5"/>
      <c r="V41" s="5"/>
      <c r="W41" s="5"/>
    </row>
    <row r="42" spans="2:30" ht="30" customHeight="1" x14ac:dyDescent="0.2">
      <c r="B42" s="5"/>
      <c r="C42" s="5"/>
      <c r="D42" s="5"/>
      <c r="E42" s="5"/>
      <c r="F42" s="5"/>
      <c r="G42" s="5"/>
      <c r="H42" s="5"/>
      <c r="I42" s="5"/>
      <c r="J42" s="5"/>
      <c r="K42" s="5"/>
      <c r="L42" s="5"/>
      <c r="M42" s="5"/>
      <c r="N42" s="5"/>
      <c r="O42" s="5"/>
      <c r="P42" s="5"/>
      <c r="Q42" s="5"/>
      <c r="R42" s="5"/>
      <c r="S42" s="5"/>
      <c r="T42" s="5"/>
      <c r="U42" s="5"/>
      <c r="V42" s="5"/>
      <c r="W42" s="5"/>
      <c r="X42" s="5"/>
      <c r="Y42" s="5"/>
      <c r="AB42" s="1"/>
    </row>
  </sheetData>
  <mergeCells count="47">
    <mergeCell ref="E26:Y26"/>
    <mergeCell ref="E27:Y27"/>
    <mergeCell ref="E28:Y28"/>
    <mergeCell ref="B22:D22"/>
    <mergeCell ref="E22:Y22"/>
    <mergeCell ref="B26:D26"/>
    <mergeCell ref="B24:D24"/>
    <mergeCell ref="M2:N2"/>
    <mergeCell ref="O2:P2"/>
    <mergeCell ref="B6:Y6"/>
    <mergeCell ref="B8:Y8"/>
    <mergeCell ref="B10:D10"/>
    <mergeCell ref="E10:Y10"/>
    <mergeCell ref="B11:D13"/>
    <mergeCell ref="B16:D19"/>
    <mergeCell ref="E19:Y19"/>
    <mergeCell ref="B21:D21"/>
    <mergeCell ref="E21:Y21"/>
    <mergeCell ref="C35:D35"/>
    <mergeCell ref="E35:F35"/>
    <mergeCell ref="H35:I35"/>
    <mergeCell ref="K35:L35"/>
    <mergeCell ref="E34:M34"/>
    <mergeCell ref="C33:D33"/>
    <mergeCell ref="E33:M33"/>
    <mergeCell ref="B27:D27"/>
    <mergeCell ref="B28:D28"/>
    <mergeCell ref="B30:D30"/>
    <mergeCell ref="E30:F30"/>
    <mergeCell ref="H30:I30"/>
    <mergeCell ref="K30:L30"/>
    <mergeCell ref="B40:I40"/>
    <mergeCell ref="N35:O35"/>
    <mergeCell ref="P35:Q35"/>
    <mergeCell ref="B32:B37"/>
    <mergeCell ref="C32:D32"/>
    <mergeCell ref="C37:D37"/>
    <mergeCell ref="E37:Y37"/>
    <mergeCell ref="S35:T35"/>
    <mergeCell ref="V35:W35"/>
    <mergeCell ref="C36:D36"/>
    <mergeCell ref="E36:Y36"/>
    <mergeCell ref="N33:O33"/>
    <mergeCell ref="P33:Y33"/>
    <mergeCell ref="C34:D34"/>
    <mergeCell ref="N34:O34"/>
    <mergeCell ref="P34:Y34"/>
  </mergeCells>
  <phoneticPr fontId="2"/>
  <printOptions horizontalCentered="1"/>
  <pageMargins left="0.59055118110236227" right="0.59055118110236227" top="0.59055118110236227" bottom="0.59055118110236227" header="0.31496062992125984" footer="0.39370078740157483"/>
  <pageSetup paperSize="9" scale="99" orientation="portrait" blackAndWhite="1" r:id="rId1"/>
  <headerFooter>
    <oddFooter>&amp;L&amp;10（注）この用紙の大きさは、日本工業規格Ａ４とすること。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38100</xdr:colOff>
                    <xdr:row>12</xdr:row>
                    <xdr:rowOff>76200</xdr:rowOff>
                  </from>
                  <to>
                    <xdr:col>6</xdr:col>
                    <xdr:colOff>0</xdr:colOff>
                    <xdr:row>12</xdr:row>
                    <xdr:rowOff>260350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4</xdr:col>
                    <xdr:colOff>69850</xdr:colOff>
                    <xdr:row>31</xdr:row>
                    <xdr:rowOff>88900</xdr:rowOff>
                  </from>
                  <to>
                    <xdr:col>5</xdr:col>
                    <xdr:colOff>38100</xdr:colOff>
                    <xdr:row>31</xdr:row>
                    <xdr:rowOff>266700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6</xdr:col>
                    <xdr:colOff>57150</xdr:colOff>
                    <xdr:row>31</xdr:row>
                    <xdr:rowOff>88900</xdr:rowOff>
                  </from>
                  <to>
                    <xdr:col>7</xdr:col>
                    <xdr:colOff>31750</xdr:colOff>
                    <xdr:row>31</xdr:row>
                    <xdr:rowOff>266700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14</xdr:col>
                    <xdr:colOff>50800</xdr:colOff>
                    <xdr:row>10</xdr:row>
                    <xdr:rowOff>88900</xdr:rowOff>
                  </from>
                  <to>
                    <xdr:col>15</xdr:col>
                    <xdr:colOff>31750</xdr:colOff>
                    <xdr:row>10</xdr:row>
                    <xdr:rowOff>266700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19</xdr:col>
                    <xdr:colOff>50800</xdr:colOff>
                    <xdr:row>10</xdr:row>
                    <xdr:rowOff>88900</xdr:rowOff>
                  </from>
                  <to>
                    <xdr:col>20</xdr:col>
                    <xdr:colOff>19050</xdr:colOff>
                    <xdr:row>10</xdr:row>
                    <xdr:rowOff>266700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4</xdr:col>
                    <xdr:colOff>50800</xdr:colOff>
                    <xdr:row>10</xdr:row>
                    <xdr:rowOff>88900</xdr:rowOff>
                  </from>
                  <to>
                    <xdr:col>5</xdr:col>
                    <xdr:colOff>31750</xdr:colOff>
                    <xdr:row>10</xdr:row>
                    <xdr:rowOff>266700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9</xdr:col>
                    <xdr:colOff>50800</xdr:colOff>
                    <xdr:row>10</xdr:row>
                    <xdr:rowOff>88900</xdr:rowOff>
                  </from>
                  <to>
                    <xdr:col>10</xdr:col>
                    <xdr:colOff>19050</xdr:colOff>
                    <xdr:row>10</xdr:row>
                    <xdr:rowOff>266700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D30"/>
  <sheetViews>
    <sheetView showGridLines="0" view="pageBreakPreview" zoomScale="80" zoomScaleNormal="80" zoomScaleSheetLayoutView="80" workbookViewId="0">
      <selection activeCell="AE12" sqref="AE12"/>
    </sheetView>
  </sheetViews>
  <sheetFormatPr defaultColWidth="3.7265625" defaultRowHeight="29.25" customHeight="1" x14ac:dyDescent="0.2"/>
  <cols>
    <col min="1" max="1" width="1" style="110" customWidth="1"/>
    <col min="2" max="25" width="3.7265625" style="110" customWidth="1"/>
    <col min="26" max="27" width="1" style="110" customWidth="1"/>
    <col min="28" max="28" width="3.7265625" style="192"/>
    <col min="29" max="256" width="3.7265625" style="110"/>
    <col min="257" max="257" width="1" style="110" customWidth="1"/>
    <col min="258" max="281" width="3.7265625" style="110" customWidth="1"/>
    <col min="282" max="283" width="1" style="110" customWidth="1"/>
    <col min="284" max="512" width="3.7265625" style="110"/>
    <col min="513" max="513" width="1" style="110" customWidth="1"/>
    <col min="514" max="537" width="3.7265625" style="110" customWidth="1"/>
    <col min="538" max="539" width="1" style="110" customWidth="1"/>
    <col min="540" max="768" width="3.7265625" style="110"/>
    <col min="769" max="769" width="1" style="110" customWidth="1"/>
    <col min="770" max="793" width="3.7265625" style="110" customWidth="1"/>
    <col min="794" max="795" width="1" style="110" customWidth="1"/>
    <col min="796" max="1024" width="3.7265625" style="110"/>
    <col min="1025" max="1025" width="1" style="110" customWidth="1"/>
    <col min="1026" max="1049" width="3.7265625" style="110" customWidth="1"/>
    <col min="1050" max="1051" width="1" style="110" customWidth="1"/>
    <col min="1052" max="1280" width="3.7265625" style="110"/>
    <col min="1281" max="1281" width="1" style="110" customWidth="1"/>
    <col min="1282" max="1305" width="3.7265625" style="110" customWidth="1"/>
    <col min="1306" max="1307" width="1" style="110" customWidth="1"/>
    <col min="1308" max="1536" width="3.7265625" style="110"/>
    <col min="1537" max="1537" width="1" style="110" customWidth="1"/>
    <col min="1538" max="1561" width="3.7265625" style="110" customWidth="1"/>
    <col min="1562" max="1563" width="1" style="110" customWidth="1"/>
    <col min="1564" max="1792" width="3.7265625" style="110"/>
    <col min="1793" max="1793" width="1" style="110" customWidth="1"/>
    <col min="1794" max="1817" width="3.7265625" style="110" customWidth="1"/>
    <col min="1818" max="1819" width="1" style="110" customWidth="1"/>
    <col min="1820" max="2048" width="3.7265625" style="110"/>
    <col min="2049" max="2049" width="1" style="110" customWidth="1"/>
    <col min="2050" max="2073" width="3.7265625" style="110" customWidth="1"/>
    <col min="2074" max="2075" width="1" style="110" customWidth="1"/>
    <col min="2076" max="2304" width="3.7265625" style="110"/>
    <col min="2305" max="2305" width="1" style="110" customWidth="1"/>
    <col min="2306" max="2329" width="3.7265625" style="110" customWidth="1"/>
    <col min="2330" max="2331" width="1" style="110" customWidth="1"/>
    <col min="2332" max="2560" width="3.7265625" style="110"/>
    <col min="2561" max="2561" width="1" style="110" customWidth="1"/>
    <col min="2562" max="2585" width="3.7265625" style="110" customWidth="1"/>
    <col min="2586" max="2587" width="1" style="110" customWidth="1"/>
    <col min="2588" max="2816" width="3.7265625" style="110"/>
    <col min="2817" max="2817" width="1" style="110" customWidth="1"/>
    <col min="2818" max="2841" width="3.7265625" style="110" customWidth="1"/>
    <col min="2842" max="2843" width="1" style="110" customWidth="1"/>
    <col min="2844" max="3072" width="3.7265625" style="110"/>
    <col min="3073" max="3073" width="1" style="110" customWidth="1"/>
    <col min="3074" max="3097" width="3.7265625" style="110" customWidth="1"/>
    <col min="3098" max="3099" width="1" style="110" customWidth="1"/>
    <col min="3100" max="3328" width="3.7265625" style="110"/>
    <col min="3329" max="3329" width="1" style="110" customWidth="1"/>
    <col min="3330" max="3353" width="3.7265625" style="110" customWidth="1"/>
    <col min="3354" max="3355" width="1" style="110" customWidth="1"/>
    <col min="3356" max="3584" width="3.7265625" style="110"/>
    <col min="3585" max="3585" width="1" style="110" customWidth="1"/>
    <col min="3586" max="3609" width="3.7265625" style="110" customWidth="1"/>
    <col min="3610" max="3611" width="1" style="110" customWidth="1"/>
    <col min="3612" max="3840" width="3.7265625" style="110"/>
    <col min="3841" max="3841" width="1" style="110" customWidth="1"/>
    <col min="3842" max="3865" width="3.7265625" style="110" customWidth="1"/>
    <col min="3866" max="3867" width="1" style="110" customWidth="1"/>
    <col min="3868" max="4096" width="3.7265625" style="110"/>
    <col min="4097" max="4097" width="1" style="110" customWidth="1"/>
    <col min="4098" max="4121" width="3.7265625" style="110" customWidth="1"/>
    <col min="4122" max="4123" width="1" style="110" customWidth="1"/>
    <col min="4124" max="4352" width="3.7265625" style="110"/>
    <col min="4353" max="4353" width="1" style="110" customWidth="1"/>
    <col min="4354" max="4377" width="3.7265625" style="110" customWidth="1"/>
    <col min="4378" max="4379" width="1" style="110" customWidth="1"/>
    <col min="4380" max="4608" width="3.7265625" style="110"/>
    <col min="4609" max="4609" width="1" style="110" customWidth="1"/>
    <col min="4610" max="4633" width="3.7265625" style="110" customWidth="1"/>
    <col min="4634" max="4635" width="1" style="110" customWidth="1"/>
    <col min="4636" max="4864" width="3.7265625" style="110"/>
    <col min="4865" max="4865" width="1" style="110" customWidth="1"/>
    <col min="4866" max="4889" width="3.7265625" style="110" customWidth="1"/>
    <col min="4890" max="4891" width="1" style="110" customWidth="1"/>
    <col min="4892" max="5120" width="3.7265625" style="110"/>
    <col min="5121" max="5121" width="1" style="110" customWidth="1"/>
    <col min="5122" max="5145" width="3.7265625" style="110" customWidth="1"/>
    <col min="5146" max="5147" width="1" style="110" customWidth="1"/>
    <col min="5148" max="5376" width="3.7265625" style="110"/>
    <col min="5377" max="5377" width="1" style="110" customWidth="1"/>
    <col min="5378" max="5401" width="3.7265625" style="110" customWidth="1"/>
    <col min="5402" max="5403" width="1" style="110" customWidth="1"/>
    <col min="5404" max="5632" width="3.7265625" style="110"/>
    <col min="5633" max="5633" width="1" style="110" customWidth="1"/>
    <col min="5634" max="5657" width="3.7265625" style="110" customWidth="1"/>
    <col min="5658" max="5659" width="1" style="110" customWidth="1"/>
    <col min="5660" max="5888" width="3.7265625" style="110"/>
    <col min="5889" max="5889" width="1" style="110" customWidth="1"/>
    <col min="5890" max="5913" width="3.7265625" style="110" customWidth="1"/>
    <col min="5914" max="5915" width="1" style="110" customWidth="1"/>
    <col min="5916" max="6144" width="3.7265625" style="110"/>
    <col min="6145" max="6145" width="1" style="110" customWidth="1"/>
    <col min="6146" max="6169" width="3.7265625" style="110" customWidth="1"/>
    <col min="6170" max="6171" width="1" style="110" customWidth="1"/>
    <col min="6172" max="6400" width="3.7265625" style="110"/>
    <col min="6401" max="6401" width="1" style="110" customWidth="1"/>
    <col min="6402" max="6425" width="3.7265625" style="110" customWidth="1"/>
    <col min="6426" max="6427" width="1" style="110" customWidth="1"/>
    <col min="6428" max="6656" width="3.7265625" style="110"/>
    <col min="6657" max="6657" width="1" style="110" customWidth="1"/>
    <col min="6658" max="6681" width="3.7265625" style="110" customWidth="1"/>
    <col min="6682" max="6683" width="1" style="110" customWidth="1"/>
    <col min="6684" max="6912" width="3.7265625" style="110"/>
    <col min="6913" max="6913" width="1" style="110" customWidth="1"/>
    <col min="6914" max="6937" width="3.7265625" style="110" customWidth="1"/>
    <col min="6938" max="6939" width="1" style="110" customWidth="1"/>
    <col min="6940" max="7168" width="3.7265625" style="110"/>
    <col min="7169" max="7169" width="1" style="110" customWidth="1"/>
    <col min="7170" max="7193" width="3.7265625" style="110" customWidth="1"/>
    <col min="7194" max="7195" width="1" style="110" customWidth="1"/>
    <col min="7196" max="7424" width="3.7265625" style="110"/>
    <col min="7425" max="7425" width="1" style="110" customWidth="1"/>
    <col min="7426" max="7449" width="3.7265625" style="110" customWidth="1"/>
    <col min="7450" max="7451" width="1" style="110" customWidth="1"/>
    <col min="7452" max="7680" width="3.7265625" style="110"/>
    <col min="7681" max="7681" width="1" style="110" customWidth="1"/>
    <col min="7682" max="7705" width="3.7265625" style="110" customWidth="1"/>
    <col min="7706" max="7707" width="1" style="110" customWidth="1"/>
    <col min="7708" max="7936" width="3.7265625" style="110"/>
    <col min="7937" max="7937" width="1" style="110" customWidth="1"/>
    <col min="7938" max="7961" width="3.7265625" style="110" customWidth="1"/>
    <col min="7962" max="7963" width="1" style="110" customWidth="1"/>
    <col min="7964" max="8192" width="3.7265625" style="110"/>
    <col min="8193" max="8193" width="1" style="110" customWidth="1"/>
    <col min="8194" max="8217" width="3.7265625" style="110" customWidth="1"/>
    <col min="8218" max="8219" width="1" style="110" customWidth="1"/>
    <col min="8220" max="8448" width="3.7265625" style="110"/>
    <col min="8449" max="8449" width="1" style="110" customWidth="1"/>
    <col min="8450" max="8473" width="3.7265625" style="110" customWidth="1"/>
    <col min="8474" max="8475" width="1" style="110" customWidth="1"/>
    <col min="8476" max="8704" width="3.7265625" style="110"/>
    <col min="8705" max="8705" width="1" style="110" customWidth="1"/>
    <col min="8706" max="8729" width="3.7265625" style="110" customWidth="1"/>
    <col min="8730" max="8731" width="1" style="110" customWidth="1"/>
    <col min="8732" max="8960" width="3.7265625" style="110"/>
    <col min="8961" max="8961" width="1" style="110" customWidth="1"/>
    <col min="8962" max="8985" width="3.7265625" style="110" customWidth="1"/>
    <col min="8986" max="8987" width="1" style="110" customWidth="1"/>
    <col min="8988" max="9216" width="3.7265625" style="110"/>
    <col min="9217" max="9217" width="1" style="110" customWidth="1"/>
    <col min="9218" max="9241" width="3.7265625" style="110" customWidth="1"/>
    <col min="9242" max="9243" width="1" style="110" customWidth="1"/>
    <col min="9244" max="9472" width="3.7265625" style="110"/>
    <col min="9473" max="9473" width="1" style="110" customWidth="1"/>
    <col min="9474" max="9497" width="3.7265625" style="110" customWidth="1"/>
    <col min="9498" max="9499" width="1" style="110" customWidth="1"/>
    <col min="9500" max="9728" width="3.7265625" style="110"/>
    <col min="9729" max="9729" width="1" style="110" customWidth="1"/>
    <col min="9730" max="9753" width="3.7265625" style="110" customWidth="1"/>
    <col min="9754" max="9755" width="1" style="110" customWidth="1"/>
    <col min="9756" max="9984" width="3.7265625" style="110"/>
    <col min="9985" max="9985" width="1" style="110" customWidth="1"/>
    <col min="9986" max="10009" width="3.7265625" style="110" customWidth="1"/>
    <col min="10010" max="10011" width="1" style="110" customWidth="1"/>
    <col min="10012" max="10240" width="3.7265625" style="110"/>
    <col min="10241" max="10241" width="1" style="110" customWidth="1"/>
    <col min="10242" max="10265" width="3.7265625" style="110" customWidth="1"/>
    <col min="10266" max="10267" width="1" style="110" customWidth="1"/>
    <col min="10268" max="10496" width="3.7265625" style="110"/>
    <col min="10497" max="10497" width="1" style="110" customWidth="1"/>
    <col min="10498" max="10521" width="3.7265625" style="110" customWidth="1"/>
    <col min="10522" max="10523" width="1" style="110" customWidth="1"/>
    <col min="10524" max="10752" width="3.7265625" style="110"/>
    <col min="10753" max="10753" width="1" style="110" customWidth="1"/>
    <col min="10754" max="10777" width="3.7265625" style="110" customWidth="1"/>
    <col min="10778" max="10779" width="1" style="110" customWidth="1"/>
    <col min="10780" max="11008" width="3.7265625" style="110"/>
    <col min="11009" max="11009" width="1" style="110" customWidth="1"/>
    <col min="11010" max="11033" width="3.7265625" style="110" customWidth="1"/>
    <col min="11034" max="11035" width="1" style="110" customWidth="1"/>
    <col min="11036" max="11264" width="3.7265625" style="110"/>
    <col min="11265" max="11265" width="1" style="110" customWidth="1"/>
    <col min="11266" max="11289" width="3.7265625" style="110" customWidth="1"/>
    <col min="11290" max="11291" width="1" style="110" customWidth="1"/>
    <col min="11292" max="11520" width="3.7265625" style="110"/>
    <col min="11521" max="11521" width="1" style="110" customWidth="1"/>
    <col min="11522" max="11545" width="3.7265625" style="110" customWidth="1"/>
    <col min="11546" max="11547" width="1" style="110" customWidth="1"/>
    <col min="11548" max="11776" width="3.7265625" style="110"/>
    <col min="11777" max="11777" width="1" style="110" customWidth="1"/>
    <col min="11778" max="11801" width="3.7265625" style="110" customWidth="1"/>
    <col min="11802" max="11803" width="1" style="110" customWidth="1"/>
    <col min="11804" max="12032" width="3.7265625" style="110"/>
    <col min="12033" max="12033" width="1" style="110" customWidth="1"/>
    <col min="12034" max="12057" width="3.7265625" style="110" customWidth="1"/>
    <col min="12058" max="12059" width="1" style="110" customWidth="1"/>
    <col min="12060" max="12288" width="3.7265625" style="110"/>
    <col min="12289" max="12289" width="1" style="110" customWidth="1"/>
    <col min="12290" max="12313" width="3.7265625" style="110" customWidth="1"/>
    <col min="12314" max="12315" width="1" style="110" customWidth="1"/>
    <col min="12316" max="12544" width="3.7265625" style="110"/>
    <col min="12545" max="12545" width="1" style="110" customWidth="1"/>
    <col min="12546" max="12569" width="3.7265625" style="110" customWidth="1"/>
    <col min="12570" max="12571" width="1" style="110" customWidth="1"/>
    <col min="12572" max="12800" width="3.7265625" style="110"/>
    <col min="12801" max="12801" width="1" style="110" customWidth="1"/>
    <col min="12802" max="12825" width="3.7265625" style="110" customWidth="1"/>
    <col min="12826" max="12827" width="1" style="110" customWidth="1"/>
    <col min="12828" max="13056" width="3.7265625" style="110"/>
    <col min="13057" max="13057" width="1" style="110" customWidth="1"/>
    <col min="13058" max="13081" width="3.7265625" style="110" customWidth="1"/>
    <col min="13082" max="13083" width="1" style="110" customWidth="1"/>
    <col min="13084" max="13312" width="3.7265625" style="110"/>
    <col min="13313" max="13313" width="1" style="110" customWidth="1"/>
    <col min="13314" max="13337" width="3.7265625" style="110" customWidth="1"/>
    <col min="13338" max="13339" width="1" style="110" customWidth="1"/>
    <col min="13340" max="13568" width="3.7265625" style="110"/>
    <col min="13569" max="13569" width="1" style="110" customWidth="1"/>
    <col min="13570" max="13593" width="3.7265625" style="110" customWidth="1"/>
    <col min="13594" max="13595" width="1" style="110" customWidth="1"/>
    <col min="13596" max="13824" width="3.7265625" style="110"/>
    <col min="13825" max="13825" width="1" style="110" customWidth="1"/>
    <col min="13826" max="13849" width="3.7265625" style="110" customWidth="1"/>
    <col min="13850" max="13851" width="1" style="110" customWidth="1"/>
    <col min="13852" max="14080" width="3.7265625" style="110"/>
    <col min="14081" max="14081" width="1" style="110" customWidth="1"/>
    <col min="14082" max="14105" width="3.7265625" style="110" customWidth="1"/>
    <col min="14106" max="14107" width="1" style="110" customWidth="1"/>
    <col min="14108" max="14336" width="3.7265625" style="110"/>
    <col min="14337" max="14337" width="1" style="110" customWidth="1"/>
    <col min="14338" max="14361" width="3.7265625" style="110" customWidth="1"/>
    <col min="14362" max="14363" width="1" style="110" customWidth="1"/>
    <col min="14364" max="14592" width="3.7265625" style="110"/>
    <col min="14593" max="14593" width="1" style="110" customWidth="1"/>
    <col min="14594" max="14617" width="3.7265625" style="110" customWidth="1"/>
    <col min="14618" max="14619" width="1" style="110" customWidth="1"/>
    <col min="14620" max="14848" width="3.7265625" style="110"/>
    <col min="14849" max="14849" width="1" style="110" customWidth="1"/>
    <col min="14850" max="14873" width="3.7265625" style="110" customWidth="1"/>
    <col min="14874" max="14875" width="1" style="110" customWidth="1"/>
    <col min="14876" max="15104" width="3.7265625" style="110"/>
    <col min="15105" max="15105" width="1" style="110" customWidth="1"/>
    <col min="15106" max="15129" width="3.7265625" style="110" customWidth="1"/>
    <col min="15130" max="15131" width="1" style="110" customWidth="1"/>
    <col min="15132" max="15360" width="3.7265625" style="110"/>
    <col min="15361" max="15361" width="1" style="110" customWidth="1"/>
    <col min="15362" max="15385" width="3.7265625" style="110" customWidth="1"/>
    <col min="15386" max="15387" width="1" style="110" customWidth="1"/>
    <col min="15388" max="15616" width="3.7265625" style="110"/>
    <col min="15617" max="15617" width="1" style="110" customWidth="1"/>
    <col min="15618" max="15641" width="3.7265625" style="110" customWidth="1"/>
    <col min="15642" max="15643" width="1" style="110" customWidth="1"/>
    <col min="15644" max="15872" width="3.7265625" style="110"/>
    <col min="15873" max="15873" width="1" style="110" customWidth="1"/>
    <col min="15874" max="15897" width="3.7265625" style="110" customWidth="1"/>
    <col min="15898" max="15899" width="1" style="110" customWidth="1"/>
    <col min="15900" max="16128" width="3.7265625" style="110"/>
    <col min="16129" max="16129" width="1" style="110" customWidth="1"/>
    <col min="16130" max="16153" width="3.7265625" style="110" customWidth="1"/>
    <col min="16154" max="16155" width="1" style="110" customWidth="1"/>
    <col min="16156" max="16384" width="3.7265625" style="110"/>
  </cols>
  <sheetData>
    <row r="1" spans="2:30" ht="6" customHeight="1" x14ac:dyDescent="0.2"/>
    <row r="2" spans="2:30" ht="26.25" customHeight="1" x14ac:dyDescent="0.2">
      <c r="B2" s="193" t="s">
        <v>168</v>
      </c>
      <c r="E2" s="6"/>
      <c r="F2" s="6"/>
      <c r="G2" s="6"/>
      <c r="H2" s="8"/>
      <c r="I2" s="8"/>
      <c r="J2" s="8"/>
      <c r="K2" s="8"/>
      <c r="L2" s="8"/>
      <c r="M2" s="8"/>
      <c r="N2" s="8"/>
      <c r="O2" s="8"/>
      <c r="P2" s="8"/>
      <c r="Q2" s="8"/>
      <c r="R2" s="602" t="s">
        <v>208</v>
      </c>
      <c r="S2" s="602"/>
      <c r="T2" s="198"/>
      <c r="U2" s="37" t="s">
        <v>1</v>
      </c>
      <c r="V2" s="198"/>
      <c r="W2" s="37" t="s">
        <v>2</v>
      </c>
      <c r="X2" s="198"/>
      <c r="Y2" s="37" t="s">
        <v>86</v>
      </c>
      <c r="AB2" s="2" t="s">
        <v>94</v>
      </c>
    </row>
    <row r="3" spans="2:30" ht="7.5" customHeight="1" x14ac:dyDescent="0.2">
      <c r="H3" s="199"/>
    </row>
    <row r="4" spans="2:30" ht="18.75" customHeight="1" x14ac:dyDescent="0.2">
      <c r="B4" s="604" t="s">
        <v>87</v>
      </c>
      <c r="C4" s="604"/>
      <c r="D4" s="604"/>
      <c r="E4" s="604"/>
      <c r="F4" s="604"/>
      <c r="G4" s="604"/>
      <c r="H4" s="604"/>
      <c r="I4" s="604"/>
      <c r="J4" s="604"/>
      <c r="K4" s="604"/>
      <c r="L4" s="604"/>
      <c r="M4" s="604"/>
      <c r="N4" s="604"/>
      <c r="O4" s="604"/>
      <c r="P4" s="604"/>
      <c r="Q4" s="604"/>
      <c r="R4" s="604"/>
      <c r="S4" s="604"/>
      <c r="T4" s="604"/>
      <c r="U4" s="604"/>
      <c r="V4" s="604"/>
      <c r="W4" s="604"/>
      <c r="X4" s="604"/>
      <c r="Y4" s="604"/>
      <c r="Z4" s="5"/>
    </row>
    <row r="5" spans="2:30" ht="11.25" customHeight="1" x14ac:dyDescent="0.2">
      <c r="D5" s="200"/>
      <c r="E5" s="201"/>
      <c r="F5" s="201"/>
      <c r="G5" s="202"/>
      <c r="H5" s="202"/>
      <c r="I5" s="202"/>
      <c r="J5" s="202"/>
      <c r="K5" s="202"/>
      <c r="L5" s="202"/>
      <c r="M5" s="202"/>
      <c r="N5" s="202"/>
      <c r="O5" s="202"/>
      <c r="P5" s="202"/>
      <c r="Q5" s="202"/>
      <c r="R5" s="202"/>
      <c r="S5" s="202"/>
      <c r="T5" s="202"/>
      <c r="U5" s="202"/>
    </row>
    <row r="6" spans="2:30" ht="30" customHeight="1" x14ac:dyDescent="0.2">
      <c r="B6" s="440" t="s">
        <v>169</v>
      </c>
      <c r="C6" s="440"/>
      <c r="D6" s="440"/>
      <c r="E6" s="440"/>
      <c r="F6" s="440"/>
      <c r="G6" s="440"/>
      <c r="H6" s="440"/>
      <c r="I6" s="440"/>
      <c r="J6" s="440"/>
      <c r="K6" s="440"/>
      <c r="L6" s="440"/>
      <c r="M6" s="440"/>
      <c r="N6" s="440"/>
      <c r="O6" s="440"/>
      <c r="P6" s="440"/>
      <c r="Q6" s="440"/>
      <c r="R6" s="440"/>
      <c r="S6" s="440"/>
      <c r="T6" s="440"/>
      <c r="U6" s="440"/>
      <c r="V6" s="440"/>
      <c r="W6" s="440"/>
      <c r="X6" s="440"/>
      <c r="Y6" s="440"/>
    </row>
    <row r="7" spans="2:30" s="1" customFormat="1" ht="11.25" customHeight="1" x14ac:dyDescent="0.2">
      <c r="B7" s="20"/>
      <c r="C7" s="21"/>
      <c r="D7" s="21"/>
      <c r="E7" s="21"/>
      <c r="F7" s="21"/>
      <c r="G7" s="21"/>
      <c r="H7" s="21"/>
      <c r="I7" s="21"/>
      <c r="J7" s="21"/>
      <c r="K7" s="21"/>
      <c r="L7" s="21"/>
      <c r="M7" s="21"/>
      <c r="N7" s="21"/>
      <c r="O7" s="21"/>
      <c r="P7" s="21"/>
      <c r="Q7" s="21"/>
      <c r="R7" s="21"/>
      <c r="S7" s="21"/>
      <c r="T7" s="21"/>
      <c r="U7" s="21"/>
      <c r="V7" s="21"/>
      <c r="W7" s="21"/>
      <c r="X7" s="21"/>
      <c r="Y7" s="21"/>
      <c r="AB7" s="2"/>
      <c r="AC7" s="3"/>
      <c r="AD7" s="3"/>
    </row>
    <row r="8" spans="2:30" s="1" customFormat="1" ht="30" customHeight="1" thickBot="1" x14ac:dyDescent="0.25">
      <c r="B8" s="4" t="s">
        <v>100</v>
      </c>
      <c r="C8" s="207"/>
      <c r="D8" s="207"/>
      <c r="E8" s="21"/>
      <c r="F8" s="21"/>
      <c r="G8" s="21"/>
      <c r="H8" s="21"/>
      <c r="I8" s="21"/>
      <c r="J8" s="21"/>
      <c r="K8" s="21"/>
      <c r="L8" s="21"/>
      <c r="M8" s="21"/>
      <c r="N8" s="21"/>
      <c r="O8" s="21"/>
      <c r="P8" s="21"/>
      <c r="Q8" s="21"/>
      <c r="R8" s="21"/>
      <c r="S8" s="21"/>
      <c r="T8" s="21"/>
      <c r="U8" s="21"/>
      <c r="V8" s="21"/>
      <c r="W8" s="21"/>
      <c r="X8" s="21"/>
      <c r="Y8" s="21"/>
      <c r="AB8" s="2"/>
      <c r="AC8" s="3"/>
      <c r="AD8" s="3"/>
    </row>
    <row r="9" spans="2:30" s="1" customFormat="1" ht="26.25" customHeight="1" x14ac:dyDescent="0.2">
      <c r="B9" s="462" t="s">
        <v>7</v>
      </c>
      <c r="C9" s="463"/>
      <c r="D9" s="464"/>
      <c r="E9" s="605">
        <f>様式第１号!$E$10</f>
        <v>0</v>
      </c>
      <c r="F9" s="605"/>
      <c r="G9" s="605"/>
      <c r="H9" s="605"/>
      <c r="I9" s="605"/>
      <c r="J9" s="605"/>
      <c r="K9" s="605"/>
      <c r="L9" s="605"/>
      <c r="M9" s="605"/>
      <c r="N9" s="605"/>
      <c r="O9" s="605"/>
      <c r="P9" s="605"/>
      <c r="Q9" s="605"/>
      <c r="R9" s="605"/>
      <c r="S9" s="605"/>
      <c r="T9" s="605"/>
      <c r="U9" s="605"/>
      <c r="V9" s="605"/>
      <c r="W9" s="605"/>
      <c r="X9" s="605"/>
      <c r="Y9" s="606"/>
      <c r="AB9" s="2"/>
      <c r="AC9" s="3"/>
      <c r="AD9" s="3"/>
    </row>
    <row r="10" spans="2:30" s="1" customFormat="1" ht="26.25" customHeight="1" x14ac:dyDescent="0.2">
      <c r="B10" s="598" t="s">
        <v>8</v>
      </c>
      <c r="C10" s="599"/>
      <c r="D10" s="600"/>
      <c r="E10" s="224"/>
      <c r="F10" s="24" t="s">
        <v>103</v>
      </c>
      <c r="G10" s="23"/>
      <c r="H10" s="23"/>
      <c r="I10" s="23"/>
      <c r="J10" s="22"/>
      <c r="K10" s="24" t="s">
        <v>104</v>
      </c>
      <c r="L10" s="225"/>
      <c r="M10" s="225"/>
      <c r="N10" s="23"/>
      <c r="O10" s="22"/>
      <c r="P10" s="24" t="s">
        <v>9</v>
      </c>
      <c r="Q10" s="23"/>
      <c r="R10" s="23"/>
      <c r="S10" s="226"/>
      <c r="T10" s="22"/>
      <c r="U10" s="24" t="s">
        <v>10</v>
      </c>
      <c r="V10" s="23"/>
      <c r="W10" s="23"/>
      <c r="X10" s="23"/>
      <c r="Y10" s="25"/>
      <c r="AB10" s="2" t="s">
        <v>11</v>
      </c>
      <c r="AC10" s="3"/>
      <c r="AD10" s="3"/>
    </row>
    <row r="11" spans="2:30" s="1" customFormat="1" ht="26.25" customHeight="1" x14ac:dyDescent="0.2">
      <c r="B11" s="601"/>
      <c r="C11" s="602"/>
      <c r="D11" s="603"/>
      <c r="E11" s="26">
        <v>9</v>
      </c>
      <c r="F11" s="213" t="s">
        <v>12</v>
      </c>
      <c r="G11" s="213"/>
      <c r="H11" s="213"/>
      <c r="I11" s="213"/>
      <c r="J11" s="213"/>
      <c r="K11" s="213"/>
      <c r="L11" s="83"/>
      <c r="M11" s="213"/>
      <c r="N11" s="213"/>
      <c r="O11" s="213"/>
      <c r="P11" s="213"/>
      <c r="Q11" s="213"/>
      <c r="R11" s="213"/>
      <c r="S11" s="83"/>
      <c r="T11" s="213"/>
      <c r="U11" s="213"/>
      <c r="V11" s="213"/>
      <c r="W11" s="213"/>
      <c r="X11" s="213"/>
      <c r="Y11" s="221"/>
      <c r="AB11" s="2"/>
      <c r="AC11" s="3"/>
      <c r="AD11" s="3"/>
    </row>
    <row r="12" spans="2:30" s="1" customFormat="1" ht="26.25" customHeight="1" thickBot="1" x14ac:dyDescent="0.25">
      <c r="B12" s="406"/>
      <c r="C12" s="407"/>
      <c r="D12" s="408"/>
      <c r="E12" s="222"/>
      <c r="F12" s="31"/>
      <c r="G12" s="32" t="s">
        <v>88</v>
      </c>
      <c r="H12" s="32"/>
      <c r="I12" s="32"/>
      <c r="J12" s="32"/>
      <c r="K12" s="32"/>
      <c r="L12" s="32"/>
      <c r="M12" s="32"/>
      <c r="N12" s="32"/>
      <c r="O12" s="33" t="s">
        <v>208</v>
      </c>
      <c r="P12" s="263" t="str">
        <f>IF(様式第１号!$P$13&lt;&gt;"",様式第１号!$P$13,"")</f>
        <v/>
      </c>
      <c r="Q12" s="33" t="s">
        <v>14</v>
      </c>
      <c r="R12" s="223" t="s">
        <v>89</v>
      </c>
      <c r="S12" s="223"/>
      <c r="T12" s="263" t="str">
        <f>IF(様式第１号!$T$13&lt;&gt;"",様式第１号!$T$13,"")</f>
        <v/>
      </c>
      <c r="U12" s="223" t="s">
        <v>14</v>
      </c>
      <c r="V12" s="32"/>
      <c r="W12" s="32"/>
      <c r="X12" s="32"/>
      <c r="Y12" s="34"/>
      <c r="Z12" s="30"/>
      <c r="AB12" s="2" t="s">
        <v>16</v>
      </c>
      <c r="AC12" s="3"/>
      <c r="AD12" s="3"/>
    </row>
    <row r="13" spans="2:30" s="1" customFormat="1" ht="11.25" customHeight="1" x14ac:dyDescent="0.2">
      <c r="AB13" s="2"/>
      <c r="AC13" s="3"/>
      <c r="AD13" s="3"/>
    </row>
    <row r="14" spans="2:30" s="1" customFormat="1" ht="30" customHeight="1" thickBot="1" x14ac:dyDescent="0.25">
      <c r="B14" s="1" t="s">
        <v>90</v>
      </c>
      <c r="AB14" s="192"/>
      <c r="AC14" s="3"/>
      <c r="AD14" s="3"/>
    </row>
    <row r="15" spans="2:30" s="1" customFormat="1" ht="26.25" customHeight="1" x14ac:dyDescent="0.2">
      <c r="B15" s="462" t="s">
        <v>17</v>
      </c>
      <c r="C15" s="463"/>
      <c r="D15" s="464"/>
      <c r="E15" s="511" t="str">
        <f>IF(様式第１号!$E$19&lt;&gt;"",様式第１号!$E$19,"")</f>
        <v/>
      </c>
      <c r="F15" s="512"/>
      <c r="G15" s="512"/>
      <c r="H15" s="512"/>
      <c r="I15" s="512"/>
      <c r="J15" s="512"/>
      <c r="K15" s="512"/>
      <c r="L15" s="512"/>
      <c r="M15" s="512"/>
      <c r="N15" s="512"/>
      <c r="O15" s="512"/>
      <c r="P15" s="512"/>
      <c r="Q15" s="512"/>
      <c r="R15" s="512"/>
      <c r="S15" s="512"/>
      <c r="T15" s="512"/>
      <c r="U15" s="512"/>
      <c r="V15" s="512"/>
      <c r="W15" s="512"/>
      <c r="X15" s="512"/>
      <c r="Y15" s="513"/>
      <c r="AB15" s="3"/>
      <c r="AC15" s="3"/>
      <c r="AD15" s="3"/>
    </row>
    <row r="16" spans="2:30" s="1" customFormat="1" ht="26.25" customHeight="1" x14ac:dyDescent="0.2">
      <c r="B16" s="607" t="s">
        <v>102</v>
      </c>
      <c r="C16" s="608"/>
      <c r="D16" s="381"/>
      <c r="E16" s="609" t="str">
        <f>IF(様式第１号!$E$22&lt;&gt;"",様式第１号!$E$22,"")</f>
        <v/>
      </c>
      <c r="F16" s="610"/>
      <c r="G16" s="610"/>
      <c r="H16" s="610"/>
      <c r="I16" s="610"/>
      <c r="J16" s="610"/>
      <c r="K16" s="610"/>
      <c r="L16" s="610"/>
      <c r="M16" s="610"/>
      <c r="N16" s="610"/>
      <c r="O16" s="610"/>
      <c r="P16" s="610"/>
      <c r="Q16" s="610"/>
      <c r="R16" s="610"/>
      <c r="S16" s="610"/>
      <c r="T16" s="610"/>
      <c r="U16" s="610"/>
      <c r="V16" s="610"/>
      <c r="W16" s="610"/>
      <c r="X16" s="610"/>
      <c r="Y16" s="611"/>
      <c r="AB16" s="3"/>
      <c r="AC16" s="3"/>
      <c r="AD16" s="3"/>
    </row>
    <row r="17" spans="2:30" s="1" customFormat="1" ht="26.25" customHeight="1" x14ac:dyDescent="0.2">
      <c r="B17" s="514" t="s">
        <v>91</v>
      </c>
      <c r="C17" s="480"/>
      <c r="D17" s="395"/>
      <c r="E17" s="612" t="str">
        <f>IF(様式第１号!$E$26&lt;&gt;"",様式第１号!$E$26&amp;"　"&amp;様式第１号!$E$28,"")</f>
        <v/>
      </c>
      <c r="F17" s="613"/>
      <c r="G17" s="613"/>
      <c r="H17" s="613"/>
      <c r="I17" s="613"/>
      <c r="J17" s="613"/>
      <c r="K17" s="613"/>
      <c r="L17" s="613"/>
      <c r="M17" s="613"/>
      <c r="N17" s="613"/>
      <c r="O17" s="613"/>
      <c r="P17" s="613"/>
      <c r="Q17" s="613"/>
      <c r="R17" s="613"/>
      <c r="S17" s="613"/>
      <c r="T17" s="613"/>
      <c r="U17" s="613"/>
      <c r="V17" s="613"/>
      <c r="W17" s="613"/>
      <c r="X17" s="613"/>
      <c r="Y17" s="614"/>
      <c r="AB17" s="2"/>
      <c r="AC17" s="3"/>
      <c r="AD17" s="3"/>
    </row>
    <row r="18" spans="2:30" s="1" customFormat="1" ht="26.25" customHeight="1" thickBot="1" x14ac:dyDescent="0.25">
      <c r="B18" s="481" t="s">
        <v>24</v>
      </c>
      <c r="C18" s="482"/>
      <c r="D18" s="483"/>
      <c r="E18" s="619" t="str">
        <f>IF(様式第１号!$E$30&lt;&gt;"",様式第１号!$E$30&amp;"-"&amp;様式第１号!$H$30&amp;"-"&amp;様式第１号!$K$30,"")</f>
        <v/>
      </c>
      <c r="F18" s="620"/>
      <c r="G18" s="620"/>
      <c r="H18" s="620"/>
      <c r="I18" s="620"/>
      <c r="J18" s="620"/>
      <c r="K18" s="620"/>
      <c r="L18" s="620"/>
      <c r="M18" s="620"/>
      <c r="N18" s="620"/>
      <c r="O18" s="620"/>
      <c r="P18" s="620"/>
      <c r="Q18" s="620"/>
      <c r="R18" s="620"/>
      <c r="S18" s="620"/>
      <c r="T18" s="620"/>
      <c r="U18" s="620"/>
      <c r="V18" s="620"/>
      <c r="W18" s="620"/>
      <c r="X18" s="620"/>
      <c r="Y18" s="621"/>
      <c r="AB18" s="2"/>
      <c r="AC18" s="3"/>
      <c r="AD18" s="3"/>
    </row>
    <row r="19" spans="2:30" s="1" customFormat="1" ht="11.25" customHeight="1" x14ac:dyDescent="0.2">
      <c r="B19" s="196"/>
      <c r="C19" s="196"/>
      <c r="D19" s="196"/>
      <c r="E19" s="203"/>
      <c r="F19" s="203"/>
      <c r="G19" s="203"/>
      <c r="H19" s="203"/>
      <c r="I19" s="203"/>
      <c r="J19" s="203"/>
      <c r="K19" s="203"/>
      <c r="L19" s="195"/>
      <c r="M19" s="195"/>
      <c r="N19" s="195"/>
      <c r="O19" s="195"/>
      <c r="P19" s="195"/>
      <c r="Q19" s="203"/>
      <c r="R19" s="203"/>
      <c r="S19" s="203"/>
      <c r="T19" s="203"/>
      <c r="U19" s="203"/>
      <c r="V19" s="203"/>
      <c r="W19" s="203"/>
      <c r="X19" s="37"/>
      <c r="Y19" s="44"/>
      <c r="AB19" s="2"/>
      <c r="AC19" s="3"/>
      <c r="AD19" s="3"/>
    </row>
    <row r="20" spans="2:30" s="1" customFormat="1" ht="30" customHeight="1" thickBot="1" x14ac:dyDescent="0.25">
      <c r="B20" s="1" t="s">
        <v>92</v>
      </c>
      <c r="AB20" s="2" t="s">
        <v>98</v>
      </c>
      <c r="AC20" s="3"/>
      <c r="AD20" s="3"/>
    </row>
    <row r="21" spans="2:30" s="1" customFormat="1" ht="26.25" customHeight="1" x14ac:dyDescent="0.2">
      <c r="B21" s="462" t="s">
        <v>17</v>
      </c>
      <c r="C21" s="463"/>
      <c r="D21" s="464"/>
      <c r="E21" s="622">
        <f>様式第１号!$E$36</f>
        <v>0</v>
      </c>
      <c r="F21" s="623"/>
      <c r="G21" s="623"/>
      <c r="H21" s="623"/>
      <c r="I21" s="623"/>
      <c r="J21" s="623"/>
      <c r="K21" s="623"/>
      <c r="L21" s="623"/>
      <c r="M21" s="623"/>
      <c r="N21" s="623"/>
      <c r="O21" s="623"/>
      <c r="P21" s="623"/>
      <c r="Q21" s="623"/>
      <c r="R21" s="623"/>
      <c r="S21" s="623"/>
      <c r="T21" s="623"/>
      <c r="U21" s="623"/>
      <c r="V21" s="623"/>
      <c r="W21" s="623"/>
      <c r="X21" s="623"/>
      <c r="Y21" s="624"/>
      <c r="AB21" s="2"/>
      <c r="AC21" s="3"/>
      <c r="AD21" s="3"/>
    </row>
    <row r="22" spans="2:30" s="1" customFormat="1" ht="26.25" customHeight="1" x14ac:dyDescent="0.2">
      <c r="B22" s="514" t="s">
        <v>30</v>
      </c>
      <c r="C22" s="480"/>
      <c r="D22" s="395"/>
      <c r="E22" s="625">
        <f>様式第１号!$E$33</f>
        <v>0</v>
      </c>
      <c r="F22" s="626"/>
      <c r="G22" s="626"/>
      <c r="H22" s="626"/>
      <c r="I22" s="626"/>
      <c r="J22" s="626"/>
      <c r="K22" s="626"/>
      <c r="L22" s="626"/>
      <c r="M22" s="626"/>
      <c r="N22" s="626"/>
      <c r="O22" s="626"/>
      <c r="P22" s="626"/>
      <c r="Q22" s="626"/>
      <c r="R22" s="626"/>
      <c r="S22" s="626"/>
      <c r="T22" s="626"/>
      <c r="U22" s="626"/>
      <c r="V22" s="626"/>
      <c r="W22" s="626"/>
      <c r="X22" s="626"/>
      <c r="Y22" s="627"/>
      <c r="AB22" s="2"/>
      <c r="AC22" s="3"/>
      <c r="AD22" s="3"/>
    </row>
    <row r="23" spans="2:30" s="1" customFormat="1" ht="26.25" customHeight="1" x14ac:dyDescent="0.2">
      <c r="B23" s="514" t="s">
        <v>93</v>
      </c>
      <c r="C23" s="480"/>
      <c r="D23" s="395"/>
      <c r="E23" s="625">
        <f>様式第１号!$E$34</f>
        <v>0</v>
      </c>
      <c r="F23" s="626"/>
      <c r="G23" s="626"/>
      <c r="H23" s="626"/>
      <c r="I23" s="626"/>
      <c r="J23" s="626"/>
      <c r="K23" s="626"/>
      <c r="L23" s="626"/>
      <c r="M23" s="626"/>
      <c r="N23" s="626"/>
      <c r="O23" s="626"/>
      <c r="P23" s="626"/>
      <c r="Q23" s="626"/>
      <c r="R23" s="626"/>
      <c r="S23" s="626"/>
      <c r="T23" s="626"/>
      <c r="U23" s="626"/>
      <c r="V23" s="626"/>
      <c r="W23" s="626"/>
      <c r="X23" s="626"/>
      <c r="Y23" s="627"/>
      <c r="AB23" s="2"/>
      <c r="AC23" s="3"/>
      <c r="AD23" s="3"/>
    </row>
    <row r="24" spans="2:30" s="1" customFormat="1" ht="26.25" customHeight="1" thickBot="1" x14ac:dyDescent="0.25">
      <c r="B24" s="481" t="s">
        <v>24</v>
      </c>
      <c r="C24" s="482"/>
      <c r="D24" s="483"/>
      <c r="E24" s="615" t="str">
        <f>IF(様式第１号!$E$35&lt;&gt;"",様式第１号!$E$35&amp;"-"&amp;様式第１号!$H$35&amp;"-"&amp;様式第１号!$K$35,"")</f>
        <v/>
      </c>
      <c r="F24" s="616"/>
      <c r="G24" s="616"/>
      <c r="H24" s="616"/>
      <c r="I24" s="616"/>
      <c r="J24" s="616"/>
      <c r="K24" s="616"/>
      <c r="L24" s="616"/>
      <c r="M24" s="616"/>
      <c r="N24" s="616"/>
      <c r="O24" s="616"/>
      <c r="P24" s="616"/>
      <c r="Q24" s="616"/>
      <c r="R24" s="616"/>
      <c r="S24" s="616"/>
      <c r="T24" s="616"/>
      <c r="U24" s="616"/>
      <c r="V24" s="616"/>
      <c r="W24" s="616"/>
      <c r="X24" s="616"/>
      <c r="Y24" s="617"/>
      <c r="AB24" s="2"/>
      <c r="AC24" s="3"/>
      <c r="AD24" s="3"/>
    </row>
    <row r="25" spans="2:30" s="1" customFormat="1" ht="11.25" customHeight="1" x14ac:dyDescent="0.2">
      <c r="B25" s="196"/>
      <c r="C25" s="196"/>
      <c r="D25" s="196"/>
      <c r="E25" s="203"/>
      <c r="F25" s="203"/>
      <c r="G25" s="203"/>
      <c r="H25" s="203"/>
      <c r="I25" s="203"/>
      <c r="J25" s="203"/>
      <c r="K25" s="203"/>
      <c r="L25" s="195"/>
      <c r="M25" s="195"/>
      <c r="N25" s="195"/>
      <c r="O25" s="195"/>
      <c r="P25" s="195"/>
      <c r="Q25" s="203"/>
      <c r="R25" s="203"/>
      <c r="S25" s="203"/>
      <c r="T25" s="203"/>
      <c r="U25" s="203"/>
      <c r="V25" s="203"/>
      <c r="W25" s="203"/>
      <c r="X25" s="37"/>
      <c r="Y25" s="44"/>
      <c r="AB25" s="2"/>
      <c r="AC25" s="3"/>
      <c r="AD25" s="3"/>
    </row>
    <row r="26" spans="2:30" s="1" customFormat="1" ht="11.25" customHeight="1" x14ac:dyDescent="0.2">
      <c r="B26" s="196"/>
      <c r="C26" s="196"/>
      <c r="D26" s="196"/>
      <c r="E26" s="203"/>
      <c r="F26" s="203"/>
      <c r="G26" s="203"/>
      <c r="H26" s="203"/>
      <c r="I26" s="203"/>
      <c r="J26" s="203"/>
      <c r="K26" s="203"/>
      <c r="L26" s="195"/>
      <c r="M26" s="195"/>
      <c r="N26" s="195"/>
      <c r="O26" s="195"/>
      <c r="P26" s="195"/>
      <c r="Q26" s="203"/>
      <c r="R26" s="203"/>
      <c r="S26" s="203"/>
      <c r="T26" s="203"/>
      <c r="U26" s="203"/>
      <c r="V26" s="203"/>
      <c r="W26" s="203"/>
      <c r="X26" s="37"/>
      <c r="Y26" s="44"/>
      <c r="AB26" s="2"/>
      <c r="AC26" s="3"/>
      <c r="AD26" s="3"/>
    </row>
    <row r="27" spans="2:30" s="205" customFormat="1" ht="15" customHeight="1" x14ac:dyDescent="0.2">
      <c r="B27" s="217"/>
      <c r="C27" s="618" t="s">
        <v>97</v>
      </c>
      <c r="D27" s="618"/>
      <c r="E27" s="618"/>
      <c r="F27" s="217"/>
      <c r="G27" s="217"/>
      <c r="H27" s="217"/>
      <c r="I27" s="217"/>
      <c r="J27" s="217"/>
      <c r="K27" s="217"/>
      <c r="L27" s="217"/>
      <c r="M27" s="217"/>
      <c r="N27" s="217"/>
      <c r="O27" s="217"/>
      <c r="P27" s="217"/>
      <c r="Q27" s="217"/>
      <c r="R27" s="217"/>
      <c r="S27" s="217"/>
      <c r="T27" s="217"/>
      <c r="U27" s="218"/>
      <c r="V27" s="219"/>
      <c r="W27" s="219"/>
      <c r="X27" s="219"/>
      <c r="Y27" s="219"/>
      <c r="AB27" s="220"/>
    </row>
    <row r="28" spans="2:30" s="205" customFormat="1" ht="15" customHeight="1" x14ac:dyDescent="0.2">
      <c r="B28" s="193"/>
      <c r="C28" s="618"/>
      <c r="D28" s="618"/>
      <c r="E28" s="618"/>
      <c r="F28" s="4"/>
      <c r="J28" s="4"/>
      <c r="K28" s="4"/>
      <c r="L28" s="4"/>
      <c r="M28" s="4"/>
      <c r="N28" s="4"/>
      <c r="O28" s="4"/>
      <c r="P28" s="4"/>
      <c r="Q28" s="4"/>
      <c r="R28" s="4"/>
      <c r="S28" s="4"/>
      <c r="T28" s="4"/>
      <c r="V28" s="194"/>
      <c r="W28" s="194"/>
      <c r="X28" s="194"/>
      <c r="Y28" s="194"/>
      <c r="AB28" s="220"/>
    </row>
    <row r="29" spans="2:30" s="205" customFormat="1" ht="30" customHeight="1" x14ac:dyDescent="0.2">
      <c r="B29" s="208" t="s">
        <v>96</v>
      </c>
      <c r="C29" s="189" t="s">
        <v>95</v>
      </c>
      <c r="D29" s="189"/>
      <c r="E29" s="189"/>
      <c r="F29" s="189"/>
      <c r="G29" s="189"/>
      <c r="H29" s="189"/>
      <c r="I29" s="189"/>
      <c r="J29" s="189"/>
      <c r="K29" s="189"/>
      <c r="L29" s="189"/>
      <c r="M29" s="189"/>
      <c r="N29" s="37"/>
      <c r="O29" s="206"/>
      <c r="P29" s="197"/>
      <c r="Q29" s="197"/>
      <c r="R29" s="197"/>
      <c r="S29" s="197"/>
      <c r="T29" s="197"/>
      <c r="U29" s="197"/>
      <c r="V29" s="197"/>
      <c r="W29" s="197"/>
      <c r="X29" s="197"/>
      <c r="Y29" s="197"/>
      <c r="AB29" s="220"/>
    </row>
    <row r="30" spans="2:30" s="1" customFormat="1" ht="6" customHeight="1" x14ac:dyDescent="0.2">
      <c r="B30" s="66"/>
      <c r="C30" s="66"/>
      <c r="D30" s="204"/>
      <c r="E30" s="92"/>
      <c r="F30" s="92"/>
      <c r="G30" s="92"/>
      <c r="H30" s="92"/>
      <c r="I30" s="204"/>
      <c r="J30" s="133"/>
      <c r="K30" s="133"/>
      <c r="L30" s="133"/>
      <c r="M30" s="133"/>
      <c r="N30" s="133"/>
      <c r="O30" s="92"/>
      <c r="P30" s="92"/>
      <c r="Q30" s="92"/>
      <c r="R30" s="124"/>
      <c r="S30" s="124"/>
      <c r="T30" s="124"/>
      <c r="U30" s="124"/>
      <c r="V30" s="124"/>
      <c r="W30" s="124"/>
      <c r="X30" s="124"/>
      <c r="Y30" s="124"/>
      <c r="Z30" s="4"/>
      <c r="AB30" s="2"/>
      <c r="AC30" s="3"/>
      <c r="AD30" s="3"/>
    </row>
  </sheetData>
  <mergeCells count="23">
    <mergeCell ref="B24:D24"/>
    <mergeCell ref="E24:Y24"/>
    <mergeCell ref="C27:E28"/>
    <mergeCell ref="B18:D18"/>
    <mergeCell ref="E18:Y18"/>
    <mergeCell ref="B21:D21"/>
    <mergeCell ref="E21:Y21"/>
    <mergeCell ref="B22:D22"/>
    <mergeCell ref="B23:D23"/>
    <mergeCell ref="E22:Y22"/>
    <mergeCell ref="E23:Y23"/>
    <mergeCell ref="B15:D15"/>
    <mergeCell ref="E15:Y15"/>
    <mergeCell ref="B16:D16"/>
    <mergeCell ref="B17:D17"/>
    <mergeCell ref="E16:Y16"/>
    <mergeCell ref="E17:Y17"/>
    <mergeCell ref="B10:D12"/>
    <mergeCell ref="R2:S2"/>
    <mergeCell ref="B4:Y4"/>
    <mergeCell ref="B6:Y6"/>
    <mergeCell ref="B9:D9"/>
    <mergeCell ref="E9:Y9"/>
  </mergeCells>
  <phoneticPr fontId="2"/>
  <printOptions horizontalCentered="1"/>
  <pageMargins left="0.59055118110236227" right="0.59055118110236227" top="0.59055118110236227" bottom="0.59055118110236227" header="0.31496062992125984" footer="0.39370078740157483"/>
  <pageSetup paperSize="9" firstPageNumber="0" orientation="portrait" blackAndWhite="1"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14</xdr:col>
                    <xdr:colOff>50800</xdr:colOff>
                    <xdr:row>9</xdr:row>
                    <xdr:rowOff>88900</xdr:rowOff>
                  </from>
                  <to>
                    <xdr:col>15</xdr:col>
                    <xdr:colOff>31750</xdr:colOff>
                    <xdr:row>9</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19</xdr:col>
                    <xdr:colOff>50800</xdr:colOff>
                    <xdr:row>9</xdr:row>
                    <xdr:rowOff>88900</xdr:rowOff>
                  </from>
                  <to>
                    <xdr:col>20</xdr:col>
                    <xdr:colOff>19050</xdr:colOff>
                    <xdr:row>9</xdr:row>
                    <xdr:rowOff>266700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5</xdr:col>
                    <xdr:colOff>38100</xdr:colOff>
                    <xdr:row>11</xdr:row>
                    <xdr:rowOff>76200</xdr:rowOff>
                  </from>
                  <to>
                    <xdr:col>6</xdr:col>
                    <xdr:colOff>12700</xdr:colOff>
                    <xdr:row>11</xdr:row>
                    <xdr:rowOff>260350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4</xdr:col>
                    <xdr:colOff>50800</xdr:colOff>
                    <xdr:row>9</xdr:row>
                    <xdr:rowOff>88900</xdr:rowOff>
                  </from>
                  <to>
                    <xdr:col>5</xdr:col>
                    <xdr:colOff>31750</xdr:colOff>
                    <xdr:row>9</xdr:row>
                    <xdr:rowOff>266700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9</xdr:col>
                    <xdr:colOff>50800</xdr:colOff>
                    <xdr:row>9</xdr:row>
                    <xdr:rowOff>88900</xdr:rowOff>
                  </from>
                  <to>
                    <xdr:col>10</xdr:col>
                    <xdr:colOff>19050</xdr:colOff>
                    <xdr:row>9</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Q33"/>
  <sheetViews>
    <sheetView showGridLines="0" view="pageBreakPreview" topLeftCell="A25" zoomScale="85" zoomScaleNormal="80" zoomScaleSheetLayoutView="85" workbookViewId="0">
      <selection activeCell="F29" sqref="F29"/>
    </sheetView>
  </sheetViews>
  <sheetFormatPr defaultColWidth="3.7265625" defaultRowHeight="30" customHeight="1" x14ac:dyDescent="0.2"/>
  <cols>
    <col min="1" max="1" width="1" style="1" customWidth="1"/>
    <col min="2" max="3" width="3.7265625" style="1" customWidth="1"/>
    <col min="4" max="10" width="3.7265625" style="1"/>
    <col min="11" max="12" width="3.7265625" style="1" customWidth="1"/>
    <col min="13" max="13" width="3.7265625" style="1"/>
    <col min="14" max="15" width="3.7265625" style="1" customWidth="1"/>
    <col min="16" max="19" width="3.7265625" style="1"/>
    <col min="20" max="21" width="3.7265625" style="1" customWidth="1"/>
    <col min="22" max="23" width="3.7265625" style="1"/>
    <col min="24" max="25" width="3.7265625" style="1" customWidth="1"/>
    <col min="26" max="27" width="1" style="1" customWidth="1"/>
    <col min="28" max="28" width="3.7265625" style="2"/>
    <col min="29" max="30" width="3.7265625" style="3"/>
    <col min="31" max="16384" width="3.7265625" style="1"/>
  </cols>
  <sheetData>
    <row r="1" spans="2:29" ht="6" customHeight="1" x14ac:dyDescent="0.2"/>
    <row r="2" spans="2:29" ht="26.25" customHeight="1" x14ac:dyDescent="0.2">
      <c r="B2" s="63" t="s">
        <v>172</v>
      </c>
      <c r="E2" s="67"/>
      <c r="F2" s="68"/>
      <c r="G2" s="68"/>
      <c r="H2" s="8"/>
      <c r="I2" s="10"/>
      <c r="J2" s="10"/>
      <c r="K2" s="10"/>
      <c r="L2" s="10"/>
      <c r="M2" s="10"/>
      <c r="N2" s="10"/>
      <c r="O2" s="10"/>
      <c r="P2" s="10"/>
      <c r="Q2" s="10"/>
      <c r="R2" s="10"/>
      <c r="S2" s="10"/>
      <c r="T2" s="10"/>
      <c r="U2" s="10"/>
      <c r="V2" s="10"/>
      <c r="W2" s="15"/>
      <c r="X2" s="69"/>
      <c r="Y2" s="70">
        <f>様式第１号!$E$10</f>
        <v>0</v>
      </c>
    </row>
    <row r="3" spans="2:29" ht="7.5" customHeight="1" x14ac:dyDescent="0.2">
      <c r="B3" s="5"/>
      <c r="E3" s="67"/>
      <c r="F3" s="68"/>
      <c r="G3" s="68"/>
      <c r="H3" s="8"/>
      <c r="I3" s="10"/>
      <c r="J3" s="10"/>
      <c r="K3" s="10"/>
      <c r="L3" s="10"/>
      <c r="M3" s="10"/>
      <c r="N3" s="10"/>
      <c r="O3" s="10"/>
      <c r="P3" s="10"/>
      <c r="Q3" s="10"/>
      <c r="R3" s="10"/>
      <c r="S3" s="10"/>
      <c r="T3" s="10"/>
      <c r="U3" s="10"/>
      <c r="V3" s="10"/>
      <c r="W3" s="5"/>
    </row>
    <row r="4" spans="2:29" ht="18.75" customHeight="1" x14ac:dyDescent="0.2">
      <c r="B4" s="439" t="s">
        <v>41</v>
      </c>
      <c r="C4" s="439"/>
      <c r="D4" s="439"/>
      <c r="E4" s="439"/>
      <c r="F4" s="439"/>
      <c r="G4" s="439"/>
      <c r="H4" s="439"/>
      <c r="I4" s="439"/>
      <c r="J4" s="439"/>
      <c r="K4" s="439"/>
      <c r="L4" s="439"/>
      <c r="M4" s="439"/>
      <c r="N4" s="439"/>
      <c r="O4" s="439"/>
      <c r="P4" s="439"/>
      <c r="Q4" s="439"/>
      <c r="R4" s="439"/>
      <c r="S4" s="439"/>
      <c r="T4" s="439"/>
      <c r="U4" s="439"/>
      <c r="V4" s="439"/>
      <c r="W4" s="439"/>
      <c r="X4" s="439"/>
      <c r="Y4" s="439"/>
    </row>
    <row r="5" spans="2:29" ht="11.25" customHeight="1" x14ac:dyDescent="0.2">
      <c r="B5" s="71"/>
      <c r="C5" s="71"/>
      <c r="D5" s="71"/>
      <c r="E5" s="71"/>
      <c r="F5" s="71"/>
      <c r="G5" s="71"/>
      <c r="H5" s="71"/>
      <c r="I5" s="71"/>
      <c r="J5" s="71"/>
      <c r="K5" s="71"/>
      <c r="L5" s="71"/>
      <c r="M5" s="71"/>
      <c r="N5" s="71"/>
      <c r="O5" s="71"/>
      <c r="P5" s="71"/>
      <c r="Q5" s="71"/>
      <c r="R5" s="71"/>
      <c r="S5" s="71"/>
      <c r="T5" s="71"/>
      <c r="U5" s="71"/>
      <c r="V5" s="71"/>
      <c r="W5" s="71"/>
      <c r="X5" s="71"/>
    </row>
    <row r="6" spans="2:29" ht="30" customHeight="1" thickBot="1" x14ac:dyDescent="0.25">
      <c r="B6" s="5" t="s">
        <v>42</v>
      </c>
      <c r="C6" s="66"/>
      <c r="D6" s="5"/>
      <c r="E6" s="5"/>
      <c r="F6" s="5"/>
      <c r="G6" s="5"/>
      <c r="H6" s="5"/>
      <c r="I6" s="5"/>
      <c r="J6" s="5"/>
      <c r="K6" s="5"/>
      <c r="L6" s="5"/>
      <c r="M6" s="5"/>
      <c r="N6" s="5"/>
      <c r="O6" s="5"/>
      <c r="P6" s="5"/>
      <c r="Q6" s="5"/>
      <c r="R6" s="5"/>
      <c r="S6" s="5"/>
      <c r="T6" s="5"/>
      <c r="U6" s="5"/>
      <c r="V6" s="5"/>
      <c r="W6" s="5"/>
    </row>
    <row r="7" spans="2:29" ht="26.25" customHeight="1" thickBot="1" x14ac:dyDescent="0.25">
      <c r="B7" s="504" t="s">
        <v>43</v>
      </c>
      <c r="C7" s="505"/>
      <c r="D7" s="506"/>
      <c r="E7" s="507"/>
      <c r="F7" s="507"/>
      <c r="G7" s="507"/>
      <c r="H7" s="507"/>
      <c r="I7" s="507"/>
      <c r="J7" s="507"/>
      <c r="K7" s="507"/>
      <c r="L7" s="507"/>
      <c r="M7" s="507"/>
      <c r="N7" s="507"/>
      <c r="O7" s="507"/>
      <c r="P7" s="507"/>
      <c r="Q7" s="507"/>
      <c r="R7" s="507"/>
      <c r="S7" s="507"/>
      <c r="T7" s="507"/>
      <c r="U7" s="507"/>
      <c r="V7" s="507"/>
      <c r="W7" s="507"/>
      <c r="X7" s="507"/>
      <c r="Y7" s="508"/>
    </row>
    <row r="8" spans="2:29" ht="26.25" customHeight="1" thickBot="1" x14ac:dyDescent="0.25">
      <c r="B8" s="26">
        <v>9</v>
      </c>
      <c r="C8" s="72" t="s">
        <v>44</v>
      </c>
      <c r="D8" s="73"/>
      <c r="E8" s="74"/>
      <c r="F8" s="74"/>
      <c r="G8" s="74"/>
      <c r="H8" s="74"/>
      <c r="I8" s="74"/>
      <c r="J8" s="74"/>
      <c r="K8" s="74"/>
      <c r="L8" s="74"/>
      <c r="M8" s="74"/>
      <c r="N8" s="74"/>
      <c r="O8" s="74"/>
      <c r="P8" s="74"/>
      <c r="Q8" s="74"/>
      <c r="R8" s="74"/>
      <c r="S8" s="74"/>
      <c r="T8" s="74"/>
      <c r="U8" s="75"/>
      <c r="V8" s="76"/>
      <c r="W8" s="76"/>
      <c r="X8" s="76"/>
      <c r="Y8" s="75"/>
    </row>
    <row r="9" spans="2:29" ht="26.25" customHeight="1" thickBot="1" x14ac:dyDescent="0.25">
      <c r="B9" s="73"/>
      <c r="C9" s="77"/>
      <c r="D9" s="78"/>
      <c r="E9" s="79"/>
      <c r="F9" s="80"/>
      <c r="G9" s="81" t="s">
        <v>45</v>
      </c>
      <c r="H9" s="82"/>
      <c r="I9" s="82"/>
      <c r="J9" s="82"/>
      <c r="K9" s="82"/>
      <c r="L9" s="82"/>
      <c r="M9" s="82"/>
      <c r="N9" s="82"/>
      <c r="O9" s="82"/>
      <c r="P9" s="82"/>
      <c r="Q9" s="82"/>
      <c r="R9" s="82"/>
      <c r="S9" s="82"/>
      <c r="T9" s="82"/>
      <c r="U9" s="83"/>
      <c r="V9" s="83"/>
      <c r="W9" s="83"/>
      <c r="X9" s="83"/>
      <c r="Y9" s="83"/>
    </row>
    <row r="10" spans="2:29" ht="11.25" customHeight="1" x14ac:dyDescent="0.2">
      <c r="B10" s="7"/>
      <c r="C10" s="66"/>
      <c r="D10" s="5"/>
      <c r="E10" s="5"/>
      <c r="F10" s="5"/>
      <c r="G10" s="5"/>
      <c r="H10" s="5"/>
      <c r="I10" s="5"/>
      <c r="J10" s="5"/>
      <c r="K10" s="5"/>
      <c r="L10" s="5"/>
      <c r="M10" s="5"/>
      <c r="N10" s="5"/>
      <c r="O10" s="5"/>
      <c r="P10" s="5"/>
      <c r="Q10" s="5"/>
      <c r="R10" s="5"/>
      <c r="S10" s="5"/>
      <c r="T10" s="5"/>
      <c r="U10" s="5"/>
      <c r="V10" s="5"/>
      <c r="W10" s="5"/>
      <c r="AC10" s="84"/>
    </row>
    <row r="11" spans="2:29" ht="30" customHeight="1" thickBot="1" x14ac:dyDescent="0.25">
      <c r="B11" s="1" t="s">
        <v>46</v>
      </c>
    </row>
    <row r="12" spans="2:29" ht="26.25" customHeight="1" x14ac:dyDescent="0.2">
      <c r="B12" s="509" t="s">
        <v>47</v>
      </c>
      <c r="C12" s="510"/>
      <c r="D12" s="510"/>
      <c r="E12" s="511">
        <f>様式第１号!$E$10</f>
        <v>0</v>
      </c>
      <c r="F12" s="512"/>
      <c r="G12" s="512"/>
      <c r="H12" s="512"/>
      <c r="I12" s="512"/>
      <c r="J12" s="512"/>
      <c r="K12" s="512"/>
      <c r="L12" s="512"/>
      <c r="M12" s="512"/>
      <c r="N12" s="512"/>
      <c r="O12" s="512"/>
      <c r="P12" s="512"/>
      <c r="Q12" s="512"/>
      <c r="R12" s="512"/>
      <c r="S12" s="512"/>
      <c r="T12" s="512"/>
      <c r="U12" s="512"/>
      <c r="V12" s="512"/>
      <c r="W12" s="512"/>
      <c r="X12" s="512"/>
      <c r="Y12" s="513"/>
    </row>
    <row r="13" spans="2:29" ht="26.25" customHeight="1" x14ac:dyDescent="0.2">
      <c r="B13" s="487" t="s">
        <v>48</v>
      </c>
      <c r="C13" s="488"/>
      <c r="D13" s="489"/>
      <c r="E13" s="496"/>
      <c r="F13" s="497"/>
      <c r="G13" s="497"/>
      <c r="H13" s="497"/>
      <c r="I13" s="497"/>
      <c r="J13" s="497"/>
      <c r="K13" s="497"/>
      <c r="L13" s="497"/>
      <c r="M13" s="497"/>
      <c r="N13" s="497"/>
      <c r="O13" s="497"/>
      <c r="P13" s="497"/>
      <c r="Q13" s="497"/>
      <c r="R13" s="497"/>
      <c r="S13" s="497"/>
      <c r="T13" s="497"/>
      <c r="U13" s="497"/>
      <c r="V13" s="497"/>
      <c r="W13" s="497"/>
      <c r="X13" s="497"/>
      <c r="Y13" s="498"/>
    </row>
    <row r="14" spans="2:29" ht="26.25" customHeight="1" x14ac:dyDescent="0.2">
      <c r="B14" s="487" t="s">
        <v>49</v>
      </c>
      <c r="C14" s="488"/>
      <c r="D14" s="489"/>
      <c r="E14" s="490"/>
      <c r="F14" s="491"/>
      <c r="G14" s="491"/>
      <c r="H14" s="491"/>
      <c r="I14" s="491"/>
      <c r="J14" s="491"/>
      <c r="K14" s="491"/>
      <c r="L14" s="491"/>
      <c r="M14" s="491"/>
      <c r="N14" s="491"/>
      <c r="O14" s="491"/>
      <c r="P14" s="491"/>
      <c r="Q14" s="491"/>
      <c r="R14" s="491"/>
      <c r="S14" s="491"/>
      <c r="T14" s="491"/>
      <c r="U14" s="491"/>
      <c r="V14" s="491"/>
      <c r="W14" s="491"/>
      <c r="X14" s="491"/>
      <c r="Y14" s="492"/>
    </row>
    <row r="15" spans="2:29" ht="26.25" customHeight="1" x14ac:dyDescent="0.2">
      <c r="B15" s="493" t="s">
        <v>50</v>
      </c>
      <c r="C15" s="494"/>
      <c r="D15" s="495"/>
      <c r="E15" s="496"/>
      <c r="F15" s="497"/>
      <c r="G15" s="497"/>
      <c r="H15" s="497"/>
      <c r="I15" s="497"/>
      <c r="J15" s="497"/>
      <c r="K15" s="497"/>
      <c r="L15" s="497"/>
      <c r="M15" s="497"/>
      <c r="N15" s="497"/>
      <c r="O15" s="497"/>
      <c r="P15" s="497"/>
      <c r="Q15" s="497"/>
      <c r="R15" s="497"/>
      <c r="S15" s="497"/>
      <c r="T15" s="497"/>
      <c r="U15" s="497"/>
      <c r="V15" s="497"/>
      <c r="W15" s="497"/>
      <c r="X15" s="497"/>
      <c r="Y15" s="498"/>
    </row>
    <row r="16" spans="2:29" ht="26.25" customHeight="1" x14ac:dyDescent="0.2">
      <c r="B16" s="499" t="s">
        <v>51</v>
      </c>
      <c r="C16" s="500"/>
      <c r="D16" s="400"/>
      <c r="E16" s="501"/>
      <c r="F16" s="502"/>
      <c r="G16" s="502"/>
      <c r="H16" s="502"/>
      <c r="I16" s="502"/>
      <c r="J16" s="502"/>
      <c r="K16" s="502"/>
      <c r="L16" s="24" t="s">
        <v>52</v>
      </c>
      <c r="M16" s="24"/>
      <c r="N16" s="503" t="s">
        <v>53</v>
      </c>
      <c r="O16" s="503"/>
      <c r="P16" s="240"/>
      <c r="Q16" s="85" t="s">
        <v>54</v>
      </c>
      <c r="R16" s="503" t="s">
        <v>55</v>
      </c>
      <c r="S16" s="503"/>
      <c r="T16" s="86"/>
      <c r="U16" s="85" t="s">
        <v>54</v>
      </c>
      <c r="V16" s="503" t="s">
        <v>56</v>
      </c>
      <c r="W16" s="503"/>
      <c r="X16" s="86"/>
      <c r="Y16" s="87" t="s">
        <v>54</v>
      </c>
    </row>
    <row r="17" spans="2:43" ht="26.25" customHeight="1" x14ac:dyDescent="0.2">
      <c r="B17" s="475" t="s">
        <v>57</v>
      </c>
      <c r="C17" s="476"/>
      <c r="D17" s="477"/>
      <c r="E17" s="478"/>
      <c r="F17" s="479"/>
      <c r="G17" s="479"/>
      <c r="H17" s="479"/>
      <c r="I17" s="479"/>
      <c r="J17" s="479"/>
      <c r="K17" s="479"/>
      <c r="L17" s="238" t="s">
        <v>58</v>
      </c>
      <c r="M17" s="480" t="s">
        <v>59</v>
      </c>
      <c r="N17" s="480"/>
      <c r="O17" s="480"/>
      <c r="P17" s="480"/>
      <c r="Q17" s="479"/>
      <c r="R17" s="479"/>
      <c r="S17" s="479"/>
      <c r="T17" s="479"/>
      <c r="U17" s="479"/>
      <c r="V17" s="479"/>
      <c r="W17" s="479"/>
      <c r="X17" s="233" t="s">
        <v>60</v>
      </c>
      <c r="Y17" s="89" t="s">
        <v>61</v>
      </c>
      <c r="AB17" s="2" t="s">
        <v>62</v>
      </c>
    </row>
    <row r="18" spans="2:43" ht="26.25" customHeight="1" thickBot="1" x14ac:dyDescent="0.25">
      <c r="B18" s="481" t="s">
        <v>63</v>
      </c>
      <c r="C18" s="482"/>
      <c r="D18" s="483"/>
      <c r="E18" s="484" t="s">
        <v>207</v>
      </c>
      <c r="F18" s="485"/>
      <c r="G18" s="486"/>
      <c r="H18" s="486"/>
      <c r="I18" s="234" t="s">
        <v>1</v>
      </c>
      <c r="J18" s="486"/>
      <c r="K18" s="486"/>
      <c r="L18" s="310" t="s">
        <v>64</v>
      </c>
      <c r="M18" s="310"/>
      <c r="N18" s="310"/>
      <c r="O18" s="310"/>
      <c r="P18" s="310"/>
      <c r="Q18" s="310"/>
      <c r="R18" s="310"/>
      <c r="S18" s="310"/>
      <c r="T18" s="310"/>
      <c r="U18" s="310"/>
      <c r="V18" s="310"/>
      <c r="W18" s="310"/>
      <c r="X18" s="310"/>
      <c r="Y18" s="311"/>
    </row>
    <row r="19" spans="2:43" ht="11.25" customHeight="1" x14ac:dyDescent="0.2">
      <c r="B19" s="7"/>
      <c r="C19" s="66"/>
      <c r="D19" s="5"/>
      <c r="E19" s="5"/>
      <c r="F19" s="5"/>
      <c r="G19" s="5"/>
      <c r="H19" s="5"/>
      <c r="I19" s="5"/>
      <c r="J19" s="5"/>
      <c r="K19" s="5"/>
      <c r="L19" s="5"/>
      <c r="M19" s="5"/>
      <c r="N19" s="5"/>
      <c r="O19" s="5"/>
      <c r="P19" s="5"/>
      <c r="Q19" s="5"/>
      <c r="R19" s="5"/>
      <c r="S19" s="5"/>
      <c r="T19" s="5"/>
      <c r="U19" s="5"/>
      <c r="V19" s="118"/>
      <c r="W19" s="5"/>
      <c r="AB19" s="49"/>
    </row>
    <row r="20" spans="2:43" ht="30" customHeight="1" thickBot="1" x14ac:dyDescent="0.25">
      <c r="B20" s="4" t="s">
        <v>101</v>
      </c>
      <c r="C20" s="63"/>
      <c r="D20" s="63"/>
      <c r="E20" s="63"/>
      <c r="F20" s="63"/>
      <c r="G20" s="63"/>
      <c r="H20" s="63"/>
      <c r="I20" s="63"/>
      <c r="J20" s="63"/>
      <c r="K20" s="63"/>
      <c r="L20" s="63"/>
      <c r="M20" s="63"/>
      <c r="N20" s="63"/>
      <c r="O20" s="63"/>
      <c r="P20" s="63"/>
      <c r="Q20" s="63"/>
      <c r="R20" s="63"/>
      <c r="S20" s="63"/>
      <c r="T20" s="4"/>
      <c r="U20" s="4"/>
      <c r="V20" s="4"/>
      <c r="W20" s="93"/>
      <c r="X20" s="94"/>
      <c r="Y20" s="94"/>
    </row>
    <row r="21" spans="2:43" ht="26.25" customHeight="1" x14ac:dyDescent="0.2">
      <c r="B21" s="95"/>
      <c r="C21" s="96" t="s">
        <v>173</v>
      </c>
      <c r="D21" s="96"/>
      <c r="E21" s="96"/>
      <c r="F21" s="96"/>
      <c r="G21" s="96"/>
      <c r="H21" s="96"/>
      <c r="I21" s="96"/>
      <c r="J21" s="96"/>
      <c r="K21" s="96"/>
      <c r="L21" s="96"/>
      <c r="M21" s="96"/>
      <c r="N21" s="96"/>
      <c r="O21" s="96"/>
      <c r="P21" s="96"/>
      <c r="Q21" s="96"/>
      <c r="R21" s="96"/>
      <c r="S21" s="96"/>
      <c r="T21" s="96"/>
      <c r="U21" s="96"/>
      <c r="V21" s="96"/>
      <c r="W21" s="97"/>
      <c r="X21" s="97"/>
      <c r="Y21" s="98"/>
      <c r="AC21" s="2"/>
      <c r="AD21" s="2"/>
      <c r="AE21" s="2"/>
      <c r="AF21" s="2"/>
      <c r="AG21" s="2"/>
      <c r="AH21" s="2"/>
      <c r="AI21" s="2"/>
      <c r="AJ21" s="2"/>
      <c r="AK21" s="2"/>
      <c r="AL21" s="2"/>
      <c r="AM21" s="2"/>
      <c r="AN21" s="2"/>
    </row>
    <row r="22" spans="2:43" ht="26.25" customHeight="1" x14ac:dyDescent="0.2">
      <c r="B22" s="99"/>
      <c r="C22" s="228" t="s">
        <v>174</v>
      </c>
      <c r="D22" s="100"/>
      <c r="E22" s="100"/>
      <c r="F22" s="100"/>
      <c r="G22" s="100"/>
      <c r="H22" s="100"/>
      <c r="I22" s="100"/>
      <c r="J22" s="100"/>
      <c r="K22" s="100"/>
      <c r="L22" s="100"/>
      <c r="M22" s="100"/>
      <c r="N22" s="100"/>
      <c r="O22" s="100"/>
      <c r="P22" s="100"/>
      <c r="Q22" s="100"/>
      <c r="R22" s="100"/>
      <c r="S22" s="100"/>
      <c r="T22" s="100"/>
      <c r="U22" s="100"/>
      <c r="V22" s="100"/>
      <c r="W22" s="239"/>
      <c r="X22" s="239"/>
      <c r="Y22" s="101"/>
      <c r="AC22" s="2"/>
      <c r="AD22" s="2"/>
      <c r="AE22" s="2"/>
      <c r="AF22" s="2"/>
      <c r="AG22" s="2"/>
      <c r="AH22" s="2"/>
      <c r="AI22" s="2"/>
      <c r="AJ22" s="2"/>
      <c r="AK22" s="2"/>
      <c r="AL22" s="2"/>
      <c r="AM22" s="2"/>
      <c r="AN22" s="2"/>
    </row>
    <row r="23" spans="2:43" s="106" customFormat="1" ht="18.75" customHeight="1" x14ac:dyDescent="0.2">
      <c r="B23" s="102"/>
      <c r="C23" s="229">
        <v>9</v>
      </c>
      <c r="D23" s="314" t="s">
        <v>159</v>
      </c>
      <c r="E23" s="103"/>
      <c r="F23" s="103"/>
      <c r="G23" s="103"/>
      <c r="H23" s="103"/>
      <c r="I23" s="103"/>
      <c r="J23" s="103"/>
      <c r="K23" s="103"/>
      <c r="L23" s="103"/>
      <c r="M23" s="103"/>
      <c r="N23" s="103"/>
      <c r="O23" s="103"/>
      <c r="P23" s="103"/>
      <c r="Q23" s="104"/>
      <c r="R23" s="104"/>
      <c r="S23" s="105"/>
      <c r="T23" s="104"/>
      <c r="U23" s="468"/>
      <c r="V23" s="468"/>
      <c r="W23" s="468"/>
      <c r="X23" s="468"/>
      <c r="Y23" s="230" t="s">
        <v>65</v>
      </c>
      <c r="AB23" s="2"/>
      <c r="AC23" s="2"/>
      <c r="AD23" s="2"/>
      <c r="AE23" s="2"/>
      <c r="AF23" s="2"/>
      <c r="AG23" s="2"/>
      <c r="AH23" s="2"/>
      <c r="AI23" s="2"/>
      <c r="AJ23" s="2"/>
      <c r="AK23" s="2"/>
      <c r="AL23" s="2"/>
      <c r="AM23" s="2"/>
      <c r="AN23" s="2"/>
    </row>
    <row r="24" spans="2:43" s="5" customFormat="1" ht="26.25" customHeight="1" x14ac:dyDescent="0.2">
      <c r="B24" s="307"/>
      <c r="C24" s="309" t="s">
        <v>160</v>
      </c>
      <c r="D24" s="309"/>
      <c r="E24" s="309"/>
      <c r="F24" s="309"/>
      <c r="G24" s="309"/>
      <c r="H24" s="309"/>
      <c r="I24" s="313"/>
      <c r="J24" s="312"/>
      <c r="K24" s="309" t="s">
        <v>123</v>
      </c>
      <c r="L24" s="309"/>
      <c r="M24" s="309"/>
      <c r="N24" s="309"/>
      <c r="O24" s="312"/>
      <c r="P24" s="309" t="s">
        <v>157</v>
      </c>
      <c r="Q24" s="309"/>
      <c r="R24" s="309"/>
      <c r="S24" s="309"/>
      <c r="T24" s="312"/>
      <c r="U24" s="309" t="s">
        <v>158</v>
      </c>
      <c r="V24" s="309"/>
      <c r="W24" s="108"/>
      <c r="X24" s="108"/>
      <c r="Y24" s="109"/>
      <c r="AB24" s="2"/>
      <c r="AC24" s="2"/>
      <c r="AD24" s="2"/>
      <c r="AE24" s="2"/>
      <c r="AF24" s="2"/>
      <c r="AG24" s="2"/>
      <c r="AH24" s="2"/>
      <c r="AI24" s="2"/>
      <c r="AJ24" s="2"/>
      <c r="AK24" s="2"/>
      <c r="AL24" s="2"/>
      <c r="AM24" s="2"/>
      <c r="AN24" s="2"/>
    </row>
    <row r="25" spans="2:43" s="110" customFormat="1" ht="37.5" customHeight="1" x14ac:dyDescent="0.2">
      <c r="B25" s="99"/>
      <c r="C25" s="469" t="s">
        <v>154</v>
      </c>
      <c r="D25" s="469"/>
      <c r="E25" s="469"/>
      <c r="F25" s="469"/>
      <c r="G25" s="469"/>
      <c r="H25" s="469"/>
      <c r="I25" s="469"/>
      <c r="J25" s="469"/>
      <c r="K25" s="469"/>
      <c r="L25" s="469"/>
      <c r="M25" s="469"/>
      <c r="N25" s="469"/>
      <c r="O25" s="469"/>
      <c r="P25" s="469"/>
      <c r="Q25" s="469"/>
      <c r="R25" s="469"/>
      <c r="S25" s="469"/>
      <c r="T25" s="469"/>
      <c r="U25" s="469"/>
      <c r="V25" s="469"/>
      <c r="W25" s="469"/>
      <c r="X25" s="469"/>
      <c r="Y25" s="470"/>
      <c r="AB25" s="2"/>
      <c r="AC25" s="111"/>
      <c r="AD25" s="111"/>
      <c r="AE25" s="111"/>
      <c r="AF25" s="111"/>
      <c r="AG25" s="111"/>
      <c r="AH25" s="111"/>
      <c r="AI25" s="111"/>
      <c r="AJ25" s="111"/>
      <c r="AK25" s="111"/>
      <c r="AL25" s="111"/>
      <c r="AM25" s="111"/>
      <c r="AN25" s="111"/>
      <c r="AO25" s="111"/>
      <c r="AP25" s="111"/>
      <c r="AQ25" s="111"/>
    </row>
    <row r="26" spans="2:43" s="106" customFormat="1" ht="15" customHeight="1" x14ac:dyDescent="0.2">
      <c r="B26" s="99"/>
      <c r="C26" s="231">
        <v>9</v>
      </c>
      <c r="D26" s="232" t="s">
        <v>68</v>
      </c>
      <c r="E26" s="112"/>
      <c r="F26" s="112"/>
      <c r="G26" s="113"/>
      <c r="H26" s="113"/>
      <c r="I26" s="113"/>
      <c r="J26" s="113"/>
      <c r="K26" s="113"/>
      <c r="L26" s="113"/>
      <c r="M26" s="113"/>
      <c r="N26" s="113"/>
      <c r="O26" s="113"/>
      <c r="P26" s="113"/>
      <c r="Q26" s="113"/>
      <c r="R26" s="113"/>
      <c r="S26" s="113"/>
      <c r="T26" s="113"/>
      <c r="U26" s="113"/>
      <c r="V26" s="113"/>
      <c r="W26" s="114"/>
      <c r="X26" s="114"/>
      <c r="Y26" s="115"/>
      <c r="AB26" s="84"/>
      <c r="AC26" s="116"/>
      <c r="AD26" s="116"/>
      <c r="AE26" s="116"/>
      <c r="AF26" s="116"/>
      <c r="AG26" s="116"/>
      <c r="AH26" s="116"/>
      <c r="AI26" s="116"/>
      <c r="AJ26" s="116"/>
      <c r="AK26" s="116"/>
      <c r="AL26" s="116"/>
      <c r="AM26" s="116"/>
      <c r="AN26" s="116"/>
      <c r="AO26" s="116"/>
      <c r="AP26" s="116"/>
      <c r="AQ26" s="116"/>
    </row>
    <row r="27" spans="2:43" s="106" customFormat="1" ht="18.75" customHeight="1" thickBot="1" x14ac:dyDescent="0.25">
      <c r="B27" s="117"/>
      <c r="C27" s="304"/>
      <c r="D27" s="305" t="s">
        <v>69</v>
      </c>
      <c r="E27" s="471"/>
      <c r="F27" s="471"/>
      <c r="G27" s="471"/>
      <c r="H27" s="471"/>
      <c r="I27" s="471"/>
      <c r="J27" s="471"/>
      <c r="K27" s="471"/>
      <c r="L27" s="471"/>
      <c r="M27" s="471"/>
      <c r="N27" s="471"/>
      <c r="O27" s="471"/>
      <c r="P27" s="471"/>
      <c r="Q27" s="471"/>
      <c r="R27" s="471"/>
      <c r="S27" s="471"/>
      <c r="T27" s="471"/>
      <c r="U27" s="471"/>
      <c r="V27" s="471"/>
      <c r="W27" s="471"/>
      <c r="X27" s="471"/>
      <c r="Y27" s="306" t="s">
        <v>61</v>
      </c>
      <c r="AB27" s="84"/>
      <c r="AC27" s="116"/>
      <c r="AD27" s="116"/>
      <c r="AE27" s="116"/>
      <c r="AF27" s="116"/>
      <c r="AG27" s="116"/>
      <c r="AH27" s="116"/>
      <c r="AI27" s="116"/>
      <c r="AJ27" s="116"/>
      <c r="AK27" s="116"/>
      <c r="AL27" s="116"/>
      <c r="AM27" s="116"/>
      <c r="AN27" s="116"/>
      <c r="AO27" s="116"/>
      <c r="AP27" s="116"/>
      <c r="AQ27" s="116"/>
    </row>
    <row r="28" spans="2:43" ht="11.25" customHeight="1" x14ac:dyDescent="0.2">
      <c r="B28" s="7"/>
      <c r="C28" s="66"/>
      <c r="D28" s="5"/>
      <c r="E28" s="5"/>
      <c r="F28" s="5"/>
      <c r="G28" s="5"/>
      <c r="H28" s="5"/>
      <c r="I28" s="5"/>
      <c r="J28" s="5"/>
      <c r="K28" s="5"/>
      <c r="L28" s="5"/>
      <c r="M28" s="5"/>
      <c r="N28" s="5"/>
      <c r="O28" s="5"/>
      <c r="P28" s="5"/>
      <c r="Q28" s="5"/>
      <c r="R28" s="5"/>
      <c r="S28" s="5"/>
      <c r="T28" s="5"/>
      <c r="U28" s="5"/>
      <c r="V28" s="118"/>
      <c r="W28" s="5"/>
      <c r="AB28" s="49"/>
    </row>
    <row r="29" spans="2:43" s="5" customFormat="1" ht="30" customHeight="1" thickBot="1" x14ac:dyDescent="0.25">
      <c r="B29" s="119" t="s">
        <v>70</v>
      </c>
      <c r="C29" s="237"/>
      <c r="D29" s="237"/>
      <c r="E29" s="66"/>
      <c r="F29" s="66"/>
      <c r="G29" s="92"/>
      <c r="H29" s="92"/>
      <c r="I29" s="66"/>
      <c r="J29" s="92"/>
      <c r="K29" s="92"/>
      <c r="AB29" s="49"/>
      <c r="AC29" s="50"/>
      <c r="AD29" s="50"/>
    </row>
    <row r="30" spans="2:43" s="5" customFormat="1" ht="26.25" customHeight="1" x14ac:dyDescent="0.2">
      <c r="B30" s="441" t="s">
        <v>71</v>
      </c>
      <c r="C30" s="442"/>
      <c r="D30" s="472"/>
      <c r="E30" s="473" t="s">
        <v>208</v>
      </c>
      <c r="F30" s="388"/>
      <c r="G30" s="120"/>
      <c r="H30" s="121"/>
      <c r="I30" s="122" t="s">
        <v>1</v>
      </c>
      <c r="J30" s="120"/>
      <c r="K30" s="121"/>
      <c r="L30" s="123" t="s">
        <v>2</v>
      </c>
      <c r="M30" s="210"/>
      <c r="N30" s="211"/>
      <c r="O30" s="212" t="s">
        <v>72</v>
      </c>
      <c r="P30" s="239" t="s">
        <v>73</v>
      </c>
      <c r="Q30" s="239" t="s">
        <v>74</v>
      </c>
      <c r="R30" s="474" t="s">
        <v>75</v>
      </c>
      <c r="S30" s="474"/>
      <c r="T30" s="474"/>
      <c r="U30" s="474"/>
      <c r="V30" s="474"/>
      <c r="W30" s="474"/>
      <c r="X30" s="474"/>
      <c r="Y30" s="474"/>
      <c r="Z30" s="124"/>
      <c r="AB30" s="49"/>
      <c r="AC30" s="50"/>
      <c r="AD30" s="50"/>
    </row>
    <row r="31" spans="2:43" s="5" customFormat="1" ht="26.25" customHeight="1" thickBot="1" x14ac:dyDescent="0.4">
      <c r="B31" s="465" t="s">
        <v>76</v>
      </c>
      <c r="C31" s="466"/>
      <c r="D31" s="467"/>
      <c r="E31" s="406" t="s">
        <v>208</v>
      </c>
      <c r="F31" s="408"/>
      <c r="G31" s="125"/>
      <c r="H31" s="126"/>
      <c r="I31" s="127" t="s">
        <v>1</v>
      </c>
      <c r="J31" s="125"/>
      <c r="K31" s="126"/>
      <c r="L31" s="209" t="s">
        <v>2</v>
      </c>
      <c r="M31" s="301"/>
      <c r="N31" s="303"/>
      <c r="O31" s="302" t="s">
        <v>72</v>
      </c>
      <c r="P31" s="63"/>
      <c r="Q31" s="124"/>
      <c r="R31" s="124"/>
      <c r="S31" s="124"/>
      <c r="T31" s="124"/>
      <c r="U31" s="124"/>
      <c r="V31" s="124"/>
      <c r="W31" s="124"/>
      <c r="X31" s="124"/>
      <c r="Y31" s="124"/>
      <c r="Z31" s="124"/>
      <c r="AB31" s="128" t="s">
        <v>77</v>
      </c>
      <c r="AC31" s="50"/>
      <c r="AD31" s="50"/>
    </row>
    <row r="32" spans="2:43" ht="6" customHeight="1" x14ac:dyDescent="0.2">
      <c r="B32" s="129"/>
      <c r="C32" s="129"/>
      <c r="D32" s="130"/>
      <c r="E32" s="131"/>
      <c r="F32" s="131"/>
      <c r="G32" s="131"/>
      <c r="H32" s="131"/>
      <c r="I32" s="130"/>
      <c r="J32" s="132"/>
      <c r="K32" s="132"/>
      <c r="L32" s="132"/>
      <c r="M32" s="133"/>
      <c r="N32" s="133"/>
      <c r="O32" s="92"/>
      <c r="P32" s="92"/>
      <c r="Q32" s="92"/>
      <c r="R32" s="134"/>
      <c r="S32" s="134"/>
      <c r="T32" s="134"/>
      <c r="U32" s="134"/>
      <c r="V32" s="134"/>
      <c r="W32" s="134"/>
      <c r="X32" s="134"/>
      <c r="Y32" s="134"/>
    </row>
    <row r="33" spans="28:28" ht="30" customHeight="1" x14ac:dyDescent="0.2">
      <c r="AB33" s="135" t="s">
        <v>153</v>
      </c>
    </row>
  </sheetData>
  <mergeCells count="32">
    <mergeCell ref="B13:D13"/>
    <mergeCell ref="E13:Y13"/>
    <mergeCell ref="B4:Y4"/>
    <mergeCell ref="B7:D7"/>
    <mergeCell ref="E7:Y7"/>
    <mergeCell ref="B12:D12"/>
    <mergeCell ref="E12:Y12"/>
    <mergeCell ref="B14:D14"/>
    <mergeCell ref="E14:Y14"/>
    <mergeCell ref="B15:D15"/>
    <mergeCell ref="E15:Y15"/>
    <mergeCell ref="B16:D16"/>
    <mergeCell ref="E16:K16"/>
    <mergeCell ref="N16:O16"/>
    <mergeCell ref="R16:S16"/>
    <mergeCell ref="V16:W16"/>
    <mergeCell ref="B17:D17"/>
    <mergeCell ref="E17:K17"/>
    <mergeCell ref="M17:P17"/>
    <mergeCell ref="Q17:W17"/>
    <mergeCell ref="B18:D18"/>
    <mergeCell ref="E18:F18"/>
    <mergeCell ref="G18:H18"/>
    <mergeCell ref="J18:K18"/>
    <mergeCell ref="B31:D31"/>
    <mergeCell ref="E31:F31"/>
    <mergeCell ref="U23:X23"/>
    <mergeCell ref="C25:Y25"/>
    <mergeCell ref="E27:X27"/>
    <mergeCell ref="B30:D30"/>
    <mergeCell ref="E30:F30"/>
    <mergeCell ref="R30:Y30"/>
  </mergeCells>
  <phoneticPr fontId="2"/>
  <printOptions horizontalCentered="1"/>
  <pageMargins left="0.59055118110236227" right="0.59055118110236227" top="0.59055118110236227" bottom="0.59055118110236227" header="0.31496062992125984" footer="0.39370078740157483"/>
  <pageSetup paperSize="9" scale="99" orientation="portrait" blackAndWhite="1" r:id="rId1"/>
  <headerFooter>
    <oddFooter>&amp;L&amp;10（注）この用紙の大きさは、日本工業規格Ａ４とすること。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38100</xdr:colOff>
                    <xdr:row>20</xdr:row>
                    <xdr:rowOff>107950</xdr:rowOff>
                  </from>
                  <to>
                    <xdr:col>2</xdr:col>
                    <xdr:colOff>12700</xdr:colOff>
                    <xdr:row>20</xdr:row>
                    <xdr:rowOff>285750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38100</xdr:colOff>
                    <xdr:row>21</xdr:row>
                    <xdr:rowOff>107950</xdr:rowOff>
                  </from>
                  <to>
                    <xdr:col>2</xdr:col>
                    <xdr:colOff>12700</xdr:colOff>
                    <xdr:row>21</xdr:row>
                    <xdr:rowOff>285750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1</xdr:col>
                    <xdr:colOff>38100</xdr:colOff>
                    <xdr:row>24</xdr:row>
                    <xdr:rowOff>152400</xdr:rowOff>
                  </from>
                  <to>
                    <xdr:col>2</xdr:col>
                    <xdr:colOff>12700</xdr:colOff>
                    <xdr:row>24</xdr:row>
                    <xdr:rowOff>336550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1</xdr:col>
                    <xdr:colOff>38100</xdr:colOff>
                    <xdr:row>23</xdr:row>
                    <xdr:rowOff>88900</xdr:rowOff>
                  </from>
                  <to>
                    <xdr:col>2</xdr:col>
                    <xdr:colOff>12700</xdr:colOff>
                    <xdr:row>23</xdr:row>
                    <xdr:rowOff>266700</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9</xdr:col>
                    <xdr:colOff>31750</xdr:colOff>
                    <xdr:row>23</xdr:row>
                    <xdr:rowOff>88900</xdr:rowOff>
                  </from>
                  <to>
                    <xdr:col>9</xdr:col>
                    <xdr:colOff>260350</xdr:colOff>
                    <xdr:row>23</xdr:row>
                    <xdr:rowOff>260350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14</xdr:col>
                    <xdr:colOff>31750</xdr:colOff>
                    <xdr:row>23</xdr:row>
                    <xdr:rowOff>76200</xdr:rowOff>
                  </from>
                  <to>
                    <xdr:col>14</xdr:col>
                    <xdr:colOff>260350</xdr:colOff>
                    <xdr:row>23</xdr:row>
                    <xdr:rowOff>260350</xdr:rowOff>
                  </to>
                </anchor>
              </controlPr>
            </control>
          </mc:Choice>
        </mc:AlternateContent>
        <mc:AlternateContent xmlns:mc="http://schemas.openxmlformats.org/markup-compatibility/2006">
          <mc:Choice Requires="x14">
            <control shapeId="19464" r:id="rId10" name="Check Box 8">
              <controlPr defaultSize="0" autoFill="0" autoLine="0" autoPict="0">
                <anchor moveWithCells="1">
                  <from>
                    <xdr:col>19</xdr:col>
                    <xdr:colOff>31750</xdr:colOff>
                    <xdr:row>23</xdr:row>
                    <xdr:rowOff>76200</xdr:rowOff>
                  </from>
                  <to>
                    <xdr:col>19</xdr:col>
                    <xdr:colOff>260350</xdr:colOff>
                    <xdr:row>23</xdr:row>
                    <xdr:rowOff>260350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Q34"/>
  <sheetViews>
    <sheetView showGridLines="0" view="pageBreakPreview" topLeftCell="A25" zoomScale="85" zoomScaleNormal="80" zoomScaleSheetLayoutView="85" workbookViewId="0">
      <selection activeCell="V37" sqref="V37"/>
    </sheetView>
  </sheetViews>
  <sheetFormatPr defaultColWidth="3.7265625" defaultRowHeight="30" customHeight="1" x14ac:dyDescent="0.2"/>
  <cols>
    <col min="1" max="1" width="1" style="1" customWidth="1"/>
    <col min="2" max="3" width="3.7265625" style="1" customWidth="1"/>
    <col min="4" max="10" width="3.7265625" style="1"/>
    <col min="11" max="12" width="3.7265625" style="1" customWidth="1"/>
    <col min="13" max="13" width="3.7265625" style="1"/>
    <col min="14" max="15" width="3.7265625" style="1" customWidth="1"/>
    <col min="16" max="19" width="3.7265625" style="1"/>
    <col min="20" max="21" width="3.7265625" style="1" customWidth="1"/>
    <col min="22" max="23" width="3.7265625" style="1"/>
    <col min="24" max="25" width="3.7265625" style="1" customWidth="1"/>
    <col min="26" max="27" width="1" style="1" customWidth="1"/>
    <col min="28" max="28" width="3.7265625" style="2"/>
    <col min="29" max="30" width="3.7265625" style="3"/>
    <col min="31" max="16384" width="3.7265625" style="1"/>
  </cols>
  <sheetData>
    <row r="1" spans="2:29" ht="6" customHeight="1" x14ac:dyDescent="0.2"/>
    <row r="2" spans="2:29" ht="26.25" customHeight="1" x14ac:dyDescent="0.2">
      <c r="B2" s="63" t="s">
        <v>175</v>
      </c>
      <c r="E2" s="67"/>
      <c r="F2" s="68"/>
      <c r="G2" s="68"/>
      <c r="H2" s="8"/>
      <c r="I2" s="10"/>
      <c r="J2" s="10"/>
      <c r="K2" s="10"/>
      <c r="L2" s="10"/>
      <c r="M2" s="10"/>
      <c r="N2" s="10"/>
      <c r="O2" s="10"/>
      <c r="P2" s="10"/>
      <c r="Q2" s="10"/>
      <c r="R2" s="10"/>
      <c r="S2" s="10"/>
      <c r="T2" s="10"/>
      <c r="U2" s="10"/>
      <c r="V2" s="10"/>
      <c r="W2" s="15"/>
      <c r="X2" s="69"/>
      <c r="Y2" s="70">
        <f>様式第１号!$E$10</f>
        <v>0</v>
      </c>
    </row>
    <row r="3" spans="2:29" ht="7.5" customHeight="1" x14ac:dyDescent="0.2">
      <c r="B3" s="5"/>
      <c r="E3" s="67"/>
      <c r="F3" s="68"/>
      <c r="G3" s="68"/>
      <c r="H3" s="8"/>
      <c r="I3" s="10"/>
      <c r="J3" s="10"/>
      <c r="K3" s="10"/>
      <c r="L3" s="10"/>
      <c r="M3" s="10"/>
      <c r="N3" s="10"/>
      <c r="O3" s="10"/>
      <c r="P3" s="10"/>
      <c r="Q3" s="10"/>
      <c r="R3" s="10"/>
      <c r="S3" s="10"/>
      <c r="T3" s="10"/>
      <c r="U3" s="10"/>
      <c r="V3" s="10"/>
      <c r="W3" s="5"/>
    </row>
    <row r="4" spans="2:29" ht="18.75" customHeight="1" x14ac:dyDescent="0.2">
      <c r="B4" s="439" t="s">
        <v>41</v>
      </c>
      <c r="C4" s="439"/>
      <c r="D4" s="439"/>
      <c r="E4" s="439"/>
      <c r="F4" s="439"/>
      <c r="G4" s="439"/>
      <c r="H4" s="439"/>
      <c r="I4" s="439"/>
      <c r="J4" s="439"/>
      <c r="K4" s="439"/>
      <c r="L4" s="439"/>
      <c r="M4" s="439"/>
      <c r="N4" s="439"/>
      <c r="O4" s="439"/>
      <c r="P4" s="439"/>
      <c r="Q4" s="439"/>
      <c r="R4" s="439"/>
      <c r="S4" s="439"/>
      <c r="T4" s="439"/>
      <c r="U4" s="439"/>
      <c r="V4" s="439"/>
      <c r="W4" s="439"/>
      <c r="X4" s="439"/>
      <c r="Y4" s="439"/>
    </row>
    <row r="5" spans="2:29" ht="11.25" customHeight="1" x14ac:dyDescent="0.2">
      <c r="B5" s="71"/>
      <c r="C5" s="71"/>
      <c r="D5" s="71"/>
      <c r="E5" s="71"/>
      <c r="F5" s="71"/>
      <c r="G5" s="71"/>
      <c r="H5" s="71"/>
      <c r="I5" s="71"/>
      <c r="J5" s="71"/>
      <c r="K5" s="71"/>
      <c r="L5" s="71"/>
      <c r="M5" s="71"/>
      <c r="N5" s="71"/>
      <c r="O5" s="71"/>
      <c r="P5" s="71"/>
      <c r="Q5" s="71"/>
      <c r="R5" s="71"/>
      <c r="S5" s="71"/>
      <c r="T5" s="71"/>
      <c r="U5" s="71"/>
      <c r="V5" s="71"/>
      <c r="W5" s="71"/>
      <c r="X5" s="71"/>
    </row>
    <row r="6" spans="2:29" ht="30" customHeight="1" thickBot="1" x14ac:dyDescent="0.25">
      <c r="B6" s="5" t="s">
        <v>42</v>
      </c>
      <c r="C6" s="66"/>
      <c r="D6" s="5"/>
      <c r="E6" s="5"/>
      <c r="F6" s="5"/>
      <c r="G6" s="5"/>
      <c r="H6" s="5"/>
      <c r="I6" s="5"/>
      <c r="J6" s="5"/>
      <c r="K6" s="5"/>
      <c r="L6" s="5"/>
      <c r="M6" s="5"/>
      <c r="N6" s="5"/>
      <c r="O6" s="5"/>
      <c r="P6" s="5"/>
      <c r="Q6" s="5"/>
      <c r="R6" s="5"/>
      <c r="S6" s="5"/>
      <c r="T6" s="5"/>
      <c r="U6" s="5"/>
      <c r="V6" s="5"/>
      <c r="W6" s="5"/>
    </row>
    <row r="7" spans="2:29" ht="26.25" customHeight="1" thickBot="1" x14ac:dyDescent="0.25">
      <c r="B7" s="504" t="s">
        <v>43</v>
      </c>
      <c r="C7" s="505"/>
      <c r="D7" s="506"/>
      <c r="E7" s="507"/>
      <c r="F7" s="507"/>
      <c r="G7" s="507"/>
      <c r="H7" s="507"/>
      <c r="I7" s="507"/>
      <c r="J7" s="507"/>
      <c r="K7" s="507"/>
      <c r="L7" s="507"/>
      <c r="M7" s="507"/>
      <c r="N7" s="507"/>
      <c r="O7" s="507"/>
      <c r="P7" s="507"/>
      <c r="Q7" s="507"/>
      <c r="R7" s="507"/>
      <c r="S7" s="507"/>
      <c r="T7" s="507"/>
      <c r="U7" s="507"/>
      <c r="V7" s="507"/>
      <c r="W7" s="507"/>
      <c r="X7" s="507"/>
      <c r="Y7" s="508"/>
    </row>
    <row r="8" spans="2:29" ht="26.25" customHeight="1" thickBot="1" x14ac:dyDescent="0.25">
      <c r="B8" s="26">
        <v>9</v>
      </c>
      <c r="C8" s="72" t="s">
        <v>44</v>
      </c>
      <c r="D8" s="73"/>
      <c r="E8" s="74"/>
      <c r="F8" s="74"/>
      <c r="G8" s="74"/>
      <c r="H8" s="74"/>
      <c r="I8" s="74"/>
      <c r="J8" s="74"/>
      <c r="K8" s="74"/>
      <c r="L8" s="74"/>
      <c r="M8" s="74"/>
      <c r="N8" s="74"/>
      <c r="O8" s="74"/>
      <c r="P8" s="74"/>
      <c r="Q8" s="74"/>
      <c r="R8" s="74"/>
      <c r="S8" s="74"/>
      <c r="T8" s="74"/>
      <c r="U8" s="75"/>
      <c r="V8" s="76"/>
      <c r="W8" s="76"/>
      <c r="X8" s="76"/>
      <c r="Y8" s="75"/>
    </row>
    <row r="9" spans="2:29" ht="26.25" customHeight="1" thickBot="1" x14ac:dyDescent="0.25">
      <c r="B9" s="73"/>
      <c r="C9" s="77"/>
      <c r="D9" s="78"/>
      <c r="E9" s="79"/>
      <c r="F9" s="80"/>
      <c r="G9" s="81" t="s">
        <v>45</v>
      </c>
      <c r="H9" s="82"/>
      <c r="I9" s="82"/>
      <c r="J9" s="82"/>
      <c r="K9" s="82"/>
      <c r="L9" s="82"/>
      <c r="M9" s="82"/>
      <c r="N9" s="82"/>
      <c r="O9" s="82"/>
      <c r="P9" s="82"/>
      <c r="Q9" s="82"/>
      <c r="R9" s="82"/>
      <c r="S9" s="82"/>
      <c r="T9" s="82"/>
      <c r="U9" s="83"/>
      <c r="V9" s="83"/>
      <c r="W9" s="83"/>
      <c r="X9" s="83"/>
      <c r="Y9" s="83"/>
    </row>
    <row r="10" spans="2:29" ht="11.25" customHeight="1" x14ac:dyDescent="0.2">
      <c r="B10" s="7"/>
      <c r="C10" s="66"/>
      <c r="D10" s="5"/>
      <c r="E10" s="5"/>
      <c r="F10" s="5"/>
      <c r="G10" s="5"/>
      <c r="H10" s="5"/>
      <c r="I10" s="5"/>
      <c r="J10" s="5"/>
      <c r="K10" s="5"/>
      <c r="L10" s="5"/>
      <c r="M10" s="5"/>
      <c r="N10" s="5"/>
      <c r="O10" s="5"/>
      <c r="P10" s="5"/>
      <c r="Q10" s="5"/>
      <c r="R10" s="5"/>
      <c r="S10" s="5"/>
      <c r="T10" s="5"/>
      <c r="U10" s="5"/>
      <c r="V10" s="5"/>
      <c r="W10" s="5"/>
      <c r="AC10" s="84"/>
    </row>
    <row r="11" spans="2:29" ht="30" customHeight="1" thickBot="1" x14ac:dyDescent="0.25">
      <c r="B11" s="1" t="s">
        <v>46</v>
      </c>
    </row>
    <row r="12" spans="2:29" ht="26.25" customHeight="1" x14ac:dyDescent="0.2">
      <c r="B12" s="509" t="s">
        <v>47</v>
      </c>
      <c r="C12" s="510"/>
      <c r="D12" s="510"/>
      <c r="E12" s="511">
        <f>様式第１号!$E$10</f>
        <v>0</v>
      </c>
      <c r="F12" s="512"/>
      <c r="G12" s="512"/>
      <c r="H12" s="512"/>
      <c r="I12" s="512"/>
      <c r="J12" s="512"/>
      <c r="K12" s="512"/>
      <c r="L12" s="512"/>
      <c r="M12" s="512"/>
      <c r="N12" s="512"/>
      <c r="O12" s="512"/>
      <c r="P12" s="512"/>
      <c r="Q12" s="512"/>
      <c r="R12" s="512"/>
      <c r="S12" s="512"/>
      <c r="T12" s="512"/>
      <c r="U12" s="512"/>
      <c r="V12" s="512"/>
      <c r="W12" s="512"/>
      <c r="X12" s="512"/>
      <c r="Y12" s="513"/>
    </row>
    <row r="13" spans="2:29" ht="26.25" customHeight="1" x14ac:dyDescent="0.2">
      <c r="B13" s="487" t="s">
        <v>48</v>
      </c>
      <c r="C13" s="488"/>
      <c r="D13" s="489"/>
      <c r="E13" s="496"/>
      <c r="F13" s="497"/>
      <c r="G13" s="497"/>
      <c r="H13" s="497"/>
      <c r="I13" s="497"/>
      <c r="J13" s="497"/>
      <c r="K13" s="497"/>
      <c r="L13" s="497"/>
      <c r="M13" s="497"/>
      <c r="N13" s="497"/>
      <c r="O13" s="497"/>
      <c r="P13" s="497"/>
      <c r="Q13" s="497"/>
      <c r="R13" s="497"/>
      <c r="S13" s="497"/>
      <c r="T13" s="497"/>
      <c r="U13" s="497"/>
      <c r="V13" s="497"/>
      <c r="W13" s="497"/>
      <c r="X13" s="497"/>
      <c r="Y13" s="498"/>
    </row>
    <row r="14" spans="2:29" ht="26.25" customHeight="1" x14ac:dyDescent="0.2">
      <c r="B14" s="487" t="s">
        <v>49</v>
      </c>
      <c r="C14" s="488"/>
      <c r="D14" s="489"/>
      <c r="E14" s="490"/>
      <c r="F14" s="491"/>
      <c r="G14" s="491"/>
      <c r="H14" s="491"/>
      <c r="I14" s="491"/>
      <c r="J14" s="491"/>
      <c r="K14" s="491"/>
      <c r="L14" s="491"/>
      <c r="M14" s="491"/>
      <c r="N14" s="491"/>
      <c r="O14" s="491"/>
      <c r="P14" s="491"/>
      <c r="Q14" s="491"/>
      <c r="R14" s="491"/>
      <c r="S14" s="491"/>
      <c r="T14" s="491"/>
      <c r="U14" s="491"/>
      <c r="V14" s="491"/>
      <c r="W14" s="491"/>
      <c r="X14" s="491"/>
      <c r="Y14" s="492"/>
    </row>
    <row r="15" spans="2:29" ht="26.25" customHeight="1" x14ac:dyDescent="0.2">
      <c r="B15" s="493" t="s">
        <v>50</v>
      </c>
      <c r="C15" s="494"/>
      <c r="D15" s="495"/>
      <c r="E15" s="496"/>
      <c r="F15" s="497"/>
      <c r="G15" s="497"/>
      <c r="H15" s="497"/>
      <c r="I15" s="497"/>
      <c r="J15" s="497"/>
      <c r="K15" s="497"/>
      <c r="L15" s="497"/>
      <c r="M15" s="497"/>
      <c r="N15" s="497"/>
      <c r="O15" s="497"/>
      <c r="P15" s="497"/>
      <c r="Q15" s="497"/>
      <c r="R15" s="497"/>
      <c r="S15" s="497"/>
      <c r="T15" s="497"/>
      <c r="U15" s="497"/>
      <c r="V15" s="497"/>
      <c r="W15" s="497"/>
      <c r="X15" s="497"/>
      <c r="Y15" s="498"/>
    </row>
    <row r="16" spans="2:29" ht="26.25" customHeight="1" x14ac:dyDescent="0.2">
      <c r="B16" s="499" t="s">
        <v>51</v>
      </c>
      <c r="C16" s="500"/>
      <c r="D16" s="400"/>
      <c r="E16" s="501"/>
      <c r="F16" s="502"/>
      <c r="G16" s="502"/>
      <c r="H16" s="502"/>
      <c r="I16" s="502"/>
      <c r="J16" s="502"/>
      <c r="K16" s="502"/>
      <c r="L16" s="24" t="s">
        <v>52</v>
      </c>
      <c r="M16" s="24"/>
      <c r="N16" s="503" t="s">
        <v>53</v>
      </c>
      <c r="O16" s="503"/>
      <c r="P16" s="240"/>
      <c r="Q16" s="85" t="s">
        <v>54</v>
      </c>
      <c r="R16" s="503" t="s">
        <v>55</v>
      </c>
      <c r="S16" s="503"/>
      <c r="T16" s="86"/>
      <c r="U16" s="85" t="s">
        <v>54</v>
      </c>
      <c r="V16" s="503" t="s">
        <v>56</v>
      </c>
      <c r="W16" s="503"/>
      <c r="X16" s="86"/>
      <c r="Y16" s="87" t="s">
        <v>54</v>
      </c>
    </row>
    <row r="17" spans="2:43" ht="26.25" customHeight="1" x14ac:dyDescent="0.2">
      <c r="B17" s="475" t="s">
        <v>57</v>
      </c>
      <c r="C17" s="476"/>
      <c r="D17" s="477"/>
      <c r="E17" s="478"/>
      <c r="F17" s="479"/>
      <c r="G17" s="479"/>
      <c r="H17" s="479"/>
      <c r="I17" s="479"/>
      <c r="J17" s="479"/>
      <c r="K17" s="479"/>
      <c r="L17" s="238" t="s">
        <v>58</v>
      </c>
      <c r="M17" s="480" t="s">
        <v>59</v>
      </c>
      <c r="N17" s="480"/>
      <c r="O17" s="480"/>
      <c r="P17" s="480"/>
      <c r="Q17" s="479"/>
      <c r="R17" s="479"/>
      <c r="S17" s="479"/>
      <c r="T17" s="479"/>
      <c r="U17" s="479"/>
      <c r="V17" s="479"/>
      <c r="W17" s="479"/>
      <c r="X17" s="233" t="s">
        <v>60</v>
      </c>
      <c r="Y17" s="89" t="s">
        <v>61</v>
      </c>
      <c r="AB17" s="2" t="s">
        <v>62</v>
      </c>
    </row>
    <row r="18" spans="2:43" ht="26.25" customHeight="1" thickBot="1" x14ac:dyDescent="0.25">
      <c r="B18" s="481" t="s">
        <v>63</v>
      </c>
      <c r="C18" s="482"/>
      <c r="D18" s="483"/>
      <c r="E18" s="484" t="s">
        <v>207</v>
      </c>
      <c r="F18" s="485"/>
      <c r="G18" s="486"/>
      <c r="H18" s="486"/>
      <c r="I18" s="234" t="s">
        <v>1</v>
      </c>
      <c r="J18" s="486"/>
      <c r="K18" s="486"/>
      <c r="L18" s="310" t="s">
        <v>64</v>
      </c>
      <c r="M18" s="310"/>
      <c r="N18" s="310"/>
      <c r="O18" s="310"/>
      <c r="P18" s="310"/>
      <c r="Q18" s="310"/>
      <c r="R18" s="310"/>
      <c r="S18" s="310"/>
      <c r="T18" s="310"/>
      <c r="U18" s="310"/>
      <c r="V18" s="310"/>
      <c r="W18" s="310"/>
      <c r="X18" s="310"/>
      <c r="Y18" s="311"/>
    </row>
    <row r="19" spans="2:43" ht="11.25" customHeight="1" x14ac:dyDescent="0.2">
      <c r="B19" s="7"/>
      <c r="C19" s="66"/>
      <c r="D19" s="5"/>
      <c r="E19" s="5"/>
      <c r="F19" s="5"/>
      <c r="G19" s="5"/>
      <c r="H19" s="5"/>
      <c r="I19" s="5"/>
      <c r="J19" s="5"/>
      <c r="K19" s="5"/>
      <c r="L19" s="5"/>
      <c r="M19" s="5"/>
      <c r="N19" s="5"/>
      <c r="O19" s="5"/>
      <c r="P19" s="5"/>
      <c r="Q19" s="5"/>
      <c r="R19" s="5"/>
      <c r="S19" s="5"/>
      <c r="T19" s="5"/>
      <c r="U19" s="5"/>
      <c r="V19" s="118"/>
      <c r="W19" s="5"/>
      <c r="AB19" s="49"/>
    </row>
    <row r="20" spans="2:43" ht="30" customHeight="1" thickBot="1" x14ac:dyDescent="0.25">
      <c r="B20" s="4" t="s">
        <v>101</v>
      </c>
      <c r="C20" s="63"/>
      <c r="D20" s="63"/>
      <c r="E20" s="63"/>
      <c r="F20" s="63"/>
      <c r="G20" s="63"/>
      <c r="H20" s="63"/>
      <c r="I20" s="63"/>
      <c r="J20" s="63"/>
      <c r="K20" s="63"/>
      <c r="L20" s="63"/>
      <c r="M20" s="63"/>
      <c r="N20" s="63"/>
      <c r="O20" s="63"/>
      <c r="P20" s="63"/>
      <c r="Q20" s="63"/>
      <c r="R20" s="63"/>
      <c r="S20" s="63"/>
      <c r="T20" s="4"/>
      <c r="U20" s="4"/>
      <c r="V20" s="4"/>
      <c r="W20" s="93"/>
      <c r="X20" s="94"/>
      <c r="Y20" s="94"/>
    </row>
    <row r="21" spans="2:43" ht="26.25" customHeight="1" x14ac:dyDescent="0.2">
      <c r="B21" s="95"/>
      <c r="C21" s="96" t="s">
        <v>173</v>
      </c>
      <c r="D21" s="96"/>
      <c r="E21" s="96"/>
      <c r="F21" s="96"/>
      <c r="G21" s="96"/>
      <c r="H21" s="96"/>
      <c r="I21" s="96"/>
      <c r="J21" s="96"/>
      <c r="K21" s="96"/>
      <c r="L21" s="96"/>
      <c r="M21" s="96"/>
      <c r="N21" s="96"/>
      <c r="O21" s="96"/>
      <c r="P21" s="96"/>
      <c r="Q21" s="96"/>
      <c r="R21" s="96"/>
      <c r="S21" s="96"/>
      <c r="T21" s="96"/>
      <c r="U21" s="96"/>
      <c r="V21" s="96"/>
      <c r="W21" s="97"/>
      <c r="X21" s="97"/>
      <c r="Y21" s="98"/>
      <c r="AC21" s="2"/>
      <c r="AD21" s="2"/>
      <c r="AE21" s="2"/>
      <c r="AF21" s="2"/>
      <c r="AG21" s="2"/>
      <c r="AH21" s="2"/>
      <c r="AI21" s="2"/>
      <c r="AJ21" s="2"/>
      <c r="AK21" s="2"/>
      <c r="AL21" s="2"/>
      <c r="AM21" s="2"/>
      <c r="AN21" s="2"/>
    </row>
    <row r="22" spans="2:43" ht="26.25" customHeight="1" x14ac:dyDescent="0.2">
      <c r="B22" s="99"/>
      <c r="C22" s="228" t="s">
        <v>174</v>
      </c>
      <c r="D22" s="100"/>
      <c r="E22" s="100"/>
      <c r="F22" s="100"/>
      <c r="G22" s="100"/>
      <c r="H22" s="100"/>
      <c r="I22" s="100"/>
      <c r="J22" s="100"/>
      <c r="K22" s="100"/>
      <c r="L22" s="100"/>
      <c r="M22" s="100"/>
      <c r="N22" s="100"/>
      <c r="O22" s="100"/>
      <c r="P22" s="100"/>
      <c r="Q22" s="100"/>
      <c r="R22" s="100"/>
      <c r="S22" s="100"/>
      <c r="T22" s="100"/>
      <c r="U22" s="100"/>
      <c r="V22" s="100"/>
      <c r="W22" s="239"/>
      <c r="X22" s="239"/>
      <c r="Y22" s="101"/>
      <c r="AC22" s="2"/>
      <c r="AD22" s="2"/>
      <c r="AE22" s="2"/>
      <c r="AF22" s="2"/>
      <c r="AG22" s="2"/>
      <c r="AH22" s="2"/>
      <c r="AI22" s="2"/>
      <c r="AJ22" s="2"/>
      <c r="AK22" s="2"/>
      <c r="AL22" s="2"/>
      <c r="AM22" s="2"/>
      <c r="AN22" s="2"/>
    </row>
    <row r="23" spans="2:43" s="106" customFormat="1" ht="18.75" customHeight="1" x14ac:dyDescent="0.2">
      <c r="B23" s="102"/>
      <c r="C23" s="229">
        <v>9</v>
      </c>
      <c r="D23" s="314" t="s">
        <v>159</v>
      </c>
      <c r="E23" s="103"/>
      <c r="F23" s="103"/>
      <c r="G23" s="103"/>
      <c r="H23" s="103"/>
      <c r="I23" s="103"/>
      <c r="J23" s="103"/>
      <c r="K23" s="103"/>
      <c r="L23" s="103"/>
      <c r="M23" s="103"/>
      <c r="N23" s="103"/>
      <c r="O23" s="103"/>
      <c r="P23" s="103"/>
      <c r="Q23" s="104"/>
      <c r="R23" s="104"/>
      <c r="S23" s="105"/>
      <c r="T23" s="104"/>
      <c r="U23" s="468"/>
      <c r="V23" s="468"/>
      <c r="W23" s="468"/>
      <c r="X23" s="468"/>
      <c r="Y23" s="230" t="s">
        <v>65</v>
      </c>
      <c r="AB23" s="2"/>
      <c r="AC23" s="2"/>
      <c r="AD23" s="2"/>
      <c r="AE23" s="2"/>
      <c r="AF23" s="2"/>
      <c r="AG23" s="2"/>
      <c r="AH23" s="2"/>
      <c r="AI23" s="2"/>
      <c r="AJ23" s="2"/>
      <c r="AK23" s="2"/>
      <c r="AL23" s="2"/>
      <c r="AM23" s="2"/>
      <c r="AN23" s="2"/>
    </row>
    <row r="24" spans="2:43" s="5" customFormat="1" ht="26.25" customHeight="1" x14ac:dyDescent="0.2">
      <c r="B24" s="102"/>
      <c r="C24" s="107" t="s">
        <v>155</v>
      </c>
      <c r="D24" s="107"/>
      <c r="E24" s="107"/>
      <c r="F24" s="107"/>
      <c r="G24" s="107"/>
      <c r="H24" s="107"/>
      <c r="I24" s="107"/>
      <c r="J24" s="107"/>
      <c r="K24" s="107"/>
      <c r="L24" s="107"/>
      <c r="M24" s="107"/>
      <c r="N24" s="107"/>
      <c r="O24" s="107"/>
      <c r="P24" s="107"/>
      <c r="Q24" s="107"/>
      <c r="R24" s="107"/>
      <c r="S24" s="107"/>
      <c r="T24" s="107"/>
      <c r="U24" s="107"/>
      <c r="V24" s="107"/>
      <c r="W24" s="108"/>
      <c r="X24" s="108"/>
      <c r="Y24" s="109"/>
      <c r="AB24" s="2"/>
      <c r="AC24" s="2"/>
      <c r="AD24" s="2"/>
      <c r="AE24" s="2"/>
      <c r="AF24" s="2"/>
      <c r="AG24" s="2"/>
      <c r="AH24" s="2"/>
      <c r="AI24" s="2"/>
      <c r="AJ24" s="2"/>
      <c r="AK24" s="2"/>
      <c r="AL24" s="2"/>
      <c r="AM24" s="2"/>
      <c r="AN24" s="2"/>
    </row>
    <row r="25" spans="2:43" s="5" customFormat="1" ht="26.25" customHeight="1" x14ac:dyDescent="0.2">
      <c r="B25" s="307"/>
      <c r="C25" s="309" t="s">
        <v>156</v>
      </c>
      <c r="D25" s="309"/>
      <c r="E25" s="309"/>
      <c r="F25" s="309"/>
      <c r="G25" s="309"/>
      <c r="H25" s="309"/>
      <c r="I25" s="313"/>
      <c r="J25" s="312"/>
      <c r="K25" s="309" t="s">
        <v>123</v>
      </c>
      <c r="L25" s="309"/>
      <c r="M25" s="309"/>
      <c r="N25" s="309"/>
      <c r="O25" s="312"/>
      <c r="P25" s="309" t="s">
        <v>157</v>
      </c>
      <c r="Q25" s="309"/>
      <c r="R25" s="309"/>
      <c r="S25" s="309"/>
      <c r="T25" s="312"/>
      <c r="U25" s="309" t="s">
        <v>158</v>
      </c>
      <c r="V25" s="309"/>
      <c r="W25" s="108"/>
      <c r="X25" s="108"/>
      <c r="Y25" s="109"/>
      <c r="AB25" s="2"/>
      <c r="AC25" s="2"/>
      <c r="AD25" s="2"/>
      <c r="AE25" s="2"/>
      <c r="AF25" s="2"/>
      <c r="AG25" s="2"/>
      <c r="AH25" s="2"/>
      <c r="AI25" s="2"/>
      <c r="AJ25" s="2"/>
      <c r="AK25" s="2"/>
      <c r="AL25" s="2"/>
      <c r="AM25" s="2"/>
      <c r="AN25" s="2"/>
    </row>
    <row r="26" spans="2:43" s="110" customFormat="1" ht="37.5" customHeight="1" x14ac:dyDescent="0.2">
      <c r="B26" s="99"/>
      <c r="C26" s="469" t="s">
        <v>154</v>
      </c>
      <c r="D26" s="469"/>
      <c r="E26" s="469"/>
      <c r="F26" s="469"/>
      <c r="G26" s="469"/>
      <c r="H26" s="469"/>
      <c r="I26" s="469"/>
      <c r="J26" s="469"/>
      <c r="K26" s="469"/>
      <c r="L26" s="469"/>
      <c r="M26" s="469"/>
      <c r="N26" s="469"/>
      <c r="O26" s="469"/>
      <c r="P26" s="469"/>
      <c r="Q26" s="469"/>
      <c r="R26" s="469"/>
      <c r="S26" s="469"/>
      <c r="T26" s="469"/>
      <c r="U26" s="469"/>
      <c r="V26" s="469"/>
      <c r="W26" s="469"/>
      <c r="X26" s="469"/>
      <c r="Y26" s="470"/>
      <c r="AB26" s="2"/>
      <c r="AC26" s="111"/>
      <c r="AD26" s="111"/>
      <c r="AE26" s="111"/>
      <c r="AF26" s="111"/>
      <c r="AG26" s="111"/>
      <c r="AH26" s="111"/>
      <c r="AI26" s="111"/>
      <c r="AJ26" s="111"/>
      <c r="AK26" s="111"/>
      <c r="AL26" s="111"/>
      <c r="AM26" s="111"/>
      <c r="AN26" s="111"/>
      <c r="AO26" s="111"/>
      <c r="AP26" s="111"/>
      <c r="AQ26" s="111"/>
    </row>
    <row r="27" spans="2:43" s="106" customFormat="1" ht="15" customHeight="1" x14ac:dyDescent="0.2">
      <c r="B27" s="99"/>
      <c r="C27" s="231">
        <v>9</v>
      </c>
      <c r="D27" s="232" t="s">
        <v>68</v>
      </c>
      <c r="E27" s="112"/>
      <c r="F27" s="112"/>
      <c r="G27" s="113"/>
      <c r="H27" s="113"/>
      <c r="I27" s="113"/>
      <c r="J27" s="113"/>
      <c r="K27" s="113"/>
      <c r="L27" s="113"/>
      <c r="M27" s="113"/>
      <c r="N27" s="113"/>
      <c r="O27" s="113"/>
      <c r="P27" s="113"/>
      <c r="Q27" s="113"/>
      <c r="R27" s="113"/>
      <c r="S27" s="113"/>
      <c r="T27" s="113"/>
      <c r="U27" s="113"/>
      <c r="V27" s="113"/>
      <c r="W27" s="114"/>
      <c r="X27" s="114"/>
      <c r="Y27" s="115"/>
      <c r="AB27" s="84"/>
      <c r="AC27" s="116"/>
      <c r="AD27" s="116"/>
      <c r="AE27" s="116"/>
      <c r="AF27" s="116"/>
      <c r="AG27" s="116"/>
      <c r="AH27" s="116"/>
      <c r="AI27" s="116"/>
      <c r="AJ27" s="116"/>
      <c r="AK27" s="116"/>
      <c r="AL27" s="116"/>
      <c r="AM27" s="116"/>
      <c r="AN27" s="116"/>
      <c r="AO27" s="116"/>
      <c r="AP27" s="116"/>
      <c r="AQ27" s="116"/>
    </row>
    <row r="28" spans="2:43" s="106" customFormat="1" ht="18.75" customHeight="1" thickBot="1" x14ac:dyDescent="0.25">
      <c r="B28" s="117"/>
      <c r="C28" s="304"/>
      <c r="D28" s="305" t="s">
        <v>69</v>
      </c>
      <c r="E28" s="471"/>
      <c r="F28" s="471"/>
      <c r="G28" s="471"/>
      <c r="H28" s="471"/>
      <c r="I28" s="471"/>
      <c r="J28" s="471"/>
      <c r="K28" s="471"/>
      <c r="L28" s="471"/>
      <c r="M28" s="471"/>
      <c r="N28" s="471"/>
      <c r="O28" s="471"/>
      <c r="P28" s="471"/>
      <c r="Q28" s="471"/>
      <c r="R28" s="471"/>
      <c r="S28" s="471"/>
      <c r="T28" s="471"/>
      <c r="U28" s="471"/>
      <c r="V28" s="471"/>
      <c r="W28" s="471"/>
      <c r="X28" s="471"/>
      <c r="Y28" s="306" t="s">
        <v>61</v>
      </c>
      <c r="AB28" s="84"/>
      <c r="AC28" s="116"/>
      <c r="AD28" s="116"/>
      <c r="AE28" s="116"/>
      <c r="AF28" s="116"/>
      <c r="AG28" s="116"/>
      <c r="AH28" s="116"/>
      <c r="AI28" s="116"/>
      <c r="AJ28" s="116"/>
      <c r="AK28" s="116"/>
      <c r="AL28" s="116"/>
      <c r="AM28" s="116"/>
      <c r="AN28" s="116"/>
      <c r="AO28" s="116"/>
      <c r="AP28" s="116"/>
      <c r="AQ28" s="116"/>
    </row>
    <row r="29" spans="2:43" ht="11.25" customHeight="1" x14ac:dyDescent="0.2">
      <c r="B29" s="7"/>
      <c r="C29" s="66"/>
      <c r="D29" s="5"/>
      <c r="E29" s="5"/>
      <c r="F29" s="5"/>
      <c r="G29" s="5"/>
      <c r="H29" s="5"/>
      <c r="I29" s="5"/>
      <c r="J29" s="5"/>
      <c r="K29" s="5"/>
      <c r="L29" s="5"/>
      <c r="M29" s="5"/>
      <c r="N29" s="5"/>
      <c r="O29" s="5"/>
      <c r="P29" s="5"/>
      <c r="Q29" s="5"/>
      <c r="R29" s="5"/>
      <c r="S29" s="5"/>
      <c r="T29" s="5"/>
      <c r="U29" s="5"/>
      <c r="V29" s="118"/>
      <c r="W29" s="5"/>
      <c r="AB29" s="49"/>
    </row>
    <row r="30" spans="2:43" s="5" customFormat="1" ht="30" customHeight="1" thickBot="1" x14ac:dyDescent="0.25">
      <c r="B30" s="119" t="s">
        <v>70</v>
      </c>
      <c r="C30" s="237"/>
      <c r="D30" s="237"/>
      <c r="E30" s="66"/>
      <c r="F30" s="66"/>
      <c r="G30" s="92"/>
      <c r="H30" s="92"/>
      <c r="I30" s="66"/>
      <c r="J30" s="92"/>
      <c r="K30" s="92"/>
      <c r="AB30" s="49"/>
      <c r="AC30" s="50"/>
      <c r="AD30" s="50"/>
    </row>
    <row r="31" spans="2:43" s="5" customFormat="1" ht="26.25" customHeight="1" x14ac:dyDescent="0.2">
      <c r="B31" s="441" t="s">
        <v>71</v>
      </c>
      <c r="C31" s="442"/>
      <c r="D31" s="472"/>
      <c r="E31" s="473" t="s">
        <v>208</v>
      </c>
      <c r="F31" s="388"/>
      <c r="G31" s="120"/>
      <c r="H31" s="121"/>
      <c r="I31" s="122" t="s">
        <v>1</v>
      </c>
      <c r="J31" s="120"/>
      <c r="K31" s="121"/>
      <c r="L31" s="123" t="s">
        <v>2</v>
      </c>
      <c r="M31" s="210"/>
      <c r="N31" s="211"/>
      <c r="O31" s="212" t="s">
        <v>72</v>
      </c>
      <c r="P31" s="239" t="s">
        <v>73</v>
      </c>
      <c r="Q31" s="239" t="s">
        <v>74</v>
      </c>
      <c r="R31" s="474" t="s">
        <v>75</v>
      </c>
      <c r="S31" s="474"/>
      <c r="T31" s="474"/>
      <c r="U31" s="474"/>
      <c r="V31" s="474"/>
      <c r="W31" s="474"/>
      <c r="X31" s="474"/>
      <c r="Y31" s="474"/>
      <c r="Z31" s="124"/>
      <c r="AB31" s="49"/>
      <c r="AC31" s="50"/>
      <c r="AD31" s="50"/>
    </row>
    <row r="32" spans="2:43" s="5" customFormat="1" ht="26.25" customHeight="1" thickBot="1" x14ac:dyDescent="0.4">
      <c r="B32" s="465" t="s">
        <v>76</v>
      </c>
      <c r="C32" s="466"/>
      <c r="D32" s="467"/>
      <c r="E32" s="406" t="s">
        <v>208</v>
      </c>
      <c r="F32" s="408"/>
      <c r="G32" s="125"/>
      <c r="H32" s="126"/>
      <c r="I32" s="127" t="s">
        <v>1</v>
      </c>
      <c r="J32" s="125"/>
      <c r="K32" s="126"/>
      <c r="L32" s="209" t="s">
        <v>2</v>
      </c>
      <c r="M32" s="301"/>
      <c r="N32" s="303"/>
      <c r="O32" s="302" t="s">
        <v>72</v>
      </c>
      <c r="P32" s="63"/>
      <c r="Q32" s="124"/>
      <c r="R32" s="124"/>
      <c r="S32" s="124"/>
      <c r="T32" s="124"/>
      <c r="U32" s="124"/>
      <c r="V32" s="124"/>
      <c r="W32" s="124"/>
      <c r="X32" s="124"/>
      <c r="Y32" s="124"/>
      <c r="Z32" s="124"/>
      <c r="AB32" s="128" t="s">
        <v>77</v>
      </c>
      <c r="AC32" s="50"/>
      <c r="AD32" s="50"/>
    </row>
    <row r="33" spans="2:28" ht="6" customHeight="1" x14ac:dyDescent="0.2">
      <c r="B33" s="129"/>
      <c r="C33" s="129"/>
      <c r="D33" s="130"/>
      <c r="E33" s="131"/>
      <c r="F33" s="131"/>
      <c r="G33" s="131"/>
      <c r="H33" s="131"/>
      <c r="I33" s="130"/>
      <c r="J33" s="132"/>
      <c r="K33" s="132"/>
      <c r="L33" s="132"/>
      <c r="M33" s="133"/>
      <c r="N33" s="133"/>
      <c r="O33" s="92"/>
      <c r="P33" s="92"/>
      <c r="Q33" s="92"/>
      <c r="R33" s="134"/>
      <c r="S33" s="134"/>
      <c r="T33" s="134"/>
      <c r="U33" s="134"/>
      <c r="V33" s="134"/>
      <c r="W33" s="134"/>
      <c r="X33" s="134"/>
      <c r="Y33" s="134"/>
    </row>
    <row r="34" spans="2:28" ht="30" customHeight="1" x14ac:dyDescent="0.2">
      <c r="AB34" s="135" t="s">
        <v>153</v>
      </c>
    </row>
  </sheetData>
  <mergeCells count="32">
    <mergeCell ref="B13:D13"/>
    <mergeCell ref="E13:Y13"/>
    <mergeCell ref="B4:Y4"/>
    <mergeCell ref="B7:D7"/>
    <mergeCell ref="E7:Y7"/>
    <mergeCell ref="B12:D12"/>
    <mergeCell ref="E12:Y12"/>
    <mergeCell ref="B14:D14"/>
    <mergeCell ref="E14:Y14"/>
    <mergeCell ref="B15:D15"/>
    <mergeCell ref="E15:Y15"/>
    <mergeCell ref="B16:D16"/>
    <mergeCell ref="E16:K16"/>
    <mergeCell ref="N16:O16"/>
    <mergeCell ref="R16:S16"/>
    <mergeCell ref="V16:W16"/>
    <mergeCell ref="B17:D17"/>
    <mergeCell ref="E17:K17"/>
    <mergeCell ref="M17:P17"/>
    <mergeCell ref="Q17:W17"/>
    <mergeCell ref="B18:D18"/>
    <mergeCell ref="E18:F18"/>
    <mergeCell ref="G18:H18"/>
    <mergeCell ref="J18:K18"/>
    <mergeCell ref="B32:D32"/>
    <mergeCell ref="E32:F32"/>
    <mergeCell ref="U23:X23"/>
    <mergeCell ref="C26:Y26"/>
    <mergeCell ref="E28:X28"/>
    <mergeCell ref="B31:D31"/>
    <mergeCell ref="E31:F31"/>
    <mergeCell ref="R31:Y31"/>
  </mergeCells>
  <phoneticPr fontId="2"/>
  <printOptions horizontalCentered="1"/>
  <pageMargins left="0.59055118110236227" right="0.59055118110236227" top="0.59055118110236227" bottom="0.59055118110236227" header="0.31496062992125984" footer="0.39370078740157483"/>
  <pageSetup paperSize="9" scale="99" orientation="portrait" blackAndWhite="1" r:id="rId1"/>
  <headerFooter>
    <oddFooter>&amp;L&amp;10（注）この用紙の大きさは、日本工業規格Ａ４とすること。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38100</xdr:colOff>
                    <xdr:row>20</xdr:row>
                    <xdr:rowOff>57150</xdr:rowOff>
                  </from>
                  <to>
                    <xdr:col>2</xdr:col>
                    <xdr:colOff>0</xdr:colOff>
                    <xdr:row>20</xdr:row>
                    <xdr:rowOff>241300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38100</xdr:colOff>
                    <xdr:row>21</xdr:row>
                    <xdr:rowOff>57150</xdr:rowOff>
                  </from>
                  <to>
                    <xdr:col>2</xdr:col>
                    <xdr:colOff>0</xdr:colOff>
                    <xdr:row>21</xdr:row>
                    <xdr:rowOff>241300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xdr:col>
                    <xdr:colOff>38100</xdr:colOff>
                    <xdr:row>23</xdr:row>
                    <xdr:rowOff>57150</xdr:rowOff>
                  </from>
                  <to>
                    <xdr:col>2</xdr:col>
                    <xdr:colOff>0</xdr:colOff>
                    <xdr:row>23</xdr:row>
                    <xdr:rowOff>241300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xdr:col>
                    <xdr:colOff>38100</xdr:colOff>
                    <xdr:row>25</xdr:row>
                    <xdr:rowOff>146050</xdr:rowOff>
                  </from>
                  <to>
                    <xdr:col>2</xdr:col>
                    <xdr:colOff>0</xdr:colOff>
                    <xdr:row>25</xdr:row>
                    <xdr:rowOff>323850</xdr:rowOff>
                  </to>
                </anchor>
              </controlPr>
            </control>
          </mc:Choice>
        </mc:AlternateContent>
        <mc:AlternateContent xmlns:mc="http://schemas.openxmlformats.org/markup-compatibility/2006">
          <mc:Choice Requires="x14">
            <control shapeId="18439" r:id="rId8" name="Check Box 7">
              <controlPr defaultSize="0" autoFill="0" autoLine="0" autoPict="0">
                <anchor moveWithCells="1">
                  <from>
                    <xdr:col>1</xdr:col>
                    <xdr:colOff>38100</xdr:colOff>
                    <xdr:row>24</xdr:row>
                    <xdr:rowOff>76200</xdr:rowOff>
                  </from>
                  <to>
                    <xdr:col>2</xdr:col>
                    <xdr:colOff>31750</xdr:colOff>
                    <xdr:row>24</xdr:row>
                    <xdr:rowOff>279400</xdr:rowOff>
                  </to>
                </anchor>
              </controlPr>
            </control>
          </mc:Choice>
        </mc:AlternateContent>
        <mc:AlternateContent xmlns:mc="http://schemas.openxmlformats.org/markup-compatibility/2006">
          <mc:Choice Requires="x14">
            <control shapeId="18440" r:id="rId9" name="Check Box 8">
              <controlPr defaultSize="0" autoFill="0" autoLine="0" autoPict="0">
                <anchor moveWithCells="1">
                  <from>
                    <xdr:col>9</xdr:col>
                    <xdr:colOff>38100</xdr:colOff>
                    <xdr:row>24</xdr:row>
                    <xdr:rowOff>76200</xdr:rowOff>
                  </from>
                  <to>
                    <xdr:col>10</xdr:col>
                    <xdr:colOff>31750</xdr:colOff>
                    <xdr:row>24</xdr:row>
                    <xdr:rowOff>279400</xdr:rowOff>
                  </to>
                </anchor>
              </controlPr>
            </control>
          </mc:Choice>
        </mc:AlternateContent>
        <mc:AlternateContent xmlns:mc="http://schemas.openxmlformats.org/markup-compatibility/2006">
          <mc:Choice Requires="x14">
            <control shapeId="18445" r:id="rId10" name="Check Box 13">
              <controlPr defaultSize="0" autoFill="0" autoLine="0" autoPict="0">
                <anchor moveWithCells="1">
                  <from>
                    <xdr:col>14</xdr:col>
                    <xdr:colOff>38100</xdr:colOff>
                    <xdr:row>24</xdr:row>
                    <xdr:rowOff>76200</xdr:rowOff>
                  </from>
                  <to>
                    <xdr:col>15</xdr:col>
                    <xdr:colOff>31750</xdr:colOff>
                    <xdr:row>24</xdr:row>
                    <xdr:rowOff>279400</xdr:rowOff>
                  </to>
                </anchor>
              </controlPr>
            </control>
          </mc:Choice>
        </mc:AlternateContent>
        <mc:AlternateContent xmlns:mc="http://schemas.openxmlformats.org/markup-compatibility/2006">
          <mc:Choice Requires="x14">
            <control shapeId="18446" r:id="rId11" name="Check Box 14">
              <controlPr defaultSize="0" autoFill="0" autoLine="0" autoPict="0">
                <anchor moveWithCells="1">
                  <from>
                    <xdr:col>19</xdr:col>
                    <xdr:colOff>38100</xdr:colOff>
                    <xdr:row>24</xdr:row>
                    <xdr:rowOff>76200</xdr:rowOff>
                  </from>
                  <to>
                    <xdr:col>20</xdr:col>
                    <xdr:colOff>31750</xdr:colOff>
                    <xdr:row>24</xdr:row>
                    <xdr:rowOff>279400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Q35"/>
  <sheetViews>
    <sheetView showGridLines="0" view="pageBreakPreview" topLeftCell="A25" zoomScale="85" zoomScaleNormal="80" zoomScaleSheetLayoutView="85" workbookViewId="0">
      <selection activeCell="Y3" sqref="Y3"/>
    </sheetView>
  </sheetViews>
  <sheetFormatPr defaultColWidth="3.7265625" defaultRowHeight="30" customHeight="1" x14ac:dyDescent="0.2"/>
  <cols>
    <col min="1" max="1" width="1" style="1" customWidth="1"/>
    <col min="2" max="3" width="3.7265625" style="1" customWidth="1"/>
    <col min="4" max="10" width="3.7265625" style="1"/>
    <col min="11" max="12" width="3.7265625" style="1" customWidth="1"/>
    <col min="13" max="13" width="3.7265625" style="1"/>
    <col min="14" max="15" width="3.7265625" style="1" customWidth="1"/>
    <col min="16" max="19" width="3.7265625" style="1"/>
    <col min="20" max="21" width="3.7265625" style="1" customWidth="1"/>
    <col min="22" max="23" width="3.7265625" style="1"/>
    <col min="24" max="25" width="3.7265625" style="1" customWidth="1"/>
    <col min="26" max="27" width="1" style="1" customWidth="1"/>
    <col min="28" max="28" width="3.7265625" style="2"/>
    <col min="29" max="30" width="3.7265625" style="3"/>
    <col min="31" max="16384" width="3.7265625" style="1"/>
  </cols>
  <sheetData>
    <row r="1" spans="2:29" ht="6" customHeight="1" x14ac:dyDescent="0.2"/>
    <row r="2" spans="2:29" ht="26.25" customHeight="1" x14ac:dyDescent="0.2">
      <c r="B2" s="63" t="s">
        <v>176</v>
      </c>
      <c r="E2" s="67"/>
      <c r="F2" s="68"/>
      <c r="G2" s="68"/>
      <c r="H2" s="8"/>
      <c r="I2" s="10"/>
      <c r="J2" s="10"/>
      <c r="K2" s="10"/>
      <c r="L2" s="10"/>
      <c r="M2" s="10"/>
      <c r="N2" s="10"/>
      <c r="O2" s="10"/>
      <c r="P2" s="10"/>
      <c r="Q2" s="10"/>
      <c r="R2" s="10"/>
      <c r="S2" s="10"/>
      <c r="T2" s="10"/>
      <c r="U2" s="10"/>
      <c r="V2" s="10"/>
      <c r="W2" s="15"/>
      <c r="X2" s="69"/>
      <c r="Y2" s="70">
        <f>様式第１号!$E$10</f>
        <v>0</v>
      </c>
    </row>
    <row r="3" spans="2:29" ht="7.5" customHeight="1" x14ac:dyDescent="0.2">
      <c r="B3" s="5"/>
      <c r="E3" s="67"/>
      <c r="F3" s="68"/>
      <c r="G3" s="68"/>
      <c r="H3" s="8"/>
      <c r="I3" s="10"/>
      <c r="J3" s="10"/>
      <c r="K3" s="10"/>
      <c r="L3" s="10"/>
      <c r="M3" s="10"/>
      <c r="N3" s="10"/>
      <c r="O3" s="10"/>
      <c r="P3" s="10"/>
      <c r="Q3" s="10"/>
      <c r="R3" s="10"/>
      <c r="S3" s="10"/>
      <c r="T3" s="10"/>
      <c r="U3" s="10"/>
      <c r="V3" s="10"/>
      <c r="W3" s="5"/>
    </row>
    <row r="4" spans="2:29" ht="18.75" customHeight="1" x14ac:dyDescent="0.2">
      <c r="B4" s="439" t="s">
        <v>41</v>
      </c>
      <c r="C4" s="439"/>
      <c r="D4" s="439"/>
      <c r="E4" s="439"/>
      <c r="F4" s="439"/>
      <c r="G4" s="439"/>
      <c r="H4" s="439"/>
      <c r="I4" s="439"/>
      <c r="J4" s="439"/>
      <c r="K4" s="439"/>
      <c r="L4" s="439"/>
      <c r="M4" s="439"/>
      <c r="N4" s="439"/>
      <c r="O4" s="439"/>
      <c r="P4" s="439"/>
      <c r="Q4" s="439"/>
      <c r="R4" s="439"/>
      <c r="S4" s="439"/>
      <c r="T4" s="439"/>
      <c r="U4" s="439"/>
      <c r="V4" s="439"/>
      <c r="W4" s="439"/>
      <c r="X4" s="439"/>
      <c r="Y4" s="439"/>
    </row>
    <row r="5" spans="2:29" ht="11.25" customHeight="1" x14ac:dyDescent="0.2">
      <c r="B5" s="71"/>
      <c r="C5" s="71"/>
      <c r="D5" s="71"/>
      <c r="E5" s="71"/>
      <c r="F5" s="71"/>
      <c r="G5" s="71"/>
      <c r="H5" s="71"/>
      <c r="I5" s="71"/>
      <c r="J5" s="71"/>
      <c r="K5" s="71"/>
      <c r="L5" s="71"/>
      <c r="M5" s="71"/>
      <c r="N5" s="71"/>
      <c r="O5" s="71"/>
      <c r="P5" s="71"/>
      <c r="Q5" s="71"/>
      <c r="R5" s="71"/>
      <c r="S5" s="71"/>
      <c r="T5" s="71"/>
      <c r="U5" s="71"/>
      <c r="V5" s="71"/>
      <c r="W5" s="71"/>
      <c r="X5" s="71"/>
    </row>
    <row r="6" spans="2:29" ht="30" customHeight="1" thickBot="1" x14ac:dyDescent="0.25">
      <c r="B6" s="5" t="s">
        <v>42</v>
      </c>
      <c r="C6" s="66"/>
      <c r="D6" s="5"/>
      <c r="E6" s="5"/>
      <c r="F6" s="5"/>
      <c r="G6" s="5"/>
      <c r="H6" s="5"/>
      <c r="I6" s="5"/>
      <c r="J6" s="5"/>
      <c r="K6" s="5"/>
      <c r="L6" s="5"/>
      <c r="M6" s="5"/>
      <c r="N6" s="5"/>
      <c r="O6" s="5"/>
      <c r="P6" s="5"/>
      <c r="Q6" s="5"/>
      <c r="R6" s="5"/>
      <c r="S6" s="5"/>
      <c r="T6" s="5"/>
      <c r="U6" s="5"/>
      <c r="V6" s="5"/>
      <c r="W6" s="5"/>
    </row>
    <row r="7" spans="2:29" ht="26.25" customHeight="1" thickBot="1" x14ac:dyDescent="0.25">
      <c r="B7" s="504" t="s">
        <v>43</v>
      </c>
      <c r="C7" s="505"/>
      <c r="D7" s="506"/>
      <c r="E7" s="507"/>
      <c r="F7" s="507"/>
      <c r="G7" s="507"/>
      <c r="H7" s="507"/>
      <c r="I7" s="507"/>
      <c r="J7" s="507"/>
      <c r="K7" s="507"/>
      <c r="L7" s="507"/>
      <c r="M7" s="507"/>
      <c r="N7" s="507"/>
      <c r="O7" s="507"/>
      <c r="P7" s="507"/>
      <c r="Q7" s="507"/>
      <c r="R7" s="507"/>
      <c r="S7" s="507"/>
      <c r="T7" s="507"/>
      <c r="U7" s="507"/>
      <c r="V7" s="507"/>
      <c r="W7" s="507"/>
      <c r="X7" s="507"/>
      <c r="Y7" s="508"/>
    </row>
    <row r="8" spans="2:29" ht="26.25" customHeight="1" thickBot="1" x14ac:dyDescent="0.25">
      <c r="B8" s="26">
        <v>9</v>
      </c>
      <c r="C8" s="72" t="s">
        <v>44</v>
      </c>
      <c r="D8" s="73"/>
      <c r="E8" s="74"/>
      <c r="F8" s="74"/>
      <c r="G8" s="74"/>
      <c r="H8" s="74"/>
      <c r="I8" s="74"/>
      <c r="J8" s="74"/>
      <c r="K8" s="74"/>
      <c r="L8" s="74"/>
      <c r="M8" s="74"/>
      <c r="N8" s="74"/>
      <c r="O8" s="74"/>
      <c r="P8" s="74"/>
      <c r="Q8" s="74"/>
      <c r="R8" s="74"/>
      <c r="S8" s="74"/>
      <c r="T8" s="74"/>
      <c r="U8" s="75"/>
      <c r="V8" s="76"/>
      <c r="W8" s="76"/>
      <c r="X8" s="76"/>
      <c r="Y8" s="75"/>
    </row>
    <row r="9" spans="2:29" ht="26.25" customHeight="1" thickBot="1" x14ac:dyDescent="0.25">
      <c r="B9" s="73"/>
      <c r="C9" s="77"/>
      <c r="D9" s="78"/>
      <c r="E9" s="79"/>
      <c r="F9" s="80"/>
      <c r="G9" s="81" t="s">
        <v>45</v>
      </c>
      <c r="H9" s="82"/>
      <c r="I9" s="82"/>
      <c r="J9" s="82"/>
      <c r="K9" s="82"/>
      <c r="L9" s="82"/>
      <c r="M9" s="82"/>
      <c r="N9" s="82"/>
      <c r="O9" s="82"/>
      <c r="P9" s="82"/>
      <c r="Q9" s="82"/>
      <c r="R9" s="82"/>
      <c r="S9" s="82"/>
      <c r="T9" s="82"/>
      <c r="U9" s="83"/>
      <c r="V9" s="83"/>
      <c r="W9" s="83"/>
      <c r="X9" s="83"/>
      <c r="Y9" s="83"/>
    </row>
    <row r="10" spans="2:29" ht="11.25" customHeight="1" x14ac:dyDescent="0.2">
      <c r="B10" s="7"/>
      <c r="C10" s="66"/>
      <c r="D10" s="5"/>
      <c r="E10" s="5"/>
      <c r="F10" s="5"/>
      <c r="G10" s="5"/>
      <c r="H10" s="5"/>
      <c r="I10" s="5"/>
      <c r="J10" s="5"/>
      <c r="K10" s="5"/>
      <c r="L10" s="5"/>
      <c r="M10" s="5"/>
      <c r="N10" s="5"/>
      <c r="O10" s="5"/>
      <c r="P10" s="5"/>
      <c r="Q10" s="5"/>
      <c r="R10" s="5"/>
      <c r="S10" s="5"/>
      <c r="T10" s="5"/>
      <c r="U10" s="5"/>
      <c r="V10" s="5"/>
      <c r="W10" s="5"/>
      <c r="AC10" s="84"/>
    </row>
    <row r="11" spans="2:29" ht="30" customHeight="1" thickBot="1" x14ac:dyDescent="0.25">
      <c r="B11" s="1" t="s">
        <v>46</v>
      </c>
    </row>
    <row r="12" spans="2:29" ht="26.25" customHeight="1" x14ac:dyDescent="0.2">
      <c r="B12" s="509" t="s">
        <v>47</v>
      </c>
      <c r="C12" s="510"/>
      <c r="D12" s="510"/>
      <c r="E12" s="511">
        <f>様式第１号!$E$10</f>
        <v>0</v>
      </c>
      <c r="F12" s="512"/>
      <c r="G12" s="512"/>
      <c r="H12" s="512"/>
      <c r="I12" s="512"/>
      <c r="J12" s="512"/>
      <c r="K12" s="512"/>
      <c r="L12" s="512"/>
      <c r="M12" s="512"/>
      <c r="N12" s="512"/>
      <c r="O12" s="512"/>
      <c r="P12" s="512"/>
      <c r="Q12" s="512"/>
      <c r="R12" s="512"/>
      <c r="S12" s="512"/>
      <c r="T12" s="512"/>
      <c r="U12" s="512"/>
      <c r="V12" s="512"/>
      <c r="W12" s="512"/>
      <c r="X12" s="512"/>
      <c r="Y12" s="513"/>
    </row>
    <row r="13" spans="2:29" ht="26.25" customHeight="1" x14ac:dyDescent="0.2">
      <c r="B13" s="487" t="s">
        <v>48</v>
      </c>
      <c r="C13" s="488"/>
      <c r="D13" s="489"/>
      <c r="E13" s="496"/>
      <c r="F13" s="497"/>
      <c r="G13" s="497"/>
      <c r="H13" s="497"/>
      <c r="I13" s="497"/>
      <c r="J13" s="497"/>
      <c r="K13" s="497"/>
      <c r="L13" s="497"/>
      <c r="M13" s="497"/>
      <c r="N13" s="497"/>
      <c r="O13" s="497"/>
      <c r="P13" s="497"/>
      <c r="Q13" s="497"/>
      <c r="R13" s="497"/>
      <c r="S13" s="497"/>
      <c r="T13" s="497"/>
      <c r="U13" s="497"/>
      <c r="V13" s="497"/>
      <c r="W13" s="497"/>
      <c r="X13" s="497"/>
      <c r="Y13" s="498"/>
    </row>
    <row r="14" spans="2:29" ht="26.25" customHeight="1" x14ac:dyDescent="0.2">
      <c r="B14" s="487" t="s">
        <v>49</v>
      </c>
      <c r="C14" s="488"/>
      <c r="D14" s="489"/>
      <c r="E14" s="490"/>
      <c r="F14" s="491"/>
      <c r="G14" s="491"/>
      <c r="H14" s="491"/>
      <c r="I14" s="491"/>
      <c r="J14" s="491"/>
      <c r="K14" s="491"/>
      <c r="L14" s="491"/>
      <c r="M14" s="491"/>
      <c r="N14" s="491"/>
      <c r="O14" s="491"/>
      <c r="P14" s="491"/>
      <c r="Q14" s="491"/>
      <c r="R14" s="491"/>
      <c r="S14" s="491"/>
      <c r="T14" s="491"/>
      <c r="U14" s="491"/>
      <c r="V14" s="491"/>
      <c r="W14" s="491"/>
      <c r="X14" s="491"/>
      <c r="Y14" s="492"/>
    </row>
    <row r="15" spans="2:29" ht="26.25" customHeight="1" x14ac:dyDescent="0.2">
      <c r="B15" s="493" t="s">
        <v>50</v>
      </c>
      <c r="C15" s="494"/>
      <c r="D15" s="495"/>
      <c r="E15" s="496"/>
      <c r="F15" s="497"/>
      <c r="G15" s="497"/>
      <c r="H15" s="497"/>
      <c r="I15" s="497"/>
      <c r="J15" s="497"/>
      <c r="K15" s="497"/>
      <c r="L15" s="497"/>
      <c r="M15" s="497"/>
      <c r="N15" s="497"/>
      <c r="O15" s="497"/>
      <c r="P15" s="497"/>
      <c r="Q15" s="497"/>
      <c r="R15" s="497"/>
      <c r="S15" s="497"/>
      <c r="T15" s="497"/>
      <c r="U15" s="497"/>
      <c r="V15" s="497"/>
      <c r="W15" s="497"/>
      <c r="X15" s="497"/>
      <c r="Y15" s="498"/>
    </row>
    <row r="16" spans="2:29" ht="26.25" customHeight="1" x14ac:dyDescent="0.2">
      <c r="B16" s="499" t="s">
        <v>51</v>
      </c>
      <c r="C16" s="500"/>
      <c r="D16" s="400"/>
      <c r="E16" s="501"/>
      <c r="F16" s="502"/>
      <c r="G16" s="502"/>
      <c r="H16" s="502"/>
      <c r="I16" s="502"/>
      <c r="J16" s="502"/>
      <c r="K16" s="502"/>
      <c r="L16" s="24" t="s">
        <v>52</v>
      </c>
      <c r="M16" s="24"/>
      <c r="N16" s="503" t="s">
        <v>53</v>
      </c>
      <c r="O16" s="503"/>
      <c r="P16" s="216"/>
      <c r="Q16" s="85" t="s">
        <v>54</v>
      </c>
      <c r="R16" s="503" t="s">
        <v>55</v>
      </c>
      <c r="S16" s="503"/>
      <c r="T16" s="86"/>
      <c r="U16" s="85" t="s">
        <v>54</v>
      </c>
      <c r="V16" s="503" t="s">
        <v>56</v>
      </c>
      <c r="W16" s="503"/>
      <c r="X16" s="86"/>
      <c r="Y16" s="87" t="s">
        <v>54</v>
      </c>
    </row>
    <row r="17" spans="2:43" ht="26.25" customHeight="1" x14ac:dyDescent="0.2">
      <c r="B17" s="475" t="s">
        <v>57</v>
      </c>
      <c r="C17" s="476"/>
      <c r="D17" s="477"/>
      <c r="E17" s="478"/>
      <c r="F17" s="479"/>
      <c r="G17" s="479"/>
      <c r="H17" s="479"/>
      <c r="I17" s="479"/>
      <c r="J17" s="479"/>
      <c r="K17" s="479"/>
      <c r="L17" s="88" t="s">
        <v>58</v>
      </c>
      <c r="M17" s="480" t="s">
        <v>59</v>
      </c>
      <c r="N17" s="480"/>
      <c r="O17" s="480"/>
      <c r="P17" s="480"/>
      <c r="Q17" s="479"/>
      <c r="R17" s="479"/>
      <c r="S17" s="479"/>
      <c r="T17" s="479"/>
      <c r="U17" s="479"/>
      <c r="V17" s="479"/>
      <c r="W17" s="479"/>
      <c r="X17" s="59" t="s">
        <v>60</v>
      </c>
      <c r="Y17" s="89" t="s">
        <v>61</v>
      </c>
      <c r="AB17" s="2" t="s">
        <v>62</v>
      </c>
    </row>
    <row r="18" spans="2:43" ht="26.25" customHeight="1" x14ac:dyDescent="0.2">
      <c r="B18" s="514" t="s">
        <v>63</v>
      </c>
      <c r="C18" s="480"/>
      <c r="D18" s="395"/>
      <c r="E18" s="399" t="s">
        <v>207</v>
      </c>
      <c r="F18" s="500"/>
      <c r="G18" s="515"/>
      <c r="H18" s="515"/>
      <c r="I18" s="227" t="s">
        <v>1</v>
      </c>
      <c r="J18" s="515"/>
      <c r="K18" s="515"/>
      <c r="L18" s="24" t="s">
        <v>64</v>
      </c>
      <c r="M18" s="24"/>
      <c r="N18" s="24"/>
      <c r="O18" s="24"/>
      <c r="P18" s="24"/>
      <c r="Q18" s="24"/>
      <c r="R18" s="24"/>
      <c r="S18" s="24"/>
      <c r="T18" s="24"/>
      <c r="U18" s="24"/>
      <c r="V18" s="24"/>
      <c r="W18" s="24"/>
      <c r="X18" s="24"/>
      <c r="Y18" s="89"/>
    </row>
    <row r="19" spans="2:43" ht="11.25" customHeight="1" x14ac:dyDescent="0.2">
      <c r="B19" s="7"/>
      <c r="C19" s="66"/>
      <c r="D19" s="5"/>
      <c r="E19" s="5"/>
      <c r="F19" s="5"/>
      <c r="G19" s="5"/>
      <c r="H19" s="5"/>
      <c r="I19" s="5"/>
      <c r="J19" s="5"/>
      <c r="K19" s="5"/>
      <c r="L19" s="5"/>
      <c r="M19" s="5"/>
      <c r="N19" s="5"/>
      <c r="O19" s="5"/>
      <c r="P19" s="5"/>
      <c r="Q19" s="5"/>
      <c r="R19" s="5"/>
      <c r="S19" s="5"/>
      <c r="T19" s="5"/>
      <c r="U19" s="5"/>
      <c r="V19" s="118"/>
      <c r="W19" s="5"/>
      <c r="AB19" s="49"/>
    </row>
    <row r="20" spans="2:43" ht="30" customHeight="1" thickBot="1" x14ac:dyDescent="0.25">
      <c r="B20" s="4" t="s">
        <v>101</v>
      </c>
      <c r="C20" s="63"/>
      <c r="D20" s="63"/>
      <c r="E20" s="63"/>
      <c r="F20" s="63"/>
      <c r="G20" s="63"/>
      <c r="H20" s="63"/>
      <c r="I20" s="63"/>
      <c r="J20" s="63"/>
      <c r="K20" s="63"/>
      <c r="L20" s="63"/>
      <c r="M20" s="63"/>
      <c r="N20" s="63"/>
      <c r="O20" s="63"/>
      <c r="P20" s="63"/>
      <c r="Q20" s="63"/>
      <c r="R20" s="63"/>
      <c r="S20" s="63"/>
      <c r="T20" s="4"/>
      <c r="U20" s="4"/>
      <c r="V20" s="4"/>
      <c r="W20" s="93"/>
      <c r="X20" s="94"/>
      <c r="Y20" s="94"/>
    </row>
    <row r="21" spans="2:43" ht="26.25" customHeight="1" x14ac:dyDescent="0.2">
      <c r="B21" s="95"/>
      <c r="C21" s="96" t="s">
        <v>173</v>
      </c>
      <c r="D21" s="96"/>
      <c r="E21" s="96"/>
      <c r="F21" s="96"/>
      <c r="G21" s="96"/>
      <c r="H21" s="96"/>
      <c r="I21" s="96"/>
      <c r="J21" s="96"/>
      <c r="K21" s="96"/>
      <c r="L21" s="96"/>
      <c r="M21" s="96"/>
      <c r="N21" s="96"/>
      <c r="O21" s="96"/>
      <c r="P21" s="96"/>
      <c r="Q21" s="96"/>
      <c r="R21" s="96"/>
      <c r="S21" s="96"/>
      <c r="T21" s="96"/>
      <c r="U21" s="96"/>
      <c r="V21" s="96"/>
      <c r="W21" s="97"/>
      <c r="X21" s="97"/>
      <c r="Y21" s="98"/>
      <c r="AC21" s="2"/>
      <c r="AD21" s="2"/>
      <c r="AE21" s="2"/>
      <c r="AF21" s="2"/>
      <c r="AG21" s="2"/>
      <c r="AH21" s="2"/>
      <c r="AI21" s="2"/>
      <c r="AJ21" s="2"/>
      <c r="AK21" s="2"/>
      <c r="AL21" s="2"/>
      <c r="AM21" s="2"/>
      <c r="AN21" s="2"/>
    </row>
    <row r="22" spans="2:43" ht="26.25" customHeight="1" x14ac:dyDescent="0.2">
      <c r="B22" s="99"/>
      <c r="C22" s="228" t="s">
        <v>174</v>
      </c>
      <c r="D22" s="100"/>
      <c r="E22" s="100"/>
      <c r="F22" s="100"/>
      <c r="G22" s="100"/>
      <c r="H22" s="100"/>
      <c r="I22" s="100"/>
      <c r="J22" s="100"/>
      <c r="K22" s="100"/>
      <c r="L22" s="100"/>
      <c r="M22" s="100"/>
      <c r="N22" s="100"/>
      <c r="O22" s="100"/>
      <c r="P22" s="100"/>
      <c r="Q22" s="100"/>
      <c r="R22" s="100"/>
      <c r="S22" s="100"/>
      <c r="T22" s="100"/>
      <c r="U22" s="100"/>
      <c r="V22" s="100"/>
      <c r="W22" s="239"/>
      <c r="X22" s="239"/>
      <c r="Y22" s="101"/>
      <c r="AC22" s="2"/>
      <c r="AD22" s="2"/>
      <c r="AE22" s="2"/>
      <c r="AF22" s="2"/>
      <c r="AG22" s="2"/>
      <c r="AH22" s="2"/>
      <c r="AI22" s="2"/>
      <c r="AJ22" s="2"/>
      <c r="AK22" s="2"/>
      <c r="AL22" s="2"/>
      <c r="AM22" s="2"/>
      <c r="AN22" s="2"/>
    </row>
    <row r="23" spans="2:43" s="106" customFormat="1" ht="18.75" customHeight="1" x14ac:dyDescent="0.2">
      <c r="B23" s="102"/>
      <c r="C23" s="229">
        <v>9</v>
      </c>
      <c r="D23" s="314" t="s">
        <v>159</v>
      </c>
      <c r="E23" s="103"/>
      <c r="F23" s="103"/>
      <c r="G23" s="103"/>
      <c r="H23" s="103"/>
      <c r="I23" s="103"/>
      <c r="J23" s="103"/>
      <c r="K23" s="103"/>
      <c r="L23" s="103"/>
      <c r="M23" s="103"/>
      <c r="N23" s="103"/>
      <c r="O23" s="103"/>
      <c r="P23" s="103"/>
      <c r="Q23" s="104"/>
      <c r="R23" s="104"/>
      <c r="S23" s="105"/>
      <c r="T23" s="104"/>
      <c r="U23" s="468"/>
      <c r="V23" s="468"/>
      <c r="W23" s="468"/>
      <c r="X23" s="468"/>
      <c r="Y23" s="230" t="s">
        <v>65</v>
      </c>
      <c r="AB23" s="2"/>
      <c r="AC23" s="2"/>
      <c r="AD23" s="2"/>
      <c r="AE23" s="2"/>
      <c r="AF23" s="2"/>
      <c r="AG23" s="2"/>
      <c r="AH23" s="2"/>
      <c r="AI23" s="2"/>
      <c r="AJ23" s="2"/>
      <c r="AK23" s="2"/>
      <c r="AL23" s="2"/>
      <c r="AM23" s="2"/>
      <c r="AN23" s="2"/>
    </row>
    <row r="24" spans="2:43" s="5" customFormat="1" ht="26.25" customHeight="1" x14ac:dyDescent="0.2">
      <c r="B24" s="102"/>
      <c r="C24" s="107" t="s">
        <v>66</v>
      </c>
      <c r="D24" s="107"/>
      <c r="E24" s="107"/>
      <c r="F24" s="107"/>
      <c r="G24" s="107"/>
      <c r="H24" s="107"/>
      <c r="I24" s="107"/>
      <c r="J24" s="107"/>
      <c r="K24" s="107"/>
      <c r="L24" s="107"/>
      <c r="M24" s="107"/>
      <c r="N24" s="107"/>
      <c r="O24" s="107"/>
      <c r="P24" s="107"/>
      <c r="Q24" s="107"/>
      <c r="R24" s="107"/>
      <c r="S24" s="107"/>
      <c r="T24" s="107"/>
      <c r="U24" s="107"/>
      <c r="V24" s="107"/>
      <c r="W24" s="108"/>
      <c r="X24" s="108"/>
      <c r="Y24" s="109"/>
      <c r="AB24" s="2"/>
      <c r="AC24" s="2"/>
      <c r="AD24" s="2"/>
      <c r="AE24" s="2"/>
      <c r="AF24" s="2"/>
      <c r="AG24" s="2"/>
      <c r="AH24" s="2"/>
      <c r="AI24" s="2"/>
      <c r="AJ24" s="2"/>
      <c r="AK24" s="2"/>
      <c r="AL24" s="2"/>
      <c r="AM24" s="2"/>
      <c r="AN24" s="2"/>
    </row>
    <row r="25" spans="2:43" s="110" customFormat="1" ht="26.25" customHeight="1" x14ac:dyDescent="0.2">
      <c r="B25" s="307"/>
      <c r="C25" s="308" t="s">
        <v>107</v>
      </c>
      <c r="D25" s="309"/>
      <c r="E25" s="309"/>
      <c r="F25" s="309"/>
      <c r="G25" s="309"/>
      <c r="H25" s="309"/>
      <c r="I25" s="309"/>
      <c r="J25" s="309"/>
      <c r="K25" s="309"/>
      <c r="L25" s="309"/>
      <c r="M25" s="309"/>
      <c r="N25" s="309"/>
      <c r="O25" s="309"/>
      <c r="P25" s="309"/>
      <c r="Q25" s="309"/>
      <c r="R25" s="309"/>
      <c r="S25" s="309"/>
      <c r="T25" s="309"/>
      <c r="U25" s="309"/>
      <c r="V25" s="309"/>
      <c r="W25" s="108"/>
      <c r="X25" s="108"/>
      <c r="Y25" s="109"/>
      <c r="AB25" s="2"/>
      <c r="AC25" s="111"/>
      <c r="AD25" s="111"/>
      <c r="AE25" s="111"/>
      <c r="AF25" s="111"/>
      <c r="AG25" s="111"/>
      <c r="AH25" s="111"/>
      <c r="AI25" s="111"/>
      <c r="AJ25" s="111"/>
      <c r="AK25" s="111"/>
      <c r="AL25" s="111"/>
      <c r="AM25" s="111"/>
      <c r="AN25" s="111"/>
      <c r="AO25" s="111"/>
      <c r="AP25" s="111"/>
      <c r="AQ25" s="111"/>
    </row>
    <row r="26" spans="2:43" s="110" customFormat="1" ht="37.5" customHeight="1" x14ac:dyDescent="0.2">
      <c r="B26" s="99"/>
      <c r="C26" s="469" t="s">
        <v>67</v>
      </c>
      <c r="D26" s="469"/>
      <c r="E26" s="469"/>
      <c r="F26" s="469"/>
      <c r="G26" s="469"/>
      <c r="H26" s="469"/>
      <c r="I26" s="469"/>
      <c r="J26" s="469"/>
      <c r="K26" s="469"/>
      <c r="L26" s="469"/>
      <c r="M26" s="469"/>
      <c r="N26" s="469"/>
      <c r="O26" s="469"/>
      <c r="P26" s="469"/>
      <c r="Q26" s="469"/>
      <c r="R26" s="469"/>
      <c r="S26" s="469"/>
      <c r="T26" s="469"/>
      <c r="U26" s="469"/>
      <c r="V26" s="469"/>
      <c r="W26" s="469"/>
      <c r="X26" s="469"/>
      <c r="Y26" s="470"/>
      <c r="AB26" s="2"/>
      <c r="AC26" s="111"/>
      <c r="AD26" s="111"/>
      <c r="AE26" s="111"/>
      <c r="AF26" s="111"/>
      <c r="AG26" s="111"/>
      <c r="AH26" s="111"/>
      <c r="AI26" s="111"/>
      <c r="AJ26" s="111"/>
      <c r="AK26" s="111"/>
      <c r="AL26" s="111"/>
      <c r="AM26" s="111"/>
      <c r="AN26" s="111"/>
      <c r="AO26" s="111"/>
      <c r="AP26" s="111"/>
      <c r="AQ26" s="111"/>
    </row>
    <row r="27" spans="2:43" s="106" customFormat="1" ht="15" customHeight="1" x14ac:dyDescent="0.2">
      <c r="B27" s="99"/>
      <c r="C27" s="231">
        <v>9</v>
      </c>
      <c r="D27" s="232" t="s">
        <v>68</v>
      </c>
      <c r="E27" s="112"/>
      <c r="F27" s="112"/>
      <c r="G27" s="113"/>
      <c r="H27" s="113"/>
      <c r="I27" s="113"/>
      <c r="J27" s="113"/>
      <c r="K27" s="113"/>
      <c r="L27" s="113"/>
      <c r="M27" s="113"/>
      <c r="N27" s="113"/>
      <c r="O27" s="113"/>
      <c r="P27" s="113"/>
      <c r="Q27" s="113"/>
      <c r="R27" s="113"/>
      <c r="S27" s="113"/>
      <c r="T27" s="113"/>
      <c r="U27" s="113"/>
      <c r="V27" s="113"/>
      <c r="W27" s="114"/>
      <c r="X27" s="114"/>
      <c r="Y27" s="115"/>
      <c r="AB27" s="84"/>
      <c r="AC27" s="116"/>
      <c r="AD27" s="116"/>
      <c r="AE27" s="116"/>
      <c r="AF27" s="116"/>
      <c r="AG27" s="116"/>
      <c r="AH27" s="116"/>
      <c r="AI27" s="116"/>
      <c r="AJ27" s="116"/>
      <c r="AK27" s="116"/>
      <c r="AL27" s="116"/>
      <c r="AM27" s="116"/>
      <c r="AN27" s="116"/>
      <c r="AO27" s="116"/>
      <c r="AP27" s="116"/>
      <c r="AQ27" s="116"/>
    </row>
    <row r="28" spans="2:43" s="106" customFormat="1" ht="18.75" customHeight="1" x14ac:dyDescent="0.2">
      <c r="B28" s="99"/>
      <c r="C28" s="113"/>
      <c r="D28" s="338" t="s">
        <v>69</v>
      </c>
      <c r="E28" s="518"/>
      <c r="F28" s="518"/>
      <c r="G28" s="518"/>
      <c r="H28" s="518"/>
      <c r="I28" s="518"/>
      <c r="J28" s="518"/>
      <c r="K28" s="518"/>
      <c r="L28" s="518"/>
      <c r="M28" s="518"/>
      <c r="N28" s="518"/>
      <c r="O28" s="518"/>
      <c r="P28" s="518"/>
      <c r="Q28" s="518"/>
      <c r="R28" s="518"/>
      <c r="S28" s="518"/>
      <c r="T28" s="518"/>
      <c r="U28" s="518"/>
      <c r="V28" s="518"/>
      <c r="W28" s="518"/>
      <c r="X28" s="518"/>
      <c r="Y28" s="339" t="s">
        <v>61</v>
      </c>
      <c r="AB28" s="84"/>
      <c r="AC28" s="116"/>
      <c r="AD28" s="116"/>
      <c r="AE28" s="116"/>
      <c r="AF28" s="116"/>
      <c r="AG28" s="116"/>
      <c r="AH28" s="116"/>
      <c r="AI28" s="116"/>
      <c r="AJ28" s="116"/>
      <c r="AK28" s="116"/>
      <c r="AL28" s="116"/>
      <c r="AM28" s="116"/>
      <c r="AN28" s="116"/>
      <c r="AO28" s="116"/>
      <c r="AP28" s="116"/>
      <c r="AQ28" s="116"/>
    </row>
    <row r="29" spans="2:43" s="106" customFormat="1" ht="38.15" customHeight="1" thickBot="1" x14ac:dyDescent="0.25">
      <c r="B29" s="340"/>
      <c r="C29" s="516" t="s">
        <v>184</v>
      </c>
      <c r="D29" s="516"/>
      <c r="E29" s="516"/>
      <c r="F29" s="516"/>
      <c r="G29" s="516"/>
      <c r="H29" s="516"/>
      <c r="I29" s="516"/>
      <c r="J29" s="516"/>
      <c r="K29" s="516"/>
      <c r="L29" s="516"/>
      <c r="M29" s="516"/>
      <c r="N29" s="516"/>
      <c r="O29" s="516"/>
      <c r="P29" s="516"/>
      <c r="Q29" s="516"/>
      <c r="R29" s="516"/>
      <c r="S29" s="516"/>
      <c r="T29" s="516"/>
      <c r="U29" s="516"/>
      <c r="V29" s="516"/>
      <c r="W29" s="516"/>
      <c r="X29" s="516"/>
      <c r="Y29" s="517"/>
      <c r="AB29" s="84"/>
      <c r="AC29" s="116"/>
      <c r="AD29" s="116"/>
      <c r="AE29" s="116"/>
      <c r="AF29" s="116"/>
      <c r="AG29" s="116"/>
      <c r="AH29" s="116"/>
      <c r="AI29" s="116"/>
      <c r="AJ29" s="116"/>
      <c r="AK29" s="116"/>
      <c r="AL29" s="116"/>
      <c r="AM29" s="116"/>
      <c r="AN29" s="116"/>
      <c r="AO29" s="116"/>
      <c r="AP29" s="116"/>
      <c r="AQ29" s="116"/>
    </row>
    <row r="30" spans="2:43" ht="11.25" customHeight="1" x14ac:dyDescent="0.2">
      <c r="B30" s="7"/>
      <c r="C30" s="66"/>
      <c r="D30" s="5"/>
      <c r="E30" s="5"/>
      <c r="F30" s="5"/>
      <c r="G30" s="5"/>
      <c r="H30" s="5"/>
      <c r="I30" s="5"/>
      <c r="J30" s="5"/>
      <c r="K30" s="5"/>
      <c r="L30" s="5"/>
      <c r="M30" s="5"/>
      <c r="N30" s="5"/>
      <c r="O30" s="5"/>
      <c r="P30" s="5"/>
      <c r="Q30" s="5"/>
      <c r="R30" s="5"/>
      <c r="S30" s="5"/>
      <c r="T30" s="5"/>
      <c r="U30" s="5"/>
      <c r="V30" s="118"/>
      <c r="W30" s="5"/>
      <c r="AB30" s="49"/>
    </row>
    <row r="31" spans="2:43" s="5" customFormat="1" ht="30" customHeight="1" thickBot="1" x14ac:dyDescent="0.25">
      <c r="B31" s="119" t="s">
        <v>70</v>
      </c>
      <c r="C31" s="47"/>
      <c r="D31" s="47"/>
      <c r="E31" s="66"/>
      <c r="F31" s="66"/>
      <c r="G31" s="92"/>
      <c r="H31" s="92"/>
      <c r="I31" s="66"/>
      <c r="J31" s="92"/>
      <c r="K31" s="92"/>
      <c r="AB31" s="49"/>
      <c r="AC31" s="50"/>
      <c r="AD31" s="50"/>
    </row>
    <row r="32" spans="2:43" s="5" customFormat="1" ht="25" customHeight="1" x14ac:dyDescent="0.2">
      <c r="B32" s="441" t="s">
        <v>71</v>
      </c>
      <c r="C32" s="442"/>
      <c r="D32" s="472"/>
      <c r="E32" s="473" t="s">
        <v>208</v>
      </c>
      <c r="F32" s="388"/>
      <c r="G32" s="120"/>
      <c r="H32" s="121"/>
      <c r="I32" s="122" t="s">
        <v>1</v>
      </c>
      <c r="J32" s="120"/>
      <c r="K32" s="121"/>
      <c r="L32" s="123" t="s">
        <v>2</v>
      </c>
      <c r="M32" s="210"/>
      <c r="N32" s="211"/>
      <c r="O32" s="212" t="s">
        <v>72</v>
      </c>
      <c r="P32" s="37" t="s">
        <v>73</v>
      </c>
      <c r="Q32" s="37" t="s">
        <v>74</v>
      </c>
      <c r="R32" s="474" t="s">
        <v>75</v>
      </c>
      <c r="S32" s="474"/>
      <c r="T32" s="474"/>
      <c r="U32" s="474"/>
      <c r="V32" s="474"/>
      <c r="W32" s="474"/>
      <c r="X32" s="474"/>
      <c r="Y32" s="474"/>
      <c r="Z32" s="124"/>
      <c r="AB32" s="49"/>
      <c r="AC32" s="50"/>
      <c r="AD32" s="50"/>
    </row>
    <row r="33" spans="2:30" s="5" customFormat="1" ht="25" customHeight="1" thickBot="1" x14ac:dyDescent="0.4">
      <c r="B33" s="465" t="s">
        <v>76</v>
      </c>
      <c r="C33" s="466"/>
      <c r="D33" s="467"/>
      <c r="E33" s="406" t="s">
        <v>208</v>
      </c>
      <c r="F33" s="408"/>
      <c r="G33" s="125"/>
      <c r="H33" s="126"/>
      <c r="I33" s="127" t="s">
        <v>1</v>
      </c>
      <c r="J33" s="125"/>
      <c r="K33" s="126"/>
      <c r="L33" s="209" t="s">
        <v>2</v>
      </c>
      <c r="M33" s="301"/>
      <c r="N33" s="303"/>
      <c r="O33" s="302" t="s">
        <v>72</v>
      </c>
      <c r="P33" s="63"/>
      <c r="Q33" s="124"/>
      <c r="R33" s="124"/>
      <c r="S33" s="124"/>
      <c r="T33" s="124"/>
      <c r="U33" s="124"/>
      <c r="V33" s="124"/>
      <c r="W33" s="124"/>
      <c r="X33" s="124"/>
      <c r="Y33" s="124"/>
      <c r="Z33" s="124"/>
      <c r="AB33" s="128" t="s">
        <v>77</v>
      </c>
      <c r="AC33" s="50"/>
      <c r="AD33" s="50"/>
    </row>
    <row r="34" spans="2:30" ht="6" customHeight="1" x14ac:dyDescent="0.2">
      <c r="B34" s="129"/>
      <c r="C34" s="129"/>
      <c r="D34" s="130"/>
      <c r="E34" s="131"/>
      <c r="F34" s="131"/>
      <c r="G34" s="131"/>
      <c r="H34" s="131"/>
      <c r="I34" s="130"/>
      <c r="J34" s="132"/>
      <c r="K34" s="132"/>
      <c r="L34" s="132"/>
      <c r="M34" s="133"/>
      <c r="N34" s="133"/>
      <c r="O34" s="92"/>
      <c r="P34" s="92"/>
      <c r="Q34" s="92"/>
      <c r="R34" s="134"/>
      <c r="S34" s="134"/>
      <c r="T34" s="134"/>
      <c r="U34" s="134"/>
      <c r="V34" s="134"/>
      <c r="W34" s="134"/>
      <c r="X34" s="134"/>
      <c r="Y34" s="134"/>
    </row>
    <row r="35" spans="2:30" ht="30" customHeight="1" x14ac:dyDescent="0.2">
      <c r="AB35" s="135" t="s">
        <v>153</v>
      </c>
    </row>
  </sheetData>
  <mergeCells count="33">
    <mergeCell ref="C29:Y29"/>
    <mergeCell ref="E28:X28"/>
    <mergeCell ref="B13:D13"/>
    <mergeCell ref="E13:Y13"/>
    <mergeCell ref="B14:D14"/>
    <mergeCell ref="E14:Y14"/>
    <mergeCell ref="B15:D15"/>
    <mergeCell ref="E15:Y15"/>
    <mergeCell ref="B16:D16"/>
    <mergeCell ref="E16:K16"/>
    <mergeCell ref="N16:O16"/>
    <mergeCell ref="V16:W16"/>
    <mergeCell ref="B4:Y4"/>
    <mergeCell ref="B7:D7"/>
    <mergeCell ref="E7:Y7"/>
    <mergeCell ref="B12:D12"/>
    <mergeCell ref="E12:Y12"/>
    <mergeCell ref="B33:D33"/>
    <mergeCell ref="E33:F33"/>
    <mergeCell ref="B32:D32"/>
    <mergeCell ref="E32:F32"/>
    <mergeCell ref="R16:S16"/>
    <mergeCell ref="R32:Y32"/>
    <mergeCell ref="B17:D17"/>
    <mergeCell ref="E17:K17"/>
    <mergeCell ref="M17:P17"/>
    <mergeCell ref="Q17:W17"/>
    <mergeCell ref="B18:D18"/>
    <mergeCell ref="E18:F18"/>
    <mergeCell ref="G18:H18"/>
    <mergeCell ref="J18:K18"/>
    <mergeCell ref="U23:X23"/>
    <mergeCell ref="C26:Y26"/>
  </mergeCells>
  <phoneticPr fontId="2"/>
  <printOptions horizontalCentered="1"/>
  <pageMargins left="0.59055118110236227" right="0.59055118110236227" top="0.59055118110236227" bottom="0.59055118110236227" header="0.31496062992125984" footer="0.39370078740157483"/>
  <pageSetup paperSize="9" scale="99" orientation="portrait" blackAndWhite="1" r:id="rId1"/>
  <headerFooter>
    <oddFooter>&amp;L&amp;10（注）この用紙の大きさは、日本工業規格Ａ４とすること。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1</xdr:col>
                    <xdr:colOff>38100</xdr:colOff>
                    <xdr:row>20</xdr:row>
                    <xdr:rowOff>76200</xdr:rowOff>
                  </from>
                  <to>
                    <xdr:col>2</xdr:col>
                    <xdr:colOff>0</xdr:colOff>
                    <xdr:row>20</xdr:row>
                    <xdr:rowOff>260350</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1</xdr:col>
                    <xdr:colOff>38100</xdr:colOff>
                    <xdr:row>21</xdr:row>
                    <xdr:rowOff>76200</xdr:rowOff>
                  </from>
                  <to>
                    <xdr:col>2</xdr:col>
                    <xdr:colOff>0</xdr:colOff>
                    <xdr:row>21</xdr:row>
                    <xdr:rowOff>260350</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1</xdr:col>
                    <xdr:colOff>38100</xdr:colOff>
                    <xdr:row>23</xdr:row>
                    <xdr:rowOff>88900</xdr:rowOff>
                  </from>
                  <to>
                    <xdr:col>2</xdr:col>
                    <xdr:colOff>0</xdr:colOff>
                    <xdr:row>23</xdr:row>
                    <xdr:rowOff>266700</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1</xdr:col>
                    <xdr:colOff>38100</xdr:colOff>
                    <xdr:row>25</xdr:row>
                    <xdr:rowOff>76200</xdr:rowOff>
                  </from>
                  <to>
                    <xdr:col>2</xdr:col>
                    <xdr:colOff>0</xdr:colOff>
                    <xdr:row>25</xdr:row>
                    <xdr:rowOff>260350</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1</xdr:col>
                    <xdr:colOff>38100</xdr:colOff>
                    <xdr:row>24</xdr:row>
                    <xdr:rowOff>88900</xdr:rowOff>
                  </from>
                  <to>
                    <xdr:col>2</xdr:col>
                    <xdr:colOff>0</xdr:colOff>
                    <xdr:row>24</xdr:row>
                    <xdr:rowOff>260350</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1</xdr:col>
                    <xdr:colOff>38100</xdr:colOff>
                    <xdr:row>28</xdr:row>
                    <xdr:rowOff>88900</xdr:rowOff>
                  </from>
                  <to>
                    <xdr:col>2</xdr:col>
                    <xdr:colOff>0</xdr:colOff>
                    <xdr:row>28</xdr:row>
                    <xdr:rowOff>260350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L38"/>
  <sheetViews>
    <sheetView showGridLines="0" view="pageBreakPreview" topLeftCell="A28" zoomScale="85" zoomScaleNormal="100" zoomScaleSheetLayoutView="85" workbookViewId="0">
      <selection activeCell="AD26" sqref="AD26"/>
    </sheetView>
  </sheetViews>
  <sheetFormatPr defaultColWidth="3.7265625" defaultRowHeight="30" customHeight="1" x14ac:dyDescent="0.2"/>
  <cols>
    <col min="1" max="1" width="1" style="136" customWidth="1"/>
    <col min="2" max="24" width="3.7265625" style="136" customWidth="1"/>
    <col min="25" max="25" width="3.7265625" style="137" customWidth="1"/>
    <col min="26" max="27" width="1" style="136" customWidth="1"/>
    <col min="28" max="31" width="3.7265625" style="241" customWidth="1"/>
    <col min="32" max="256" width="3.7265625" style="136"/>
    <col min="257" max="257" width="1" style="136" customWidth="1"/>
    <col min="258" max="281" width="3.7265625" style="136" customWidth="1"/>
    <col min="282" max="283" width="1" style="136" customWidth="1"/>
    <col min="284" max="287" width="3.7265625" style="136" customWidth="1"/>
    <col min="288" max="512" width="3.7265625" style="136"/>
    <col min="513" max="513" width="1" style="136" customWidth="1"/>
    <col min="514" max="537" width="3.7265625" style="136" customWidth="1"/>
    <col min="538" max="539" width="1" style="136" customWidth="1"/>
    <col min="540" max="543" width="3.7265625" style="136" customWidth="1"/>
    <col min="544" max="768" width="3.7265625" style="136"/>
    <col min="769" max="769" width="1" style="136" customWidth="1"/>
    <col min="770" max="793" width="3.7265625" style="136" customWidth="1"/>
    <col min="794" max="795" width="1" style="136" customWidth="1"/>
    <col min="796" max="799" width="3.7265625" style="136" customWidth="1"/>
    <col min="800" max="1024" width="3.7265625" style="136"/>
    <col min="1025" max="1025" width="1" style="136" customWidth="1"/>
    <col min="1026" max="1049" width="3.7265625" style="136" customWidth="1"/>
    <col min="1050" max="1051" width="1" style="136" customWidth="1"/>
    <col min="1052" max="1055" width="3.7265625" style="136" customWidth="1"/>
    <col min="1056" max="1280" width="3.7265625" style="136"/>
    <col min="1281" max="1281" width="1" style="136" customWidth="1"/>
    <col min="1282" max="1305" width="3.7265625" style="136" customWidth="1"/>
    <col min="1306" max="1307" width="1" style="136" customWidth="1"/>
    <col min="1308" max="1311" width="3.7265625" style="136" customWidth="1"/>
    <col min="1312" max="1536" width="3.7265625" style="136"/>
    <col min="1537" max="1537" width="1" style="136" customWidth="1"/>
    <col min="1538" max="1561" width="3.7265625" style="136" customWidth="1"/>
    <col min="1562" max="1563" width="1" style="136" customWidth="1"/>
    <col min="1564" max="1567" width="3.7265625" style="136" customWidth="1"/>
    <col min="1568" max="1792" width="3.7265625" style="136"/>
    <col min="1793" max="1793" width="1" style="136" customWidth="1"/>
    <col min="1794" max="1817" width="3.7265625" style="136" customWidth="1"/>
    <col min="1818" max="1819" width="1" style="136" customWidth="1"/>
    <col min="1820" max="1823" width="3.7265625" style="136" customWidth="1"/>
    <col min="1824" max="2048" width="3.7265625" style="136"/>
    <col min="2049" max="2049" width="1" style="136" customWidth="1"/>
    <col min="2050" max="2073" width="3.7265625" style="136" customWidth="1"/>
    <col min="2074" max="2075" width="1" style="136" customWidth="1"/>
    <col min="2076" max="2079" width="3.7265625" style="136" customWidth="1"/>
    <col min="2080" max="2304" width="3.7265625" style="136"/>
    <col min="2305" max="2305" width="1" style="136" customWidth="1"/>
    <col min="2306" max="2329" width="3.7265625" style="136" customWidth="1"/>
    <col min="2330" max="2331" width="1" style="136" customWidth="1"/>
    <col min="2332" max="2335" width="3.7265625" style="136" customWidth="1"/>
    <col min="2336" max="2560" width="3.7265625" style="136"/>
    <col min="2561" max="2561" width="1" style="136" customWidth="1"/>
    <col min="2562" max="2585" width="3.7265625" style="136" customWidth="1"/>
    <col min="2586" max="2587" width="1" style="136" customWidth="1"/>
    <col min="2588" max="2591" width="3.7265625" style="136" customWidth="1"/>
    <col min="2592" max="2816" width="3.7265625" style="136"/>
    <col min="2817" max="2817" width="1" style="136" customWidth="1"/>
    <col min="2818" max="2841" width="3.7265625" style="136" customWidth="1"/>
    <col min="2842" max="2843" width="1" style="136" customWidth="1"/>
    <col min="2844" max="2847" width="3.7265625" style="136" customWidth="1"/>
    <col min="2848" max="3072" width="3.7265625" style="136"/>
    <col min="3073" max="3073" width="1" style="136" customWidth="1"/>
    <col min="3074" max="3097" width="3.7265625" style="136" customWidth="1"/>
    <col min="3098" max="3099" width="1" style="136" customWidth="1"/>
    <col min="3100" max="3103" width="3.7265625" style="136" customWidth="1"/>
    <col min="3104" max="3328" width="3.7265625" style="136"/>
    <col min="3329" max="3329" width="1" style="136" customWidth="1"/>
    <col min="3330" max="3353" width="3.7265625" style="136" customWidth="1"/>
    <col min="3354" max="3355" width="1" style="136" customWidth="1"/>
    <col min="3356" max="3359" width="3.7265625" style="136" customWidth="1"/>
    <col min="3360" max="3584" width="3.7265625" style="136"/>
    <col min="3585" max="3585" width="1" style="136" customWidth="1"/>
    <col min="3586" max="3609" width="3.7265625" style="136" customWidth="1"/>
    <col min="3610" max="3611" width="1" style="136" customWidth="1"/>
    <col min="3612" max="3615" width="3.7265625" style="136" customWidth="1"/>
    <col min="3616" max="3840" width="3.7265625" style="136"/>
    <col min="3841" max="3841" width="1" style="136" customWidth="1"/>
    <col min="3842" max="3865" width="3.7265625" style="136" customWidth="1"/>
    <col min="3866" max="3867" width="1" style="136" customWidth="1"/>
    <col min="3868" max="3871" width="3.7265625" style="136" customWidth="1"/>
    <col min="3872" max="4096" width="3.7265625" style="136"/>
    <col min="4097" max="4097" width="1" style="136" customWidth="1"/>
    <col min="4098" max="4121" width="3.7265625" style="136" customWidth="1"/>
    <col min="4122" max="4123" width="1" style="136" customWidth="1"/>
    <col min="4124" max="4127" width="3.7265625" style="136" customWidth="1"/>
    <col min="4128" max="4352" width="3.7265625" style="136"/>
    <col min="4353" max="4353" width="1" style="136" customWidth="1"/>
    <col min="4354" max="4377" width="3.7265625" style="136" customWidth="1"/>
    <col min="4378" max="4379" width="1" style="136" customWidth="1"/>
    <col min="4380" max="4383" width="3.7265625" style="136" customWidth="1"/>
    <col min="4384" max="4608" width="3.7265625" style="136"/>
    <col min="4609" max="4609" width="1" style="136" customWidth="1"/>
    <col min="4610" max="4633" width="3.7265625" style="136" customWidth="1"/>
    <col min="4634" max="4635" width="1" style="136" customWidth="1"/>
    <col min="4636" max="4639" width="3.7265625" style="136" customWidth="1"/>
    <col min="4640" max="4864" width="3.7265625" style="136"/>
    <col min="4865" max="4865" width="1" style="136" customWidth="1"/>
    <col min="4866" max="4889" width="3.7265625" style="136" customWidth="1"/>
    <col min="4890" max="4891" width="1" style="136" customWidth="1"/>
    <col min="4892" max="4895" width="3.7265625" style="136" customWidth="1"/>
    <col min="4896" max="5120" width="3.7265625" style="136"/>
    <col min="5121" max="5121" width="1" style="136" customWidth="1"/>
    <col min="5122" max="5145" width="3.7265625" style="136" customWidth="1"/>
    <col min="5146" max="5147" width="1" style="136" customWidth="1"/>
    <col min="5148" max="5151" width="3.7265625" style="136" customWidth="1"/>
    <col min="5152" max="5376" width="3.7265625" style="136"/>
    <col min="5377" max="5377" width="1" style="136" customWidth="1"/>
    <col min="5378" max="5401" width="3.7265625" style="136" customWidth="1"/>
    <col min="5402" max="5403" width="1" style="136" customWidth="1"/>
    <col min="5404" max="5407" width="3.7265625" style="136" customWidth="1"/>
    <col min="5408" max="5632" width="3.7265625" style="136"/>
    <col min="5633" max="5633" width="1" style="136" customWidth="1"/>
    <col min="5634" max="5657" width="3.7265625" style="136" customWidth="1"/>
    <col min="5658" max="5659" width="1" style="136" customWidth="1"/>
    <col min="5660" max="5663" width="3.7265625" style="136" customWidth="1"/>
    <col min="5664" max="5888" width="3.7265625" style="136"/>
    <col min="5889" max="5889" width="1" style="136" customWidth="1"/>
    <col min="5890" max="5913" width="3.7265625" style="136" customWidth="1"/>
    <col min="5914" max="5915" width="1" style="136" customWidth="1"/>
    <col min="5916" max="5919" width="3.7265625" style="136" customWidth="1"/>
    <col min="5920" max="6144" width="3.7265625" style="136"/>
    <col min="6145" max="6145" width="1" style="136" customWidth="1"/>
    <col min="6146" max="6169" width="3.7265625" style="136" customWidth="1"/>
    <col min="6170" max="6171" width="1" style="136" customWidth="1"/>
    <col min="6172" max="6175" width="3.7265625" style="136" customWidth="1"/>
    <col min="6176" max="6400" width="3.7265625" style="136"/>
    <col min="6401" max="6401" width="1" style="136" customWidth="1"/>
    <col min="6402" max="6425" width="3.7265625" style="136" customWidth="1"/>
    <col min="6426" max="6427" width="1" style="136" customWidth="1"/>
    <col min="6428" max="6431" width="3.7265625" style="136" customWidth="1"/>
    <col min="6432" max="6656" width="3.7265625" style="136"/>
    <col min="6657" max="6657" width="1" style="136" customWidth="1"/>
    <col min="6658" max="6681" width="3.7265625" style="136" customWidth="1"/>
    <col min="6682" max="6683" width="1" style="136" customWidth="1"/>
    <col min="6684" max="6687" width="3.7265625" style="136" customWidth="1"/>
    <col min="6688" max="6912" width="3.7265625" style="136"/>
    <col min="6913" max="6913" width="1" style="136" customWidth="1"/>
    <col min="6914" max="6937" width="3.7265625" style="136" customWidth="1"/>
    <col min="6938" max="6939" width="1" style="136" customWidth="1"/>
    <col min="6940" max="6943" width="3.7265625" style="136" customWidth="1"/>
    <col min="6944" max="7168" width="3.7265625" style="136"/>
    <col min="7169" max="7169" width="1" style="136" customWidth="1"/>
    <col min="7170" max="7193" width="3.7265625" style="136" customWidth="1"/>
    <col min="7194" max="7195" width="1" style="136" customWidth="1"/>
    <col min="7196" max="7199" width="3.7265625" style="136" customWidth="1"/>
    <col min="7200" max="7424" width="3.7265625" style="136"/>
    <col min="7425" max="7425" width="1" style="136" customWidth="1"/>
    <col min="7426" max="7449" width="3.7265625" style="136" customWidth="1"/>
    <col min="7450" max="7451" width="1" style="136" customWidth="1"/>
    <col min="7452" max="7455" width="3.7265625" style="136" customWidth="1"/>
    <col min="7456" max="7680" width="3.7265625" style="136"/>
    <col min="7681" max="7681" width="1" style="136" customWidth="1"/>
    <col min="7682" max="7705" width="3.7265625" style="136" customWidth="1"/>
    <col min="7706" max="7707" width="1" style="136" customWidth="1"/>
    <col min="7708" max="7711" width="3.7265625" style="136" customWidth="1"/>
    <col min="7712" max="7936" width="3.7265625" style="136"/>
    <col min="7937" max="7937" width="1" style="136" customWidth="1"/>
    <col min="7938" max="7961" width="3.7265625" style="136" customWidth="1"/>
    <col min="7962" max="7963" width="1" style="136" customWidth="1"/>
    <col min="7964" max="7967" width="3.7265625" style="136" customWidth="1"/>
    <col min="7968" max="8192" width="3.7265625" style="136"/>
    <col min="8193" max="8193" width="1" style="136" customWidth="1"/>
    <col min="8194" max="8217" width="3.7265625" style="136" customWidth="1"/>
    <col min="8218" max="8219" width="1" style="136" customWidth="1"/>
    <col min="8220" max="8223" width="3.7265625" style="136" customWidth="1"/>
    <col min="8224" max="8448" width="3.7265625" style="136"/>
    <col min="8449" max="8449" width="1" style="136" customWidth="1"/>
    <col min="8450" max="8473" width="3.7265625" style="136" customWidth="1"/>
    <col min="8474" max="8475" width="1" style="136" customWidth="1"/>
    <col min="8476" max="8479" width="3.7265625" style="136" customWidth="1"/>
    <col min="8480" max="8704" width="3.7265625" style="136"/>
    <col min="8705" max="8705" width="1" style="136" customWidth="1"/>
    <col min="8706" max="8729" width="3.7265625" style="136" customWidth="1"/>
    <col min="8730" max="8731" width="1" style="136" customWidth="1"/>
    <col min="8732" max="8735" width="3.7265625" style="136" customWidth="1"/>
    <col min="8736" max="8960" width="3.7265625" style="136"/>
    <col min="8961" max="8961" width="1" style="136" customWidth="1"/>
    <col min="8962" max="8985" width="3.7265625" style="136" customWidth="1"/>
    <col min="8986" max="8987" width="1" style="136" customWidth="1"/>
    <col min="8988" max="8991" width="3.7265625" style="136" customWidth="1"/>
    <col min="8992" max="9216" width="3.7265625" style="136"/>
    <col min="9217" max="9217" width="1" style="136" customWidth="1"/>
    <col min="9218" max="9241" width="3.7265625" style="136" customWidth="1"/>
    <col min="9242" max="9243" width="1" style="136" customWidth="1"/>
    <col min="9244" max="9247" width="3.7265625" style="136" customWidth="1"/>
    <col min="9248" max="9472" width="3.7265625" style="136"/>
    <col min="9473" max="9473" width="1" style="136" customWidth="1"/>
    <col min="9474" max="9497" width="3.7265625" style="136" customWidth="1"/>
    <col min="9498" max="9499" width="1" style="136" customWidth="1"/>
    <col min="9500" max="9503" width="3.7265625" style="136" customWidth="1"/>
    <col min="9504" max="9728" width="3.7265625" style="136"/>
    <col min="9729" max="9729" width="1" style="136" customWidth="1"/>
    <col min="9730" max="9753" width="3.7265625" style="136" customWidth="1"/>
    <col min="9754" max="9755" width="1" style="136" customWidth="1"/>
    <col min="9756" max="9759" width="3.7265625" style="136" customWidth="1"/>
    <col min="9760" max="9984" width="3.7265625" style="136"/>
    <col min="9985" max="9985" width="1" style="136" customWidth="1"/>
    <col min="9986" max="10009" width="3.7265625" style="136" customWidth="1"/>
    <col min="10010" max="10011" width="1" style="136" customWidth="1"/>
    <col min="10012" max="10015" width="3.7265625" style="136" customWidth="1"/>
    <col min="10016" max="10240" width="3.7265625" style="136"/>
    <col min="10241" max="10241" width="1" style="136" customWidth="1"/>
    <col min="10242" max="10265" width="3.7265625" style="136" customWidth="1"/>
    <col min="10266" max="10267" width="1" style="136" customWidth="1"/>
    <col min="10268" max="10271" width="3.7265625" style="136" customWidth="1"/>
    <col min="10272" max="10496" width="3.7265625" style="136"/>
    <col min="10497" max="10497" width="1" style="136" customWidth="1"/>
    <col min="10498" max="10521" width="3.7265625" style="136" customWidth="1"/>
    <col min="10522" max="10523" width="1" style="136" customWidth="1"/>
    <col min="10524" max="10527" width="3.7265625" style="136" customWidth="1"/>
    <col min="10528" max="10752" width="3.7265625" style="136"/>
    <col min="10753" max="10753" width="1" style="136" customWidth="1"/>
    <col min="10754" max="10777" width="3.7265625" style="136" customWidth="1"/>
    <col min="10778" max="10779" width="1" style="136" customWidth="1"/>
    <col min="10780" max="10783" width="3.7265625" style="136" customWidth="1"/>
    <col min="10784" max="11008" width="3.7265625" style="136"/>
    <col min="11009" max="11009" width="1" style="136" customWidth="1"/>
    <col min="11010" max="11033" width="3.7265625" style="136" customWidth="1"/>
    <col min="11034" max="11035" width="1" style="136" customWidth="1"/>
    <col min="11036" max="11039" width="3.7265625" style="136" customWidth="1"/>
    <col min="11040" max="11264" width="3.7265625" style="136"/>
    <col min="11265" max="11265" width="1" style="136" customWidth="1"/>
    <col min="11266" max="11289" width="3.7265625" style="136" customWidth="1"/>
    <col min="11290" max="11291" width="1" style="136" customWidth="1"/>
    <col min="11292" max="11295" width="3.7265625" style="136" customWidth="1"/>
    <col min="11296" max="11520" width="3.7265625" style="136"/>
    <col min="11521" max="11521" width="1" style="136" customWidth="1"/>
    <col min="11522" max="11545" width="3.7265625" style="136" customWidth="1"/>
    <col min="11546" max="11547" width="1" style="136" customWidth="1"/>
    <col min="11548" max="11551" width="3.7265625" style="136" customWidth="1"/>
    <col min="11552" max="11776" width="3.7265625" style="136"/>
    <col min="11777" max="11777" width="1" style="136" customWidth="1"/>
    <col min="11778" max="11801" width="3.7265625" style="136" customWidth="1"/>
    <col min="11802" max="11803" width="1" style="136" customWidth="1"/>
    <col min="11804" max="11807" width="3.7265625" style="136" customWidth="1"/>
    <col min="11808" max="12032" width="3.7265625" style="136"/>
    <col min="12033" max="12033" width="1" style="136" customWidth="1"/>
    <col min="12034" max="12057" width="3.7265625" style="136" customWidth="1"/>
    <col min="12058" max="12059" width="1" style="136" customWidth="1"/>
    <col min="12060" max="12063" width="3.7265625" style="136" customWidth="1"/>
    <col min="12064" max="12288" width="3.7265625" style="136"/>
    <col min="12289" max="12289" width="1" style="136" customWidth="1"/>
    <col min="12290" max="12313" width="3.7265625" style="136" customWidth="1"/>
    <col min="12314" max="12315" width="1" style="136" customWidth="1"/>
    <col min="12316" max="12319" width="3.7265625" style="136" customWidth="1"/>
    <col min="12320" max="12544" width="3.7265625" style="136"/>
    <col min="12545" max="12545" width="1" style="136" customWidth="1"/>
    <col min="12546" max="12569" width="3.7265625" style="136" customWidth="1"/>
    <col min="12570" max="12571" width="1" style="136" customWidth="1"/>
    <col min="12572" max="12575" width="3.7265625" style="136" customWidth="1"/>
    <col min="12576" max="12800" width="3.7265625" style="136"/>
    <col min="12801" max="12801" width="1" style="136" customWidth="1"/>
    <col min="12802" max="12825" width="3.7265625" style="136" customWidth="1"/>
    <col min="12826" max="12827" width="1" style="136" customWidth="1"/>
    <col min="12828" max="12831" width="3.7265625" style="136" customWidth="1"/>
    <col min="12832" max="13056" width="3.7265625" style="136"/>
    <col min="13057" max="13057" width="1" style="136" customWidth="1"/>
    <col min="13058" max="13081" width="3.7265625" style="136" customWidth="1"/>
    <col min="13082" max="13083" width="1" style="136" customWidth="1"/>
    <col min="13084" max="13087" width="3.7265625" style="136" customWidth="1"/>
    <col min="13088" max="13312" width="3.7265625" style="136"/>
    <col min="13313" max="13313" width="1" style="136" customWidth="1"/>
    <col min="13314" max="13337" width="3.7265625" style="136" customWidth="1"/>
    <col min="13338" max="13339" width="1" style="136" customWidth="1"/>
    <col min="13340" max="13343" width="3.7265625" style="136" customWidth="1"/>
    <col min="13344" max="13568" width="3.7265625" style="136"/>
    <col min="13569" max="13569" width="1" style="136" customWidth="1"/>
    <col min="13570" max="13593" width="3.7265625" style="136" customWidth="1"/>
    <col min="13594" max="13595" width="1" style="136" customWidth="1"/>
    <col min="13596" max="13599" width="3.7265625" style="136" customWidth="1"/>
    <col min="13600" max="13824" width="3.7265625" style="136"/>
    <col min="13825" max="13825" width="1" style="136" customWidth="1"/>
    <col min="13826" max="13849" width="3.7265625" style="136" customWidth="1"/>
    <col min="13850" max="13851" width="1" style="136" customWidth="1"/>
    <col min="13852" max="13855" width="3.7265625" style="136" customWidth="1"/>
    <col min="13856" max="14080" width="3.7265625" style="136"/>
    <col min="14081" max="14081" width="1" style="136" customWidth="1"/>
    <col min="14082" max="14105" width="3.7265625" style="136" customWidth="1"/>
    <col min="14106" max="14107" width="1" style="136" customWidth="1"/>
    <col min="14108" max="14111" width="3.7265625" style="136" customWidth="1"/>
    <col min="14112" max="14336" width="3.7265625" style="136"/>
    <col min="14337" max="14337" width="1" style="136" customWidth="1"/>
    <col min="14338" max="14361" width="3.7265625" style="136" customWidth="1"/>
    <col min="14362" max="14363" width="1" style="136" customWidth="1"/>
    <col min="14364" max="14367" width="3.7265625" style="136" customWidth="1"/>
    <col min="14368" max="14592" width="3.7265625" style="136"/>
    <col min="14593" max="14593" width="1" style="136" customWidth="1"/>
    <col min="14594" max="14617" width="3.7265625" style="136" customWidth="1"/>
    <col min="14618" max="14619" width="1" style="136" customWidth="1"/>
    <col min="14620" max="14623" width="3.7265625" style="136" customWidth="1"/>
    <col min="14624" max="14848" width="3.7265625" style="136"/>
    <col min="14849" max="14849" width="1" style="136" customWidth="1"/>
    <col min="14850" max="14873" width="3.7265625" style="136" customWidth="1"/>
    <col min="14874" max="14875" width="1" style="136" customWidth="1"/>
    <col min="14876" max="14879" width="3.7265625" style="136" customWidth="1"/>
    <col min="14880" max="15104" width="3.7265625" style="136"/>
    <col min="15105" max="15105" width="1" style="136" customWidth="1"/>
    <col min="15106" max="15129" width="3.7265625" style="136" customWidth="1"/>
    <col min="15130" max="15131" width="1" style="136" customWidth="1"/>
    <col min="15132" max="15135" width="3.7265625" style="136" customWidth="1"/>
    <col min="15136" max="15360" width="3.7265625" style="136"/>
    <col min="15361" max="15361" width="1" style="136" customWidth="1"/>
    <col min="15362" max="15385" width="3.7265625" style="136" customWidth="1"/>
    <col min="15386" max="15387" width="1" style="136" customWidth="1"/>
    <col min="15388" max="15391" width="3.7265625" style="136" customWidth="1"/>
    <col min="15392" max="15616" width="3.7265625" style="136"/>
    <col min="15617" max="15617" width="1" style="136" customWidth="1"/>
    <col min="15618" max="15641" width="3.7265625" style="136" customWidth="1"/>
    <col min="15642" max="15643" width="1" style="136" customWidth="1"/>
    <col min="15644" max="15647" width="3.7265625" style="136" customWidth="1"/>
    <col min="15648" max="15872" width="3.7265625" style="136"/>
    <col min="15873" max="15873" width="1" style="136" customWidth="1"/>
    <col min="15874" max="15897" width="3.7265625" style="136" customWidth="1"/>
    <col min="15898" max="15899" width="1" style="136" customWidth="1"/>
    <col min="15900" max="15903" width="3.7265625" style="136" customWidth="1"/>
    <col min="15904" max="16128" width="3.7265625" style="136"/>
    <col min="16129" max="16129" width="1" style="136" customWidth="1"/>
    <col min="16130" max="16153" width="3.7265625" style="136" customWidth="1"/>
    <col min="16154" max="16155" width="1" style="136" customWidth="1"/>
    <col min="16156" max="16159" width="3.7265625" style="136" customWidth="1"/>
    <col min="16160" max="16384" width="3.7265625" style="136"/>
  </cols>
  <sheetData>
    <row r="1" spans="2:31" ht="6" customHeight="1" x14ac:dyDescent="0.2"/>
    <row r="2" spans="2:31" ht="26.25" customHeight="1" x14ac:dyDescent="0.2">
      <c r="B2" s="265" t="s">
        <v>177</v>
      </c>
      <c r="Y2" s="70">
        <f>様式第１号!$E$10</f>
        <v>0</v>
      </c>
    </row>
    <row r="3" spans="2:31" ht="7.5" customHeight="1" x14ac:dyDescent="0.2"/>
    <row r="4" spans="2:31" ht="18.75" customHeight="1" x14ac:dyDescent="0.2">
      <c r="B4" s="566" t="s">
        <v>198</v>
      </c>
      <c r="C4" s="566"/>
      <c r="D4" s="566"/>
      <c r="E4" s="566"/>
      <c r="F4" s="566"/>
      <c r="G4" s="566"/>
      <c r="H4" s="566"/>
      <c r="I4" s="566"/>
      <c r="J4" s="566"/>
      <c r="K4" s="566"/>
      <c r="L4" s="566"/>
      <c r="M4" s="566"/>
      <c r="N4" s="566"/>
      <c r="O4" s="566"/>
      <c r="P4" s="566"/>
      <c r="Q4" s="566"/>
      <c r="R4" s="566"/>
      <c r="S4" s="566"/>
      <c r="T4" s="566"/>
      <c r="U4" s="566"/>
      <c r="V4" s="566"/>
      <c r="W4" s="566"/>
      <c r="X4" s="566"/>
      <c r="Y4" s="566"/>
    </row>
    <row r="5" spans="2:31" ht="11.25" customHeight="1" thickBot="1" x14ac:dyDescent="0.25">
      <c r="B5" s="138"/>
      <c r="C5" s="138"/>
      <c r="D5" s="138"/>
      <c r="E5" s="138"/>
      <c r="F5" s="138"/>
      <c r="G5" s="138"/>
      <c r="H5" s="138"/>
      <c r="I5" s="138"/>
      <c r="J5" s="138"/>
      <c r="K5" s="138"/>
      <c r="L5" s="138"/>
      <c r="M5" s="138"/>
      <c r="N5" s="138"/>
      <c r="O5" s="138"/>
      <c r="P5" s="138"/>
      <c r="Q5" s="138"/>
      <c r="R5" s="138"/>
      <c r="S5" s="138"/>
      <c r="T5" s="138"/>
      <c r="U5" s="138"/>
      <c r="V5" s="138"/>
      <c r="W5" s="138"/>
      <c r="X5" s="138"/>
    </row>
    <row r="6" spans="2:31" ht="30" customHeight="1" x14ac:dyDescent="0.2">
      <c r="B6" s="276" t="s">
        <v>142</v>
      </c>
      <c r="C6" s="139"/>
      <c r="D6" s="139"/>
      <c r="E6" s="139"/>
      <c r="F6" s="139"/>
      <c r="G6" s="139"/>
      <c r="H6" s="139"/>
      <c r="I6" s="139"/>
      <c r="J6" s="139"/>
      <c r="K6" s="139"/>
      <c r="L6" s="139"/>
      <c r="M6" s="139"/>
      <c r="N6" s="139"/>
      <c r="O6" s="139"/>
      <c r="P6" s="139"/>
      <c r="Q6" s="139"/>
      <c r="R6" s="139"/>
      <c r="S6" s="139"/>
      <c r="T6" s="139"/>
      <c r="U6" s="139"/>
      <c r="V6" s="139"/>
      <c r="W6" s="139"/>
      <c r="X6" s="139"/>
      <c r="Y6" s="140"/>
    </row>
    <row r="7" spans="2:31" s="143" customFormat="1" ht="26.25" customHeight="1" x14ac:dyDescent="0.2">
      <c r="B7" s="141"/>
      <c r="C7" s="264" t="s">
        <v>143</v>
      </c>
      <c r="D7" s="266"/>
      <c r="E7" s="266"/>
      <c r="F7" s="266"/>
      <c r="G7" s="266"/>
      <c r="H7" s="266"/>
      <c r="I7" s="266"/>
      <c r="J7" s="266"/>
      <c r="K7" s="266"/>
      <c r="L7" s="266"/>
      <c r="M7" s="266"/>
      <c r="N7" s="266"/>
      <c r="O7" s="266"/>
      <c r="P7" s="266"/>
      <c r="Q7" s="266"/>
      <c r="R7" s="267"/>
      <c r="S7" s="178"/>
      <c r="T7" s="567"/>
      <c r="U7" s="567"/>
      <c r="V7" s="567"/>
      <c r="W7" s="567"/>
      <c r="X7" s="268" t="s">
        <v>78</v>
      </c>
      <c r="Y7" s="142" t="s">
        <v>124</v>
      </c>
      <c r="AB7" s="241"/>
      <c r="AC7" s="144"/>
      <c r="AD7" s="241"/>
      <c r="AE7" s="241"/>
    </row>
    <row r="8" spans="2:31" s="143" customFormat="1" ht="33.75" customHeight="1" x14ac:dyDescent="0.2">
      <c r="B8" s="141"/>
      <c r="C8" s="269"/>
      <c r="D8" s="568" t="s">
        <v>141</v>
      </c>
      <c r="E8" s="569"/>
      <c r="F8" s="569"/>
      <c r="G8" s="569"/>
      <c r="H8" s="569"/>
      <c r="I8" s="569"/>
      <c r="J8" s="569"/>
      <c r="K8" s="569"/>
      <c r="L8" s="569"/>
      <c r="M8" s="569"/>
      <c r="N8" s="569"/>
      <c r="O8" s="569"/>
      <c r="P8" s="569"/>
      <c r="Q8" s="569"/>
      <c r="R8" s="569"/>
      <c r="S8" s="569"/>
      <c r="T8" s="570"/>
      <c r="U8" s="570"/>
      <c r="V8" s="570"/>
      <c r="W8" s="570"/>
      <c r="X8" s="332" t="s">
        <v>78</v>
      </c>
      <c r="Y8" s="161"/>
      <c r="AB8" s="241"/>
      <c r="AC8" s="144"/>
      <c r="AD8" s="241"/>
      <c r="AE8" s="241"/>
    </row>
    <row r="9" spans="2:31" s="143" customFormat="1" ht="11.25" customHeight="1" thickBot="1" x14ac:dyDescent="0.25">
      <c r="B9" s="145"/>
      <c r="C9" s="146"/>
      <c r="D9" s="147"/>
      <c r="E9" s="147"/>
      <c r="F9" s="147"/>
      <c r="G9" s="147"/>
      <c r="H9" s="147"/>
      <c r="I9" s="147"/>
      <c r="J9" s="147"/>
      <c r="K9" s="147"/>
      <c r="L9" s="147"/>
      <c r="M9" s="147"/>
      <c r="N9" s="147"/>
      <c r="O9" s="147"/>
      <c r="P9" s="147"/>
      <c r="Q9" s="147"/>
      <c r="R9" s="147"/>
      <c r="S9" s="148"/>
      <c r="T9" s="149"/>
      <c r="U9" s="149"/>
      <c r="V9" s="149"/>
      <c r="W9" s="149"/>
      <c r="X9" s="150"/>
      <c r="Y9" s="151"/>
      <c r="AB9" s="241"/>
      <c r="AC9" s="144"/>
      <c r="AD9" s="241"/>
      <c r="AE9" s="241"/>
    </row>
    <row r="10" spans="2:31" ht="11.25" customHeight="1" thickBot="1" x14ac:dyDescent="0.25">
      <c r="B10" s="138"/>
      <c r="C10" s="138"/>
      <c r="D10" s="138"/>
      <c r="E10" s="138"/>
      <c r="F10" s="138"/>
      <c r="G10" s="138"/>
      <c r="H10" s="138"/>
      <c r="I10" s="138"/>
      <c r="J10" s="138"/>
      <c r="K10" s="138"/>
      <c r="L10" s="138"/>
      <c r="M10" s="138"/>
      <c r="N10" s="138"/>
      <c r="O10" s="138"/>
      <c r="P10" s="138"/>
      <c r="Q10" s="138"/>
      <c r="R10" s="138"/>
      <c r="S10" s="138"/>
      <c r="T10" s="138"/>
      <c r="U10" s="138"/>
      <c r="V10" s="138"/>
      <c r="W10" s="138"/>
      <c r="X10" s="138"/>
    </row>
    <row r="11" spans="2:31" ht="30" customHeight="1" x14ac:dyDescent="0.2">
      <c r="B11" s="277" t="s">
        <v>134</v>
      </c>
      <c r="C11" s="139"/>
      <c r="D11" s="139"/>
      <c r="E11" s="139"/>
      <c r="F11" s="139"/>
      <c r="G11" s="139"/>
      <c r="H11" s="139"/>
      <c r="I11" s="139"/>
      <c r="J11" s="139"/>
      <c r="K11" s="139"/>
      <c r="L11" s="139"/>
      <c r="M11" s="139"/>
      <c r="N11" s="139"/>
      <c r="O11" s="139"/>
      <c r="P11" s="139"/>
      <c r="Q11" s="139"/>
      <c r="R11" s="139"/>
      <c r="S11" s="139"/>
      <c r="T11" s="139"/>
      <c r="U11" s="139"/>
      <c r="V11" s="139"/>
      <c r="W11" s="139"/>
      <c r="X11" s="139"/>
      <c r="Y11" s="140"/>
    </row>
    <row r="12" spans="2:31" s="143" customFormat="1" ht="26.25" customHeight="1" x14ac:dyDescent="0.2">
      <c r="B12" s="141"/>
      <c r="C12" s="156" t="s">
        <v>80</v>
      </c>
      <c r="D12" s="157"/>
      <c r="E12" s="157"/>
      <c r="F12" s="158"/>
      <c r="G12" s="158"/>
      <c r="H12" s="158"/>
      <c r="I12" s="157"/>
      <c r="J12" s="159"/>
      <c r="K12" s="159"/>
      <c r="L12" s="159"/>
      <c r="M12" s="159"/>
      <c r="N12" s="158"/>
      <c r="O12" s="158"/>
      <c r="P12" s="571" t="str">
        <f>IF('様式第２号(診断)'!$Q$17&lt;&gt;"",'様式第２号(診断)'!$Q$17,"")</f>
        <v/>
      </c>
      <c r="Q12" s="571"/>
      <c r="R12" s="571"/>
      <c r="S12" s="160" t="s">
        <v>127</v>
      </c>
      <c r="T12" s="152"/>
      <c r="U12" s="154"/>
      <c r="V12" s="154"/>
      <c r="W12" s="154"/>
      <c r="X12" s="154"/>
      <c r="Y12" s="161"/>
      <c r="AB12" s="241"/>
      <c r="AC12" s="144"/>
      <c r="AD12" s="241"/>
      <c r="AE12" s="241"/>
    </row>
    <row r="13" spans="2:31" s="143" customFormat="1" ht="7.5" customHeight="1" x14ac:dyDescent="0.2">
      <c r="B13" s="141"/>
      <c r="C13" s="162"/>
      <c r="D13" s="152"/>
      <c r="E13" s="152"/>
      <c r="F13" s="154"/>
      <c r="G13" s="154"/>
      <c r="H13" s="154"/>
      <c r="I13" s="152"/>
      <c r="J13" s="163"/>
      <c r="K13" s="271"/>
      <c r="L13" s="271"/>
      <c r="M13" s="271"/>
      <c r="N13" s="272"/>
      <c r="O13" s="272"/>
      <c r="P13" s="271"/>
      <c r="Q13" s="271"/>
      <c r="R13" s="271"/>
      <c r="S13" s="273"/>
      <c r="T13" s="152"/>
      <c r="U13" s="154"/>
      <c r="V13" s="154"/>
      <c r="W13" s="154"/>
      <c r="X13" s="154"/>
      <c r="Y13" s="161"/>
      <c r="AB13" s="241"/>
      <c r="AC13" s="144"/>
      <c r="AD13" s="241"/>
      <c r="AE13" s="241"/>
    </row>
    <row r="14" spans="2:31" s="143" customFormat="1" ht="22.5" customHeight="1" x14ac:dyDescent="0.2">
      <c r="B14" s="141"/>
      <c r="C14" s="154"/>
      <c r="D14" s="154"/>
      <c r="E14" s="154"/>
      <c r="F14" s="154"/>
      <c r="G14" s="154"/>
      <c r="H14" s="154"/>
      <c r="I14" s="154"/>
      <c r="J14" s="154"/>
      <c r="K14" s="152"/>
      <c r="L14" s="535" t="s">
        <v>81</v>
      </c>
      <c r="M14" s="535"/>
      <c r="N14" s="535"/>
      <c r="O14" s="154"/>
      <c r="P14" s="535" t="s">
        <v>82</v>
      </c>
      <c r="Q14" s="535"/>
      <c r="R14" s="535"/>
      <c r="S14" s="535"/>
      <c r="T14" s="154"/>
      <c r="U14" s="535" t="s">
        <v>83</v>
      </c>
      <c r="V14" s="535"/>
      <c r="W14" s="535"/>
      <c r="X14" s="535"/>
      <c r="Y14" s="161"/>
      <c r="AB14" s="241"/>
      <c r="AC14" s="144"/>
      <c r="AD14" s="241"/>
      <c r="AE14" s="241"/>
    </row>
    <row r="15" spans="2:31" s="143" customFormat="1" ht="22.5" customHeight="1" x14ac:dyDescent="0.2">
      <c r="B15" s="141"/>
      <c r="C15" s="154"/>
      <c r="D15" s="562" t="s">
        <v>128</v>
      </c>
      <c r="E15" s="562"/>
      <c r="F15" s="562"/>
      <c r="G15" s="562"/>
      <c r="H15" s="562"/>
      <c r="I15" s="562"/>
      <c r="J15" s="562"/>
      <c r="K15" s="562"/>
      <c r="L15" s="563">
        <v>3670</v>
      </c>
      <c r="M15" s="563"/>
      <c r="N15" s="563"/>
      <c r="O15" s="165" t="s">
        <v>125</v>
      </c>
      <c r="P15" s="564">
        <f>IF(P12&gt;1000,1000,P12)</f>
        <v>1000</v>
      </c>
      <c r="Q15" s="564"/>
      <c r="R15" s="564"/>
      <c r="S15" s="164" t="s">
        <v>127</v>
      </c>
      <c r="T15" s="242" t="s">
        <v>126</v>
      </c>
      <c r="U15" s="565">
        <f>L15*P15</f>
        <v>3670000</v>
      </c>
      <c r="V15" s="565"/>
      <c r="W15" s="565"/>
      <c r="X15" s="166" t="s">
        <v>78</v>
      </c>
      <c r="Y15" s="161"/>
      <c r="AB15" s="241"/>
      <c r="AC15" s="144"/>
      <c r="AD15" s="241"/>
      <c r="AE15" s="241"/>
    </row>
    <row r="16" spans="2:31" s="143" customFormat="1" ht="22.5" customHeight="1" x14ac:dyDescent="0.2">
      <c r="B16" s="141"/>
      <c r="C16" s="154"/>
      <c r="D16" s="562" t="s">
        <v>129</v>
      </c>
      <c r="E16" s="562"/>
      <c r="F16" s="562"/>
      <c r="G16" s="562"/>
      <c r="H16" s="562"/>
      <c r="I16" s="562"/>
      <c r="J16" s="562"/>
      <c r="K16" s="562"/>
      <c r="L16" s="563">
        <v>1570</v>
      </c>
      <c r="M16" s="563"/>
      <c r="N16" s="563"/>
      <c r="O16" s="165" t="s">
        <v>125</v>
      </c>
      <c r="P16" s="564">
        <f>IF(P12&gt;2000,1000,P12-1000)</f>
        <v>1000</v>
      </c>
      <c r="Q16" s="564"/>
      <c r="R16" s="564"/>
      <c r="S16" s="164" t="s">
        <v>127</v>
      </c>
      <c r="T16" s="242" t="s">
        <v>126</v>
      </c>
      <c r="U16" s="565">
        <f>IF($P$12&gt;0,L16*P16,0)</f>
        <v>1570000</v>
      </c>
      <c r="V16" s="565"/>
      <c r="W16" s="565"/>
      <c r="X16" s="166" t="s">
        <v>78</v>
      </c>
      <c r="Y16" s="161"/>
      <c r="AB16" s="241"/>
      <c r="AC16" s="144"/>
      <c r="AD16" s="241"/>
      <c r="AE16" s="241"/>
    </row>
    <row r="17" spans="1:38" s="143" customFormat="1" ht="22.5" customHeight="1" x14ac:dyDescent="0.2">
      <c r="B17" s="141"/>
      <c r="C17" s="154"/>
      <c r="D17" s="562" t="s">
        <v>130</v>
      </c>
      <c r="E17" s="562"/>
      <c r="F17" s="562"/>
      <c r="G17" s="562"/>
      <c r="H17" s="562"/>
      <c r="I17" s="562"/>
      <c r="J17" s="562"/>
      <c r="K17" s="562"/>
      <c r="L17" s="563">
        <v>1050</v>
      </c>
      <c r="M17" s="563"/>
      <c r="N17" s="563"/>
      <c r="O17" s="165" t="s">
        <v>125</v>
      </c>
      <c r="P17" s="564" t="e">
        <f>IF(P12&gt;2000,P12-2000,0)</f>
        <v>#VALUE!</v>
      </c>
      <c r="Q17" s="564"/>
      <c r="R17" s="564"/>
      <c r="S17" s="164" t="s">
        <v>127</v>
      </c>
      <c r="T17" s="242" t="s">
        <v>126</v>
      </c>
      <c r="U17" s="565" t="e">
        <f>IF($P$12&gt;0,L17*P17,0)</f>
        <v>#VALUE!</v>
      </c>
      <c r="V17" s="565"/>
      <c r="W17" s="565"/>
      <c r="X17" s="166" t="s">
        <v>78</v>
      </c>
      <c r="Y17" s="161"/>
      <c r="AB17" s="241"/>
      <c r="AC17" s="144"/>
      <c r="AD17" s="241"/>
      <c r="AE17" s="241"/>
    </row>
    <row r="18" spans="1:38" s="143" customFormat="1" ht="33.75" customHeight="1" x14ac:dyDescent="0.2">
      <c r="B18" s="141"/>
      <c r="C18" s="274" t="s">
        <v>131</v>
      </c>
      <c r="D18" s="558" t="s">
        <v>185</v>
      </c>
      <c r="E18" s="558"/>
      <c r="F18" s="558"/>
      <c r="G18" s="558"/>
      <c r="H18" s="558"/>
      <c r="I18" s="558"/>
      <c r="J18" s="558"/>
      <c r="K18" s="558"/>
      <c r="L18" s="558"/>
      <c r="M18" s="558"/>
      <c r="N18" s="558"/>
      <c r="O18" s="558"/>
      <c r="P18" s="558"/>
      <c r="Q18" s="558"/>
      <c r="R18" s="558"/>
      <c r="S18" s="558"/>
      <c r="T18" s="558"/>
      <c r="U18" s="560" t="str">
        <f>IF($T$8&lt;&gt;"",MIN($T$8,1570000),"")</f>
        <v/>
      </c>
      <c r="V18" s="560"/>
      <c r="W18" s="560"/>
      <c r="X18" s="331" t="s">
        <v>78</v>
      </c>
      <c r="Y18" s="161"/>
      <c r="AB18" s="241"/>
      <c r="AC18" s="144"/>
      <c r="AD18" s="241"/>
      <c r="AE18" s="241"/>
    </row>
    <row r="19" spans="1:38" s="143" customFormat="1" ht="26.25" customHeight="1" x14ac:dyDescent="0.2">
      <c r="B19" s="141"/>
      <c r="C19" s="167"/>
      <c r="D19" s="167"/>
      <c r="E19" s="167"/>
      <c r="F19" s="167"/>
      <c r="G19" s="167"/>
      <c r="H19" s="167"/>
      <c r="I19" s="167"/>
      <c r="J19" s="167"/>
      <c r="K19" s="167"/>
      <c r="L19" s="167"/>
      <c r="M19" s="167"/>
      <c r="N19" s="167"/>
      <c r="O19" s="167"/>
      <c r="P19" s="167"/>
      <c r="Q19" s="167"/>
      <c r="R19" s="167"/>
      <c r="S19" s="167"/>
      <c r="T19" s="168" t="s">
        <v>84</v>
      </c>
      <c r="U19" s="561" t="e">
        <f>ROUNDDOWN(SUM(U15:W18),-3)</f>
        <v>#VALUE!</v>
      </c>
      <c r="V19" s="561"/>
      <c r="W19" s="561"/>
      <c r="X19" s="169" t="s">
        <v>78</v>
      </c>
      <c r="Y19" s="142" t="s">
        <v>132</v>
      </c>
      <c r="AB19" s="241"/>
      <c r="AC19" s="144"/>
      <c r="AD19" s="241"/>
      <c r="AE19" s="241"/>
    </row>
    <row r="20" spans="1:38" s="143" customFormat="1" ht="11.25" customHeight="1" thickBot="1" x14ac:dyDescent="0.25">
      <c r="B20" s="145"/>
      <c r="C20" s="170"/>
      <c r="D20" s="170"/>
      <c r="E20" s="170"/>
      <c r="F20" s="170"/>
      <c r="G20" s="170"/>
      <c r="H20" s="170"/>
      <c r="I20" s="170"/>
      <c r="J20" s="170"/>
      <c r="K20" s="170"/>
      <c r="L20" s="170"/>
      <c r="M20" s="170"/>
      <c r="N20" s="170"/>
      <c r="O20" s="170"/>
      <c r="P20" s="170"/>
      <c r="Q20" s="170"/>
      <c r="R20" s="170"/>
      <c r="S20" s="170"/>
      <c r="T20" s="171"/>
      <c r="U20" s="172"/>
      <c r="V20" s="172"/>
      <c r="W20" s="172"/>
      <c r="X20" s="173"/>
      <c r="Y20" s="174"/>
      <c r="AB20" s="241"/>
      <c r="AC20" s="144"/>
      <c r="AD20" s="241"/>
      <c r="AE20" s="241"/>
    </row>
    <row r="21" spans="1:38" ht="11.25" customHeight="1" thickBot="1" x14ac:dyDescent="0.25">
      <c r="B21" s="138"/>
      <c r="C21" s="138"/>
      <c r="D21" s="138"/>
      <c r="E21" s="138"/>
      <c r="F21" s="138"/>
      <c r="G21" s="138"/>
      <c r="H21" s="138"/>
      <c r="I21" s="138"/>
      <c r="J21" s="138"/>
      <c r="K21" s="138"/>
      <c r="L21" s="138"/>
      <c r="M21" s="138"/>
      <c r="N21" s="138"/>
      <c r="O21" s="138"/>
      <c r="P21" s="138"/>
      <c r="Q21" s="138"/>
      <c r="R21" s="138"/>
      <c r="S21" s="138"/>
      <c r="T21" s="138"/>
      <c r="U21" s="175"/>
      <c r="V21" s="176"/>
      <c r="W21" s="176"/>
      <c r="X21" s="176"/>
    </row>
    <row r="22" spans="1:38" ht="30" customHeight="1" x14ac:dyDescent="0.2">
      <c r="B22" s="276" t="s">
        <v>147</v>
      </c>
      <c r="C22" s="139"/>
      <c r="D22" s="139"/>
      <c r="E22" s="139"/>
      <c r="F22" s="139"/>
      <c r="G22" s="139"/>
      <c r="H22" s="139"/>
      <c r="I22" s="139"/>
      <c r="J22" s="139"/>
      <c r="K22" s="139"/>
      <c r="L22" s="139"/>
      <c r="M22" s="177"/>
      <c r="N22" s="139"/>
      <c r="O22" s="139"/>
      <c r="P22" s="139"/>
      <c r="Q22" s="139"/>
      <c r="R22" s="139"/>
      <c r="S22" s="139"/>
      <c r="T22" s="139"/>
      <c r="U22" s="139"/>
      <c r="V22" s="139"/>
      <c r="W22" s="139"/>
      <c r="X22" s="139"/>
      <c r="Y22" s="140"/>
    </row>
    <row r="23" spans="1:38" s="143" customFormat="1" ht="26.25" customHeight="1" x14ac:dyDescent="0.2">
      <c r="B23" s="141"/>
      <c r="C23" s="236"/>
      <c r="D23" s="326" t="s">
        <v>135</v>
      </c>
      <c r="E23" s="327"/>
      <c r="F23" s="326"/>
      <c r="G23" s="326"/>
      <c r="H23" s="326"/>
      <c r="I23" s="326"/>
      <c r="J23" s="326"/>
      <c r="K23" s="328"/>
      <c r="L23" s="328"/>
      <c r="M23" s="328"/>
      <c r="N23" s="329"/>
      <c r="O23" s="326"/>
      <c r="P23" s="326"/>
      <c r="Q23" s="326"/>
      <c r="R23" s="326"/>
      <c r="S23" s="330"/>
      <c r="T23" s="330"/>
      <c r="U23" s="557">
        <v>6290000</v>
      </c>
      <c r="V23" s="557"/>
      <c r="W23" s="557"/>
      <c r="X23" s="184" t="s">
        <v>78</v>
      </c>
      <c r="Y23" s="180"/>
      <c r="AB23" s="241"/>
      <c r="AC23" s="155"/>
      <c r="AD23" s="2"/>
      <c r="AE23" s="241"/>
      <c r="AK23" s="181"/>
      <c r="AL23" s="182"/>
    </row>
    <row r="24" spans="1:38" s="143" customFormat="1" ht="33.75" customHeight="1" x14ac:dyDescent="0.2">
      <c r="B24" s="141"/>
      <c r="C24" s="274" t="s">
        <v>140</v>
      </c>
      <c r="D24" s="558" t="s">
        <v>185</v>
      </c>
      <c r="E24" s="558"/>
      <c r="F24" s="558"/>
      <c r="G24" s="558"/>
      <c r="H24" s="558"/>
      <c r="I24" s="558"/>
      <c r="J24" s="558"/>
      <c r="K24" s="558"/>
      <c r="L24" s="558"/>
      <c r="M24" s="558"/>
      <c r="N24" s="558"/>
      <c r="O24" s="558"/>
      <c r="P24" s="558"/>
      <c r="Q24" s="558"/>
      <c r="R24" s="558"/>
      <c r="S24" s="558"/>
      <c r="T24" s="558"/>
      <c r="U24" s="559" t="str">
        <f>IF($T$8&lt;&gt;"",MIN($T$8,1570000),"")</f>
        <v/>
      </c>
      <c r="V24" s="559"/>
      <c r="W24" s="559"/>
      <c r="X24" s="275" t="s">
        <v>78</v>
      </c>
      <c r="Y24" s="180"/>
      <c r="AB24" s="241"/>
      <c r="AC24" s="144"/>
      <c r="AD24" s="241"/>
      <c r="AE24" s="241"/>
    </row>
    <row r="25" spans="1:38" s="143" customFormat="1" ht="26.25" customHeight="1" x14ac:dyDescent="0.2">
      <c r="B25" s="141"/>
      <c r="C25" s="154"/>
      <c r="D25" s="154"/>
      <c r="E25" s="154"/>
      <c r="F25" s="154"/>
      <c r="G25" s="154"/>
      <c r="H25" s="154"/>
      <c r="I25" s="154"/>
      <c r="J25" s="154"/>
      <c r="K25" s="154"/>
      <c r="L25" s="154"/>
      <c r="M25" s="154"/>
      <c r="N25" s="154"/>
      <c r="O25" s="154"/>
      <c r="P25" s="154"/>
      <c r="Q25" s="154"/>
      <c r="R25" s="154"/>
      <c r="S25" s="154"/>
      <c r="T25" s="168" t="s">
        <v>84</v>
      </c>
      <c r="U25" s="534">
        <f>IF(U23="―","―",ROUNDDOWN(SUM(U23:W24),-3))</f>
        <v>6290000</v>
      </c>
      <c r="V25" s="534"/>
      <c r="W25" s="534"/>
      <c r="X25" s="169" t="s">
        <v>78</v>
      </c>
      <c r="Y25" s="142" t="s">
        <v>133</v>
      </c>
      <c r="AB25" s="241"/>
      <c r="AC25" s="144"/>
      <c r="AD25" s="241"/>
      <c r="AE25" s="241"/>
    </row>
    <row r="26" spans="1:38" s="143" customFormat="1" ht="11.25" customHeight="1" thickBot="1" x14ac:dyDescent="0.25">
      <c r="B26" s="185"/>
      <c r="C26" s="186"/>
      <c r="D26" s="186"/>
      <c r="E26" s="186"/>
      <c r="F26" s="186"/>
      <c r="G26" s="186"/>
      <c r="H26" s="186"/>
      <c r="I26" s="186"/>
      <c r="J26" s="186"/>
      <c r="K26" s="186"/>
      <c r="L26" s="186"/>
      <c r="M26" s="186"/>
      <c r="N26" s="186"/>
      <c r="O26" s="186"/>
      <c r="P26" s="186"/>
      <c r="Q26" s="186"/>
      <c r="R26" s="186"/>
      <c r="S26" s="186"/>
      <c r="T26" s="186"/>
      <c r="U26" s="186"/>
      <c r="V26" s="186"/>
      <c r="W26" s="186"/>
      <c r="X26" s="186"/>
      <c r="Y26" s="151"/>
      <c r="AB26" s="241"/>
      <c r="AC26" s="144"/>
      <c r="AD26" s="241"/>
      <c r="AE26" s="241"/>
    </row>
    <row r="27" spans="1:38" s="143" customFormat="1" ht="11.25" customHeight="1" x14ac:dyDescent="0.2">
      <c r="B27" s="190"/>
      <c r="C27" s="152"/>
      <c r="D27" s="152"/>
      <c r="E27" s="152"/>
      <c r="F27" s="152"/>
      <c r="G27" s="152"/>
      <c r="H27" s="152"/>
      <c r="I27" s="152"/>
      <c r="J27" s="152"/>
      <c r="K27" s="152"/>
      <c r="L27" s="152"/>
      <c r="M27" s="152"/>
      <c r="N27" s="152"/>
      <c r="O27" s="152"/>
      <c r="P27" s="152"/>
      <c r="Q27" s="152"/>
      <c r="R27" s="152"/>
      <c r="S27" s="152"/>
      <c r="T27" s="152"/>
      <c r="U27" s="152"/>
      <c r="V27" s="152"/>
      <c r="W27" s="152"/>
      <c r="X27" s="152"/>
      <c r="Y27" s="270"/>
      <c r="AB27" s="241"/>
      <c r="AC27" s="144"/>
      <c r="AD27" s="241"/>
      <c r="AE27" s="241"/>
    </row>
    <row r="28" spans="1:38" ht="22.5" customHeight="1" x14ac:dyDescent="0.2"/>
    <row r="29" spans="1:38" ht="22.5" customHeight="1" thickBot="1" x14ac:dyDescent="0.25"/>
    <row r="30" spans="1:38" s="187" customFormat="1" ht="26.25" customHeight="1" x14ac:dyDescent="0.2">
      <c r="A30" s="243"/>
      <c r="B30" s="537" t="s">
        <v>136</v>
      </c>
      <c r="C30" s="538"/>
      <c r="D30" s="539"/>
      <c r="E30" s="539"/>
      <c r="F30" s="539"/>
      <c r="G30" s="542" t="s">
        <v>85</v>
      </c>
      <c r="H30" s="543"/>
      <c r="I30" s="136"/>
      <c r="J30" s="136"/>
      <c r="K30" s="188"/>
      <c r="L30" s="188"/>
      <c r="M30" s="188"/>
      <c r="N30" s="188"/>
      <c r="O30" s="188"/>
      <c r="P30" s="188"/>
      <c r="T30" s="154"/>
      <c r="U30" s="279"/>
      <c r="V30" s="279"/>
      <c r="W30" s="279"/>
      <c r="X30" s="279"/>
      <c r="Y30" s="279"/>
      <c r="Z30" s="243"/>
      <c r="AB30" s="153"/>
      <c r="AC30" s="153"/>
      <c r="AD30" s="153"/>
      <c r="AE30" s="153"/>
    </row>
    <row r="31" spans="1:38" ht="26.25" customHeight="1" thickBot="1" x14ac:dyDescent="0.25">
      <c r="A31" s="187"/>
      <c r="B31" s="537"/>
      <c r="C31" s="540"/>
      <c r="D31" s="541"/>
      <c r="E31" s="541"/>
      <c r="F31" s="541"/>
      <c r="G31" s="544"/>
      <c r="H31" s="545"/>
      <c r="K31" s="286"/>
      <c r="L31" s="286"/>
      <c r="M31" s="286"/>
      <c r="N31" s="286"/>
      <c r="O31" s="286"/>
      <c r="P31" s="546" t="s">
        <v>139</v>
      </c>
      <c r="Q31" s="154"/>
      <c r="R31" s="154"/>
      <c r="S31" s="535" t="s">
        <v>79</v>
      </c>
      <c r="T31" s="289"/>
      <c r="U31" s="289"/>
      <c r="V31" s="289"/>
      <c r="W31" s="289"/>
      <c r="X31" s="289"/>
      <c r="Y31" s="136"/>
      <c r="Z31" s="187"/>
      <c r="AA31" s="187"/>
      <c r="AB31" s="153"/>
    </row>
    <row r="32" spans="1:38" ht="7.5" customHeight="1" thickTop="1" thickBot="1" x14ac:dyDescent="0.25">
      <c r="A32" s="187"/>
      <c r="B32" s="270"/>
      <c r="C32" s="282"/>
      <c r="D32" s="282"/>
      <c r="E32" s="282"/>
      <c r="F32" s="282"/>
      <c r="G32" s="283"/>
      <c r="H32" s="283"/>
      <c r="K32" s="547" t="s">
        <v>144</v>
      </c>
      <c r="L32" s="546"/>
      <c r="M32" s="546"/>
      <c r="N32" s="546"/>
      <c r="O32" s="552"/>
      <c r="P32" s="547"/>
      <c r="Q32" s="535" t="s">
        <v>145</v>
      </c>
      <c r="R32" s="535"/>
      <c r="S32" s="536"/>
      <c r="T32" s="528" t="s">
        <v>146</v>
      </c>
      <c r="U32" s="529"/>
      <c r="V32" s="529"/>
      <c r="W32" s="529"/>
      <c r="X32" s="530"/>
      <c r="Y32" s="136"/>
      <c r="Z32" s="187"/>
      <c r="AA32" s="187"/>
      <c r="AB32" s="153"/>
    </row>
    <row r="33" spans="1:28" ht="26.25" customHeight="1" x14ac:dyDescent="0.2">
      <c r="A33" s="243"/>
      <c r="B33" s="537" t="s">
        <v>137</v>
      </c>
      <c r="C33" s="538"/>
      <c r="D33" s="539"/>
      <c r="E33" s="539"/>
      <c r="F33" s="539"/>
      <c r="G33" s="548" t="s">
        <v>85</v>
      </c>
      <c r="H33" s="549"/>
      <c r="K33" s="547"/>
      <c r="L33" s="546"/>
      <c r="M33" s="546"/>
      <c r="N33" s="546"/>
      <c r="O33" s="552"/>
      <c r="P33" s="547"/>
      <c r="Q33" s="535"/>
      <c r="R33" s="535"/>
      <c r="S33" s="536"/>
      <c r="T33" s="531"/>
      <c r="U33" s="532"/>
      <c r="V33" s="532"/>
      <c r="W33" s="532"/>
      <c r="X33" s="533"/>
      <c r="Y33" s="136"/>
      <c r="Z33" s="243"/>
      <c r="AA33" s="243"/>
      <c r="AB33" s="243"/>
    </row>
    <row r="34" spans="1:28" ht="26.25" customHeight="1" thickBot="1" x14ac:dyDescent="0.25">
      <c r="B34" s="537"/>
      <c r="C34" s="540"/>
      <c r="D34" s="541"/>
      <c r="E34" s="541"/>
      <c r="F34" s="541"/>
      <c r="G34" s="550"/>
      <c r="H34" s="551"/>
      <c r="K34" s="553"/>
      <c r="L34" s="554"/>
      <c r="M34" s="554"/>
      <c r="N34" s="520" t="s">
        <v>85</v>
      </c>
      <c r="O34" s="521"/>
      <c r="P34" s="547"/>
      <c r="Q34" s="519">
        <v>0.66666666666666663</v>
      </c>
      <c r="R34" s="519"/>
      <c r="S34" s="536"/>
      <c r="T34" s="524"/>
      <c r="U34" s="525"/>
      <c r="V34" s="525"/>
      <c r="W34" s="520" t="s">
        <v>85</v>
      </c>
      <c r="X34" s="521"/>
      <c r="Y34" s="136"/>
    </row>
    <row r="35" spans="1:28" ht="7.5" customHeight="1" thickBot="1" x14ac:dyDescent="0.25">
      <c r="B35" s="270"/>
      <c r="C35" s="284"/>
      <c r="D35" s="284"/>
      <c r="E35" s="284"/>
      <c r="F35" s="284"/>
      <c r="G35" s="285"/>
      <c r="H35" s="285"/>
      <c r="K35" s="555"/>
      <c r="L35" s="556"/>
      <c r="M35" s="556"/>
      <c r="N35" s="520"/>
      <c r="O35" s="521"/>
      <c r="P35" s="547"/>
      <c r="Q35" s="519"/>
      <c r="R35" s="519"/>
      <c r="S35" s="536"/>
      <c r="T35" s="526"/>
      <c r="U35" s="527"/>
      <c r="V35" s="527"/>
      <c r="W35" s="522"/>
      <c r="X35" s="523"/>
      <c r="Y35" s="136"/>
    </row>
    <row r="36" spans="1:28" ht="26.25" customHeight="1" thickTop="1" x14ac:dyDescent="0.2">
      <c r="B36" s="537" t="s">
        <v>138</v>
      </c>
      <c r="C36" s="538"/>
      <c r="D36" s="539"/>
      <c r="E36" s="539"/>
      <c r="F36" s="539"/>
      <c r="G36" s="542" t="s">
        <v>85</v>
      </c>
      <c r="H36" s="543"/>
      <c r="K36" s="287"/>
      <c r="L36" s="287"/>
      <c r="M36" s="287"/>
      <c r="N36" s="288"/>
      <c r="O36" s="288"/>
      <c r="P36" s="546"/>
      <c r="Q36" s="281"/>
      <c r="R36" s="281"/>
      <c r="S36" s="535"/>
      <c r="T36" s="290"/>
      <c r="U36" s="290"/>
      <c r="V36" s="290"/>
      <c r="W36" s="288"/>
      <c r="X36" s="288"/>
      <c r="Y36" s="136"/>
    </row>
    <row r="37" spans="1:28" ht="26.25" customHeight="1" thickBot="1" x14ac:dyDescent="0.25">
      <c r="B37" s="537"/>
      <c r="C37" s="540"/>
      <c r="D37" s="541"/>
      <c r="E37" s="541"/>
      <c r="F37" s="541"/>
      <c r="G37" s="544"/>
      <c r="H37" s="545"/>
      <c r="P37" s="188"/>
      <c r="Q37" s="187"/>
      <c r="R37" s="278"/>
      <c r="S37" s="187"/>
      <c r="T37" s="154"/>
      <c r="U37" s="280"/>
      <c r="V37" s="280"/>
      <c r="W37" s="280"/>
      <c r="X37" s="191"/>
      <c r="Y37" s="191"/>
    </row>
    <row r="38" spans="1:28" ht="6" customHeight="1" x14ac:dyDescent="0.2"/>
  </sheetData>
  <mergeCells count="46">
    <mergeCell ref="B4:Y4"/>
    <mergeCell ref="T7:W7"/>
    <mergeCell ref="D8:S8"/>
    <mergeCell ref="T8:W8"/>
    <mergeCell ref="P12:R12"/>
    <mergeCell ref="L14:N14"/>
    <mergeCell ref="P14:S14"/>
    <mergeCell ref="U14:X14"/>
    <mergeCell ref="D15:K15"/>
    <mergeCell ref="L15:N15"/>
    <mergeCell ref="P15:R15"/>
    <mergeCell ref="U15:W15"/>
    <mergeCell ref="D16:K16"/>
    <mergeCell ref="L16:N16"/>
    <mergeCell ref="P16:R16"/>
    <mergeCell ref="U16:W16"/>
    <mergeCell ref="D17:K17"/>
    <mergeCell ref="L17:N17"/>
    <mergeCell ref="P17:R17"/>
    <mergeCell ref="U17:W17"/>
    <mergeCell ref="U23:W23"/>
    <mergeCell ref="D24:T24"/>
    <mergeCell ref="U24:W24"/>
    <mergeCell ref="D18:T18"/>
    <mergeCell ref="U18:W18"/>
    <mergeCell ref="U19:W19"/>
    <mergeCell ref="B30:B31"/>
    <mergeCell ref="C30:F31"/>
    <mergeCell ref="G30:H31"/>
    <mergeCell ref="P31:P36"/>
    <mergeCell ref="B33:B34"/>
    <mergeCell ref="B36:B37"/>
    <mergeCell ref="C36:F37"/>
    <mergeCell ref="G36:H37"/>
    <mergeCell ref="C33:F34"/>
    <mergeCell ref="G33:H34"/>
    <mergeCell ref="K32:O33"/>
    <mergeCell ref="N34:O35"/>
    <mergeCell ref="K34:M35"/>
    <mergeCell ref="Q34:R35"/>
    <mergeCell ref="W34:X35"/>
    <mergeCell ref="T34:V35"/>
    <mergeCell ref="T32:X33"/>
    <mergeCell ref="U25:W25"/>
    <mergeCell ref="S31:S36"/>
    <mergeCell ref="Q32:R33"/>
  </mergeCells>
  <phoneticPr fontId="2"/>
  <pageMargins left="0.59055118110236227" right="0.59055118110236227" top="0.59055118110236227" bottom="0.59055118110236227" header="0.31496062992125984" footer="0.39370078740157483"/>
  <pageSetup paperSize="9" scale="99" orientation="portrait" blackAndWhite="1" r:id="rId1"/>
  <headerFooter>
    <oddFooter>&amp;L&amp;10（注）この用紙の大きさは、日本工業規格Ａ４とすること。</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L32"/>
  <sheetViews>
    <sheetView showGridLines="0" view="pageBreakPreview" zoomScale="85" zoomScaleNormal="100" zoomScaleSheetLayoutView="85" workbookViewId="0">
      <selection activeCell="AF16" sqref="AF16"/>
    </sheetView>
  </sheetViews>
  <sheetFormatPr defaultColWidth="3.7265625" defaultRowHeight="30" customHeight="1" x14ac:dyDescent="0.2"/>
  <cols>
    <col min="1" max="1" width="1" style="136" customWidth="1"/>
    <col min="2" max="24" width="3.7265625" style="136" customWidth="1"/>
    <col min="25" max="25" width="3.7265625" style="137" customWidth="1"/>
    <col min="26" max="27" width="1" style="136" customWidth="1"/>
    <col min="28" max="31" width="3.7265625" style="241" customWidth="1"/>
    <col min="32" max="256" width="3.7265625" style="136"/>
    <col min="257" max="257" width="1" style="136" customWidth="1"/>
    <col min="258" max="281" width="3.7265625" style="136" customWidth="1"/>
    <col min="282" max="283" width="1" style="136" customWidth="1"/>
    <col min="284" max="287" width="3.7265625" style="136" customWidth="1"/>
    <col min="288" max="512" width="3.7265625" style="136"/>
    <col min="513" max="513" width="1" style="136" customWidth="1"/>
    <col min="514" max="537" width="3.7265625" style="136" customWidth="1"/>
    <col min="538" max="539" width="1" style="136" customWidth="1"/>
    <col min="540" max="543" width="3.7265625" style="136" customWidth="1"/>
    <col min="544" max="768" width="3.7265625" style="136"/>
    <col min="769" max="769" width="1" style="136" customWidth="1"/>
    <col min="770" max="793" width="3.7265625" style="136" customWidth="1"/>
    <col min="794" max="795" width="1" style="136" customWidth="1"/>
    <col min="796" max="799" width="3.7265625" style="136" customWidth="1"/>
    <col min="800" max="1024" width="3.7265625" style="136"/>
    <col min="1025" max="1025" width="1" style="136" customWidth="1"/>
    <col min="1026" max="1049" width="3.7265625" style="136" customWidth="1"/>
    <col min="1050" max="1051" width="1" style="136" customWidth="1"/>
    <col min="1052" max="1055" width="3.7265625" style="136" customWidth="1"/>
    <col min="1056" max="1280" width="3.7265625" style="136"/>
    <col min="1281" max="1281" width="1" style="136" customWidth="1"/>
    <col min="1282" max="1305" width="3.7265625" style="136" customWidth="1"/>
    <col min="1306" max="1307" width="1" style="136" customWidth="1"/>
    <col min="1308" max="1311" width="3.7265625" style="136" customWidth="1"/>
    <col min="1312" max="1536" width="3.7265625" style="136"/>
    <col min="1537" max="1537" width="1" style="136" customWidth="1"/>
    <col min="1538" max="1561" width="3.7265625" style="136" customWidth="1"/>
    <col min="1562" max="1563" width="1" style="136" customWidth="1"/>
    <col min="1564" max="1567" width="3.7265625" style="136" customWidth="1"/>
    <col min="1568" max="1792" width="3.7265625" style="136"/>
    <col min="1793" max="1793" width="1" style="136" customWidth="1"/>
    <col min="1794" max="1817" width="3.7265625" style="136" customWidth="1"/>
    <col min="1818" max="1819" width="1" style="136" customWidth="1"/>
    <col min="1820" max="1823" width="3.7265625" style="136" customWidth="1"/>
    <col min="1824" max="2048" width="3.7265625" style="136"/>
    <col min="2049" max="2049" width="1" style="136" customWidth="1"/>
    <col min="2050" max="2073" width="3.7265625" style="136" customWidth="1"/>
    <col min="2074" max="2075" width="1" style="136" customWidth="1"/>
    <col min="2076" max="2079" width="3.7265625" style="136" customWidth="1"/>
    <col min="2080" max="2304" width="3.7265625" style="136"/>
    <col min="2305" max="2305" width="1" style="136" customWidth="1"/>
    <col min="2306" max="2329" width="3.7265625" style="136" customWidth="1"/>
    <col min="2330" max="2331" width="1" style="136" customWidth="1"/>
    <col min="2332" max="2335" width="3.7265625" style="136" customWidth="1"/>
    <col min="2336" max="2560" width="3.7265625" style="136"/>
    <col min="2561" max="2561" width="1" style="136" customWidth="1"/>
    <col min="2562" max="2585" width="3.7265625" style="136" customWidth="1"/>
    <col min="2586" max="2587" width="1" style="136" customWidth="1"/>
    <col min="2588" max="2591" width="3.7265625" style="136" customWidth="1"/>
    <col min="2592" max="2816" width="3.7265625" style="136"/>
    <col min="2817" max="2817" width="1" style="136" customWidth="1"/>
    <col min="2818" max="2841" width="3.7265625" style="136" customWidth="1"/>
    <col min="2842" max="2843" width="1" style="136" customWidth="1"/>
    <col min="2844" max="2847" width="3.7265625" style="136" customWidth="1"/>
    <col min="2848" max="3072" width="3.7265625" style="136"/>
    <col min="3073" max="3073" width="1" style="136" customWidth="1"/>
    <col min="3074" max="3097" width="3.7265625" style="136" customWidth="1"/>
    <col min="3098" max="3099" width="1" style="136" customWidth="1"/>
    <col min="3100" max="3103" width="3.7265625" style="136" customWidth="1"/>
    <col min="3104" max="3328" width="3.7265625" style="136"/>
    <col min="3329" max="3329" width="1" style="136" customWidth="1"/>
    <col min="3330" max="3353" width="3.7265625" style="136" customWidth="1"/>
    <col min="3354" max="3355" width="1" style="136" customWidth="1"/>
    <col min="3356" max="3359" width="3.7265625" style="136" customWidth="1"/>
    <col min="3360" max="3584" width="3.7265625" style="136"/>
    <col min="3585" max="3585" width="1" style="136" customWidth="1"/>
    <col min="3586" max="3609" width="3.7265625" style="136" customWidth="1"/>
    <col min="3610" max="3611" width="1" style="136" customWidth="1"/>
    <col min="3612" max="3615" width="3.7265625" style="136" customWidth="1"/>
    <col min="3616" max="3840" width="3.7265625" style="136"/>
    <col min="3841" max="3841" width="1" style="136" customWidth="1"/>
    <col min="3842" max="3865" width="3.7265625" style="136" customWidth="1"/>
    <col min="3866" max="3867" width="1" style="136" customWidth="1"/>
    <col min="3868" max="3871" width="3.7265625" style="136" customWidth="1"/>
    <col min="3872" max="4096" width="3.7265625" style="136"/>
    <col min="4097" max="4097" width="1" style="136" customWidth="1"/>
    <col min="4098" max="4121" width="3.7265625" style="136" customWidth="1"/>
    <col min="4122" max="4123" width="1" style="136" customWidth="1"/>
    <col min="4124" max="4127" width="3.7265625" style="136" customWidth="1"/>
    <col min="4128" max="4352" width="3.7265625" style="136"/>
    <col min="4353" max="4353" width="1" style="136" customWidth="1"/>
    <col min="4354" max="4377" width="3.7265625" style="136" customWidth="1"/>
    <col min="4378" max="4379" width="1" style="136" customWidth="1"/>
    <col min="4380" max="4383" width="3.7265625" style="136" customWidth="1"/>
    <col min="4384" max="4608" width="3.7265625" style="136"/>
    <col min="4609" max="4609" width="1" style="136" customWidth="1"/>
    <col min="4610" max="4633" width="3.7265625" style="136" customWidth="1"/>
    <col min="4634" max="4635" width="1" style="136" customWidth="1"/>
    <col min="4636" max="4639" width="3.7265625" style="136" customWidth="1"/>
    <col min="4640" max="4864" width="3.7265625" style="136"/>
    <col min="4865" max="4865" width="1" style="136" customWidth="1"/>
    <col min="4866" max="4889" width="3.7265625" style="136" customWidth="1"/>
    <col min="4890" max="4891" width="1" style="136" customWidth="1"/>
    <col min="4892" max="4895" width="3.7265625" style="136" customWidth="1"/>
    <col min="4896" max="5120" width="3.7265625" style="136"/>
    <col min="5121" max="5121" width="1" style="136" customWidth="1"/>
    <col min="5122" max="5145" width="3.7265625" style="136" customWidth="1"/>
    <col min="5146" max="5147" width="1" style="136" customWidth="1"/>
    <col min="5148" max="5151" width="3.7265625" style="136" customWidth="1"/>
    <col min="5152" max="5376" width="3.7265625" style="136"/>
    <col min="5377" max="5377" width="1" style="136" customWidth="1"/>
    <col min="5378" max="5401" width="3.7265625" style="136" customWidth="1"/>
    <col min="5402" max="5403" width="1" style="136" customWidth="1"/>
    <col min="5404" max="5407" width="3.7265625" style="136" customWidth="1"/>
    <col min="5408" max="5632" width="3.7265625" style="136"/>
    <col min="5633" max="5633" width="1" style="136" customWidth="1"/>
    <col min="5634" max="5657" width="3.7265625" style="136" customWidth="1"/>
    <col min="5658" max="5659" width="1" style="136" customWidth="1"/>
    <col min="5660" max="5663" width="3.7265625" style="136" customWidth="1"/>
    <col min="5664" max="5888" width="3.7265625" style="136"/>
    <col min="5889" max="5889" width="1" style="136" customWidth="1"/>
    <col min="5890" max="5913" width="3.7265625" style="136" customWidth="1"/>
    <col min="5914" max="5915" width="1" style="136" customWidth="1"/>
    <col min="5916" max="5919" width="3.7265625" style="136" customWidth="1"/>
    <col min="5920" max="6144" width="3.7265625" style="136"/>
    <col min="6145" max="6145" width="1" style="136" customWidth="1"/>
    <col min="6146" max="6169" width="3.7265625" style="136" customWidth="1"/>
    <col min="6170" max="6171" width="1" style="136" customWidth="1"/>
    <col min="6172" max="6175" width="3.7265625" style="136" customWidth="1"/>
    <col min="6176" max="6400" width="3.7265625" style="136"/>
    <col min="6401" max="6401" width="1" style="136" customWidth="1"/>
    <col min="6402" max="6425" width="3.7265625" style="136" customWidth="1"/>
    <col min="6426" max="6427" width="1" style="136" customWidth="1"/>
    <col min="6428" max="6431" width="3.7265625" style="136" customWidth="1"/>
    <col min="6432" max="6656" width="3.7265625" style="136"/>
    <col min="6657" max="6657" width="1" style="136" customWidth="1"/>
    <col min="6658" max="6681" width="3.7265625" style="136" customWidth="1"/>
    <col min="6682" max="6683" width="1" style="136" customWidth="1"/>
    <col min="6684" max="6687" width="3.7265625" style="136" customWidth="1"/>
    <col min="6688" max="6912" width="3.7265625" style="136"/>
    <col min="6913" max="6913" width="1" style="136" customWidth="1"/>
    <col min="6914" max="6937" width="3.7265625" style="136" customWidth="1"/>
    <col min="6938" max="6939" width="1" style="136" customWidth="1"/>
    <col min="6940" max="6943" width="3.7265625" style="136" customWidth="1"/>
    <col min="6944" max="7168" width="3.7265625" style="136"/>
    <col min="7169" max="7169" width="1" style="136" customWidth="1"/>
    <col min="7170" max="7193" width="3.7265625" style="136" customWidth="1"/>
    <col min="7194" max="7195" width="1" style="136" customWidth="1"/>
    <col min="7196" max="7199" width="3.7265625" style="136" customWidth="1"/>
    <col min="7200" max="7424" width="3.7265625" style="136"/>
    <col min="7425" max="7425" width="1" style="136" customWidth="1"/>
    <col min="7426" max="7449" width="3.7265625" style="136" customWidth="1"/>
    <col min="7450" max="7451" width="1" style="136" customWidth="1"/>
    <col min="7452" max="7455" width="3.7265625" style="136" customWidth="1"/>
    <col min="7456" max="7680" width="3.7265625" style="136"/>
    <col min="7681" max="7681" width="1" style="136" customWidth="1"/>
    <col min="7682" max="7705" width="3.7265625" style="136" customWidth="1"/>
    <col min="7706" max="7707" width="1" style="136" customWidth="1"/>
    <col min="7708" max="7711" width="3.7265625" style="136" customWidth="1"/>
    <col min="7712" max="7936" width="3.7265625" style="136"/>
    <col min="7937" max="7937" width="1" style="136" customWidth="1"/>
    <col min="7938" max="7961" width="3.7265625" style="136" customWidth="1"/>
    <col min="7962" max="7963" width="1" style="136" customWidth="1"/>
    <col min="7964" max="7967" width="3.7265625" style="136" customWidth="1"/>
    <col min="7968" max="8192" width="3.7265625" style="136"/>
    <col min="8193" max="8193" width="1" style="136" customWidth="1"/>
    <col min="8194" max="8217" width="3.7265625" style="136" customWidth="1"/>
    <col min="8218" max="8219" width="1" style="136" customWidth="1"/>
    <col min="8220" max="8223" width="3.7265625" style="136" customWidth="1"/>
    <col min="8224" max="8448" width="3.7265625" style="136"/>
    <col min="8449" max="8449" width="1" style="136" customWidth="1"/>
    <col min="8450" max="8473" width="3.7265625" style="136" customWidth="1"/>
    <col min="8474" max="8475" width="1" style="136" customWidth="1"/>
    <col min="8476" max="8479" width="3.7265625" style="136" customWidth="1"/>
    <col min="8480" max="8704" width="3.7265625" style="136"/>
    <col min="8705" max="8705" width="1" style="136" customWidth="1"/>
    <col min="8706" max="8729" width="3.7265625" style="136" customWidth="1"/>
    <col min="8730" max="8731" width="1" style="136" customWidth="1"/>
    <col min="8732" max="8735" width="3.7265625" style="136" customWidth="1"/>
    <col min="8736" max="8960" width="3.7265625" style="136"/>
    <col min="8961" max="8961" width="1" style="136" customWidth="1"/>
    <col min="8962" max="8985" width="3.7265625" style="136" customWidth="1"/>
    <col min="8986" max="8987" width="1" style="136" customWidth="1"/>
    <col min="8988" max="8991" width="3.7265625" style="136" customWidth="1"/>
    <col min="8992" max="9216" width="3.7265625" style="136"/>
    <col min="9217" max="9217" width="1" style="136" customWidth="1"/>
    <col min="9218" max="9241" width="3.7265625" style="136" customWidth="1"/>
    <col min="9242" max="9243" width="1" style="136" customWidth="1"/>
    <col min="9244" max="9247" width="3.7265625" style="136" customWidth="1"/>
    <col min="9248" max="9472" width="3.7265625" style="136"/>
    <col min="9473" max="9473" width="1" style="136" customWidth="1"/>
    <col min="9474" max="9497" width="3.7265625" style="136" customWidth="1"/>
    <col min="9498" max="9499" width="1" style="136" customWidth="1"/>
    <col min="9500" max="9503" width="3.7265625" style="136" customWidth="1"/>
    <col min="9504" max="9728" width="3.7265625" style="136"/>
    <col min="9729" max="9729" width="1" style="136" customWidth="1"/>
    <col min="9730" max="9753" width="3.7265625" style="136" customWidth="1"/>
    <col min="9754" max="9755" width="1" style="136" customWidth="1"/>
    <col min="9756" max="9759" width="3.7265625" style="136" customWidth="1"/>
    <col min="9760" max="9984" width="3.7265625" style="136"/>
    <col min="9985" max="9985" width="1" style="136" customWidth="1"/>
    <col min="9986" max="10009" width="3.7265625" style="136" customWidth="1"/>
    <col min="10010" max="10011" width="1" style="136" customWidth="1"/>
    <col min="10012" max="10015" width="3.7265625" style="136" customWidth="1"/>
    <col min="10016" max="10240" width="3.7265625" style="136"/>
    <col min="10241" max="10241" width="1" style="136" customWidth="1"/>
    <col min="10242" max="10265" width="3.7265625" style="136" customWidth="1"/>
    <col min="10266" max="10267" width="1" style="136" customWidth="1"/>
    <col min="10268" max="10271" width="3.7265625" style="136" customWidth="1"/>
    <col min="10272" max="10496" width="3.7265625" style="136"/>
    <col min="10497" max="10497" width="1" style="136" customWidth="1"/>
    <col min="10498" max="10521" width="3.7265625" style="136" customWidth="1"/>
    <col min="10522" max="10523" width="1" style="136" customWidth="1"/>
    <col min="10524" max="10527" width="3.7265625" style="136" customWidth="1"/>
    <col min="10528" max="10752" width="3.7265625" style="136"/>
    <col min="10753" max="10753" width="1" style="136" customWidth="1"/>
    <col min="10754" max="10777" width="3.7265625" style="136" customWidth="1"/>
    <col min="10778" max="10779" width="1" style="136" customWidth="1"/>
    <col min="10780" max="10783" width="3.7265625" style="136" customWidth="1"/>
    <col min="10784" max="11008" width="3.7265625" style="136"/>
    <col min="11009" max="11009" width="1" style="136" customWidth="1"/>
    <col min="11010" max="11033" width="3.7265625" style="136" customWidth="1"/>
    <col min="11034" max="11035" width="1" style="136" customWidth="1"/>
    <col min="11036" max="11039" width="3.7265625" style="136" customWidth="1"/>
    <col min="11040" max="11264" width="3.7265625" style="136"/>
    <col min="11265" max="11265" width="1" style="136" customWidth="1"/>
    <col min="11266" max="11289" width="3.7265625" style="136" customWidth="1"/>
    <col min="11290" max="11291" width="1" style="136" customWidth="1"/>
    <col min="11292" max="11295" width="3.7265625" style="136" customWidth="1"/>
    <col min="11296" max="11520" width="3.7265625" style="136"/>
    <col min="11521" max="11521" width="1" style="136" customWidth="1"/>
    <col min="11522" max="11545" width="3.7265625" style="136" customWidth="1"/>
    <col min="11546" max="11547" width="1" style="136" customWidth="1"/>
    <col min="11548" max="11551" width="3.7265625" style="136" customWidth="1"/>
    <col min="11552" max="11776" width="3.7265625" style="136"/>
    <col min="11777" max="11777" width="1" style="136" customWidth="1"/>
    <col min="11778" max="11801" width="3.7265625" style="136" customWidth="1"/>
    <col min="11802" max="11803" width="1" style="136" customWidth="1"/>
    <col min="11804" max="11807" width="3.7265625" style="136" customWidth="1"/>
    <col min="11808" max="12032" width="3.7265625" style="136"/>
    <col min="12033" max="12033" width="1" style="136" customWidth="1"/>
    <col min="12034" max="12057" width="3.7265625" style="136" customWidth="1"/>
    <col min="12058" max="12059" width="1" style="136" customWidth="1"/>
    <col min="12060" max="12063" width="3.7265625" style="136" customWidth="1"/>
    <col min="12064" max="12288" width="3.7265625" style="136"/>
    <col min="12289" max="12289" width="1" style="136" customWidth="1"/>
    <col min="12290" max="12313" width="3.7265625" style="136" customWidth="1"/>
    <col min="12314" max="12315" width="1" style="136" customWidth="1"/>
    <col min="12316" max="12319" width="3.7265625" style="136" customWidth="1"/>
    <col min="12320" max="12544" width="3.7265625" style="136"/>
    <col min="12545" max="12545" width="1" style="136" customWidth="1"/>
    <col min="12546" max="12569" width="3.7265625" style="136" customWidth="1"/>
    <col min="12570" max="12571" width="1" style="136" customWidth="1"/>
    <col min="12572" max="12575" width="3.7265625" style="136" customWidth="1"/>
    <col min="12576" max="12800" width="3.7265625" style="136"/>
    <col min="12801" max="12801" width="1" style="136" customWidth="1"/>
    <col min="12802" max="12825" width="3.7265625" style="136" customWidth="1"/>
    <col min="12826" max="12827" width="1" style="136" customWidth="1"/>
    <col min="12828" max="12831" width="3.7265625" style="136" customWidth="1"/>
    <col min="12832" max="13056" width="3.7265625" style="136"/>
    <col min="13057" max="13057" width="1" style="136" customWidth="1"/>
    <col min="13058" max="13081" width="3.7265625" style="136" customWidth="1"/>
    <col min="13082" max="13083" width="1" style="136" customWidth="1"/>
    <col min="13084" max="13087" width="3.7265625" style="136" customWidth="1"/>
    <col min="13088" max="13312" width="3.7265625" style="136"/>
    <col min="13313" max="13313" width="1" style="136" customWidth="1"/>
    <col min="13314" max="13337" width="3.7265625" style="136" customWidth="1"/>
    <col min="13338" max="13339" width="1" style="136" customWidth="1"/>
    <col min="13340" max="13343" width="3.7265625" style="136" customWidth="1"/>
    <col min="13344" max="13568" width="3.7265625" style="136"/>
    <col min="13569" max="13569" width="1" style="136" customWidth="1"/>
    <col min="13570" max="13593" width="3.7265625" style="136" customWidth="1"/>
    <col min="13594" max="13595" width="1" style="136" customWidth="1"/>
    <col min="13596" max="13599" width="3.7265625" style="136" customWidth="1"/>
    <col min="13600" max="13824" width="3.7265625" style="136"/>
    <col min="13825" max="13825" width="1" style="136" customWidth="1"/>
    <col min="13826" max="13849" width="3.7265625" style="136" customWidth="1"/>
    <col min="13850" max="13851" width="1" style="136" customWidth="1"/>
    <col min="13852" max="13855" width="3.7265625" style="136" customWidth="1"/>
    <col min="13856" max="14080" width="3.7265625" style="136"/>
    <col min="14081" max="14081" width="1" style="136" customWidth="1"/>
    <col min="14082" max="14105" width="3.7265625" style="136" customWidth="1"/>
    <col min="14106" max="14107" width="1" style="136" customWidth="1"/>
    <col min="14108" max="14111" width="3.7265625" style="136" customWidth="1"/>
    <col min="14112" max="14336" width="3.7265625" style="136"/>
    <col min="14337" max="14337" width="1" style="136" customWidth="1"/>
    <col min="14338" max="14361" width="3.7265625" style="136" customWidth="1"/>
    <col min="14362" max="14363" width="1" style="136" customWidth="1"/>
    <col min="14364" max="14367" width="3.7265625" style="136" customWidth="1"/>
    <col min="14368" max="14592" width="3.7265625" style="136"/>
    <col min="14593" max="14593" width="1" style="136" customWidth="1"/>
    <col min="14594" max="14617" width="3.7265625" style="136" customWidth="1"/>
    <col min="14618" max="14619" width="1" style="136" customWidth="1"/>
    <col min="14620" max="14623" width="3.7265625" style="136" customWidth="1"/>
    <col min="14624" max="14848" width="3.7265625" style="136"/>
    <col min="14849" max="14849" width="1" style="136" customWidth="1"/>
    <col min="14850" max="14873" width="3.7265625" style="136" customWidth="1"/>
    <col min="14874" max="14875" width="1" style="136" customWidth="1"/>
    <col min="14876" max="14879" width="3.7265625" style="136" customWidth="1"/>
    <col min="14880" max="15104" width="3.7265625" style="136"/>
    <col min="15105" max="15105" width="1" style="136" customWidth="1"/>
    <col min="15106" max="15129" width="3.7265625" style="136" customWidth="1"/>
    <col min="15130" max="15131" width="1" style="136" customWidth="1"/>
    <col min="15132" max="15135" width="3.7265625" style="136" customWidth="1"/>
    <col min="15136" max="15360" width="3.7265625" style="136"/>
    <col min="15361" max="15361" width="1" style="136" customWidth="1"/>
    <col min="15362" max="15385" width="3.7265625" style="136" customWidth="1"/>
    <col min="15386" max="15387" width="1" style="136" customWidth="1"/>
    <col min="15388" max="15391" width="3.7265625" style="136" customWidth="1"/>
    <col min="15392" max="15616" width="3.7265625" style="136"/>
    <col min="15617" max="15617" width="1" style="136" customWidth="1"/>
    <col min="15618" max="15641" width="3.7265625" style="136" customWidth="1"/>
    <col min="15642" max="15643" width="1" style="136" customWidth="1"/>
    <col min="15644" max="15647" width="3.7265625" style="136" customWidth="1"/>
    <col min="15648" max="15872" width="3.7265625" style="136"/>
    <col min="15873" max="15873" width="1" style="136" customWidth="1"/>
    <col min="15874" max="15897" width="3.7265625" style="136" customWidth="1"/>
    <col min="15898" max="15899" width="1" style="136" customWidth="1"/>
    <col min="15900" max="15903" width="3.7265625" style="136" customWidth="1"/>
    <col min="15904" max="16128" width="3.7265625" style="136"/>
    <col min="16129" max="16129" width="1" style="136" customWidth="1"/>
    <col min="16130" max="16153" width="3.7265625" style="136" customWidth="1"/>
    <col min="16154" max="16155" width="1" style="136" customWidth="1"/>
    <col min="16156" max="16159" width="3.7265625" style="136" customWidth="1"/>
    <col min="16160" max="16384" width="3.7265625" style="136"/>
  </cols>
  <sheetData>
    <row r="1" spans="2:31" ht="6" customHeight="1" x14ac:dyDescent="0.2"/>
    <row r="2" spans="2:31" ht="26.25" customHeight="1" x14ac:dyDescent="0.2">
      <c r="B2" s="265" t="s">
        <v>178</v>
      </c>
      <c r="Y2" s="70">
        <f>様式第１号!$E$10</f>
        <v>0</v>
      </c>
    </row>
    <row r="3" spans="2:31" ht="7.5" customHeight="1" x14ac:dyDescent="0.2"/>
    <row r="4" spans="2:31" ht="18.75" customHeight="1" x14ac:dyDescent="0.2">
      <c r="B4" s="566" t="s">
        <v>199</v>
      </c>
      <c r="C4" s="566"/>
      <c r="D4" s="566"/>
      <c r="E4" s="566"/>
      <c r="F4" s="566"/>
      <c r="G4" s="566"/>
      <c r="H4" s="566"/>
      <c r="I4" s="566"/>
      <c r="J4" s="566"/>
      <c r="K4" s="566"/>
      <c r="L4" s="566"/>
      <c r="M4" s="566"/>
      <c r="N4" s="566"/>
      <c r="O4" s="566"/>
      <c r="P4" s="566"/>
      <c r="Q4" s="566"/>
      <c r="R4" s="566"/>
      <c r="S4" s="566"/>
      <c r="T4" s="566"/>
      <c r="U4" s="566"/>
      <c r="V4" s="566"/>
      <c r="W4" s="566"/>
      <c r="X4" s="566"/>
      <c r="Y4" s="566"/>
    </row>
    <row r="5" spans="2:31" ht="11.25" customHeight="1" thickBot="1" x14ac:dyDescent="0.25">
      <c r="B5" s="138"/>
      <c r="C5" s="138"/>
      <c r="D5" s="138"/>
      <c r="E5" s="138"/>
      <c r="F5" s="138"/>
      <c r="G5" s="138"/>
      <c r="H5" s="138"/>
      <c r="I5" s="138"/>
      <c r="J5" s="138"/>
      <c r="K5" s="138"/>
      <c r="L5" s="138"/>
      <c r="M5" s="138"/>
      <c r="N5" s="138"/>
      <c r="O5" s="138"/>
      <c r="P5" s="138"/>
      <c r="Q5" s="138"/>
      <c r="R5" s="138"/>
      <c r="S5" s="138"/>
      <c r="T5" s="138"/>
      <c r="U5" s="138"/>
      <c r="V5" s="138"/>
      <c r="W5" s="138"/>
      <c r="X5" s="138"/>
    </row>
    <row r="6" spans="2:31" ht="30" customHeight="1" x14ac:dyDescent="0.2">
      <c r="B6" s="277" t="s">
        <v>181</v>
      </c>
      <c r="C6" s="139"/>
      <c r="D6" s="139"/>
      <c r="E6" s="139"/>
      <c r="F6" s="139"/>
      <c r="G6" s="139"/>
      <c r="H6" s="139"/>
      <c r="I6" s="139"/>
      <c r="J6" s="139"/>
      <c r="K6" s="139"/>
      <c r="L6" s="139"/>
      <c r="M6" s="139"/>
      <c r="N6" s="139"/>
      <c r="O6" s="139"/>
      <c r="P6" s="139"/>
      <c r="Q6" s="139"/>
      <c r="R6" s="139"/>
      <c r="S6" s="139"/>
      <c r="T6" s="139"/>
      <c r="U6" s="139"/>
      <c r="V6" s="139"/>
      <c r="W6" s="139"/>
      <c r="X6" s="139"/>
      <c r="Y6" s="140"/>
    </row>
    <row r="7" spans="2:31" s="143" customFormat="1" ht="26.25" customHeight="1" x14ac:dyDescent="0.2">
      <c r="B7" s="141"/>
      <c r="C7" s="333" t="s">
        <v>182</v>
      </c>
      <c r="D7" s="334"/>
      <c r="E7" s="334"/>
      <c r="F7" s="334"/>
      <c r="G7" s="334"/>
      <c r="H7" s="334"/>
      <c r="I7" s="334"/>
      <c r="J7" s="334"/>
      <c r="K7" s="334"/>
      <c r="L7" s="334"/>
      <c r="M7" s="334"/>
      <c r="N7" s="334"/>
      <c r="O7" s="334"/>
      <c r="P7" s="334"/>
      <c r="Q7" s="334"/>
      <c r="R7" s="335"/>
      <c r="S7" s="157"/>
      <c r="T7" s="578"/>
      <c r="U7" s="578"/>
      <c r="V7" s="578"/>
      <c r="W7" s="578"/>
      <c r="X7" s="336" t="s">
        <v>78</v>
      </c>
      <c r="Y7" s="142" t="s">
        <v>183</v>
      </c>
      <c r="AB7" s="241"/>
      <c r="AC7" s="144"/>
      <c r="AD7" s="241"/>
      <c r="AE7" s="241"/>
    </row>
    <row r="8" spans="2:31" s="143" customFormat="1" ht="11.25" customHeight="1" thickBot="1" x14ac:dyDescent="0.25">
      <c r="B8" s="145"/>
      <c r="C8" s="146"/>
      <c r="D8" s="148"/>
      <c r="E8" s="148"/>
      <c r="F8" s="148"/>
      <c r="G8" s="148"/>
      <c r="H8" s="148"/>
      <c r="I8" s="148"/>
      <c r="J8" s="148"/>
      <c r="K8" s="148"/>
      <c r="L8" s="148"/>
      <c r="M8" s="148"/>
      <c r="N8" s="148"/>
      <c r="O8" s="148"/>
      <c r="P8" s="148"/>
      <c r="Q8" s="148"/>
      <c r="R8" s="148"/>
      <c r="S8" s="148"/>
      <c r="T8" s="337"/>
      <c r="U8" s="337"/>
      <c r="V8" s="337"/>
      <c r="W8" s="337"/>
      <c r="X8" s="173"/>
      <c r="Y8" s="151"/>
      <c r="AB8" s="241"/>
      <c r="AC8" s="144"/>
      <c r="AD8" s="241"/>
      <c r="AE8" s="241"/>
    </row>
    <row r="9" spans="2:31" ht="11.25" customHeight="1" thickBot="1" x14ac:dyDescent="0.25">
      <c r="B9" s="138"/>
      <c r="C9" s="138"/>
      <c r="D9" s="138"/>
      <c r="E9" s="138"/>
      <c r="F9" s="138"/>
      <c r="G9" s="138"/>
      <c r="H9" s="138"/>
      <c r="I9" s="138"/>
      <c r="J9" s="138"/>
      <c r="K9" s="138"/>
      <c r="L9" s="138"/>
      <c r="M9" s="138"/>
      <c r="N9" s="138"/>
      <c r="O9" s="138"/>
      <c r="P9" s="138"/>
      <c r="Q9" s="138"/>
      <c r="R9" s="138"/>
      <c r="S9" s="138"/>
      <c r="T9" s="138"/>
      <c r="U9" s="138"/>
      <c r="V9" s="138"/>
      <c r="W9" s="138"/>
      <c r="X9" s="138"/>
    </row>
    <row r="10" spans="2:31" ht="30" customHeight="1" x14ac:dyDescent="0.2">
      <c r="B10" s="277" t="s">
        <v>134</v>
      </c>
      <c r="C10" s="139"/>
      <c r="D10" s="139"/>
      <c r="E10" s="139"/>
      <c r="F10" s="139"/>
      <c r="G10" s="139"/>
      <c r="H10" s="139"/>
      <c r="I10" s="139"/>
      <c r="J10" s="139"/>
      <c r="K10" s="139"/>
      <c r="L10" s="139"/>
      <c r="M10" s="139"/>
      <c r="N10" s="139"/>
      <c r="O10" s="139"/>
      <c r="P10" s="139"/>
      <c r="Q10" s="139"/>
      <c r="R10" s="139"/>
      <c r="S10" s="139"/>
      <c r="T10" s="139"/>
      <c r="U10" s="139"/>
      <c r="V10" s="139"/>
      <c r="W10" s="139"/>
      <c r="X10" s="139"/>
      <c r="Y10" s="140"/>
    </row>
    <row r="11" spans="2:31" s="143" customFormat="1" ht="26.25" customHeight="1" x14ac:dyDescent="0.2">
      <c r="B11" s="141"/>
      <c r="C11" s="156" t="s">
        <v>80</v>
      </c>
      <c r="D11" s="157"/>
      <c r="E11" s="157"/>
      <c r="F11" s="158"/>
      <c r="G11" s="158"/>
      <c r="H11" s="158"/>
      <c r="I11" s="157"/>
      <c r="J11" s="159"/>
      <c r="K11" s="159"/>
      <c r="L11" s="159"/>
      <c r="M11" s="159"/>
      <c r="N11" s="158"/>
      <c r="O11" s="158"/>
      <c r="P11" s="571" t="str">
        <f>IF('様式第２号(工事)'!$Q$17&lt;&gt;"",'様式第２号(工事)'!$Q$17,"")</f>
        <v/>
      </c>
      <c r="Q11" s="571"/>
      <c r="R11" s="571"/>
      <c r="S11" s="160" t="s">
        <v>127</v>
      </c>
      <c r="T11" s="152"/>
      <c r="U11" s="154"/>
      <c r="V11" s="154"/>
      <c r="W11" s="154"/>
      <c r="X11" s="154"/>
      <c r="Y11" s="161"/>
      <c r="AB11" s="241"/>
      <c r="AC11" s="144"/>
      <c r="AD11" s="241"/>
      <c r="AE11" s="241"/>
    </row>
    <row r="12" spans="2:31" s="143" customFormat="1" ht="7.5" customHeight="1" x14ac:dyDescent="0.2">
      <c r="B12" s="141"/>
      <c r="C12" s="162"/>
      <c r="D12" s="152"/>
      <c r="E12" s="152"/>
      <c r="F12" s="154"/>
      <c r="G12" s="154"/>
      <c r="H12" s="154"/>
      <c r="I12" s="152"/>
      <c r="J12" s="163"/>
      <c r="K12" s="271"/>
      <c r="L12" s="271"/>
      <c r="M12" s="271"/>
      <c r="N12" s="272"/>
      <c r="O12" s="272"/>
      <c r="P12" s="271"/>
      <c r="Q12" s="271"/>
      <c r="R12" s="271"/>
      <c r="S12" s="273"/>
      <c r="T12" s="152"/>
      <c r="U12" s="154"/>
      <c r="V12" s="154"/>
      <c r="W12" s="154"/>
      <c r="X12" s="154"/>
      <c r="Y12" s="161"/>
      <c r="AB12" s="241"/>
      <c r="AC12" s="144"/>
      <c r="AD12" s="241"/>
      <c r="AE12" s="241"/>
    </row>
    <row r="13" spans="2:31" s="143" customFormat="1" ht="22.5" customHeight="1" x14ac:dyDescent="0.2">
      <c r="B13" s="141"/>
      <c r="C13" s="154"/>
      <c r="D13" s="154"/>
      <c r="E13" s="154"/>
      <c r="F13" s="154"/>
      <c r="G13" s="154"/>
      <c r="H13" s="154"/>
      <c r="I13" s="154"/>
      <c r="J13" s="154"/>
      <c r="K13" s="152"/>
      <c r="L13" s="535" t="s">
        <v>81</v>
      </c>
      <c r="M13" s="535"/>
      <c r="N13" s="535"/>
      <c r="O13" s="154"/>
      <c r="P13" s="535" t="s">
        <v>82</v>
      </c>
      <c r="Q13" s="535"/>
      <c r="R13" s="535"/>
      <c r="S13" s="535"/>
      <c r="T13" s="154"/>
      <c r="U13" s="535" t="s">
        <v>83</v>
      </c>
      <c r="V13" s="535"/>
      <c r="W13" s="535"/>
      <c r="X13" s="535"/>
      <c r="Y13" s="161"/>
      <c r="AB13" s="241"/>
      <c r="AC13" s="144"/>
      <c r="AD13" s="241"/>
      <c r="AE13" s="241"/>
    </row>
    <row r="14" spans="2:31" s="143" customFormat="1" ht="22.5" customHeight="1" x14ac:dyDescent="0.2">
      <c r="B14" s="141"/>
      <c r="C14" s="154"/>
      <c r="D14" s="576" t="s">
        <v>135</v>
      </c>
      <c r="E14" s="576"/>
      <c r="F14" s="576"/>
      <c r="G14" s="576"/>
      <c r="H14" s="576"/>
      <c r="I14" s="576"/>
      <c r="J14" s="576"/>
      <c r="K14" s="576"/>
      <c r="L14" s="577">
        <v>20000</v>
      </c>
      <c r="M14" s="577"/>
      <c r="N14" s="577"/>
      <c r="O14" s="165" t="s">
        <v>125</v>
      </c>
      <c r="P14" s="564" t="str">
        <f>P11</f>
        <v/>
      </c>
      <c r="Q14" s="564"/>
      <c r="R14" s="564"/>
      <c r="S14" s="164" t="s">
        <v>127</v>
      </c>
      <c r="T14" s="242" t="s">
        <v>126</v>
      </c>
      <c r="U14" s="565" t="e">
        <f>L14*P14</f>
        <v>#VALUE!</v>
      </c>
      <c r="V14" s="565"/>
      <c r="W14" s="565"/>
      <c r="X14" s="166" t="s">
        <v>78</v>
      </c>
      <c r="Y14" s="161"/>
      <c r="AB14" s="241"/>
      <c r="AC14" s="144"/>
      <c r="AD14" s="241"/>
      <c r="AE14" s="241"/>
    </row>
    <row r="15" spans="2:31" s="143" customFormat="1" ht="26.25" customHeight="1" x14ac:dyDescent="0.2">
      <c r="B15" s="141"/>
      <c r="C15" s="167"/>
      <c r="D15" s="167"/>
      <c r="E15" s="167"/>
      <c r="F15" s="167"/>
      <c r="G15" s="167"/>
      <c r="H15" s="167"/>
      <c r="I15" s="167"/>
      <c r="J15" s="167"/>
      <c r="K15" s="167"/>
      <c r="L15" s="167"/>
      <c r="M15" s="167"/>
      <c r="N15" s="167"/>
      <c r="O15" s="167"/>
      <c r="P15" s="167"/>
      <c r="Q15" s="167"/>
      <c r="R15" s="167"/>
      <c r="S15" s="167"/>
      <c r="T15" s="168" t="s">
        <v>84</v>
      </c>
      <c r="U15" s="561" t="e">
        <f>ROUNDDOWN(SUM(U14:W14),-3)</f>
        <v>#VALUE!</v>
      </c>
      <c r="V15" s="561"/>
      <c r="W15" s="561"/>
      <c r="X15" s="169" t="s">
        <v>78</v>
      </c>
      <c r="Y15" s="142" t="s">
        <v>132</v>
      </c>
      <c r="AB15" s="241"/>
      <c r="AC15" s="144"/>
      <c r="AD15" s="241"/>
      <c r="AE15" s="241"/>
    </row>
    <row r="16" spans="2:31" s="143" customFormat="1" ht="11.25" customHeight="1" thickBot="1" x14ac:dyDescent="0.25">
      <c r="B16" s="145"/>
      <c r="C16" s="170"/>
      <c r="D16" s="170"/>
      <c r="E16" s="170"/>
      <c r="F16" s="170"/>
      <c r="G16" s="170"/>
      <c r="H16" s="170"/>
      <c r="I16" s="170"/>
      <c r="J16" s="170"/>
      <c r="K16" s="170"/>
      <c r="L16" s="170"/>
      <c r="M16" s="170"/>
      <c r="N16" s="170"/>
      <c r="O16" s="170"/>
      <c r="P16" s="170"/>
      <c r="Q16" s="170"/>
      <c r="R16" s="170"/>
      <c r="S16" s="170"/>
      <c r="T16" s="171"/>
      <c r="U16" s="172"/>
      <c r="V16" s="172"/>
      <c r="W16" s="172"/>
      <c r="X16" s="173"/>
      <c r="Y16" s="174"/>
      <c r="AB16" s="241"/>
      <c r="AC16" s="144"/>
      <c r="AD16" s="241"/>
      <c r="AE16" s="241"/>
    </row>
    <row r="17" spans="1:38" ht="11.25" customHeight="1" thickBot="1" x14ac:dyDescent="0.25">
      <c r="B17" s="138"/>
      <c r="C17" s="138"/>
      <c r="D17" s="138"/>
      <c r="E17" s="138"/>
      <c r="F17" s="138"/>
      <c r="G17" s="138"/>
      <c r="H17" s="138"/>
      <c r="I17" s="138"/>
      <c r="J17" s="138"/>
      <c r="K17" s="138"/>
      <c r="L17" s="138"/>
      <c r="M17" s="138"/>
      <c r="N17" s="138"/>
      <c r="O17" s="138"/>
      <c r="P17" s="138"/>
      <c r="Q17" s="138"/>
      <c r="R17" s="138"/>
      <c r="S17" s="138"/>
      <c r="T17" s="138"/>
      <c r="U17" s="175"/>
      <c r="V17" s="176"/>
      <c r="W17" s="176"/>
      <c r="X17" s="176"/>
    </row>
    <row r="18" spans="1:38" ht="30" customHeight="1" x14ac:dyDescent="0.2">
      <c r="B18" s="276" t="s">
        <v>147</v>
      </c>
      <c r="C18" s="139"/>
      <c r="D18" s="139"/>
      <c r="E18" s="139"/>
      <c r="F18" s="139"/>
      <c r="G18" s="139"/>
      <c r="H18" s="139"/>
      <c r="I18" s="139"/>
      <c r="J18" s="139"/>
      <c r="K18" s="139"/>
      <c r="L18" s="139"/>
      <c r="M18" s="177"/>
      <c r="N18" s="139"/>
      <c r="O18" s="139"/>
      <c r="P18" s="139"/>
      <c r="Q18" s="139"/>
      <c r="R18" s="139"/>
      <c r="S18" s="139"/>
      <c r="T18" s="139"/>
      <c r="U18" s="291"/>
      <c r="V18" s="291"/>
      <c r="W18" s="291"/>
      <c r="X18" s="292"/>
      <c r="Y18" s="293"/>
    </row>
    <row r="19" spans="1:38" s="143" customFormat="1" ht="26.25" customHeight="1" x14ac:dyDescent="0.2">
      <c r="B19" s="141"/>
      <c r="C19" s="236"/>
      <c r="D19" s="326" t="s">
        <v>135</v>
      </c>
      <c r="E19" s="152"/>
      <c r="F19" s="154"/>
      <c r="G19" s="154"/>
      <c r="H19" s="154"/>
      <c r="I19" s="154"/>
      <c r="J19" s="154"/>
      <c r="K19" s="183"/>
      <c r="L19" s="183"/>
      <c r="M19" s="183"/>
      <c r="N19" s="166"/>
      <c r="O19" s="154"/>
      <c r="P19" s="154"/>
      <c r="Q19" s="154"/>
      <c r="R19" s="154"/>
      <c r="S19" s="179"/>
      <c r="T19" s="179"/>
      <c r="U19" s="557">
        <v>60000000</v>
      </c>
      <c r="V19" s="557"/>
      <c r="W19" s="557"/>
      <c r="X19" s="184" t="s">
        <v>78</v>
      </c>
      <c r="Y19" s="142" t="s">
        <v>133</v>
      </c>
      <c r="AB19" s="241"/>
      <c r="AC19" s="155"/>
      <c r="AD19" s="2"/>
      <c r="AE19" s="241"/>
      <c r="AK19" s="181"/>
      <c r="AL19" s="182"/>
    </row>
    <row r="20" spans="1:38" s="143" customFormat="1" ht="11.25" customHeight="1" thickBot="1" x14ac:dyDescent="0.25">
      <c r="B20" s="185"/>
      <c r="C20" s="186"/>
      <c r="D20" s="186"/>
      <c r="E20" s="186"/>
      <c r="F20" s="186"/>
      <c r="G20" s="186"/>
      <c r="H20" s="186"/>
      <c r="I20" s="186"/>
      <c r="J20" s="186"/>
      <c r="K20" s="186"/>
      <c r="L20" s="186"/>
      <c r="M20" s="186"/>
      <c r="N20" s="186"/>
      <c r="O20" s="186"/>
      <c r="P20" s="186"/>
      <c r="Q20" s="186"/>
      <c r="R20" s="186"/>
      <c r="S20" s="186"/>
      <c r="T20" s="186"/>
      <c r="U20" s="186"/>
      <c r="V20" s="186"/>
      <c r="W20" s="186"/>
      <c r="X20" s="186"/>
      <c r="Y20" s="151"/>
      <c r="AB20" s="241"/>
      <c r="AC20" s="144"/>
      <c r="AD20" s="241"/>
      <c r="AE20" s="241"/>
    </row>
    <row r="21" spans="1:38" s="143" customFormat="1" ht="11.25" customHeight="1" x14ac:dyDescent="0.2">
      <c r="B21" s="190"/>
      <c r="C21" s="152"/>
      <c r="D21" s="152"/>
      <c r="E21" s="152"/>
      <c r="F21" s="152"/>
      <c r="G21" s="152"/>
      <c r="H21" s="152"/>
      <c r="I21" s="152"/>
      <c r="J21" s="152"/>
      <c r="K21" s="152"/>
      <c r="L21" s="152"/>
      <c r="M21" s="152"/>
      <c r="N21" s="152"/>
      <c r="O21" s="152"/>
      <c r="P21" s="152"/>
      <c r="Q21" s="152"/>
      <c r="R21" s="152"/>
      <c r="S21" s="152"/>
      <c r="T21" s="152"/>
      <c r="U21" s="152"/>
      <c r="V21" s="152"/>
      <c r="W21" s="152"/>
      <c r="X21" s="152"/>
      <c r="Y21" s="270"/>
      <c r="AB21" s="241"/>
      <c r="AC21" s="144"/>
      <c r="AD21" s="241"/>
      <c r="AE21" s="241"/>
    </row>
    <row r="22" spans="1:38" ht="22.5" customHeight="1" x14ac:dyDescent="0.2"/>
    <row r="23" spans="1:38" ht="22.5" customHeight="1" thickBot="1" x14ac:dyDescent="0.25"/>
    <row r="24" spans="1:38" s="187" customFormat="1" ht="26.25" customHeight="1" x14ac:dyDescent="0.2">
      <c r="A24" s="243"/>
      <c r="B24" s="537" t="s">
        <v>136</v>
      </c>
      <c r="C24" s="538"/>
      <c r="D24" s="539"/>
      <c r="E24" s="539"/>
      <c r="F24" s="539"/>
      <c r="G24" s="542" t="s">
        <v>85</v>
      </c>
      <c r="H24" s="543"/>
      <c r="I24" s="136"/>
      <c r="J24" s="136"/>
      <c r="K24" s="188"/>
      <c r="L24" s="188"/>
      <c r="M24" s="188"/>
      <c r="N24" s="188"/>
      <c r="O24" s="188"/>
      <c r="P24" s="188"/>
      <c r="T24" s="154"/>
      <c r="U24" s="279"/>
      <c r="V24" s="279"/>
      <c r="W24" s="279"/>
      <c r="X24" s="279"/>
      <c r="Y24" s="279"/>
      <c r="Z24" s="243"/>
      <c r="AB24" s="153"/>
      <c r="AC24" s="153"/>
      <c r="AD24" s="153"/>
      <c r="AE24" s="153"/>
    </row>
    <row r="25" spans="1:38" ht="26.25" customHeight="1" thickBot="1" x14ac:dyDescent="0.25">
      <c r="A25" s="187"/>
      <c r="B25" s="537"/>
      <c r="C25" s="540"/>
      <c r="D25" s="541"/>
      <c r="E25" s="541"/>
      <c r="F25" s="541"/>
      <c r="G25" s="544"/>
      <c r="H25" s="545"/>
      <c r="K25" s="286"/>
      <c r="L25" s="286"/>
      <c r="M25" s="286"/>
      <c r="N25" s="286"/>
      <c r="O25" s="286"/>
      <c r="P25" s="546" t="s">
        <v>139</v>
      </c>
      <c r="Q25" s="154"/>
      <c r="R25" s="154"/>
      <c r="S25" s="535" t="s">
        <v>79</v>
      </c>
      <c r="T25" s="289"/>
      <c r="U25" s="289"/>
      <c r="V25" s="289"/>
      <c r="W25" s="289"/>
      <c r="X25" s="289"/>
      <c r="Y25" s="136"/>
      <c r="Z25" s="187"/>
      <c r="AA25" s="187"/>
      <c r="AB25" s="153"/>
    </row>
    <row r="26" spans="1:38" ht="7.5" customHeight="1" thickTop="1" thickBot="1" x14ac:dyDescent="0.25">
      <c r="A26" s="187"/>
      <c r="B26" s="270"/>
      <c r="C26" s="282"/>
      <c r="D26" s="282"/>
      <c r="E26" s="282"/>
      <c r="F26" s="282"/>
      <c r="G26" s="283"/>
      <c r="H26" s="283"/>
      <c r="K26" s="547" t="s">
        <v>144</v>
      </c>
      <c r="L26" s="546"/>
      <c r="M26" s="546"/>
      <c r="N26" s="546"/>
      <c r="O26" s="552"/>
      <c r="P26" s="547"/>
      <c r="Q26" s="535" t="s">
        <v>145</v>
      </c>
      <c r="R26" s="535"/>
      <c r="S26" s="536"/>
      <c r="T26" s="528" t="s">
        <v>146</v>
      </c>
      <c r="U26" s="529"/>
      <c r="V26" s="529"/>
      <c r="W26" s="529"/>
      <c r="X26" s="530"/>
      <c r="Y26" s="136"/>
      <c r="Z26" s="187"/>
      <c r="AA26" s="187"/>
      <c r="AB26" s="153"/>
    </row>
    <row r="27" spans="1:38" ht="26.25" customHeight="1" x14ac:dyDescent="0.2">
      <c r="A27" s="243"/>
      <c r="B27" s="537" t="s">
        <v>137</v>
      </c>
      <c r="C27" s="538"/>
      <c r="D27" s="539"/>
      <c r="E27" s="539"/>
      <c r="F27" s="539"/>
      <c r="G27" s="548" t="s">
        <v>85</v>
      </c>
      <c r="H27" s="549"/>
      <c r="K27" s="547"/>
      <c r="L27" s="546"/>
      <c r="M27" s="546"/>
      <c r="N27" s="546"/>
      <c r="O27" s="552"/>
      <c r="P27" s="547"/>
      <c r="Q27" s="535"/>
      <c r="R27" s="535"/>
      <c r="S27" s="536"/>
      <c r="T27" s="531"/>
      <c r="U27" s="532"/>
      <c r="V27" s="532"/>
      <c r="W27" s="532"/>
      <c r="X27" s="533"/>
      <c r="Y27" s="136"/>
      <c r="Z27" s="243"/>
      <c r="AA27" s="243"/>
      <c r="AB27" s="243"/>
    </row>
    <row r="28" spans="1:38" ht="26.25" customHeight="1" thickBot="1" x14ac:dyDescent="0.25">
      <c r="B28" s="537"/>
      <c r="C28" s="540"/>
      <c r="D28" s="541"/>
      <c r="E28" s="541"/>
      <c r="F28" s="541"/>
      <c r="G28" s="550"/>
      <c r="H28" s="551"/>
      <c r="K28" s="553"/>
      <c r="L28" s="554"/>
      <c r="M28" s="554"/>
      <c r="N28" s="520" t="s">
        <v>85</v>
      </c>
      <c r="O28" s="521"/>
      <c r="P28" s="547"/>
      <c r="Q28" s="519">
        <v>0.66666666666666663</v>
      </c>
      <c r="R28" s="519"/>
      <c r="S28" s="536"/>
      <c r="T28" s="524"/>
      <c r="U28" s="525"/>
      <c r="V28" s="525"/>
      <c r="W28" s="520" t="s">
        <v>85</v>
      </c>
      <c r="X28" s="521"/>
      <c r="Y28" s="136"/>
    </row>
    <row r="29" spans="1:38" ht="7.5" customHeight="1" thickBot="1" x14ac:dyDescent="0.25">
      <c r="B29" s="270"/>
      <c r="C29" s="284"/>
      <c r="D29" s="284"/>
      <c r="E29" s="284"/>
      <c r="F29" s="284"/>
      <c r="G29" s="285"/>
      <c r="H29" s="285"/>
      <c r="K29" s="555"/>
      <c r="L29" s="556"/>
      <c r="M29" s="556"/>
      <c r="N29" s="520"/>
      <c r="O29" s="521"/>
      <c r="P29" s="547"/>
      <c r="Q29" s="519"/>
      <c r="R29" s="519"/>
      <c r="S29" s="536"/>
      <c r="T29" s="526"/>
      <c r="U29" s="527"/>
      <c r="V29" s="527"/>
      <c r="W29" s="522"/>
      <c r="X29" s="523"/>
      <c r="Y29" s="136"/>
    </row>
    <row r="30" spans="1:38" ht="26.25" customHeight="1" thickTop="1" x14ac:dyDescent="0.2">
      <c r="B30" s="537" t="s">
        <v>138</v>
      </c>
      <c r="C30" s="572">
        <f>U19/1000</f>
        <v>60000</v>
      </c>
      <c r="D30" s="573"/>
      <c r="E30" s="573"/>
      <c r="F30" s="573"/>
      <c r="G30" s="542" t="s">
        <v>85</v>
      </c>
      <c r="H30" s="543"/>
      <c r="K30" s="287"/>
      <c r="L30" s="287"/>
      <c r="M30" s="287"/>
      <c r="N30" s="288"/>
      <c r="O30" s="288"/>
      <c r="P30" s="546"/>
      <c r="Q30" s="281"/>
      <c r="R30" s="281"/>
      <c r="S30" s="535"/>
      <c r="T30" s="290"/>
      <c r="U30" s="290"/>
      <c r="V30" s="290"/>
      <c r="W30" s="288"/>
      <c r="X30" s="288"/>
      <c r="Y30" s="136"/>
    </row>
    <row r="31" spans="1:38" ht="26.25" customHeight="1" thickBot="1" x14ac:dyDescent="0.25">
      <c r="B31" s="537"/>
      <c r="C31" s="574"/>
      <c r="D31" s="575"/>
      <c r="E31" s="575"/>
      <c r="F31" s="575"/>
      <c r="G31" s="544"/>
      <c r="H31" s="545"/>
      <c r="P31" s="188"/>
      <c r="Q31" s="187"/>
      <c r="R31" s="278"/>
      <c r="S31" s="187"/>
      <c r="T31" s="154"/>
      <c r="U31" s="280"/>
      <c r="V31" s="280"/>
      <c r="W31" s="280"/>
      <c r="X31" s="191"/>
      <c r="Y31" s="191"/>
    </row>
    <row r="32" spans="1:38" ht="6" customHeight="1" x14ac:dyDescent="0.2"/>
  </sheetData>
  <mergeCells count="31">
    <mergeCell ref="D14:K14"/>
    <mergeCell ref="L14:N14"/>
    <mergeCell ref="P14:R14"/>
    <mergeCell ref="U14:W14"/>
    <mergeCell ref="B4:Y4"/>
    <mergeCell ref="P11:R11"/>
    <mergeCell ref="L13:N13"/>
    <mergeCell ref="P13:S13"/>
    <mergeCell ref="U13:X13"/>
    <mergeCell ref="T7:W7"/>
    <mergeCell ref="U15:W15"/>
    <mergeCell ref="U19:W19"/>
    <mergeCell ref="B24:B25"/>
    <mergeCell ref="C24:F25"/>
    <mergeCell ref="G24:H25"/>
    <mergeCell ref="P25:P30"/>
    <mergeCell ref="S25:S30"/>
    <mergeCell ref="W28:X29"/>
    <mergeCell ref="B30:B31"/>
    <mergeCell ref="C30:F31"/>
    <mergeCell ref="G30:H31"/>
    <mergeCell ref="K26:O27"/>
    <mergeCell ref="Q26:R27"/>
    <mergeCell ref="T26:X27"/>
    <mergeCell ref="B27:B28"/>
    <mergeCell ref="C27:F28"/>
    <mergeCell ref="G27:H28"/>
    <mergeCell ref="K28:M29"/>
    <mergeCell ref="N28:O29"/>
    <mergeCell ref="Q28:R29"/>
    <mergeCell ref="T28:V29"/>
  </mergeCells>
  <phoneticPr fontId="2"/>
  <pageMargins left="0.59055118110236227" right="0.59055118110236227" top="0.59055118110236227" bottom="0.59055118110236227" header="0.31496062992125984" footer="0.39370078740157483"/>
  <pageSetup paperSize="9" scale="99" orientation="portrait" blackAndWhite="1" r:id="rId1"/>
  <headerFooter>
    <oddFooter>&amp;L&amp;10（注）この用紙の大きさは、日本工業規格Ａ４とすること。</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B1:BA26"/>
  <sheetViews>
    <sheetView showGridLines="0" view="pageBreakPreview" topLeftCell="T1" zoomScale="85" zoomScaleNormal="100" zoomScaleSheetLayoutView="85" workbookViewId="0">
      <selection activeCell="AM8" sqref="AM8:AQ9"/>
    </sheetView>
  </sheetViews>
  <sheetFormatPr defaultColWidth="3.7265625" defaultRowHeight="30" customHeight="1" x14ac:dyDescent="0.2"/>
  <cols>
    <col min="1" max="1" width="1" style="136" customWidth="1"/>
    <col min="2" max="24" width="3.7265625" style="136" customWidth="1"/>
    <col min="25" max="25" width="3.7265625" style="137" customWidth="1"/>
    <col min="26" max="27" width="1" style="136" customWidth="1"/>
    <col min="28" max="31" width="3.7265625" style="241" customWidth="1"/>
    <col min="32" max="256" width="3.7265625" style="136"/>
    <col min="257" max="257" width="1" style="136" customWidth="1"/>
    <col min="258" max="281" width="3.7265625" style="136" customWidth="1"/>
    <col min="282" max="283" width="1" style="136" customWidth="1"/>
    <col min="284" max="287" width="3.7265625" style="136" customWidth="1"/>
    <col min="288" max="512" width="3.7265625" style="136"/>
    <col min="513" max="513" width="1" style="136" customWidth="1"/>
    <col min="514" max="537" width="3.7265625" style="136" customWidth="1"/>
    <col min="538" max="539" width="1" style="136" customWidth="1"/>
    <col min="540" max="543" width="3.7265625" style="136" customWidth="1"/>
    <col min="544" max="768" width="3.7265625" style="136"/>
    <col min="769" max="769" width="1" style="136" customWidth="1"/>
    <col min="770" max="793" width="3.7265625" style="136" customWidth="1"/>
    <col min="794" max="795" width="1" style="136" customWidth="1"/>
    <col min="796" max="799" width="3.7265625" style="136" customWidth="1"/>
    <col min="800" max="1024" width="3.7265625" style="136"/>
    <col min="1025" max="1025" width="1" style="136" customWidth="1"/>
    <col min="1026" max="1049" width="3.7265625" style="136" customWidth="1"/>
    <col min="1050" max="1051" width="1" style="136" customWidth="1"/>
    <col min="1052" max="1055" width="3.7265625" style="136" customWidth="1"/>
    <col min="1056" max="1280" width="3.7265625" style="136"/>
    <col min="1281" max="1281" width="1" style="136" customWidth="1"/>
    <col min="1282" max="1305" width="3.7265625" style="136" customWidth="1"/>
    <col min="1306" max="1307" width="1" style="136" customWidth="1"/>
    <col min="1308" max="1311" width="3.7265625" style="136" customWidth="1"/>
    <col min="1312" max="1536" width="3.7265625" style="136"/>
    <col min="1537" max="1537" width="1" style="136" customWidth="1"/>
    <col min="1538" max="1561" width="3.7265625" style="136" customWidth="1"/>
    <col min="1562" max="1563" width="1" style="136" customWidth="1"/>
    <col min="1564" max="1567" width="3.7265625" style="136" customWidth="1"/>
    <col min="1568" max="1792" width="3.7265625" style="136"/>
    <col min="1793" max="1793" width="1" style="136" customWidth="1"/>
    <col min="1794" max="1817" width="3.7265625" style="136" customWidth="1"/>
    <col min="1818" max="1819" width="1" style="136" customWidth="1"/>
    <col min="1820" max="1823" width="3.7265625" style="136" customWidth="1"/>
    <col min="1824" max="2048" width="3.7265625" style="136"/>
    <col min="2049" max="2049" width="1" style="136" customWidth="1"/>
    <col min="2050" max="2073" width="3.7265625" style="136" customWidth="1"/>
    <col min="2074" max="2075" width="1" style="136" customWidth="1"/>
    <col min="2076" max="2079" width="3.7265625" style="136" customWidth="1"/>
    <col min="2080" max="2304" width="3.7265625" style="136"/>
    <col min="2305" max="2305" width="1" style="136" customWidth="1"/>
    <col min="2306" max="2329" width="3.7265625" style="136" customWidth="1"/>
    <col min="2330" max="2331" width="1" style="136" customWidth="1"/>
    <col min="2332" max="2335" width="3.7265625" style="136" customWidth="1"/>
    <col min="2336" max="2560" width="3.7265625" style="136"/>
    <col min="2561" max="2561" width="1" style="136" customWidth="1"/>
    <col min="2562" max="2585" width="3.7265625" style="136" customWidth="1"/>
    <col min="2586" max="2587" width="1" style="136" customWidth="1"/>
    <col min="2588" max="2591" width="3.7265625" style="136" customWidth="1"/>
    <col min="2592" max="2816" width="3.7265625" style="136"/>
    <col min="2817" max="2817" width="1" style="136" customWidth="1"/>
    <col min="2818" max="2841" width="3.7265625" style="136" customWidth="1"/>
    <col min="2842" max="2843" width="1" style="136" customWidth="1"/>
    <col min="2844" max="2847" width="3.7265625" style="136" customWidth="1"/>
    <col min="2848" max="3072" width="3.7265625" style="136"/>
    <col min="3073" max="3073" width="1" style="136" customWidth="1"/>
    <col min="3074" max="3097" width="3.7265625" style="136" customWidth="1"/>
    <col min="3098" max="3099" width="1" style="136" customWidth="1"/>
    <col min="3100" max="3103" width="3.7265625" style="136" customWidth="1"/>
    <col min="3104" max="3328" width="3.7265625" style="136"/>
    <col min="3329" max="3329" width="1" style="136" customWidth="1"/>
    <col min="3330" max="3353" width="3.7265625" style="136" customWidth="1"/>
    <col min="3354" max="3355" width="1" style="136" customWidth="1"/>
    <col min="3356" max="3359" width="3.7265625" style="136" customWidth="1"/>
    <col min="3360" max="3584" width="3.7265625" style="136"/>
    <col min="3585" max="3585" width="1" style="136" customWidth="1"/>
    <col min="3586" max="3609" width="3.7265625" style="136" customWidth="1"/>
    <col min="3610" max="3611" width="1" style="136" customWidth="1"/>
    <col min="3612" max="3615" width="3.7265625" style="136" customWidth="1"/>
    <col min="3616" max="3840" width="3.7265625" style="136"/>
    <col min="3841" max="3841" width="1" style="136" customWidth="1"/>
    <col min="3842" max="3865" width="3.7265625" style="136" customWidth="1"/>
    <col min="3866" max="3867" width="1" style="136" customWidth="1"/>
    <col min="3868" max="3871" width="3.7265625" style="136" customWidth="1"/>
    <col min="3872" max="4096" width="3.7265625" style="136"/>
    <col min="4097" max="4097" width="1" style="136" customWidth="1"/>
    <col min="4098" max="4121" width="3.7265625" style="136" customWidth="1"/>
    <col min="4122" max="4123" width="1" style="136" customWidth="1"/>
    <col min="4124" max="4127" width="3.7265625" style="136" customWidth="1"/>
    <col min="4128" max="4352" width="3.7265625" style="136"/>
    <col min="4353" max="4353" width="1" style="136" customWidth="1"/>
    <col min="4354" max="4377" width="3.7265625" style="136" customWidth="1"/>
    <col min="4378" max="4379" width="1" style="136" customWidth="1"/>
    <col min="4380" max="4383" width="3.7265625" style="136" customWidth="1"/>
    <col min="4384" max="4608" width="3.7265625" style="136"/>
    <col min="4609" max="4609" width="1" style="136" customWidth="1"/>
    <col min="4610" max="4633" width="3.7265625" style="136" customWidth="1"/>
    <col min="4634" max="4635" width="1" style="136" customWidth="1"/>
    <col min="4636" max="4639" width="3.7265625" style="136" customWidth="1"/>
    <col min="4640" max="4864" width="3.7265625" style="136"/>
    <col min="4865" max="4865" width="1" style="136" customWidth="1"/>
    <col min="4866" max="4889" width="3.7265625" style="136" customWidth="1"/>
    <col min="4890" max="4891" width="1" style="136" customWidth="1"/>
    <col min="4892" max="4895" width="3.7265625" style="136" customWidth="1"/>
    <col min="4896" max="5120" width="3.7265625" style="136"/>
    <col min="5121" max="5121" width="1" style="136" customWidth="1"/>
    <col min="5122" max="5145" width="3.7265625" style="136" customWidth="1"/>
    <col min="5146" max="5147" width="1" style="136" customWidth="1"/>
    <col min="5148" max="5151" width="3.7265625" style="136" customWidth="1"/>
    <col min="5152" max="5376" width="3.7265625" style="136"/>
    <col min="5377" max="5377" width="1" style="136" customWidth="1"/>
    <col min="5378" max="5401" width="3.7265625" style="136" customWidth="1"/>
    <col min="5402" max="5403" width="1" style="136" customWidth="1"/>
    <col min="5404" max="5407" width="3.7265625" style="136" customWidth="1"/>
    <col min="5408" max="5632" width="3.7265625" style="136"/>
    <col min="5633" max="5633" width="1" style="136" customWidth="1"/>
    <col min="5634" max="5657" width="3.7265625" style="136" customWidth="1"/>
    <col min="5658" max="5659" width="1" style="136" customWidth="1"/>
    <col min="5660" max="5663" width="3.7265625" style="136" customWidth="1"/>
    <col min="5664" max="5888" width="3.7265625" style="136"/>
    <col min="5889" max="5889" width="1" style="136" customWidth="1"/>
    <col min="5890" max="5913" width="3.7265625" style="136" customWidth="1"/>
    <col min="5914" max="5915" width="1" style="136" customWidth="1"/>
    <col min="5916" max="5919" width="3.7265625" style="136" customWidth="1"/>
    <col min="5920" max="6144" width="3.7265625" style="136"/>
    <col min="6145" max="6145" width="1" style="136" customWidth="1"/>
    <col min="6146" max="6169" width="3.7265625" style="136" customWidth="1"/>
    <col min="6170" max="6171" width="1" style="136" customWidth="1"/>
    <col min="6172" max="6175" width="3.7265625" style="136" customWidth="1"/>
    <col min="6176" max="6400" width="3.7265625" style="136"/>
    <col min="6401" max="6401" width="1" style="136" customWidth="1"/>
    <col min="6402" max="6425" width="3.7265625" style="136" customWidth="1"/>
    <col min="6426" max="6427" width="1" style="136" customWidth="1"/>
    <col min="6428" max="6431" width="3.7265625" style="136" customWidth="1"/>
    <col min="6432" max="6656" width="3.7265625" style="136"/>
    <col min="6657" max="6657" width="1" style="136" customWidth="1"/>
    <col min="6658" max="6681" width="3.7265625" style="136" customWidth="1"/>
    <col min="6682" max="6683" width="1" style="136" customWidth="1"/>
    <col min="6684" max="6687" width="3.7265625" style="136" customWidth="1"/>
    <col min="6688" max="6912" width="3.7265625" style="136"/>
    <col min="6913" max="6913" width="1" style="136" customWidth="1"/>
    <col min="6914" max="6937" width="3.7265625" style="136" customWidth="1"/>
    <col min="6938" max="6939" width="1" style="136" customWidth="1"/>
    <col min="6940" max="6943" width="3.7265625" style="136" customWidth="1"/>
    <col min="6944" max="7168" width="3.7265625" style="136"/>
    <col min="7169" max="7169" width="1" style="136" customWidth="1"/>
    <col min="7170" max="7193" width="3.7265625" style="136" customWidth="1"/>
    <col min="7194" max="7195" width="1" style="136" customWidth="1"/>
    <col min="7196" max="7199" width="3.7265625" style="136" customWidth="1"/>
    <col min="7200" max="7424" width="3.7265625" style="136"/>
    <col min="7425" max="7425" width="1" style="136" customWidth="1"/>
    <col min="7426" max="7449" width="3.7265625" style="136" customWidth="1"/>
    <col min="7450" max="7451" width="1" style="136" customWidth="1"/>
    <col min="7452" max="7455" width="3.7265625" style="136" customWidth="1"/>
    <col min="7456" max="7680" width="3.7265625" style="136"/>
    <col min="7681" max="7681" width="1" style="136" customWidth="1"/>
    <col min="7682" max="7705" width="3.7265625" style="136" customWidth="1"/>
    <col min="7706" max="7707" width="1" style="136" customWidth="1"/>
    <col min="7708" max="7711" width="3.7265625" style="136" customWidth="1"/>
    <col min="7712" max="7936" width="3.7265625" style="136"/>
    <col min="7937" max="7937" width="1" style="136" customWidth="1"/>
    <col min="7938" max="7961" width="3.7265625" style="136" customWidth="1"/>
    <col min="7962" max="7963" width="1" style="136" customWidth="1"/>
    <col min="7964" max="7967" width="3.7265625" style="136" customWidth="1"/>
    <col min="7968" max="8192" width="3.7265625" style="136"/>
    <col min="8193" max="8193" width="1" style="136" customWidth="1"/>
    <col min="8194" max="8217" width="3.7265625" style="136" customWidth="1"/>
    <col min="8218" max="8219" width="1" style="136" customWidth="1"/>
    <col min="8220" max="8223" width="3.7265625" style="136" customWidth="1"/>
    <col min="8224" max="8448" width="3.7265625" style="136"/>
    <col min="8449" max="8449" width="1" style="136" customWidth="1"/>
    <col min="8450" max="8473" width="3.7265625" style="136" customWidth="1"/>
    <col min="8474" max="8475" width="1" style="136" customWidth="1"/>
    <col min="8476" max="8479" width="3.7265625" style="136" customWidth="1"/>
    <col min="8480" max="8704" width="3.7265625" style="136"/>
    <col min="8705" max="8705" width="1" style="136" customWidth="1"/>
    <col min="8706" max="8729" width="3.7265625" style="136" customWidth="1"/>
    <col min="8730" max="8731" width="1" style="136" customWidth="1"/>
    <col min="8732" max="8735" width="3.7265625" style="136" customWidth="1"/>
    <col min="8736" max="8960" width="3.7265625" style="136"/>
    <col min="8961" max="8961" width="1" style="136" customWidth="1"/>
    <col min="8962" max="8985" width="3.7265625" style="136" customWidth="1"/>
    <col min="8986" max="8987" width="1" style="136" customWidth="1"/>
    <col min="8988" max="8991" width="3.7265625" style="136" customWidth="1"/>
    <col min="8992" max="9216" width="3.7265625" style="136"/>
    <col min="9217" max="9217" width="1" style="136" customWidth="1"/>
    <col min="9218" max="9241" width="3.7265625" style="136" customWidth="1"/>
    <col min="9242" max="9243" width="1" style="136" customWidth="1"/>
    <col min="9244" max="9247" width="3.7265625" style="136" customWidth="1"/>
    <col min="9248" max="9472" width="3.7265625" style="136"/>
    <col min="9473" max="9473" width="1" style="136" customWidth="1"/>
    <col min="9474" max="9497" width="3.7265625" style="136" customWidth="1"/>
    <col min="9498" max="9499" width="1" style="136" customWidth="1"/>
    <col min="9500" max="9503" width="3.7265625" style="136" customWidth="1"/>
    <col min="9504" max="9728" width="3.7265625" style="136"/>
    <col min="9729" max="9729" width="1" style="136" customWidth="1"/>
    <col min="9730" max="9753" width="3.7265625" style="136" customWidth="1"/>
    <col min="9754" max="9755" width="1" style="136" customWidth="1"/>
    <col min="9756" max="9759" width="3.7265625" style="136" customWidth="1"/>
    <col min="9760" max="9984" width="3.7265625" style="136"/>
    <col min="9985" max="9985" width="1" style="136" customWidth="1"/>
    <col min="9986" max="10009" width="3.7265625" style="136" customWidth="1"/>
    <col min="10010" max="10011" width="1" style="136" customWidth="1"/>
    <col min="10012" max="10015" width="3.7265625" style="136" customWidth="1"/>
    <col min="10016" max="10240" width="3.7265625" style="136"/>
    <col min="10241" max="10241" width="1" style="136" customWidth="1"/>
    <col min="10242" max="10265" width="3.7265625" style="136" customWidth="1"/>
    <col min="10266" max="10267" width="1" style="136" customWidth="1"/>
    <col min="10268" max="10271" width="3.7265625" style="136" customWidth="1"/>
    <col min="10272" max="10496" width="3.7265625" style="136"/>
    <col min="10497" max="10497" width="1" style="136" customWidth="1"/>
    <col min="10498" max="10521" width="3.7265625" style="136" customWidth="1"/>
    <col min="10522" max="10523" width="1" style="136" customWidth="1"/>
    <col min="10524" max="10527" width="3.7265625" style="136" customWidth="1"/>
    <col min="10528" max="10752" width="3.7265625" style="136"/>
    <col min="10753" max="10753" width="1" style="136" customWidth="1"/>
    <col min="10754" max="10777" width="3.7265625" style="136" customWidth="1"/>
    <col min="10778" max="10779" width="1" style="136" customWidth="1"/>
    <col min="10780" max="10783" width="3.7265625" style="136" customWidth="1"/>
    <col min="10784" max="11008" width="3.7265625" style="136"/>
    <col min="11009" max="11009" width="1" style="136" customWidth="1"/>
    <col min="11010" max="11033" width="3.7265625" style="136" customWidth="1"/>
    <col min="11034" max="11035" width="1" style="136" customWidth="1"/>
    <col min="11036" max="11039" width="3.7265625" style="136" customWidth="1"/>
    <col min="11040" max="11264" width="3.7265625" style="136"/>
    <col min="11265" max="11265" width="1" style="136" customWidth="1"/>
    <col min="11266" max="11289" width="3.7265625" style="136" customWidth="1"/>
    <col min="11290" max="11291" width="1" style="136" customWidth="1"/>
    <col min="11292" max="11295" width="3.7265625" style="136" customWidth="1"/>
    <col min="11296" max="11520" width="3.7265625" style="136"/>
    <col min="11521" max="11521" width="1" style="136" customWidth="1"/>
    <col min="11522" max="11545" width="3.7265625" style="136" customWidth="1"/>
    <col min="11546" max="11547" width="1" style="136" customWidth="1"/>
    <col min="11548" max="11551" width="3.7265625" style="136" customWidth="1"/>
    <col min="11552" max="11776" width="3.7265625" style="136"/>
    <col min="11777" max="11777" width="1" style="136" customWidth="1"/>
    <col min="11778" max="11801" width="3.7265625" style="136" customWidth="1"/>
    <col min="11802" max="11803" width="1" style="136" customWidth="1"/>
    <col min="11804" max="11807" width="3.7265625" style="136" customWidth="1"/>
    <col min="11808" max="12032" width="3.7265625" style="136"/>
    <col min="12033" max="12033" width="1" style="136" customWidth="1"/>
    <col min="12034" max="12057" width="3.7265625" style="136" customWidth="1"/>
    <col min="12058" max="12059" width="1" style="136" customWidth="1"/>
    <col min="12060" max="12063" width="3.7265625" style="136" customWidth="1"/>
    <col min="12064" max="12288" width="3.7265625" style="136"/>
    <col min="12289" max="12289" width="1" style="136" customWidth="1"/>
    <col min="12290" max="12313" width="3.7265625" style="136" customWidth="1"/>
    <col min="12314" max="12315" width="1" style="136" customWidth="1"/>
    <col min="12316" max="12319" width="3.7265625" style="136" customWidth="1"/>
    <col min="12320" max="12544" width="3.7265625" style="136"/>
    <col min="12545" max="12545" width="1" style="136" customWidth="1"/>
    <col min="12546" max="12569" width="3.7265625" style="136" customWidth="1"/>
    <col min="12570" max="12571" width="1" style="136" customWidth="1"/>
    <col min="12572" max="12575" width="3.7265625" style="136" customWidth="1"/>
    <col min="12576" max="12800" width="3.7265625" style="136"/>
    <col min="12801" max="12801" width="1" style="136" customWidth="1"/>
    <col min="12802" max="12825" width="3.7265625" style="136" customWidth="1"/>
    <col min="12826" max="12827" width="1" style="136" customWidth="1"/>
    <col min="12828" max="12831" width="3.7265625" style="136" customWidth="1"/>
    <col min="12832" max="13056" width="3.7265625" style="136"/>
    <col min="13057" max="13057" width="1" style="136" customWidth="1"/>
    <col min="13058" max="13081" width="3.7265625" style="136" customWidth="1"/>
    <col min="13082" max="13083" width="1" style="136" customWidth="1"/>
    <col min="13084" max="13087" width="3.7265625" style="136" customWidth="1"/>
    <col min="13088" max="13312" width="3.7265625" style="136"/>
    <col min="13313" max="13313" width="1" style="136" customWidth="1"/>
    <col min="13314" max="13337" width="3.7265625" style="136" customWidth="1"/>
    <col min="13338" max="13339" width="1" style="136" customWidth="1"/>
    <col min="13340" max="13343" width="3.7265625" style="136" customWidth="1"/>
    <col min="13344" max="13568" width="3.7265625" style="136"/>
    <col min="13569" max="13569" width="1" style="136" customWidth="1"/>
    <col min="13570" max="13593" width="3.7265625" style="136" customWidth="1"/>
    <col min="13594" max="13595" width="1" style="136" customWidth="1"/>
    <col min="13596" max="13599" width="3.7265625" style="136" customWidth="1"/>
    <col min="13600" max="13824" width="3.7265625" style="136"/>
    <col min="13825" max="13825" width="1" style="136" customWidth="1"/>
    <col min="13826" max="13849" width="3.7265625" style="136" customWidth="1"/>
    <col min="13850" max="13851" width="1" style="136" customWidth="1"/>
    <col min="13852" max="13855" width="3.7265625" style="136" customWidth="1"/>
    <col min="13856" max="14080" width="3.7265625" style="136"/>
    <col min="14081" max="14081" width="1" style="136" customWidth="1"/>
    <col min="14082" max="14105" width="3.7265625" style="136" customWidth="1"/>
    <col min="14106" max="14107" width="1" style="136" customWidth="1"/>
    <col min="14108" max="14111" width="3.7265625" style="136" customWidth="1"/>
    <col min="14112" max="14336" width="3.7265625" style="136"/>
    <col min="14337" max="14337" width="1" style="136" customWidth="1"/>
    <col min="14338" max="14361" width="3.7265625" style="136" customWidth="1"/>
    <col min="14362" max="14363" width="1" style="136" customWidth="1"/>
    <col min="14364" max="14367" width="3.7265625" style="136" customWidth="1"/>
    <col min="14368" max="14592" width="3.7265625" style="136"/>
    <col min="14593" max="14593" width="1" style="136" customWidth="1"/>
    <col min="14594" max="14617" width="3.7265625" style="136" customWidth="1"/>
    <col min="14618" max="14619" width="1" style="136" customWidth="1"/>
    <col min="14620" max="14623" width="3.7265625" style="136" customWidth="1"/>
    <col min="14624" max="14848" width="3.7265625" style="136"/>
    <col min="14849" max="14849" width="1" style="136" customWidth="1"/>
    <col min="14850" max="14873" width="3.7265625" style="136" customWidth="1"/>
    <col min="14874" max="14875" width="1" style="136" customWidth="1"/>
    <col min="14876" max="14879" width="3.7265625" style="136" customWidth="1"/>
    <col min="14880" max="15104" width="3.7265625" style="136"/>
    <col min="15105" max="15105" width="1" style="136" customWidth="1"/>
    <col min="15106" max="15129" width="3.7265625" style="136" customWidth="1"/>
    <col min="15130" max="15131" width="1" style="136" customWidth="1"/>
    <col min="15132" max="15135" width="3.7265625" style="136" customWidth="1"/>
    <col min="15136" max="15360" width="3.7265625" style="136"/>
    <col min="15361" max="15361" width="1" style="136" customWidth="1"/>
    <col min="15362" max="15385" width="3.7265625" style="136" customWidth="1"/>
    <col min="15386" max="15387" width="1" style="136" customWidth="1"/>
    <col min="15388" max="15391" width="3.7265625" style="136" customWidth="1"/>
    <col min="15392" max="15616" width="3.7265625" style="136"/>
    <col min="15617" max="15617" width="1" style="136" customWidth="1"/>
    <col min="15618" max="15641" width="3.7265625" style="136" customWidth="1"/>
    <col min="15642" max="15643" width="1" style="136" customWidth="1"/>
    <col min="15644" max="15647" width="3.7265625" style="136" customWidth="1"/>
    <col min="15648" max="15872" width="3.7265625" style="136"/>
    <col min="15873" max="15873" width="1" style="136" customWidth="1"/>
    <col min="15874" max="15897" width="3.7265625" style="136" customWidth="1"/>
    <col min="15898" max="15899" width="1" style="136" customWidth="1"/>
    <col min="15900" max="15903" width="3.7265625" style="136" customWidth="1"/>
    <col min="15904" max="16128" width="3.7265625" style="136"/>
    <col min="16129" max="16129" width="1" style="136" customWidth="1"/>
    <col min="16130" max="16153" width="3.7265625" style="136" customWidth="1"/>
    <col min="16154" max="16155" width="1" style="136" customWidth="1"/>
    <col min="16156" max="16159" width="3.7265625" style="136" customWidth="1"/>
    <col min="16160" max="16384" width="3.7265625" style="136"/>
  </cols>
  <sheetData>
    <row r="1" spans="2:53" ht="6" customHeight="1" x14ac:dyDescent="0.2"/>
    <row r="2" spans="2:53" ht="26.25" customHeight="1" x14ac:dyDescent="0.2">
      <c r="B2" s="265" t="s">
        <v>178</v>
      </c>
      <c r="Y2" s="70">
        <f>様式第１号!$E$10</f>
        <v>0</v>
      </c>
    </row>
    <row r="3" spans="2:53" ht="7.5" customHeight="1" x14ac:dyDescent="0.2"/>
    <row r="4" spans="2:53" ht="18.75" customHeight="1" x14ac:dyDescent="0.2">
      <c r="B4" s="566" t="s">
        <v>205</v>
      </c>
      <c r="C4" s="566"/>
      <c r="D4" s="566"/>
      <c r="E4" s="566"/>
      <c r="F4" s="566"/>
      <c r="G4" s="566"/>
      <c r="H4" s="566"/>
      <c r="I4" s="566"/>
      <c r="J4" s="566"/>
      <c r="K4" s="566"/>
      <c r="L4" s="566"/>
      <c r="M4" s="566"/>
      <c r="N4" s="566"/>
      <c r="O4" s="566"/>
      <c r="P4" s="566"/>
      <c r="Q4" s="566"/>
      <c r="R4" s="566"/>
      <c r="S4" s="566"/>
      <c r="T4" s="566"/>
      <c r="U4" s="566"/>
      <c r="V4" s="566"/>
      <c r="W4" s="566"/>
      <c r="X4" s="566"/>
      <c r="Y4" s="566"/>
    </row>
    <row r="5" spans="2:53" ht="11.25" customHeight="1" thickBot="1" x14ac:dyDescent="0.25">
      <c r="B5" s="138"/>
      <c r="C5" s="138"/>
      <c r="D5" s="138"/>
      <c r="E5" s="138"/>
      <c r="F5" s="138"/>
      <c r="G5" s="138"/>
      <c r="H5" s="138"/>
      <c r="I5" s="138"/>
      <c r="J5" s="138"/>
      <c r="K5" s="138"/>
      <c r="L5" s="138"/>
      <c r="M5" s="138"/>
      <c r="N5" s="138"/>
      <c r="O5" s="138"/>
      <c r="P5" s="138"/>
      <c r="Q5" s="138"/>
      <c r="R5" s="138"/>
      <c r="S5" s="138"/>
      <c r="T5" s="138"/>
      <c r="U5" s="138"/>
      <c r="V5" s="138"/>
      <c r="W5" s="138"/>
      <c r="X5" s="138"/>
    </row>
    <row r="6" spans="2:53" ht="30" customHeight="1" x14ac:dyDescent="0.2">
      <c r="B6" s="277" t="s">
        <v>181</v>
      </c>
      <c r="C6" s="139"/>
      <c r="D6" s="139"/>
      <c r="E6" s="139"/>
      <c r="F6" s="139"/>
      <c r="G6" s="139"/>
      <c r="H6" s="139"/>
      <c r="I6" s="139"/>
      <c r="J6" s="139"/>
      <c r="K6" s="139"/>
      <c r="L6" s="139"/>
      <c r="M6" s="139"/>
      <c r="N6" s="139"/>
      <c r="O6" s="139"/>
      <c r="P6" s="139"/>
      <c r="Q6" s="139"/>
      <c r="R6" s="139"/>
      <c r="S6" s="139"/>
      <c r="T6" s="139"/>
      <c r="U6" s="139"/>
      <c r="V6" s="139"/>
      <c r="W6" s="139"/>
      <c r="X6" s="139"/>
      <c r="Y6" s="140"/>
      <c r="AB6" s="136"/>
      <c r="AC6" s="136"/>
      <c r="AD6" s="136"/>
      <c r="AE6" s="136"/>
      <c r="AI6" s="350"/>
      <c r="AJ6" s="351"/>
      <c r="AK6" s="351"/>
      <c r="AL6" s="352"/>
      <c r="AM6" s="350"/>
      <c r="AN6" s="353" t="s">
        <v>208</v>
      </c>
      <c r="AO6" s="354"/>
      <c r="AP6" s="355" t="s">
        <v>14</v>
      </c>
      <c r="AQ6" s="352"/>
      <c r="AR6" s="350"/>
      <c r="AS6" s="353" t="s">
        <v>208</v>
      </c>
      <c r="AT6" s="354"/>
      <c r="AU6" s="355" t="s">
        <v>14</v>
      </c>
      <c r="AV6" s="352"/>
      <c r="AW6" s="350"/>
      <c r="AX6" s="353" t="s">
        <v>208</v>
      </c>
      <c r="AY6" s="354"/>
      <c r="AZ6" s="355" t="s">
        <v>14</v>
      </c>
      <c r="BA6" s="352"/>
    </row>
    <row r="7" spans="2:53" s="143" customFormat="1" ht="26.25" customHeight="1" x14ac:dyDescent="0.2">
      <c r="B7" s="141"/>
      <c r="C7" s="333" t="s">
        <v>182</v>
      </c>
      <c r="D7" s="334"/>
      <c r="E7" s="334"/>
      <c r="F7" s="334"/>
      <c r="G7" s="334"/>
      <c r="H7" s="334"/>
      <c r="I7" s="334"/>
      <c r="J7" s="334"/>
      <c r="K7" s="334"/>
      <c r="L7" s="334"/>
      <c r="M7" s="334"/>
      <c r="N7" s="334"/>
      <c r="O7" s="334"/>
      <c r="P7" s="334"/>
      <c r="Q7" s="334"/>
      <c r="R7" s="335"/>
      <c r="S7" s="157"/>
      <c r="T7" s="578"/>
      <c r="U7" s="578"/>
      <c r="V7" s="578"/>
      <c r="W7" s="578"/>
      <c r="X7" s="336" t="s">
        <v>78</v>
      </c>
      <c r="Y7" s="142" t="s">
        <v>124</v>
      </c>
      <c r="AI7" s="586" t="s">
        <v>190</v>
      </c>
      <c r="AJ7" s="586"/>
      <c r="AK7" s="586"/>
      <c r="AL7" s="586"/>
      <c r="AM7" s="584"/>
      <c r="AN7" s="585"/>
      <c r="AO7" s="585"/>
      <c r="AP7" s="585"/>
      <c r="AQ7" s="356" t="s">
        <v>78</v>
      </c>
      <c r="AR7" s="584"/>
      <c r="AS7" s="585"/>
      <c r="AT7" s="585"/>
      <c r="AU7" s="585"/>
      <c r="AV7" s="356" t="s">
        <v>78</v>
      </c>
      <c r="AW7" s="584"/>
      <c r="AX7" s="585"/>
      <c r="AY7" s="585"/>
      <c r="AZ7" s="585"/>
      <c r="BA7" s="356" t="s">
        <v>78</v>
      </c>
    </row>
    <row r="8" spans="2:53" s="143" customFormat="1" ht="11.25" customHeight="1" thickBot="1" x14ac:dyDescent="0.25">
      <c r="B8" s="145"/>
      <c r="C8" s="146"/>
      <c r="D8" s="148"/>
      <c r="E8" s="148"/>
      <c r="F8" s="148"/>
      <c r="G8" s="148"/>
      <c r="H8" s="148"/>
      <c r="I8" s="148"/>
      <c r="J8" s="148"/>
      <c r="K8" s="148"/>
      <c r="L8" s="148"/>
      <c r="M8" s="148"/>
      <c r="N8" s="148"/>
      <c r="O8" s="148"/>
      <c r="P8" s="148"/>
      <c r="Q8" s="148"/>
      <c r="R8" s="148"/>
      <c r="S8" s="148"/>
      <c r="T8" s="337"/>
      <c r="U8" s="337"/>
      <c r="V8" s="337"/>
      <c r="W8" s="337"/>
      <c r="X8" s="173"/>
      <c r="Y8" s="151"/>
      <c r="AI8" s="586" t="s">
        <v>191</v>
      </c>
      <c r="AJ8" s="586"/>
      <c r="AK8" s="586"/>
      <c r="AL8" s="586"/>
      <c r="AM8" s="587" t="e">
        <f>AM$7/($AM$7+$AR$7+$AW$7)</f>
        <v>#DIV/0!</v>
      </c>
      <c r="AN8" s="587"/>
      <c r="AO8" s="587"/>
      <c r="AP8" s="587"/>
      <c r="AQ8" s="587"/>
      <c r="AR8" s="588" t="e">
        <f>AR$7/($AM$7+$AR$7+$AW$7)</f>
        <v>#DIV/0!</v>
      </c>
      <c r="AS8" s="589"/>
      <c r="AT8" s="589"/>
      <c r="AU8" s="589"/>
      <c r="AV8" s="590"/>
      <c r="AW8" s="588" t="e">
        <f>AW$7/($AM$7+$AR$7+$AW$7)</f>
        <v>#DIV/0!</v>
      </c>
      <c r="AX8" s="589"/>
      <c r="AY8" s="589"/>
      <c r="AZ8" s="589"/>
      <c r="BA8" s="590"/>
    </row>
    <row r="9" spans="2:53" ht="11.25" customHeight="1" x14ac:dyDescent="0.2">
      <c r="B9" s="138"/>
      <c r="C9" s="138"/>
      <c r="D9" s="138"/>
      <c r="E9" s="138"/>
      <c r="F9" s="138"/>
      <c r="G9" s="138"/>
      <c r="H9" s="138"/>
      <c r="I9" s="138"/>
      <c r="J9" s="138"/>
      <c r="K9" s="138"/>
      <c r="L9" s="138"/>
      <c r="M9" s="138"/>
      <c r="N9" s="138"/>
      <c r="O9" s="138"/>
      <c r="P9" s="138"/>
      <c r="Q9" s="138"/>
      <c r="R9" s="138"/>
      <c r="S9" s="138"/>
      <c r="T9" s="138"/>
      <c r="U9" s="138"/>
      <c r="V9" s="138"/>
      <c r="W9" s="138"/>
      <c r="X9" s="138"/>
      <c r="AB9" s="152"/>
      <c r="AC9" s="152"/>
      <c r="AD9" s="152"/>
      <c r="AE9" s="152"/>
      <c r="AF9" s="152"/>
      <c r="AG9" s="152"/>
      <c r="AH9" s="152"/>
      <c r="AI9" s="586"/>
      <c r="AJ9" s="586"/>
      <c r="AK9" s="586"/>
      <c r="AL9" s="586"/>
      <c r="AM9" s="587"/>
      <c r="AN9" s="587"/>
      <c r="AO9" s="587"/>
      <c r="AP9" s="587"/>
      <c r="AQ9" s="587"/>
      <c r="AR9" s="591"/>
      <c r="AS9" s="592"/>
      <c r="AT9" s="592"/>
      <c r="AU9" s="592"/>
      <c r="AV9" s="593"/>
      <c r="AW9" s="591"/>
      <c r="AX9" s="592"/>
      <c r="AY9" s="592"/>
      <c r="AZ9" s="592"/>
      <c r="BA9" s="593"/>
    </row>
    <row r="10" spans="2:53" ht="11.25" customHeight="1" thickBot="1" x14ac:dyDescent="0.25">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AB10" s="152"/>
      <c r="AC10" s="152"/>
      <c r="AD10" s="152"/>
      <c r="AE10" s="152"/>
      <c r="AF10" s="152"/>
      <c r="AG10" s="152"/>
      <c r="AH10" s="152"/>
      <c r="AI10" s="360"/>
      <c r="AJ10" s="360"/>
      <c r="AK10" s="360"/>
      <c r="AL10" s="360"/>
      <c r="AM10" s="361"/>
      <c r="AN10" s="361"/>
      <c r="AO10" s="361"/>
      <c r="AP10" s="361"/>
      <c r="AQ10" s="361"/>
      <c r="AR10" s="361"/>
      <c r="AS10" s="361"/>
      <c r="AT10" s="361"/>
      <c r="AU10" s="361"/>
      <c r="AV10" s="361"/>
      <c r="AW10" s="361"/>
      <c r="AX10" s="361"/>
      <c r="AY10" s="361"/>
      <c r="AZ10" s="361"/>
      <c r="BA10" s="361"/>
    </row>
    <row r="11" spans="2:53" ht="30" customHeight="1" x14ac:dyDescent="0.2">
      <c r="B11" s="277" t="s">
        <v>134</v>
      </c>
      <c r="C11" s="139"/>
      <c r="D11" s="139"/>
      <c r="E11" s="139"/>
      <c r="F11" s="139"/>
      <c r="G11" s="139"/>
      <c r="H11" s="139"/>
      <c r="I11" s="139"/>
      <c r="J11" s="139"/>
      <c r="K11" s="139"/>
      <c r="L11" s="139"/>
      <c r="M11" s="139"/>
      <c r="N11" s="139"/>
      <c r="O11" s="139"/>
      <c r="P11" s="139"/>
      <c r="Q11" s="139"/>
      <c r="R11" s="139"/>
      <c r="S11" s="139"/>
      <c r="T11" s="139"/>
      <c r="U11" s="139"/>
      <c r="V11" s="139"/>
      <c r="W11" s="139"/>
      <c r="X11" s="139"/>
      <c r="Y11" s="140"/>
    </row>
    <row r="12" spans="2:53" s="143" customFormat="1" ht="26.25" customHeight="1" x14ac:dyDescent="0.2">
      <c r="B12" s="141"/>
      <c r="C12" s="156" t="s">
        <v>80</v>
      </c>
      <c r="D12" s="157"/>
      <c r="E12" s="157"/>
      <c r="F12" s="158"/>
      <c r="G12" s="158"/>
      <c r="H12" s="158"/>
      <c r="I12" s="157"/>
      <c r="J12" s="159"/>
      <c r="K12" s="159"/>
      <c r="L12" s="159"/>
      <c r="M12" s="159"/>
      <c r="N12" s="158"/>
      <c r="O12" s="158"/>
      <c r="P12" s="571" t="str">
        <f>IF('様式第２号(工事)'!$Q$17&lt;&gt;"",'様式第２号(工事)'!$Q$17,"")</f>
        <v/>
      </c>
      <c r="Q12" s="571"/>
      <c r="R12" s="571"/>
      <c r="S12" s="160" t="s">
        <v>60</v>
      </c>
      <c r="T12" s="152"/>
      <c r="U12" s="154"/>
      <c r="V12" s="154"/>
      <c r="W12" s="154"/>
      <c r="X12" s="154"/>
      <c r="Y12" s="344"/>
      <c r="AB12" s="241"/>
      <c r="AC12" s="144"/>
      <c r="AD12" s="241"/>
      <c r="AE12" s="241"/>
    </row>
    <row r="13" spans="2:53" s="143" customFormat="1" ht="7.5" customHeight="1" x14ac:dyDescent="0.2">
      <c r="B13" s="141"/>
      <c r="C13" s="347"/>
      <c r="D13" s="152"/>
      <c r="E13" s="152"/>
      <c r="F13" s="154"/>
      <c r="G13" s="154"/>
      <c r="H13" s="154"/>
      <c r="I13" s="152"/>
      <c r="J13" s="163"/>
      <c r="K13" s="271"/>
      <c r="L13" s="271"/>
      <c r="M13" s="271"/>
      <c r="N13" s="272"/>
      <c r="O13" s="272"/>
      <c r="P13" s="271"/>
      <c r="Q13" s="271"/>
      <c r="R13" s="271"/>
      <c r="S13" s="273"/>
      <c r="T13" s="152"/>
      <c r="U13" s="154"/>
      <c r="V13" s="154"/>
      <c r="W13" s="154"/>
      <c r="X13" s="154"/>
      <c r="Y13" s="344"/>
      <c r="AB13" s="241"/>
      <c r="AC13" s="144"/>
      <c r="AD13" s="241"/>
      <c r="AE13" s="241"/>
    </row>
    <row r="14" spans="2:53" s="143" customFormat="1" ht="22.5" customHeight="1" x14ac:dyDescent="0.2">
      <c r="B14" s="141"/>
      <c r="C14" s="154"/>
      <c r="D14" s="154"/>
      <c r="E14" s="154"/>
      <c r="F14" s="154"/>
      <c r="G14" s="154"/>
      <c r="H14" s="154"/>
      <c r="I14" s="154"/>
      <c r="J14" s="154"/>
      <c r="K14" s="152"/>
      <c r="L14" s="535" t="s">
        <v>81</v>
      </c>
      <c r="M14" s="535"/>
      <c r="N14" s="535"/>
      <c r="O14" s="154"/>
      <c r="P14" s="535" t="s">
        <v>82</v>
      </c>
      <c r="Q14" s="535"/>
      <c r="R14" s="535"/>
      <c r="S14" s="535"/>
      <c r="T14" s="154"/>
      <c r="U14" s="535" t="s">
        <v>83</v>
      </c>
      <c r="V14" s="535"/>
      <c r="W14" s="535"/>
      <c r="X14" s="535"/>
      <c r="Y14" s="344"/>
      <c r="AB14" s="241"/>
      <c r="AC14" s="144"/>
      <c r="AD14" s="241"/>
      <c r="AE14" s="241"/>
    </row>
    <row r="15" spans="2:53" s="143" customFormat="1" ht="22.5" customHeight="1" x14ac:dyDescent="0.2">
      <c r="B15" s="141"/>
      <c r="C15" s="154"/>
      <c r="D15" s="576" t="s">
        <v>135</v>
      </c>
      <c r="E15" s="576"/>
      <c r="F15" s="576"/>
      <c r="G15" s="576"/>
      <c r="H15" s="576"/>
      <c r="I15" s="576"/>
      <c r="J15" s="576"/>
      <c r="K15" s="576"/>
      <c r="L15" s="577">
        <v>20000</v>
      </c>
      <c r="M15" s="577"/>
      <c r="N15" s="577"/>
      <c r="O15" s="165" t="s">
        <v>125</v>
      </c>
      <c r="P15" s="564" t="str">
        <f>P12</f>
        <v/>
      </c>
      <c r="Q15" s="564"/>
      <c r="R15" s="564"/>
      <c r="S15" s="164" t="s">
        <v>60</v>
      </c>
      <c r="T15" s="343" t="s">
        <v>79</v>
      </c>
      <c r="U15" s="565" t="e">
        <f>L15*P15</f>
        <v>#VALUE!</v>
      </c>
      <c r="V15" s="565"/>
      <c r="W15" s="565"/>
      <c r="X15" s="166" t="s">
        <v>78</v>
      </c>
      <c r="Y15" s="344"/>
      <c r="AI15" s="357"/>
      <c r="AJ15" s="358"/>
      <c r="AK15" s="358"/>
      <c r="AL15" s="356"/>
      <c r="AM15" s="350"/>
      <c r="AN15" s="353" t="s">
        <v>208</v>
      </c>
      <c r="AO15" s="359" t="str">
        <f>IF($AO$6="","",$AO$6)</f>
        <v/>
      </c>
      <c r="AP15" s="355" t="s">
        <v>14</v>
      </c>
      <c r="AQ15" s="352"/>
      <c r="AR15" s="350"/>
      <c r="AS15" s="353" t="s">
        <v>208</v>
      </c>
      <c r="AT15" s="359" t="str">
        <f>IF($AT$6="","",$AT$6)</f>
        <v/>
      </c>
      <c r="AU15" s="355" t="s">
        <v>14</v>
      </c>
      <c r="AV15" s="352"/>
      <c r="AW15" s="350"/>
      <c r="AX15" s="353" t="s">
        <v>208</v>
      </c>
      <c r="AY15" s="359" t="str">
        <f>IF($AY$6="","",$AY$6)</f>
        <v/>
      </c>
      <c r="AZ15" s="355" t="s">
        <v>14</v>
      </c>
      <c r="BA15" s="352"/>
    </row>
    <row r="16" spans="2:53" s="143" customFormat="1" ht="26.25" customHeight="1" x14ac:dyDescent="0.2">
      <c r="B16" s="141"/>
      <c r="C16" s="167"/>
      <c r="D16" s="167"/>
      <c r="E16" s="167"/>
      <c r="F16" s="167"/>
      <c r="G16" s="167"/>
      <c r="H16" s="167"/>
      <c r="I16" s="167"/>
      <c r="J16" s="167"/>
      <c r="K16" s="167"/>
      <c r="L16" s="167"/>
      <c r="M16" s="167"/>
      <c r="N16" s="167"/>
      <c r="O16" s="167"/>
      <c r="P16" s="167"/>
      <c r="Q16" s="167"/>
      <c r="R16" s="167"/>
      <c r="S16" s="167"/>
      <c r="T16" s="168" t="s">
        <v>84</v>
      </c>
      <c r="U16" s="561" t="e">
        <f>ROUNDDOWN(SUM(U15:W15),-3)</f>
        <v>#VALUE!</v>
      </c>
      <c r="V16" s="561"/>
      <c r="W16" s="561"/>
      <c r="X16" s="169" t="s">
        <v>78</v>
      </c>
      <c r="Y16" s="142" t="s">
        <v>132</v>
      </c>
      <c r="AI16" s="579" t="s">
        <v>192</v>
      </c>
      <c r="AJ16" s="580"/>
      <c r="AK16" s="580"/>
      <c r="AL16" s="581"/>
      <c r="AM16" s="584"/>
      <c r="AN16" s="585"/>
      <c r="AO16" s="585"/>
      <c r="AP16" s="585"/>
      <c r="AQ16" s="356" t="s">
        <v>78</v>
      </c>
      <c r="AR16" s="584"/>
      <c r="AS16" s="585"/>
      <c r="AT16" s="585"/>
      <c r="AU16" s="585"/>
      <c r="AV16" s="356" t="s">
        <v>78</v>
      </c>
      <c r="AW16" s="584"/>
      <c r="AX16" s="585"/>
      <c r="AY16" s="585"/>
      <c r="AZ16" s="585"/>
      <c r="BA16" s="356" t="s">
        <v>78</v>
      </c>
    </row>
    <row r="17" spans="2:53" s="143" customFormat="1" ht="11.25" customHeight="1" thickBot="1" x14ac:dyDescent="0.25">
      <c r="B17" s="145"/>
      <c r="C17" s="170"/>
      <c r="D17" s="170"/>
      <c r="E17" s="170"/>
      <c r="F17" s="170"/>
      <c r="G17" s="170"/>
      <c r="H17" s="170"/>
      <c r="I17" s="170"/>
      <c r="J17" s="170"/>
      <c r="K17" s="170"/>
      <c r="L17" s="170"/>
      <c r="M17" s="170"/>
      <c r="N17" s="170"/>
      <c r="O17" s="170"/>
      <c r="P17" s="170"/>
      <c r="Q17" s="170"/>
      <c r="R17" s="170"/>
      <c r="S17" s="170"/>
      <c r="T17" s="171"/>
      <c r="U17" s="172"/>
      <c r="V17" s="172"/>
      <c r="W17" s="172"/>
      <c r="X17" s="173"/>
      <c r="Y17" s="174"/>
    </row>
    <row r="18" spans="2:53" ht="11.25" customHeight="1" x14ac:dyDescent="0.2">
      <c r="B18" s="138"/>
      <c r="C18" s="138"/>
      <c r="D18" s="138"/>
      <c r="E18" s="138"/>
      <c r="F18" s="138"/>
      <c r="G18" s="138"/>
      <c r="H18" s="138"/>
      <c r="I18" s="138"/>
      <c r="J18" s="138"/>
      <c r="K18" s="138"/>
      <c r="L18" s="138"/>
      <c r="M18" s="138"/>
      <c r="N18" s="138"/>
      <c r="O18" s="138"/>
      <c r="P18" s="138"/>
      <c r="Q18" s="138"/>
      <c r="R18" s="138"/>
      <c r="S18" s="138"/>
      <c r="T18" s="138"/>
      <c r="U18" s="175"/>
      <c r="V18" s="176"/>
      <c r="W18" s="176"/>
      <c r="X18" s="176"/>
    </row>
    <row r="19" spans="2:53" ht="11.25" customHeight="1" thickBot="1" x14ac:dyDescent="0.25">
      <c r="B19" s="138"/>
      <c r="C19" s="138"/>
      <c r="D19" s="138"/>
      <c r="E19" s="138"/>
      <c r="F19" s="138"/>
      <c r="G19" s="138"/>
      <c r="H19" s="138"/>
      <c r="I19" s="138"/>
      <c r="J19" s="138"/>
      <c r="K19" s="138"/>
      <c r="L19" s="138"/>
      <c r="M19" s="138"/>
      <c r="N19" s="138"/>
      <c r="O19" s="138"/>
      <c r="P19" s="138"/>
      <c r="Q19" s="138"/>
      <c r="R19" s="138"/>
      <c r="S19" s="138"/>
      <c r="T19" s="138"/>
      <c r="U19" s="175"/>
      <c r="V19" s="176"/>
      <c r="W19" s="176"/>
      <c r="X19" s="176"/>
    </row>
    <row r="20" spans="2:53" ht="30" customHeight="1" x14ac:dyDescent="0.2">
      <c r="B20" s="276" t="s">
        <v>147</v>
      </c>
      <c r="C20" s="139"/>
      <c r="D20" s="139"/>
      <c r="E20" s="139"/>
      <c r="F20" s="139"/>
      <c r="G20" s="139"/>
      <c r="H20" s="139"/>
      <c r="I20" s="139"/>
      <c r="J20" s="139"/>
      <c r="K20" s="139"/>
      <c r="L20" s="139"/>
      <c r="M20" s="177"/>
      <c r="N20" s="139"/>
      <c r="O20" s="139"/>
      <c r="P20" s="139"/>
      <c r="Q20" s="139"/>
      <c r="R20" s="139"/>
      <c r="S20" s="139"/>
      <c r="T20" s="139"/>
      <c r="U20" s="291"/>
      <c r="V20" s="291"/>
      <c r="W20" s="291"/>
      <c r="X20" s="292"/>
      <c r="Y20" s="293"/>
      <c r="AA20" s="143"/>
      <c r="AB20" s="143"/>
      <c r="AC20" s="143"/>
      <c r="AD20" s="143"/>
      <c r="AE20" s="143"/>
      <c r="AF20" s="143"/>
      <c r="AG20" s="143"/>
      <c r="AH20" s="143"/>
      <c r="AI20" s="357"/>
      <c r="AJ20" s="358"/>
      <c r="AK20" s="358"/>
      <c r="AL20" s="356"/>
      <c r="AM20" s="350"/>
      <c r="AN20" s="353" t="s">
        <v>208</v>
      </c>
      <c r="AO20" s="359" t="str">
        <f>IF($AO$6="","",$AO$6)</f>
        <v/>
      </c>
      <c r="AP20" s="355" t="s">
        <v>14</v>
      </c>
      <c r="AQ20" s="352"/>
      <c r="AR20" s="350"/>
      <c r="AS20" s="353" t="s">
        <v>208</v>
      </c>
      <c r="AT20" s="359" t="str">
        <f>IF($AT$6="","",$AT$6)</f>
        <v/>
      </c>
      <c r="AU20" s="355" t="s">
        <v>14</v>
      </c>
      <c r="AV20" s="352"/>
      <c r="AW20" s="350"/>
      <c r="AX20" s="353" t="s">
        <v>208</v>
      </c>
      <c r="AY20" s="359" t="str">
        <f>IF($AY$6="","",$AY$6)</f>
        <v/>
      </c>
      <c r="AZ20" s="355" t="s">
        <v>14</v>
      </c>
      <c r="BA20" s="352"/>
    </row>
    <row r="21" spans="2:53" s="143" customFormat="1" ht="26.25" customHeight="1" x14ac:dyDescent="0.2">
      <c r="B21" s="141"/>
      <c r="C21" s="341"/>
      <c r="D21" s="326" t="s">
        <v>135</v>
      </c>
      <c r="E21" s="152"/>
      <c r="F21" s="154"/>
      <c r="G21" s="154"/>
      <c r="H21" s="154"/>
      <c r="I21" s="154"/>
      <c r="J21" s="154"/>
      <c r="K21" s="183"/>
      <c r="L21" s="183"/>
      <c r="M21" s="183"/>
      <c r="N21" s="166"/>
      <c r="O21" s="154"/>
      <c r="P21" s="154"/>
      <c r="Q21" s="154"/>
      <c r="R21" s="154"/>
      <c r="S21" s="179"/>
      <c r="T21" s="179"/>
      <c r="U21" s="557">
        <v>60000000</v>
      </c>
      <c r="V21" s="557"/>
      <c r="W21" s="557"/>
      <c r="X21" s="184" t="s">
        <v>78</v>
      </c>
      <c r="Y21" s="142" t="s">
        <v>133</v>
      </c>
      <c r="AI21" s="579" t="s">
        <v>192</v>
      </c>
      <c r="AJ21" s="580"/>
      <c r="AK21" s="580"/>
      <c r="AL21" s="581"/>
      <c r="AM21" s="582"/>
      <c r="AN21" s="583"/>
      <c r="AO21" s="583"/>
      <c r="AP21" s="583"/>
      <c r="AQ21" s="356" t="s">
        <v>78</v>
      </c>
      <c r="AR21" s="582"/>
      <c r="AS21" s="583"/>
      <c r="AT21" s="583"/>
      <c r="AU21" s="583"/>
      <c r="AV21" s="356" t="s">
        <v>78</v>
      </c>
      <c r="AW21" s="582"/>
      <c r="AX21" s="583"/>
      <c r="AY21" s="583"/>
      <c r="AZ21" s="583"/>
      <c r="BA21" s="356" t="s">
        <v>78</v>
      </c>
    </row>
    <row r="22" spans="2:53" s="143" customFormat="1" ht="11.25" customHeight="1" thickBot="1" x14ac:dyDescent="0.25">
      <c r="B22" s="185"/>
      <c r="C22" s="186"/>
      <c r="D22" s="186"/>
      <c r="E22" s="186"/>
      <c r="F22" s="186"/>
      <c r="G22" s="186"/>
      <c r="H22" s="186"/>
      <c r="I22" s="186"/>
      <c r="J22" s="186"/>
      <c r="K22" s="186"/>
      <c r="L22" s="186"/>
      <c r="M22" s="186"/>
      <c r="N22" s="186"/>
      <c r="O22" s="186"/>
      <c r="P22" s="186"/>
      <c r="Q22" s="186"/>
      <c r="R22" s="186"/>
      <c r="S22" s="186"/>
      <c r="T22" s="186"/>
      <c r="U22" s="186"/>
      <c r="V22" s="186"/>
      <c r="W22" s="186"/>
      <c r="X22" s="186"/>
      <c r="Y22" s="151"/>
      <c r="AB22" s="241"/>
      <c r="AC22" s="144"/>
      <c r="AD22" s="241"/>
      <c r="AE22" s="241"/>
    </row>
    <row r="23" spans="2:53" s="143" customFormat="1" ht="11.25" customHeight="1" x14ac:dyDescent="0.2">
      <c r="B23" s="190"/>
      <c r="C23" s="152"/>
      <c r="D23" s="152"/>
      <c r="E23" s="152"/>
      <c r="F23" s="152"/>
      <c r="G23" s="152"/>
      <c r="H23" s="152"/>
      <c r="I23" s="152"/>
      <c r="J23" s="152"/>
      <c r="K23" s="152"/>
      <c r="L23" s="152"/>
      <c r="M23" s="152"/>
      <c r="N23" s="152"/>
      <c r="O23" s="152"/>
      <c r="P23" s="152"/>
      <c r="Q23" s="152"/>
      <c r="R23" s="152"/>
      <c r="S23" s="152"/>
      <c r="T23" s="152"/>
      <c r="U23" s="152"/>
      <c r="V23" s="152"/>
      <c r="W23" s="152"/>
      <c r="X23" s="152"/>
      <c r="Y23" s="270"/>
      <c r="AB23" s="241"/>
      <c r="AC23" s="144"/>
      <c r="AD23" s="241"/>
      <c r="AE23" s="241"/>
    </row>
    <row r="24" spans="2:53" ht="22.5" customHeight="1" x14ac:dyDescent="0.2"/>
    <row r="25" spans="2:53" ht="22.5" customHeight="1" x14ac:dyDescent="0.2"/>
    <row r="26" spans="2:53" ht="6" customHeight="1" x14ac:dyDescent="0.2"/>
  </sheetData>
  <mergeCells count="28">
    <mergeCell ref="U21:W21"/>
    <mergeCell ref="B4:Y4"/>
    <mergeCell ref="T7:W7"/>
    <mergeCell ref="P12:R12"/>
    <mergeCell ref="L14:N14"/>
    <mergeCell ref="P14:S14"/>
    <mergeCell ref="U14:X14"/>
    <mergeCell ref="D15:K15"/>
    <mergeCell ref="L15:N15"/>
    <mergeCell ref="P15:R15"/>
    <mergeCell ref="U15:W15"/>
    <mergeCell ref="U16:W16"/>
    <mergeCell ref="AI7:AL7"/>
    <mergeCell ref="AM7:AP7"/>
    <mergeCell ref="AR7:AU7"/>
    <mergeCell ref="AW7:AZ7"/>
    <mergeCell ref="AI8:AL9"/>
    <mergeCell ref="AM8:AQ9"/>
    <mergeCell ref="AR8:AV9"/>
    <mergeCell ref="AW8:BA9"/>
    <mergeCell ref="AI21:AL21"/>
    <mergeCell ref="AM21:AP21"/>
    <mergeCell ref="AR21:AU21"/>
    <mergeCell ref="AW21:AZ21"/>
    <mergeCell ref="AI16:AL16"/>
    <mergeCell ref="AM16:AP16"/>
    <mergeCell ref="AR16:AU16"/>
    <mergeCell ref="AW16:AZ16"/>
  </mergeCells>
  <phoneticPr fontId="2"/>
  <pageMargins left="0.59055118110236227" right="0.59055118110236227" top="0.59055118110236227" bottom="0.59055118110236227" header="0.31496062992125984" footer="0.39370078740157483"/>
  <pageSetup paperSize="8" orientation="landscape" blackAndWhite="1" r:id="rId1"/>
  <headerFooter>
    <oddFooter>&amp;L&amp;10（注）この用紙の大きさは、日本工業規格Ａ3とすること。</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AA41"/>
  <sheetViews>
    <sheetView showGridLines="0" view="pageBreakPreview" topLeftCell="A34" zoomScale="85" zoomScaleNormal="100" zoomScaleSheetLayoutView="85" workbookViewId="0">
      <selection activeCell="Y3" sqref="Y3"/>
    </sheetView>
  </sheetViews>
  <sheetFormatPr defaultColWidth="3.7265625" defaultRowHeight="30" customHeight="1" x14ac:dyDescent="0.2"/>
  <cols>
    <col min="1" max="1" width="1" style="136" customWidth="1"/>
    <col min="2" max="7" width="3.7265625" style="136" customWidth="1"/>
    <col min="8" max="8" width="7.7265625" style="136" customWidth="1"/>
    <col min="9" max="24" width="3.7265625" style="136" customWidth="1"/>
    <col min="25" max="25" width="2.08984375" style="137" customWidth="1"/>
    <col min="26" max="27" width="1" style="136" customWidth="1"/>
    <col min="28" max="222" width="3.7265625" style="136"/>
    <col min="223" max="223" width="1" style="136" customWidth="1"/>
    <col min="224" max="247" width="3.7265625" style="136" customWidth="1"/>
    <col min="248" max="249" width="1" style="136" customWidth="1"/>
    <col min="250" max="253" width="3.7265625" style="136" customWidth="1"/>
    <col min="254" max="478" width="3.7265625" style="136"/>
    <col min="479" max="479" width="1" style="136" customWidth="1"/>
    <col min="480" max="503" width="3.7265625" style="136" customWidth="1"/>
    <col min="504" max="505" width="1" style="136" customWidth="1"/>
    <col min="506" max="509" width="3.7265625" style="136" customWidth="1"/>
    <col min="510" max="734" width="3.7265625" style="136"/>
    <col min="735" max="735" width="1" style="136" customWidth="1"/>
    <col min="736" max="759" width="3.7265625" style="136" customWidth="1"/>
    <col min="760" max="761" width="1" style="136" customWidth="1"/>
    <col min="762" max="765" width="3.7265625" style="136" customWidth="1"/>
    <col min="766" max="990" width="3.7265625" style="136"/>
    <col min="991" max="991" width="1" style="136" customWidth="1"/>
    <col min="992" max="1015" width="3.7265625" style="136" customWidth="1"/>
    <col min="1016" max="1017" width="1" style="136" customWidth="1"/>
    <col min="1018" max="1021" width="3.7265625" style="136" customWidth="1"/>
    <col min="1022" max="1246" width="3.7265625" style="136"/>
    <col min="1247" max="1247" width="1" style="136" customWidth="1"/>
    <col min="1248" max="1271" width="3.7265625" style="136" customWidth="1"/>
    <col min="1272" max="1273" width="1" style="136" customWidth="1"/>
    <col min="1274" max="1277" width="3.7265625" style="136" customWidth="1"/>
    <col min="1278" max="1502" width="3.7265625" style="136"/>
    <col min="1503" max="1503" width="1" style="136" customWidth="1"/>
    <col min="1504" max="1527" width="3.7265625" style="136" customWidth="1"/>
    <col min="1528" max="1529" width="1" style="136" customWidth="1"/>
    <col min="1530" max="1533" width="3.7265625" style="136" customWidth="1"/>
    <col min="1534" max="1758" width="3.7265625" style="136"/>
    <col min="1759" max="1759" width="1" style="136" customWidth="1"/>
    <col min="1760" max="1783" width="3.7265625" style="136" customWidth="1"/>
    <col min="1784" max="1785" width="1" style="136" customWidth="1"/>
    <col min="1786" max="1789" width="3.7265625" style="136" customWidth="1"/>
    <col min="1790" max="2014" width="3.7265625" style="136"/>
    <col min="2015" max="2015" width="1" style="136" customWidth="1"/>
    <col min="2016" max="2039" width="3.7265625" style="136" customWidth="1"/>
    <col min="2040" max="2041" width="1" style="136" customWidth="1"/>
    <col min="2042" max="2045" width="3.7265625" style="136" customWidth="1"/>
    <col min="2046" max="2270" width="3.7265625" style="136"/>
    <col min="2271" max="2271" width="1" style="136" customWidth="1"/>
    <col min="2272" max="2295" width="3.7265625" style="136" customWidth="1"/>
    <col min="2296" max="2297" width="1" style="136" customWidth="1"/>
    <col min="2298" max="2301" width="3.7265625" style="136" customWidth="1"/>
    <col min="2302" max="2526" width="3.7265625" style="136"/>
    <col min="2527" max="2527" width="1" style="136" customWidth="1"/>
    <col min="2528" max="2551" width="3.7265625" style="136" customWidth="1"/>
    <col min="2552" max="2553" width="1" style="136" customWidth="1"/>
    <col min="2554" max="2557" width="3.7265625" style="136" customWidth="1"/>
    <col min="2558" max="2782" width="3.7265625" style="136"/>
    <col min="2783" max="2783" width="1" style="136" customWidth="1"/>
    <col min="2784" max="2807" width="3.7265625" style="136" customWidth="1"/>
    <col min="2808" max="2809" width="1" style="136" customWidth="1"/>
    <col min="2810" max="2813" width="3.7265625" style="136" customWidth="1"/>
    <col min="2814" max="3038" width="3.7265625" style="136"/>
    <col min="3039" max="3039" width="1" style="136" customWidth="1"/>
    <col min="3040" max="3063" width="3.7265625" style="136" customWidth="1"/>
    <col min="3064" max="3065" width="1" style="136" customWidth="1"/>
    <col min="3066" max="3069" width="3.7265625" style="136" customWidth="1"/>
    <col min="3070" max="3294" width="3.7265625" style="136"/>
    <col min="3295" max="3295" width="1" style="136" customWidth="1"/>
    <col min="3296" max="3319" width="3.7265625" style="136" customWidth="1"/>
    <col min="3320" max="3321" width="1" style="136" customWidth="1"/>
    <col min="3322" max="3325" width="3.7265625" style="136" customWidth="1"/>
    <col min="3326" max="3550" width="3.7265625" style="136"/>
    <col min="3551" max="3551" width="1" style="136" customWidth="1"/>
    <col min="3552" max="3575" width="3.7265625" style="136" customWidth="1"/>
    <col min="3576" max="3577" width="1" style="136" customWidth="1"/>
    <col min="3578" max="3581" width="3.7265625" style="136" customWidth="1"/>
    <col min="3582" max="3806" width="3.7265625" style="136"/>
    <col min="3807" max="3807" width="1" style="136" customWidth="1"/>
    <col min="3808" max="3831" width="3.7265625" style="136" customWidth="1"/>
    <col min="3832" max="3833" width="1" style="136" customWidth="1"/>
    <col min="3834" max="3837" width="3.7265625" style="136" customWidth="1"/>
    <col min="3838" max="4062" width="3.7265625" style="136"/>
    <col min="4063" max="4063" width="1" style="136" customWidth="1"/>
    <col min="4064" max="4087" width="3.7265625" style="136" customWidth="1"/>
    <col min="4088" max="4089" width="1" style="136" customWidth="1"/>
    <col min="4090" max="4093" width="3.7265625" style="136" customWidth="1"/>
    <col min="4094" max="4318" width="3.7265625" style="136"/>
    <col min="4319" max="4319" width="1" style="136" customWidth="1"/>
    <col min="4320" max="4343" width="3.7265625" style="136" customWidth="1"/>
    <col min="4344" max="4345" width="1" style="136" customWidth="1"/>
    <col min="4346" max="4349" width="3.7265625" style="136" customWidth="1"/>
    <col min="4350" max="4574" width="3.7265625" style="136"/>
    <col min="4575" max="4575" width="1" style="136" customWidth="1"/>
    <col min="4576" max="4599" width="3.7265625" style="136" customWidth="1"/>
    <col min="4600" max="4601" width="1" style="136" customWidth="1"/>
    <col min="4602" max="4605" width="3.7265625" style="136" customWidth="1"/>
    <col min="4606" max="4830" width="3.7265625" style="136"/>
    <col min="4831" max="4831" width="1" style="136" customWidth="1"/>
    <col min="4832" max="4855" width="3.7265625" style="136" customWidth="1"/>
    <col min="4856" max="4857" width="1" style="136" customWidth="1"/>
    <col min="4858" max="4861" width="3.7265625" style="136" customWidth="1"/>
    <col min="4862" max="5086" width="3.7265625" style="136"/>
    <col min="5087" max="5087" width="1" style="136" customWidth="1"/>
    <col min="5088" max="5111" width="3.7265625" style="136" customWidth="1"/>
    <col min="5112" max="5113" width="1" style="136" customWidth="1"/>
    <col min="5114" max="5117" width="3.7265625" style="136" customWidth="1"/>
    <col min="5118" max="5342" width="3.7265625" style="136"/>
    <col min="5343" max="5343" width="1" style="136" customWidth="1"/>
    <col min="5344" max="5367" width="3.7265625" style="136" customWidth="1"/>
    <col min="5368" max="5369" width="1" style="136" customWidth="1"/>
    <col min="5370" max="5373" width="3.7265625" style="136" customWidth="1"/>
    <col min="5374" max="5598" width="3.7265625" style="136"/>
    <col min="5599" max="5599" width="1" style="136" customWidth="1"/>
    <col min="5600" max="5623" width="3.7265625" style="136" customWidth="1"/>
    <col min="5624" max="5625" width="1" style="136" customWidth="1"/>
    <col min="5626" max="5629" width="3.7265625" style="136" customWidth="1"/>
    <col min="5630" max="5854" width="3.7265625" style="136"/>
    <col min="5855" max="5855" width="1" style="136" customWidth="1"/>
    <col min="5856" max="5879" width="3.7265625" style="136" customWidth="1"/>
    <col min="5880" max="5881" width="1" style="136" customWidth="1"/>
    <col min="5882" max="5885" width="3.7265625" style="136" customWidth="1"/>
    <col min="5886" max="6110" width="3.7265625" style="136"/>
    <col min="6111" max="6111" width="1" style="136" customWidth="1"/>
    <col min="6112" max="6135" width="3.7265625" style="136" customWidth="1"/>
    <col min="6136" max="6137" width="1" style="136" customWidth="1"/>
    <col min="6138" max="6141" width="3.7265625" style="136" customWidth="1"/>
    <col min="6142" max="6366" width="3.7265625" style="136"/>
    <col min="6367" max="6367" width="1" style="136" customWidth="1"/>
    <col min="6368" max="6391" width="3.7265625" style="136" customWidth="1"/>
    <col min="6392" max="6393" width="1" style="136" customWidth="1"/>
    <col min="6394" max="6397" width="3.7265625" style="136" customWidth="1"/>
    <col min="6398" max="6622" width="3.7265625" style="136"/>
    <col min="6623" max="6623" width="1" style="136" customWidth="1"/>
    <col min="6624" max="6647" width="3.7265625" style="136" customWidth="1"/>
    <col min="6648" max="6649" width="1" style="136" customWidth="1"/>
    <col min="6650" max="6653" width="3.7265625" style="136" customWidth="1"/>
    <col min="6654" max="6878" width="3.7265625" style="136"/>
    <col min="6879" max="6879" width="1" style="136" customWidth="1"/>
    <col min="6880" max="6903" width="3.7265625" style="136" customWidth="1"/>
    <col min="6904" max="6905" width="1" style="136" customWidth="1"/>
    <col min="6906" max="6909" width="3.7265625" style="136" customWidth="1"/>
    <col min="6910" max="7134" width="3.7265625" style="136"/>
    <col min="7135" max="7135" width="1" style="136" customWidth="1"/>
    <col min="7136" max="7159" width="3.7265625" style="136" customWidth="1"/>
    <col min="7160" max="7161" width="1" style="136" customWidth="1"/>
    <col min="7162" max="7165" width="3.7265625" style="136" customWidth="1"/>
    <col min="7166" max="7390" width="3.7265625" style="136"/>
    <col min="7391" max="7391" width="1" style="136" customWidth="1"/>
    <col min="7392" max="7415" width="3.7265625" style="136" customWidth="1"/>
    <col min="7416" max="7417" width="1" style="136" customWidth="1"/>
    <col min="7418" max="7421" width="3.7265625" style="136" customWidth="1"/>
    <col min="7422" max="7646" width="3.7265625" style="136"/>
    <col min="7647" max="7647" width="1" style="136" customWidth="1"/>
    <col min="7648" max="7671" width="3.7265625" style="136" customWidth="1"/>
    <col min="7672" max="7673" width="1" style="136" customWidth="1"/>
    <col min="7674" max="7677" width="3.7265625" style="136" customWidth="1"/>
    <col min="7678" max="7902" width="3.7265625" style="136"/>
    <col min="7903" max="7903" width="1" style="136" customWidth="1"/>
    <col min="7904" max="7927" width="3.7265625" style="136" customWidth="1"/>
    <col min="7928" max="7929" width="1" style="136" customWidth="1"/>
    <col min="7930" max="7933" width="3.7265625" style="136" customWidth="1"/>
    <col min="7934" max="8158" width="3.7265625" style="136"/>
    <col min="8159" max="8159" width="1" style="136" customWidth="1"/>
    <col min="8160" max="8183" width="3.7265625" style="136" customWidth="1"/>
    <col min="8184" max="8185" width="1" style="136" customWidth="1"/>
    <col min="8186" max="8189" width="3.7265625" style="136" customWidth="1"/>
    <col min="8190" max="8414" width="3.7265625" style="136"/>
    <col min="8415" max="8415" width="1" style="136" customWidth="1"/>
    <col min="8416" max="8439" width="3.7265625" style="136" customWidth="1"/>
    <col min="8440" max="8441" width="1" style="136" customWidth="1"/>
    <col min="8442" max="8445" width="3.7265625" style="136" customWidth="1"/>
    <col min="8446" max="8670" width="3.7265625" style="136"/>
    <col min="8671" max="8671" width="1" style="136" customWidth="1"/>
    <col min="8672" max="8695" width="3.7265625" style="136" customWidth="1"/>
    <col min="8696" max="8697" width="1" style="136" customWidth="1"/>
    <col min="8698" max="8701" width="3.7265625" style="136" customWidth="1"/>
    <col min="8702" max="8926" width="3.7265625" style="136"/>
    <col min="8927" max="8927" width="1" style="136" customWidth="1"/>
    <col min="8928" max="8951" width="3.7265625" style="136" customWidth="1"/>
    <col min="8952" max="8953" width="1" style="136" customWidth="1"/>
    <col min="8954" max="8957" width="3.7265625" style="136" customWidth="1"/>
    <col min="8958" max="9182" width="3.7265625" style="136"/>
    <col min="9183" max="9183" width="1" style="136" customWidth="1"/>
    <col min="9184" max="9207" width="3.7265625" style="136" customWidth="1"/>
    <col min="9208" max="9209" width="1" style="136" customWidth="1"/>
    <col min="9210" max="9213" width="3.7265625" style="136" customWidth="1"/>
    <col min="9214" max="9438" width="3.7265625" style="136"/>
    <col min="9439" max="9439" width="1" style="136" customWidth="1"/>
    <col min="9440" max="9463" width="3.7265625" style="136" customWidth="1"/>
    <col min="9464" max="9465" width="1" style="136" customWidth="1"/>
    <col min="9466" max="9469" width="3.7265625" style="136" customWidth="1"/>
    <col min="9470" max="9694" width="3.7265625" style="136"/>
    <col min="9695" max="9695" width="1" style="136" customWidth="1"/>
    <col min="9696" max="9719" width="3.7265625" style="136" customWidth="1"/>
    <col min="9720" max="9721" width="1" style="136" customWidth="1"/>
    <col min="9722" max="9725" width="3.7265625" style="136" customWidth="1"/>
    <col min="9726" max="9950" width="3.7265625" style="136"/>
    <col min="9951" max="9951" width="1" style="136" customWidth="1"/>
    <col min="9952" max="9975" width="3.7265625" style="136" customWidth="1"/>
    <col min="9976" max="9977" width="1" style="136" customWidth="1"/>
    <col min="9978" max="9981" width="3.7265625" style="136" customWidth="1"/>
    <col min="9982" max="10206" width="3.7265625" style="136"/>
    <col min="10207" max="10207" width="1" style="136" customWidth="1"/>
    <col min="10208" max="10231" width="3.7265625" style="136" customWidth="1"/>
    <col min="10232" max="10233" width="1" style="136" customWidth="1"/>
    <col min="10234" max="10237" width="3.7265625" style="136" customWidth="1"/>
    <col min="10238" max="10462" width="3.7265625" style="136"/>
    <col min="10463" max="10463" width="1" style="136" customWidth="1"/>
    <col min="10464" max="10487" width="3.7265625" style="136" customWidth="1"/>
    <col min="10488" max="10489" width="1" style="136" customWidth="1"/>
    <col min="10490" max="10493" width="3.7265625" style="136" customWidth="1"/>
    <col min="10494" max="10718" width="3.7265625" style="136"/>
    <col min="10719" max="10719" width="1" style="136" customWidth="1"/>
    <col min="10720" max="10743" width="3.7265625" style="136" customWidth="1"/>
    <col min="10744" max="10745" width="1" style="136" customWidth="1"/>
    <col min="10746" max="10749" width="3.7265625" style="136" customWidth="1"/>
    <col min="10750" max="10974" width="3.7265625" style="136"/>
    <col min="10975" max="10975" width="1" style="136" customWidth="1"/>
    <col min="10976" max="10999" width="3.7265625" style="136" customWidth="1"/>
    <col min="11000" max="11001" width="1" style="136" customWidth="1"/>
    <col min="11002" max="11005" width="3.7265625" style="136" customWidth="1"/>
    <col min="11006" max="11230" width="3.7265625" style="136"/>
    <col min="11231" max="11231" width="1" style="136" customWidth="1"/>
    <col min="11232" max="11255" width="3.7265625" style="136" customWidth="1"/>
    <col min="11256" max="11257" width="1" style="136" customWidth="1"/>
    <col min="11258" max="11261" width="3.7265625" style="136" customWidth="1"/>
    <col min="11262" max="11486" width="3.7265625" style="136"/>
    <col min="11487" max="11487" width="1" style="136" customWidth="1"/>
    <col min="11488" max="11511" width="3.7265625" style="136" customWidth="1"/>
    <col min="11512" max="11513" width="1" style="136" customWidth="1"/>
    <col min="11514" max="11517" width="3.7265625" style="136" customWidth="1"/>
    <col min="11518" max="11742" width="3.7265625" style="136"/>
    <col min="11743" max="11743" width="1" style="136" customWidth="1"/>
    <col min="11744" max="11767" width="3.7265625" style="136" customWidth="1"/>
    <col min="11768" max="11769" width="1" style="136" customWidth="1"/>
    <col min="11770" max="11773" width="3.7265625" style="136" customWidth="1"/>
    <col min="11774" max="11998" width="3.7265625" style="136"/>
    <col min="11999" max="11999" width="1" style="136" customWidth="1"/>
    <col min="12000" max="12023" width="3.7265625" style="136" customWidth="1"/>
    <col min="12024" max="12025" width="1" style="136" customWidth="1"/>
    <col min="12026" max="12029" width="3.7265625" style="136" customWidth="1"/>
    <col min="12030" max="12254" width="3.7265625" style="136"/>
    <col min="12255" max="12255" width="1" style="136" customWidth="1"/>
    <col min="12256" max="12279" width="3.7265625" style="136" customWidth="1"/>
    <col min="12280" max="12281" width="1" style="136" customWidth="1"/>
    <col min="12282" max="12285" width="3.7265625" style="136" customWidth="1"/>
    <col min="12286" max="12510" width="3.7265625" style="136"/>
    <col min="12511" max="12511" width="1" style="136" customWidth="1"/>
    <col min="12512" max="12535" width="3.7265625" style="136" customWidth="1"/>
    <col min="12536" max="12537" width="1" style="136" customWidth="1"/>
    <col min="12538" max="12541" width="3.7265625" style="136" customWidth="1"/>
    <col min="12542" max="12766" width="3.7265625" style="136"/>
    <col min="12767" max="12767" width="1" style="136" customWidth="1"/>
    <col min="12768" max="12791" width="3.7265625" style="136" customWidth="1"/>
    <col min="12792" max="12793" width="1" style="136" customWidth="1"/>
    <col min="12794" max="12797" width="3.7265625" style="136" customWidth="1"/>
    <col min="12798" max="13022" width="3.7265625" style="136"/>
    <col min="13023" max="13023" width="1" style="136" customWidth="1"/>
    <col min="13024" max="13047" width="3.7265625" style="136" customWidth="1"/>
    <col min="13048" max="13049" width="1" style="136" customWidth="1"/>
    <col min="13050" max="13053" width="3.7265625" style="136" customWidth="1"/>
    <col min="13054" max="13278" width="3.7265625" style="136"/>
    <col min="13279" max="13279" width="1" style="136" customWidth="1"/>
    <col min="13280" max="13303" width="3.7265625" style="136" customWidth="1"/>
    <col min="13304" max="13305" width="1" style="136" customWidth="1"/>
    <col min="13306" max="13309" width="3.7265625" style="136" customWidth="1"/>
    <col min="13310" max="13534" width="3.7265625" style="136"/>
    <col min="13535" max="13535" width="1" style="136" customWidth="1"/>
    <col min="13536" max="13559" width="3.7265625" style="136" customWidth="1"/>
    <col min="13560" max="13561" width="1" style="136" customWidth="1"/>
    <col min="13562" max="13565" width="3.7265625" style="136" customWidth="1"/>
    <col min="13566" max="13790" width="3.7265625" style="136"/>
    <col min="13791" max="13791" width="1" style="136" customWidth="1"/>
    <col min="13792" max="13815" width="3.7265625" style="136" customWidth="1"/>
    <col min="13816" max="13817" width="1" style="136" customWidth="1"/>
    <col min="13818" max="13821" width="3.7265625" style="136" customWidth="1"/>
    <col min="13822" max="14046" width="3.7265625" style="136"/>
    <col min="14047" max="14047" width="1" style="136" customWidth="1"/>
    <col min="14048" max="14071" width="3.7265625" style="136" customWidth="1"/>
    <col min="14072" max="14073" width="1" style="136" customWidth="1"/>
    <col min="14074" max="14077" width="3.7265625" style="136" customWidth="1"/>
    <col min="14078" max="14302" width="3.7265625" style="136"/>
    <col min="14303" max="14303" width="1" style="136" customWidth="1"/>
    <col min="14304" max="14327" width="3.7265625" style="136" customWidth="1"/>
    <col min="14328" max="14329" width="1" style="136" customWidth="1"/>
    <col min="14330" max="14333" width="3.7265625" style="136" customWidth="1"/>
    <col min="14334" max="14558" width="3.7265625" style="136"/>
    <col min="14559" max="14559" width="1" style="136" customWidth="1"/>
    <col min="14560" max="14583" width="3.7265625" style="136" customWidth="1"/>
    <col min="14584" max="14585" width="1" style="136" customWidth="1"/>
    <col min="14586" max="14589" width="3.7265625" style="136" customWidth="1"/>
    <col min="14590" max="14814" width="3.7265625" style="136"/>
    <col min="14815" max="14815" width="1" style="136" customWidth="1"/>
    <col min="14816" max="14839" width="3.7265625" style="136" customWidth="1"/>
    <col min="14840" max="14841" width="1" style="136" customWidth="1"/>
    <col min="14842" max="14845" width="3.7265625" style="136" customWidth="1"/>
    <col min="14846" max="15070" width="3.7265625" style="136"/>
    <col min="15071" max="15071" width="1" style="136" customWidth="1"/>
    <col min="15072" max="15095" width="3.7265625" style="136" customWidth="1"/>
    <col min="15096" max="15097" width="1" style="136" customWidth="1"/>
    <col min="15098" max="15101" width="3.7265625" style="136" customWidth="1"/>
    <col min="15102" max="15326" width="3.7265625" style="136"/>
    <col min="15327" max="15327" width="1" style="136" customWidth="1"/>
    <col min="15328" max="15351" width="3.7265625" style="136" customWidth="1"/>
    <col min="15352" max="15353" width="1" style="136" customWidth="1"/>
    <col min="15354" max="15357" width="3.7265625" style="136" customWidth="1"/>
    <col min="15358" max="15582" width="3.7265625" style="136"/>
    <col min="15583" max="15583" width="1" style="136" customWidth="1"/>
    <col min="15584" max="15607" width="3.7265625" style="136" customWidth="1"/>
    <col min="15608" max="15609" width="1" style="136" customWidth="1"/>
    <col min="15610" max="15613" width="3.7265625" style="136" customWidth="1"/>
    <col min="15614" max="15838" width="3.7265625" style="136"/>
    <col min="15839" max="15839" width="1" style="136" customWidth="1"/>
    <col min="15840" max="15863" width="3.7265625" style="136" customWidth="1"/>
    <col min="15864" max="15865" width="1" style="136" customWidth="1"/>
    <col min="15866" max="15869" width="3.7265625" style="136" customWidth="1"/>
    <col min="15870" max="16094" width="3.7265625" style="136"/>
    <col min="16095" max="16095" width="1" style="136" customWidth="1"/>
    <col min="16096" max="16119" width="3.7265625" style="136" customWidth="1"/>
    <col min="16120" max="16121" width="1" style="136" customWidth="1"/>
    <col min="16122" max="16125" width="3.7265625" style="136" customWidth="1"/>
    <col min="16126" max="16384" width="3.7265625" style="136"/>
  </cols>
  <sheetData>
    <row r="1" spans="1:27" ht="6" customHeight="1" x14ac:dyDescent="0.2"/>
    <row r="2" spans="1:27" ht="26.25" customHeight="1" x14ac:dyDescent="0.2">
      <c r="B2" s="265" t="s">
        <v>189</v>
      </c>
      <c r="Y2" s="70">
        <f>様式第１号!$E$10</f>
        <v>0</v>
      </c>
    </row>
    <row r="3" spans="1:27" ht="7.5" customHeight="1" x14ac:dyDescent="0.2"/>
    <row r="4" spans="1:27" ht="18.75" customHeight="1" x14ac:dyDescent="0.2">
      <c r="B4" s="566" t="s">
        <v>200</v>
      </c>
      <c r="C4" s="566"/>
      <c r="D4" s="566"/>
      <c r="E4" s="566"/>
      <c r="F4" s="566"/>
      <c r="G4" s="566"/>
      <c r="H4" s="566"/>
      <c r="I4" s="566"/>
      <c r="J4" s="566"/>
      <c r="K4" s="566"/>
      <c r="L4" s="566"/>
      <c r="M4" s="566"/>
      <c r="N4" s="566"/>
      <c r="O4" s="566"/>
      <c r="P4" s="566"/>
      <c r="Q4" s="566"/>
      <c r="R4" s="566"/>
      <c r="S4" s="566"/>
      <c r="T4" s="566"/>
      <c r="U4" s="566"/>
      <c r="V4" s="566"/>
      <c r="W4" s="566"/>
      <c r="X4" s="566"/>
      <c r="Y4" s="566"/>
    </row>
    <row r="5" spans="1:27" ht="11.25" customHeight="1" x14ac:dyDescent="0.2">
      <c r="B5" s="138"/>
      <c r="C5" s="138"/>
      <c r="D5" s="138"/>
      <c r="E5" s="138"/>
      <c r="F5" s="138"/>
      <c r="G5" s="138"/>
      <c r="H5" s="138"/>
      <c r="I5" s="138"/>
      <c r="J5" s="138"/>
      <c r="K5" s="138"/>
      <c r="L5" s="138"/>
      <c r="M5" s="138"/>
      <c r="N5" s="138"/>
      <c r="O5" s="138"/>
      <c r="P5" s="138"/>
      <c r="Q5" s="138"/>
      <c r="R5" s="138"/>
      <c r="S5" s="138"/>
      <c r="T5" s="138"/>
      <c r="U5" s="138"/>
      <c r="V5" s="138"/>
      <c r="W5" s="138"/>
      <c r="X5" s="138"/>
    </row>
    <row r="6" spans="1:27" s="143" customFormat="1" ht="11.25" customHeight="1" x14ac:dyDescent="0.2">
      <c r="B6" s="190"/>
      <c r="C6" s="152"/>
      <c r="D6" s="152"/>
      <c r="E6" s="152"/>
      <c r="F6" s="152"/>
      <c r="G6" s="152"/>
      <c r="H6" s="152"/>
      <c r="I6" s="152"/>
      <c r="J6" s="152"/>
      <c r="K6" s="152"/>
      <c r="L6" s="152"/>
      <c r="M6" s="152"/>
      <c r="N6" s="152"/>
      <c r="O6" s="152"/>
      <c r="P6" s="152"/>
      <c r="Q6" s="152"/>
      <c r="R6" s="152"/>
      <c r="S6" s="152"/>
      <c r="T6" s="152"/>
      <c r="U6" s="152"/>
      <c r="V6" s="152"/>
      <c r="W6" s="152"/>
      <c r="X6" s="152"/>
      <c r="Y6" s="270"/>
    </row>
    <row r="7" spans="1:27" ht="22.5" customHeight="1" x14ac:dyDescent="0.2">
      <c r="B7" s="136" t="s">
        <v>204</v>
      </c>
    </row>
    <row r="8" spans="1:27" ht="22.5" customHeight="1" thickBot="1" x14ac:dyDescent="0.25"/>
    <row r="9" spans="1:27" s="187" customFormat="1" ht="26.25" customHeight="1" x14ac:dyDescent="0.2">
      <c r="A9" s="243"/>
      <c r="B9" s="537" t="s">
        <v>136</v>
      </c>
      <c r="C9" s="348" t="s">
        <v>186</v>
      </c>
      <c r="D9" s="349"/>
      <c r="E9" s="349"/>
      <c r="F9" s="349"/>
      <c r="G9" s="345"/>
      <c r="H9" s="346"/>
      <c r="I9" s="136"/>
      <c r="J9" s="136"/>
      <c r="K9" s="188"/>
      <c r="L9" s="188"/>
      <c r="M9" s="188"/>
      <c r="N9" s="188"/>
      <c r="O9" s="188"/>
      <c r="P9" s="188"/>
      <c r="T9" s="154"/>
      <c r="U9" s="279"/>
      <c r="V9" s="279"/>
      <c r="W9" s="279"/>
      <c r="X9" s="279"/>
      <c r="Y9" s="279"/>
      <c r="Z9" s="243"/>
    </row>
    <row r="10" spans="1:27" ht="26.25" customHeight="1" thickBot="1" x14ac:dyDescent="0.25">
      <c r="A10" s="187"/>
      <c r="B10" s="537"/>
      <c r="C10" s="594"/>
      <c r="D10" s="595"/>
      <c r="E10" s="595"/>
      <c r="F10" s="595"/>
      <c r="G10" s="596" t="s">
        <v>40</v>
      </c>
      <c r="H10" s="597"/>
      <c r="K10" s="286"/>
      <c r="L10" s="286"/>
      <c r="M10" s="286"/>
      <c r="N10" s="286"/>
      <c r="O10" s="286"/>
      <c r="P10" s="546" t="s">
        <v>125</v>
      </c>
      <c r="Q10" s="154"/>
      <c r="R10" s="154"/>
      <c r="S10" s="535" t="s">
        <v>79</v>
      </c>
      <c r="T10" s="289"/>
      <c r="U10" s="289"/>
      <c r="V10" s="289"/>
      <c r="W10" s="289"/>
      <c r="X10" s="289"/>
      <c r="Y10" s="136"/>
      <c r="Z10" s="187"/>
      <c r="AA10" s="187"/>
    </row>
    <row r="11" spans="1:27" ht="7.5" customHeight="1" thickTop="1" thickBot="1" x14ac:dyDescent="0.25">
      <c r="A11" s="187"/>
      <c r="B11" s="270"/>
      <c r="C11" s="282"/>
      <c r="D11" s="282"/>
      <c r="E11" s="282"/>
      <c r="F11" s="282"/>
      <c r="G11" s="283"/>
      <c r="H11" s="283"/>
      <c r="K11" s="547" t="s">
        <v>144</v>
      </c>
      <c r="L11" s="546"/>
      <c r="M11" s="546"/>
      <c r="N11" s="546"/>
      <c r="O11" s="552"/>
      <c r="P11" s="547"/>
      <c r="Q11" s="535" t="s">
        <v>145</v>
      </c>
      <c r="R11" s="535"/>
      <c r="S11" s="536"/>
      <c r="T11" s="528" t="s">
        <v>146</v>
      </c>
      <c r="U11" s="529"/>
      <c r="V11" s="529"/>
      <c r="W11" s="529"/>
      <c r="X11" s="530"/>
      <c r="Y11" s="136"/>
      <c r="Z11" s="187"/>
      <c r="AA11" s="187"/>
    </row>
    <row r="12" spans="1:27" ht="26.25" customHeight="1" x14ac:dyDescent="0.2">
      <c r="A12" s="243"/>
      <c r="B12" s="537" t="s">
        <v>137</v>
      </c>
      <c r="C12" s="348" t="s">
        <v>187</v>
      </c>
      <c r="D12" s="349"/>
      <c r="E12" s="349"/>
      <c r="F12" s="349"/>
      <c r="G12" s="345"/>
      <c r="H12" s="346"/>
      <c r="K12" s="547"/>
      <c r="L12" s="546"/>
      <c r="M12" s="546"/>
      <c r="N12" s="546"/>
      <c r="O12" s="552"/>
      <c r="P12" s="547"/>
      <c r="Q12" s="535"/>
      <c r="R12" s="535"/>
      <c r="S12" s="536"/>
      <c r="T12" s="531"/>
      <c r="U12" s="532"/>
      <c r="V12" s="532"/>
      <c r="W12" s="532"/>
      <c r="X12" s="533"/>
      <c r="Y12" s="136"/>
      <c r="Z12" s="243"/>
      <c r="AA12" s="243"/>
    </row>
    <row r="13" spans="1:27" ht="26.25" customHeight="1" thickBot="1" x14ac:dyDescent="0.25">
      <c r="B13" s="537"/>
      <c r="C13" s="594"/>
      <c r="D13" s="595"/>
      <c r="E13" s="595"/>
      <c r="F13" s="595"/>
      <c r="G13" s="596" t="s">
        <v>40</v>
      </c>
      <c r="H13" s="597"/>
      <c r="K13" s="553"/>
      <c r="L13" s="554"/>
      <c r="M13" s="554"/>
      <c r="N13" s="520" t="s">
        <v>85</v>
      </c>
      <c r="O13" s="521"/>
      <c r="P13" s="547"/>
      <c r="Q13" s="519">
        <v>0.66666666666666663</v>
      </c>
      <c r="R13" s="519"/>
      <c r="S13" s="536"/>
      <c r="T13" s="524"/>
      <c r="U13" s="525"/>
      <c r="V13" s="525"/>
      <c r="W13" s="520" t="s">
        <v>85</v>
      </c>
      <c r="X13" s="521"/>
      <c r="Y13" s="136"/>
    </row>
    <row r="14" spans="1:27" ht="7.5" customHeight="1" thickBot="1" x14ac:dyDescent="0.25">
      <c r="B14" s="270"/>
      <c r="C14" s="284"/>
      <c r="D14" s="284"/>
      <c r="E14" s="284"/>
      <c r="F14" s="284"/>
      <c r="G14" s="285"/>
      <c r="H14" s="285"/>
      <c r="K14" s="555"/>
      <c r="L14" s="556"/>
      <c r="M14" s="556"/>
      <c r="N14" s="520"/>
      <c r="O14" s="521"/>
      <c r="P14" s="547"/>
      <c r="Q14" s="519"/>
      <c r="R14" s="519"/>
      <c r="S14" s="536"/>
      <c r="T14" s="526"/>
      <c r="U14" s="527"/>
      <c r="V14" s="527"/>
      <c r="W14" s="522"/>
      <c r="X14" s="523"/>
      <c r="Y14" s="136"/>
    </row>
    <row r="15" spans="1:27" ht="26.25" customHeight="1" thickTop="1" x14ac:dyDescent="0.2">
      <c r="B15" s="537" t="s">
        <v>138</v>
      </c>
      <c r="C15" s="348" t="s">
        <v>188</v>
      </c>
      <c r="D15" s="349"/>
      <c r="E15" s="349"/>
      <c r="F15" s="349"/>
      <c r="G15" s="345"/>
      <c r="H15" s="346"/>
      <c r="K15" s="287"/>
      <c r="L15" s="287"/>
      <c r="M15" s="287"/>
      <c r="N15" s="288"/>
      <c r="O15" s="288"/>
      <c r="P15" s="546"/>
      <c r="Q15" s="281"/>
      <c r="R15" s="281"/>
      <c r="S15" s="535"/>
      <c r="T15" s="290"/>
      <c r="U15" s="290"/>
      <c r="V15" s="290"/>
      <c r="W15" s="288"/>
      <c r="X15" s="288"/>
      <c r="Y15" s="136"/>
    </row>
    <row r="16" spans="1:27" ht="26.25" customHeight="1" thickBot="1" x14ac:dyDescent="0.25">
      <c r="B16" s="537"/>
      <c r="C16" s="594"/>
      <c r="D16" s="595"/>
      <c r="E16" s="595"/>
      <c r="F16" s="595"/>
      <c r="G16" s="596" t="s">
        <v>40</v>
      </c>
      <c r="H16" s="597"/>
      <c r="P16" s="188"/>
      <c r="Q16" s="187"/>
      <c r="R16" s="278"/>
      <c r="S16" s="187"/>
      <c r="T16" s="154"/>
      <c r="U16" s="280"/>
      <c r="V16" s="280"/>
      <c r="W16" s="280"/>
      <c r="X16" s="342"/>
      <c r="Y16" s="342"/>
    </row>
    <row r="17" spans="1:27" ht="6" customHeight="1" x14ac:dyDescent="0.2"/>
    <row r="19" spans="1:27" ht="22.5" customHeight="1" x14ac:dyDescent="0.2">
      <c r="B19" s="136" t="s">
        <v>203</v>
      </c>
    </row>
    <row r="20" spans="1:27" ht="22.5" customHeight="1" thickBot="1" x14ac:dyDescent="0.25"/>
    <row r="21" spans="1:27" s="187" customFormat="1" ht="26.25" customHeight="1" x14ac:dyDescent="0.2">
      <c r="A21" s="243"/>
      <c r="B21" s="537" t="s">
        <v>136</v>
      </c>
      <c r="C21" s="348" t="s">
        <v>186</v>
      </c>
      <c r="D21" s="349"/>
      <c r="E21" s="349"/>
      <c r="F21" s="349"/>
      <c r="G21" s="345"/>
      <c r="H21" s="346"/>
      <c r="I21" s="136"/>
      <c r="J21" s="136"/>
      <c r="K21" s="188"/>
      <c r="L21" s="188"/>
      <c r="M21" s="188"/>
      <c r="N21" s="188"/>
      <c r="O21" s="188"/>
      <c r="P21" s="188"/>
      <c r="T21" s="154"/>
      <c r="U21" s="279"/>
      <c r="V21" s="279"/>
      <c r="W21" s="279"/>
      <c r="X21" s="279"/>
      <c r="Y21" s="279"/>
      <c r="Z21" s="243"/>
    </row>
    <row r="22" spans="1:27" ht="26.25" customHeight="1" thickBot="1" x14ac:dyDescent="0.25">
      <c r="A22" s="187"/>
      <c r="B22" s="537"/>
      <c r="C22" s="594"/>
      <c r="D22" s="595"/>
      <c r="E22" s="595"/>
      <c r="F22" s="595"/>
      <c r="G22" s="596" t="s">
        <v>40</v>
      </c>
      <c r="H22" s="597"/>
      <c r="K22" s="286"/>
      <c r="L22" s="286"/>
      <c r="M22" s="286"/>
      <c r="N22" s="286"/>
      <c r="O22" s="286"/>
      <c r="P22" s="546" t="s">
        <v>125</v>
      </c>
      <c r="Q22" s="154"/>
      <c r="R22" s="154"/>
      <c r="S22" s="535" t="s">
        <v>79</v>
      </c>
      <c r="T22" s="289"/>
      <c r="U22" s="289"/>
      <c r="V22" s="289"/>
      <c r="W22" s="289"/>
      <c r="X22" s="289"/>
      <c r="Y22" s="136"/>
      <c r="Z22" s="187"/>
      <c r="AA22" s="187"/>
    </row>
    <row r="23" spans="1:27" ht="7.5" customHeight="1" thickTop="1" thickBot="1" x14ac:dyDescent="0.25">
      <c r="A23" s="187"/>
      <c r="B23" s="270"/>
      <c r="C23" s="282"/>
      <c r="D23" s="282"/>
      <c r="E23" s="282"/>
      <c r="F23" s="282"/>
      <c r="G23" s="283"/>
      <c r="H23" s="283"/>
      <c r="K23" s="547" t="s">
        <v>144</v>
      </c>
      <c r="L23" s="546"/>
      <c r="M23" s="546"/>
      <c r="N23" s="546"/>
      <c r="O23" s="552"/>
      <c r="P23" s="547"/>
      <c r="Q23" s="535" t="s">
        <v>145</v>
      </c>
      <c r="R23" s="535"/>
      <c r="S23" s="536"/>
      <c r="T23" s="528" t="s">
        <v>146</v>
      </c>
      <c r="U23" s="529"/>
      <c r="V23" s="529"/>
      <c r="W23" s="529"/>
      <c r="X23" s="530"/>
      <c r="Y23" s="136"/>
      <c r="Z23" s="187"/>
      <c r="AA23" s="187"/>
    </row>
    <row r="24" spans="1:27" ht="26.25" customHeight="1" x14ac:dyDescent="0.2">
      <c r="A24" s="243"/>
      <c r="B24" s="537" t="s">
        <v>137</v>
      </c>
      <c r="C24" s="348" t="s">
        <v>187</v>
      </c>
      <c r="D24" s="349"/>
      <c r="E24" s="349"/>
      <c r="F24" s="349"/>
      <c r="G24" s="345"/>
      <c r="H24" s="346"/>
      <c r="K24" s="547"/>
      <c r="L24" s="546"/>
      <c r="M24" s="546"/>
      <c r="N24" s="546"/>
      <c r="O24" s="552"/>
      <c r="P24" s="547"/>
      <c r="Q24" s="535"/>
      <c r="R24" s="535"/>
      <c r="S24" s="536"/>
      <c r="T24" s="531"/>
      <c r="U24" s="532"/>
      <c r="V24" s="532"/>
      <c r="W24" s="532"/>
      <c r="X24" s="533"/>
      <c r="Y24" s="136"/>
      <c r="Z24" s="243"/>
      <c r="AA24" s="243"/>
    </row>
    <row r="25" spans="1:27" ht="26.25" customHeight="1" thickBot="1" x14ac:dyDescent="0.25">
      <c r="B25" s="537"/>
      <c r="C25" s="594"/>
      <c r="D25" s="595"/>
      <c r="E25" s="595"/>
      <c r="F25" s="595"/>
      <c r="G25" s="596" t="s">
        <v>40</v>
      </c>
      <c r="H25" s="597"/>
      <c r="K25" s="553"/>
      <c r="L25" s="554"/>
      <c r="M25" s="554"/>
      <c r="N25" s="520" t="s">
        <v>85</v>
      </c>
      <c r="O25" s="521"/>
      <c r="P25" s="547"/>
      <c r="Q25" s="519">
        <v>0.66666666666666663</v>
      </c>
      <c r="R25" s="519"/>
      <c r="S25" s="536"/>
      <c r="T25" s="524"/>
      <c r="U25" s="525"/>
      <c r="V25" s="525"/>
      <c r="W25" s="520" t="s">
        <v>85</v>
      </c>
      <c r="X25" s="521"/>
      <c r="Y25" s="136"/>
    </row>
    <row r="26" spans="1:27" ht="7.5" customHeight="1" thickBot="1" x14ac:dyDescent="0.25">
      <c r="B26" s="270"/>
      <c r="C26" s="284"/>
      <c r="D26" s="284"/>
      <c r="E26" s="284"/>
      <c r="F26" s="284"/>
      <c r="G26" s="285"/>
      <c r="H26" s="285"/>
      <c r="K26" s="555"/>
      <c r="L26" s="556"/>
      <c r="M26" s="556"/>
      <c r="N26" s="520"/>
      <c r="O26" s="521"/>
      <c r="P26" s="547"/>
      <c r="Q26" s="519"/>
      <c r="R26" s="519"/>
      <c r="S26" s="536"/>
      <c r="T26" s="526"/>
      <c r="U26" s="527"/>
      <c r="V26" s="527"/>
      <c r="W26" s="522"/>
      <c r="X26" s="523"/>
      <c r="Y26" s="136"/>
    </row>
    <row r="27" spans="1:27" ht="26.25" customHeight="1" thickTop="1" x14ac:dyDescent="0.2">
      <c r="B27" s="537" t="s">
        <v>138</v>
      </c>
      <c r="C27" s="348" t="s">
        <v>188</v>
      </c>
      <c r="D27" s="349"/>
      <c r="E27" s="349"/>
      <c r="F27" s="349"/>
      <c r="G27" s="345"/>
      <c r="H27" s="346"/>
      <c r="K27" s="287"/>
      <c r="L27" s="287"/>
      <c r="M27" s="287"/>
      <c r="N27" s="288"/>
      <c r="O27" s="288"/>
      <c r="P27" s="546"/>
      <c r="Q27" s="281"/>
      <c r="R27" s="281"/>
      <c r="S27" s="535"/>
      <c r="T27" s="290"/>
      <c r="U27" s="290"/>
      <c r="V27" s="290"/>
      <c r="W27" s="288"/>
      <c r="X27" s="288"/>
      <c r="Y27" s="136"/>
    </row>
    <row r="28" spans="1:27" ht="26.25" customHeight="1" thickBot="1" x14ac:dyDescent="0.25">
      <c r="B28" s="537"/>
      <c r="C28" s="594"/>
      <c r="D28" s="595"/>
      <c r="E28" s="595"/>
      <c r="F28" s="595"/>
      <c r="G28" s="596" t="s">
        <v>40</v>
      </c>
      <c r="H28" s="597"/>
      <c r="P28" s="188"/>
      <c r="Q28" s="187"/>
      <c r="R28" s="278"/>
      <c r="S28" s="187"/>
      <c r="T28" s="154"/>
      <c r="U28" s="280"/>
      <c r="V28" s="280"/>
      <c r="W28" s="280"/>
      <c r="X28" s="342"/>
      <c r="Y28" s="342"/>
    </row>
    <row r="29" spans="1:27" ht="6" customHeight="1" x14ac:dyDescent="0.2"/>
    <row r="30" spans="1:27" ht="22.5" customHeight="1" x14ac:dyDescent="0.2"/>
    <row r="31" spans="1:27" ht="22.5" customHeight="1" x14ac:dyDescent="0.2">
      <c r="B31" s="136" t="s">
        <v>202</v>
      </c>
    </row>
    <row r="32" spans="1:27" ht="22.5" customHeight="1" thickBot="1" x14ac:dyDescent="0.25"/>
    <row r="33" spans="1:27" s="187" customFormat="1" ht="26.25" customHeight="1" x14ac:dyDescent="0.2">
      <c r="A33" s="243"/>
      <c r="B33" s="537" t="s">
        <v>136</v>
      </c>
      <c r="C33" s="348" t="s">
        <v>186</v>
      </c>
      <c r="D33" s="349"/>
      <c r="E33" s="349"/>
      <c r="F33" s="349"/>
      <c r="G33" s="345"/>
      <c r="H33" s="346"/>
      <c r="I33" s="136"/>
      <c r="J33" s="136"/>
      <c r="K33" s="188"/>
      <c r="L33" s="188"/>
      <c r="M33" s="188"/>
      <c r="N33" s="188"/>
      <c r="O33" s="188"/>
      <c r="P33" s="188"/>
      <c r="T33" s="154"/>
      <c r="U33" s="279"/>
      <c r="V33" s="279"/>
      <c r="W33" s="279"/>
      <c r="X33" s="279"/>
      <c r="Y33" s="279"/>
      <c r="Z33" s="243"/>
    </row>
    <row r="34" spans="1:27" ht="26.25" customHeight="1" thickBot="1" x14ac:dyDescent="0.25">
      <c r="A34" s="187"/>
      <c r="B34" s="537"/>
      <c r="C34" s="594"/>
      <c r="D34" s="595"/>
      <c r="E34" s="595"/>
      <c r="F34" s="595"/>
      <c r="G34" s="596" t="s">
        <v>40</v>
      </c>
      <c r="H34" s="597"/>
      <c r="K34" s="286"/>
      <c r="L34" s="286"/>
      <c r="M34" s="286"/>
      <c r="N34" s="286"/>
      <c r="O34" s="286"/>
      <c r="P34" s="546" t="s">
        <v>125</v>
      </c>
      <c r="Q34" s="154"/>
      <c r="R34" s="154"/>
      <c r="S34" s="535" t="s">
        <v>79</v>
      </c>
      <c r="T34" s="289"/>
      <c r="U34" s="289"/>
      <c r="V34" s="289"/>
      <c r="W34" s="289"/>
      <c r="X34" s="289"/>
      <c r="Y34" s="136"/>
      <c r="Z34" s="187"/>
      <c r="AA34" s="187"/>
    </row>
    <row r="35" spans="1:27" ht="7.5" customHeight="1" thickTop="1" thickBot="1" x14ac:dyDescent="0.25">
      <c r="A35" s="187"/>
      <c r="B35" s="270"/>
      <c r="C35" s="282"/>
      <c r="D35" s="282"/>
      <c r="E35" s="282"/>
      <c r="F35" s="282"/>
      <c r="G35" s="283"/>
      <c r="H35" s="283"/>
      <c r="K35" s="547" t="s">
        <v>144</v>
      </c>
      <c r="L35" s="546"/>
      <c r="M35" s="546"/>
      <c r="N35" s="546"/>
      <c r="O35" s="552"/>
      <c r="P35" s="547"/>
      <c r="Q35" s="535" t="s">
        <v>145</v>
      </c>
      <c r="R35" s="535"/>
      <c r="S35" s="536"/>
      <c r="T35" s="528" t="s">
        <v>146</v>
      </c>
      <c r="U35" s="529"/>
      <c r="V35" s="529"/>
      <c r="W35" s="529"/>
      <c r="X35" s="530"/>
      <c r="Y35" s="136"/>
      <c r="Z35" s="187"/>
      <c r="AA35" s="187"/>
    </row>
    <row r="36" spans="1:27" ht="26.25" customHeight="1" x14ac:dyDescent="0.2">
      <c r="A36" s="243"/>
      <c r="B36" s="537" t="s">
        <v>137</v>
      </c>
      <c r="C36" s="348" t="s">
        <v>187</v>
      </c>
      <c r="D36" s="349"/>
      <c r="E36" s="349"/>
      <c r="F36" s="349"/>
      <c r="G36" s="345"/>
      <c r="H36" s="346"/>
      <c r="K36" s="547"/>
      <c r="L36" s="546"/>
      <c r="M36" s="546"/>
      <c r="N36" s="546"/>
      <c r="O36" s="552"/>
      <c r="P36" s="547"/>
      <c r="Q36" s="535"/>
      <c r="R36" s="535"/>
      <c r="S36" s="536"/>
      <c r="T36" s="531"/>
      <c r="U36" s="532"/>
      <c r="V36" s="532"/>
      <c r="W36" s="532"/>
      <c r="X36" s="533"/>
      <c r="Y36" s="136"/>
      <c r="Z36" s="243"/>
      <c r="AA36" s="243"/>
    </row>
    <row r="37" spans="1:27" ht="26.25" customHeight="1" thickBot="1" x14ac:dyDescent="0.25">
      <c r="B37" s="537"/>
      <c r="C37" s="594"/>
      <c r="D37" s="595"/>
      <c r="E37" s="595"/>
      <c r="F37" s="595"/>
      <c r="G37" s="596" t="s">
        <v>40</v>
      </c>
      <c r="H37" s="597"/>
      <c r="K37" s="553"/>
      <c r="L37" s="554"/>
      <c r="M37" s="554"/>
      <c r="N37" s="520" t="s">
        <v>85</v>
      </c>
      <c r="O37" s="521"/>
      <c r="P37" s="547"/>
      <c r="Q37" s="519">
        <v>0.66666666666666663</v>
      </c>
      <c r="R37" s="519"/>
      <c r="S37" s="536"/>
      <c r="T37" s="524"/>
      <c r="U37" s="525"/>
      <c r="V37" s="525"/>
      <c r="W37" s="520" t="s">
        <v>85</v>
      </c>
      <c r="X37" s="521"/>
      <c r="Y37" s="136"/>
    </row>
    <row r="38" spans="1:27" ht="7.5" customHeight="1" thickBot="1" x14ac:dyDescent="0.25">
      <c r="B38" s="270"/>
      <c r="C38" s="284"/>
      <c r="D38" s="284"/>
      <c r="E38" s="284"/>
      <c r="F38" s="284"/>
      <c r="G38" s="285"/>
      <c r="H38" s="285"/>
      <c r="K38" s="555"/>
      <c r="L38" s="556"/>
      <c r="M38" s="556"/>
      <c r="N38" s="520"/>
      <c r="O38" s="521"/>
      <c r="P38" s="547"/>
      <c r="Q38" s="519"/>
      <c r="R38" s="519"/>
      <c r="S38" s="536"/>
      <c r="T38" s="526"/>
      <c r="U38" s="527"/>
      <c r="V38" s="527"/>
      <c r="W38" s="522"/>
      <c r="X38" s="523"/>
      <c r="Y38" s="136"/>
    </row>
    <row r="39" spans="1:27" ht="26.25" customHeight="1" thickTop="1" x14ac:dyDescent="0.2">
      <c r="B39" s="537" t="s">
        <v>138</v>
      </c>
      <c r="C39" s="348" t="s">
        <v>188</v>
      </c>
      <c r="D39" s="349"/>
      <c r="E39" s="349"/>
      <c r="F39" s="349"/>
      <c r="G39" s="345"/>
      <c r="H39" s="346"/>
      <c r="K39" s="287"/>
      <c r="L39" s="287"/>
      <c r="M39" s="287"/>
      <c r="N39" s="288"/>
      <c r="O39" s="288"/>
      <c r="P39" s="546"/>
      <c r="Q39" s="281"/>
      <c r="R39" s="281"/>
      <c r="S39" s="535"/>
      <c r="T39" s="290"/>
      <c r="U39" s="290"/>
      <c r="V39" s="290"/>
      <c r="W39" s="288"/>
      <c r="X39" s="288"/>
      <c r="Y39" s="136"/>
    </row>
    <row r="40" spans="1:27" ht="26.25" customHeight="1" thickBot="1" x14ac:dyDescent="0.25">
      <c r="B40" s="537"/>
      <c r="C40" s="594"/>
      <c r="D40" s="595"/>
      <c r="E40" s="595"/>
      <c r="F40" s="595"/>
      <c r="G40" s="596" t="s">
        <v>40</v>
      </c>
      <c r="H40" s="597"/>
      <c r="P40" s="188"/>
      <c r="Q40" s="187"/>
      <c r="R40" s="278"/>
      <c r="S40" s="187"/>
      <c r="T40" s="154"/>
      <c r="U40" s="280"/>
      <c r="V40" s="280"/>
      <c r="W40" s="280"/>
      <c r="X40" s="342"/>
      <c r="Y40" s="342"/>
    </row>
    <row r="41" spans="1:27" ht="6" customHeight="1" x14ac:dyDescent="0.2"/>
  </sheetData>
  <mergeCells count="58">
    <mergeCell ref="B4:Y4"/>
    <mergeCell ref="B9:B10"/>
    <mergeCell ref="C10:F10"/>
    <mergeCell ref="G10:H10"/>
    <mergeCell ref="P10:P15"/>
    <mergeCell ref="S10:S15"/>
    <mergeCell ref="K11:O12"/>
    <mergeCell ref="Q11:R12"/>
    <mergeCell ref="T11:X12"/>
    <mergeCell ref="B12:B13"/>
    <mergeCell ref="W13:X14"/>
    <mergeCell ref="B15:B16"/>
    <mergeCell ref="C16:F16"/>
    <mergeCell ref="G16:H16"/>
    <mergeCell ref="C13:F13"/>
    <mergeCell ref="G13:H13"/>
    <mergeCell ref="Q13:R14"/>
    <mergeCell ref="T13:V14"/>
    <mergeCell ref="Q23:R24"/>
    <mergeCell ref="T23:X24"/>
    <mergeCell ref="B21:B22"/>
    <mergeCell ref="C22:F22"/>
    <mergeCell ref="G22:H22"/>
    <mergeCell ref="P22:P27"/>
    <mergeCell ref="S22:S27"/>
    <mergeCell ref="K23:O24"/>
    <mergeCell ref="B24:B25"/>
    <mergeCell ref="C25:F25"/>
    <mergeCell ref="G25:H25"/>
    <mergeCell ref="K25:M26"/>
    <mergeCell ref="N25:O26"/>
    <mergeCell ref="Q25:R26"/>
    <mergeCell ref="B27:B28"/>
    <mergeCell ref="C28:F28"/>
    <mergeCell ref="G28:H28"/>
    <mergeCell ref="K13:M14"/>
    <mergeCell ref="N13:O14"/>
    <mergeCell ref="T37:V38"/>
    <mergeCell ref="T25:V26"/>
    <mergeCell ref="W25:X26"/>
    <mergeCell ref="W37:X38"/>
    <mergeCell ref="T35:X36"/>
    <mergeCell ref="B39:B40"/>
    <mergeCell ref="C40:F40"/>
    <mergeCell ref="G40:H40"/>
    <mergeCell ref="P34:P39"/>
    <mergeCell ref="S34:S39"/>
    <mergeCell ref="K35:O36"/>
    <mergeCell ref="Q35:R36"/>
    <mergeCell ref="B36:B37"/>
    <mergeCell ref="C37:F37"/>
    <mergeCell ref="G37:H37"/>
    <mergeCell ref="K37:M38"/>
    <mergeCell ref="N37:O38"/>
    <mergeCell ref="B33:B34"/>
    <mergeCell ref="C34:F34"/>
    <mergeCell ref="G34:H34"/>
    <mergeCell ref="Q37:R38"/>
  </mergeCells>
  <phoneticPr fontId="2"/>
  <pageMargins left="0.59055118110236227" right="0.59055118110236227" top="0.59055118110236227" bottom="0.59055118110236227" header="0.31496062992125984" footer="0.39370078740157483"/>
  <pageSetup paperSize="9" scale="96" orientation="portrait" blackAndWhite="1" r:id="rId1"/>
  <headerFooter>
    <oddFooter>&amp;L&amp;10（注）この用紙の大きさは、日本工業規格Ａ４とすること。</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Q39"/>
  <sheetViews>
    <sheetView showGridLines="0" tabSelected="1" view="pageBreakPreview" topLeftCell="B31" zoomScale="85" zoomScaleNormal="80" zoomScaleSheetLayoutView="85" workbookViewId="0">
      <selection activeCell="N41" sqref="N41"/>
    </sheetView>
  </sheetViews>
  <sheetFormatPr defaultColWidth="3.7265625" defaultRowHeight="30" customHeight="1" x14ac:dyDescent="0.2"/>
  <cols>
    <col min="1" max="1" width="1" style="1" customWidth="1"/>
    <col min="2" max="3" width="3.7265625" style="1" customWidth="1"/>
    <col min="4" max="10" width="3.7265625" style="1"/>
    <col min="11" max="12" width="3.7265625" style="1" customWidth="1"/>
    <col min="13" max="13" width="3.7265625" style="1"/>
    <col min="14" max="15" width="3.7265625" style="1" customWidth="1"/>
    <col min="16" max="19" width="3.7265625" style="1"/>
    <col min="20" max="21" width="3.7265625" style="1" customWidth="1"/>
    <col min="22" max="23" width="3.7265625" style="1"/>
    <col min="24" max="25" width="3.7265625" style="1" customWidth="1"/>
    <col min="26" max="27" width="1" style="1" customWidth="1"/>
    <col min="28" max="28" width="3.7265625" style="2"/>
    <col min="29" max="30" width="3.7265625" style="3"/>
    <col min="31" max="16384" width="3.7265625" style="1"/>
  </cols>
  <sheetData>
    <row r="1" spans="2:28" ht="6" customHeight="1" x14ac:dyDescent="0.2"/>
    <row r="2" spans="2:28" ht="26.25" customHeight="1" x14ac:dyDescent="0.2">
      <c r="B2" s="63" t="s">
        <v>179</v>
      </c>
      <c r="E2" s="67"/>
      <c r="F2" s="68"/>
      <c r="G2" s="68"/>
      <c r="H2" s="8"/>
      <c r="I2" s="10"/>
      <c r="J2" s="10"/>
      <c r="K2" s="10"/>
      <c r="L2" s="10"/>
      <c r="M2" s="10"/>
      <c r="N2" s="10"/>
      <c r="O2" s="10"/>
      <c r="P2" s="10"/>
      <c r="Q2" s="10"/>
      <c r="R2" s="602" t="s">
        <v>208</v>
      </c>
      <c r="S2" s="602"/>
      <c r="T2" s="198"/>
      <c r="U2" s="239" t="s">
        <v>1</v>
      </c>
      <c r="V2" s="198"/>
      <c r="W2" s="239" t="s">
        <v>2</v>
      </c>
      <c r="X2" s="198"/>
      <c r="Y2" s="239" t="s">
        <v>86</v>
      </c>
    </row>
    <row r="3" spans="2:28" ht="7.5" customHeight="1" x14ac:dyDescent="0.2">
      <c r="B3" s="5"/>
      <c r="E3" s="67"/>
      <c r="F3" s="68"/>
      <c r="G3" s="68"/>
      <c r="H3" s="8"/>
      <c r="I3" s="10"/>
      <c r="J3" s="10"/>
      <c r="K3" s="10"/>
      <c r="L3" s="10"/>
      <c r="M3" s="10"/>
      <c r="N3" s="10"/>
      <c r="O3" s="10"/>
      <c r="P3" s="10"/>
      <c r="Q3" s="10"/>
      <c r="R3" s="10"/>
      <c r="S3" s="10"/>
      <c r="T3" s="10"/>
      <c r="U3" s="10"/>
      <c r="V3" s="10"/>
      <c r="W3" s="5"/>
    </row>
    <row r="4" spans="2:28" ht="18.75" customHeight="1" x14ac:dyDescent="0.2">
      <c r="B4" s="661" t="s">
        <v>106</v>
      </c>
      <c r="C4" s="661"/>
      <c r="D4" s="661"/>
      <c r="E4" s="661"/>
      <c r="F4" s="661"/>
      <c r="G4" s="661"/>
      <c r="H4" s="661"/>
      <c r="I4" s="661"/>
      <c r="J4" s="661"/>
      <c r="K4" s="661"/>
      <c r="L4" s="661"/>
      <c r="M4" s="661"/>
      <c r="N4" s="661"/>
      <c r="O4" s="661"/>
      <c r="P4" s="661"/>
      <c r="Q4" s="661"/>
      <c r="R4" s="661"/>
      <c r="S4" s="661"/>
      <c r="T4" s="661"/>
      <c r="U4" s="661"/>
      <c r="V4" s="661"/>
      <c r="W4" s="661"/>
      <c r="X4" s="661"/>
      <c r="Y4" s="661"/>
    </row>
    <row r="5" spans="2:28" s="110" customFormat="1" ht="11.25" customHeight="1" x14ac:dyDescent="0.2">
      <c r="D5" s="200"/>
      <c r="E5" s="201"/>
      <c r="F5" s="201"/>
      <c r="G5" s="202"/>
      <c r="H5" s="202"/>
      <c r="I5" s="202"/>
      <c r="J5" s="202"/>
      <c r="K5" s="202"/>
      <c r="L5" s="202"/>
      <c r="M5" s="202"/>
      <c r="N5" s="202"/>
      <c r="O5" s="202"/>
      <c r="P5" s="202"/>
      <c r="Q5" s="202"/>
      <c r="R5" s="202"/>
      <c r="S5" s="202"/>
      <c r="T5" s="202"/>
      <c r="U5" s="202"/>
      <c r="AB5" s="192"/>
    </row>
    <row r="6" spans="2:28" s="110" customFormat="1" ht="30" customHeight="1" x14ac:dyDescent="0.2">
      <c r="B6" s="440" t="s">
        <v>167</v>
      </c>
      <c r="C6" s="440"/>
      <c r="D6" s="440"/>
      <c r="E6" s="440"/>
      <c r="F6" s="440"/>
      <c r="G6" s="440"/>
      <c r="H6" s="440"/>
      <c r="I6" s="440"/>
      <c r="J6" s="440"/>
      <c r="K6" s="440"/>
      <c r="L6" s="440"/>
      <c r="M6" s="440"/>
      <c r="N6" s="440"/>
      <c r="O6" s="440"/>
      <c r="P6" s="440"/>
      <c r="Q6" s="440"/>
      <c r="R6" s="440"/>
      <c r="S6" s="440"/>
      <c r="T6" s="440"/>
      <c r="U6" s="440"/>
      <c r="V6" s="440"/>
      <c r="W6" s="440"/>
      <c r="X6" s="440"/>
      <c r="Y6" s="440"/>
      <c r="AB6" s="192"/>
    </row>
    <row r="7" spans="2:28" s="110" customFormat="1" ht="7.5" customHeight="1" x14ac:dyDescent="0.2">
      <c r="B7" s="294"/>
      <c r="E7" s="236"/>
      <c r="F7" s="92"/>
      <c r="G7" s="92"/>
      <c r="H7" s="92"/>
      <c r="I7" s="236"/>
      <c r="J7" s="295"/>
      <c r="L7" s="236"/>
      <c r="M7" s="92"/>
      <c r="N7" s="92"/>
      <c r="O7" s="92"/>
      <c r="P7" s="236"/>
      <c r="Q7" s="295"/>
      <c r="R7" s="295"/>
      <c r="S7" s="296"/>
      <c r="T7" s="236"/>
      <c r="U7" s="92"/>
      <c r="V7" s="92"/>
      <c r="W7" s="92"/>
      <c r="X7" s="236"/>
      <c r="Y7" s="295"/>
      <c r="AB7" s="192"/>
    </row>
    <row r="8" spans="2:28" s="110" customFormat="1" ht="22.5" customHeight="1" x14ac:dyDescent="0.2">
      <c r="B8" s="1"/>
      <c r="I8" s="297" t="s">
        <v>69</v>
      </c>
      <c r="J8" s="659"/>
      <c r="K8" s="659"/>
      <c r="L8" s="659"/>
      <c r="M8" s="298" t="s">
        <v>148</v>
      </c>
      <c r="O8" s="297" t="s">
        <v>69</v>
      </c>
      <c r="P8" s="659"/>
      <c r="Q8" s="659"/>
      <c r="R8" s="659"/>
      <c r="S8" s="298" t="s">
        <v>149</v>
      </c>
      <c r="U8" s="297" t="s">
        <v>150</v>
      </c>
      <c r="V8" s="659"/>
      <c r="W8" s="659"/>
      <c r="X8" s="659"/>
      <c r="Y8" s="298" t="s">
        <v>151</v>
      </c>
      <c r="AB8" s="192"/>
    </row>
    <row r="9" spans="2:28" s="110" customFormat="1" ht="3.75" customHeight="1" x14ac:dyDescent="0.2">
      <c r="B9" s="294"/>
      <c r="E9" s="236"/>
      <c r="F9" s="92"/>
      <c r="G9" s="92"/>
      <c r="H9" s="92"/>
      <c r="I9" s="236"/>
      <c r="J9" s="295"/>
      <c r="L9" s="236"/>
      <c r="M9" s="92"/>
      <c r="N9" s="92"/>
      <c r="O9" s="92"/>
      <c r="P9" s="236"/>
      <c r="Q9" s="295"/>
      <c r="R9" s="295"/>
      <c r="S9" s="296"/>
      <c r="T9" s="236"/>
      <c r="U9" s="92"/>
      <c r="V9" s="92"/>
      <c r="W9" s="92"/>
      <c r="X9" s="236"/>
      <c r="Y9" s="295"/>
      <c r="AB9" s="192"/>
    </row>
    <row r="10" spans="2:28" s="110" customFormat="1" ht="22.5" customHeight="1" x14ac:dyDescent="0.2">
      <c r="B10" s="1"/>
      <c r="C10" s="294"/>
      <c r="D10" s="294"/>
      <c r="M10" s="299"/>
      <c r="N10" s="1"/>
      <c r="P10" s="297" t="s">
        <v>152</v>
      </c>
      <c r="Q10" s="662"/>
      <c r="R10" s="662"/>
      <c r="S10" s="662"/>
      <c r="T10" s="662"/>
      <c r="U10" s="662"/>
      <c r="V10" s="662"/>
      <c r="W10" s="662"/>
      <c r="X10" s="662"/>
      <c r="Y10" s="298" t="s">
        <v>61</v>
      </c>
      <c r="AB10" s="192" t="s">
        <v>193</v>
      </c>
    </row>
    <row r="11" spans="2:28" ht="30" customHeight="1" thickBot="1" x14ac:dyDescent="0.25">
      <c r="B11" s="1" t="s">
        <v>46</v>
      </c>
      <c r="AB11" s="192" t="s">
        <v>161</v>
      </c>
    </row>
    <row r="12" spans="2:28" ht="26.25" customHeight="1" x14ac:dyDescent="0.2">
      <c r="B12" s="509" t="s">
        <v>47</v>
      </c>
      <c r="C12" s="510"/>
      <c r="D12" s="510"/>
      <c r="E12" s="511">
        <f>様式第１号!$E$10</f>
        <v>0</v>
      </c>
      <c r="F12" s="512"/>
      <c r="G12" s="512"/>
      <c r="H12" s="512"/>
      <c r="I12" s="512"/>
      <c r="J12" s="512"/>
      <c r="K12" s="512"/>
      <c r="L12" s="512"/>
      <c r="M12" s="512"/>
      <c r="N12" s="512"/>
      <c r="O12" s="512"/>
      <c r="P12" s="512"/>
      <c r="Q12" s="512"/>
      <c r="R12" s="512"/>
      <c r="S12" s="512"/>
      <c r="T12" s="512"/>
      <c r="U12" s="512"/>
      <c r="V12" s="512"/>
      <c r="W12" s="512"/>
      <c r="X12" s="512"/>
      <c r="Y12" s="513"/>
    </row>
    <row r="13" spans="2:28" ht="26.25" customHeight="1" x14ac:dyDescent="0.2">
      <c r="B13" s="487" t="s">
        <v>48</v>
      </c>
      <c r="C13" s="488"/>
      <c r="D13" s="489"/>
      <c r="E13" s="496"/>
      <c r="F13" s="497"/>
      <c r="G13" s="497"/>
      <c r="H13" s="497"/>
      <c r="I13" s="497"/>
      <c r="J13" s="497"/>
      <c r="K13" s="497"/>
      <c r="L13" s="497"/>
      <c r="M13" s="497"/>
      <c r="N13" s="497"/>
      <c r="O13" s="497"/>
      <c r="P13" s="497"/>
      <c r="Q13" s="497"/>
      <c r="R13" s="497"/>
      <c r="S13" s="497"/>
      <c r="T13" s="497"/>
      <c r="U13" s="497"/>
      <c r="V13" s="497"/>
      <c r="W13" s="497"/>
      <c r="X13" s="497"/>
      <c r="Y13" s="498"/>
    </row>
    <row r="14" spans="2:28" ht="26.25" customHeight="1" x14ac:dyDescent="0.2">
      <c r="B14" s="487" t="s">
        <v>49</v>
      </c>
      <c r="C14" s="488"/>
      <c r="D14" s="489"/>
      <c r="E14" s="490"/>
      <c r="F14" s="491"/>
      <c r="G14" s="491"/>
      <c r="H14" s="491"/>
      <c r="I14" s="491"/>
      <c r="J14" s="491"/>
      <c r="K14" s="491"/>
      <c r="L14" s="491"/>
      <c r="M14" s="491"/>
      <c r="N14" s="491"/>
      <c r="O14" s="491"/>
      <c r="P14" s="491"/>
      <c r="Q14" s="491"/>
      <c r="R14" s="491"/>
      <c r="S14" s="491"/>
      <c r="T14" s="491"/>
      <c r="U14" s="491"/>
      <c r="V14" s="491"/>
      <c r="W14" s="491"/>
      <c r="X14" s="491"/>
      <c r="Y14" s="492"/>
    </row>
    <row r="15" spans="2:28" ht="26.25" customHeight="1" x14ac:dyDescent="0.2">
      <c r="B15" s="493" t="s">
        <v>50</v>
      </c>
      <c r="C15" s="494"/>
      <c r="D15" s="495"/>
      <c r="E15" s="496"/>
      <c r="F15" s="497"/>
      <c r="G15" s="497"/>
      <c r="H15" s="497"/>
      <c r="I15" s="497"/>
      <c r="J15" s="497"/>
      <c r="K15" s="497"/>
      <c r="L15" s="497"/>
      <c r="M15" s="497"/>
      <c r="N15" s="497"/>
      <c r="O15" s="497"/>
      <c r="P15" s="497"/>
      <c r="Q15" s="497"/>
      <c r="R15" s="497"/>
      <c r="S15" s="497"/>
      <c r="T15" s="497"/>
      <c r="U15" s="497"/>
      <c r="V15" s="497"/>
      <c r="W15" s="497"/>
      <c r="X15" s="497"/>
      <c r="Y15" s="498"/>
    </row>
    <row r="16" spans="2:28" ht="26.25" customHeight="1" x14ac:dyDescent="0.2">
      <c r="B16" s="499" t="s">
        <v>51</v>
      </c>
      <c r="C16" s="500"/>
      <c r="D16" s="400"/>
      <c r="E16" s="660"/>
      <c r="F16" s="515"/>
      <c r="G16" s="515"/>
      <c r="H16" s="515"/>
      <c r="I16" s="515"/>
      <c r="J16" s="515"/>
      <c r="K16" s="515"/>
      <c r="L16" s="24" t="s">
        <v>52</v>
      </c>
      <c r="M16" s="24"/>
      <c r="N16" s="503" t="s">
        <v>53</v>
      </c>
      <c r="O16" s="503"/>
      <c r="P16" s="216"/>
      <c r="Q16" s="85" t="s">
        <v>54</v>
      </c>
      <c r="R16" s="503" t="s">
        <v>55</v>
      </c>
      <c r="S16" s="503"/>
      <c r="T16" s="86"/>
      <c r="U16" s="85" t="s">
        <v>54</v>
      </c>
      <c r="V16" s="503" t="s">
        <v>56</v>
      </c>
      <c r="W16" s="503"/>
      <c r="X16" s="86"/>
      <c r="Y16" s="87" t="s">
        <v>54</v>
      </c>
    </row>
    <row r="17" spans="2:30" ht="26.25" customHeight="1" x14ac:dyDescent="0.2">
      <c r="B17" s="475" t="s">
        <v>57</v>
      </c>
      <c r="C17" s="476"/>
      <c r="D17" s="477"/>
      <c r="E17" s="478"/>
      <c r="F17" s="479"/>
      <c r="G17" s="479"/>
      <c r="H17" s="479"/>
      <c r="I17" s="479"/>
      <c r="J17" s="479"/>
      <c r="K17" s="479"/>
      <c r="L17" s="215" t="s">
        <v>58</v>
      </c>
      <c r="M17" s="480" t="s">
        <v>59</v>
      </c>
      <c r="N17" s="480"/>
      <c r="O17" s="480"/>
      <c r="P17" s="480"/>
      <c r="Q17" s="479"/>
      <c r="R17" s="479"/>
      <c r="S17" s="479"/>
      <c r="T17" s="479"/>
      <c r="U17" s="479"/>
      <c r="V17" s="479"/>
      <c r="W17" s="479"/>
      <c r="X17" s="214" t="s">
        <v>60</v>
      </c>
      <c r="Y17" s="89" t="s">
        <v>61</v>
      </c>
      <c r="AB17" s="2" t="s">
        <v>62</v>
      </c>
    </row>
    <row r="18" spans="2:30" ht="26.25" customHeight="1" x14ac:dyDescent="0.2">
      <c r="B18" s="514" t="s">
        <v>63</v>
      </c>
      <c r="C18" s="480"/>
      <c r="D18" s="395"/>
      <c r="E18" s="399" t="s">
        <v>207</v>
      </c>
      <c r="F18" s="500"/>
      <c r="G18" s="515"/>
      <c r="H18" s="515"/>
      <c r="I18" s="233" t="s">
        <v>1</v>
      </c>
      <c r="J18" s="515"/>
      <c r="K18" s="515"/>
      <c r="L18" s="24" t="s">
        <v>64</v>
      </c>
      <c r="M18" s="24"/>
      <c r="N18" s="24"/>
      <c r="O18" s="24"/>
      <c r="P18" s="24"/>
      <c r="Q18" s="24"/>
      <c r="R18" s="24"/>
      <c r="S18" s="24"/>
      <c r="T18" s="24"/>
      <c r="U18" s="24"/>
      <c r="V18" s="24"/>
      <c r="W18" s="24"/>
      <c r="X18" s="24"/>
      <c r="Y18" s="89"/>
    </row>
    <row r="19" spans="2:30" ht="26.25" customHeight="1" x14ac:dyDescent="0.2">
      <c r="B19" s="636" t="s">
        <v>120</v>
      </c>
      <c r="C19" s="637"/>
      <c r="D19" s="638"/>
      <c r="E19" s="399" t="s">
        <v>112</v>
      </c>
      <c r="F19" s="500"/>
      <c r="G19" s="400"/>
      <c r="H19" s="501"/>
      <c r="I19" s="502"/>
      <c r="J19" s="502"/>
      <c r="K19" s="502"/>
      <c r="L19" s="502"/>
      <c r="M19" s="502"/>
      <c r="N19" s="502"/>
      <c r="O19" s="645"/>
      <c r="P19" s="646" t="s">
        <v>116</v>
      </c>
      <c r="Q19" s="646"/>
      <c r="R19" s="647"/>
      <c r="S19" s="648"/>
      <c r="T19" s="649"/>
      <c r="U19" s="649"/>
      <c r="V19" s="649"/>
      <c r="W19" s="649"/>
      <c r="X19" s="649"/>
      <c r="Y19" s="300" t="s">
        <v>118</v>
      </c>
      <c r="AB19" s="2" t="s">
        <v>121</v>
      </c>
    </row>
    <row r="20" spans="2:30" ht="26.25" customHeight="1" x14ac:dyDescent="0.2">
      <c r="B20" s="639"/>
      <c r="C20" s="640"/>
      <c r="D20" s="641"/>
      <c r="E20" s="650" t="s">
        <v>117</v>
      </c>
      <c r="F20" s="651"/>
      <c r="G20" s="652"/>
      <c r="H20" s="653"/>
      <c r="I20" s="654"/>
      <c r="J20" s="654"/>
      <c r="K20" s="654"/>
      <c r="L20" s="654"/>
      <c r="M20" s="654"/>
      <c r="N20" s="654"/>
      <c r="O20" s="261" t="s">
        <v>118</v>
      </c>
      <c r="P20" s="655" t="s">
        <v>115</v>
      </c>
      <c r="Q20" s="655"/>
      <c r="R20" s="656"/>
      <c r="S20" s="657"/>
      <c r="T20" s="658"/>
      <c r="U20" s="658"/>
      <c r="V20" s="658"/>
      <c r="W20" s="658"/>
      <c r="X20" s="658"/>
      <c r="Y20" s="262" t="s">
        <v>118</v>
      </c>
      <c r="AB20" s="2" t="s">
        <v>122</v>
      </c>
    </row>
    <row r="21" spans="2:30" s="5" customFormat="1" ht="22.5" customHeight="1" x14ac:dyDescent="0.2">
      <c r="B21" s="639"/>
      <c r="C21" s="640"/>
      <c r="D21" s="641"/>
      <c r="E21" s="250" t="s">
        <v>110</v>
      </c>
      <c r="F21" s="251"/>
      <c r="G21" s="252"/>
      <c r="H21" s="252"/>
      <c r="I21" s="251"/>
      <c r="J21" s="252"/>
      <c r="K21" s="252"/>
      <c r="L21" s="251"/>
      <c r="M21" s="251"/>
      <c r="N21" s="251"/>
      <c r="O21" s="253"/>
      <c r="P21" s="251" t="s">
        <v>111</v>
      </c>
      <c r="Q21" s="251"/>
      <c r="R21" s="251"/>
      <c r="S21" s="251"/>
      <c r="T21" s="251"/>
      <c r="U21" s="251"/>
      <c r="V21" s="251"/>
      <c r="W21" s="251"/>
      <c r="X21" s="251"/>
      <c r="Y21" s="254"/>
      <c r="AB21" s="49"/>
      <c r="AC21" s="50"/>
      <c r="AD21" s="50"/>
    </row>
    <row r="22" spans="2:30" s="5" customFormat="1" ht="22.5" customHeight="1" x14ac:dyDescent="0.2">
      <c r="B22" s="639"/>
      <c r="C22" s="640"/>
      <c r="D22" s="641"/>
      <c r="E22" s="239"/>
      <c r="F22" s="239"/>
      <c r="G22" s="236"/>
      <c r="H22" s="236"/>
      <c r="I22" s="239"/>
      <c r="J22" s="236"/>
      <c r="K22" s="236"/>
      <c r="L22" s="44"/>
      <c r="M22" s="44"/>
      <c r="N22" s="44"/>
      <c r="O22" s="245"/>
      <c r="P22" s="239"/>
      <c r="Q22" s="236"/>
      <c r="R22" s="236"/>
      <c r="S22" s="239"/>
      <c r="T22" s="236"/>
      <c r="U22" s="236"/>
      <c r="V22" s="44"/>
      <c r="W22" s="44"/>
      <c r="X22" s="44"/>
      <c r="Y22" s="46"/>
      <c r="AB22" s="49"/>
      <c r="AC22" s="50"/>
      <c r="AD22" s="50"/>
    </row>
    <row r="23" spans="2:30" s="5" customFormat="1" ht="22.5" customHeight="1" x14ac:dyDescent="0.2">
      <c r="B23" s="639"/>
      <c r="C23" s="640"/>
      <c r="D23" s="641"/>
      <c r="E23" s="239"/>
      <c r="F23" s="239"/>
      <c r="G23" s="236"/>
      <c r="H23" s="236"/>
      <c r="I23" s="239"/>
      <c r="J23" s="236"/>
      <c r="K23" s="236"/>
      <c r="L23" s="44"/>
      <c r="M23" s="44"/>
      <c r="N23" s="44"/>
      <c r="O23" s="245"/>
      <c r="P23" s="239"/>
      <c r="Q23" s="236"/>
      <c r="R23" s="236"/>
      <c r="S23" s="239"/>
      <c r="T23" s="236"/>
      <c r="U23" s="236"/>
      <c r="V23" s="44"/>
      <c r="W23" s="44"/>
      <c r="X23" s="44"/>
      <c r="Y23" s="46"/>
      <c r="AB23" s="49"/>
      <c r="AC23" s="50"/>
      <c r="AD23" s="50"/>
    </row>
    <row r="24" spans="2:30" s="5" customFormat="1" ht="22.5" customHeight="1" x14ac:dyDescent="0.2">
      <c r="B24" s="639"/>
      <c r="C24" s="640"/>
      <c r="D24" s="641"/>
      <c r="E24" s="239"/>
      <c r="F24" s="239"/>
      <c r="G24" s="236"/>
      <c r="H24" s="236"/>
      <c r="I24" s="239"/>
      <c r="J24" s="236"/>
      <c r="K24" s="236"/>
      <c r="L24" s="44"/>
      <c r="M24" s="44"/>
      <c r="N24" s="44"/>
      <c r="O24" s="245"/>
      <c r="P24" s="239"/>
      <c r="Q24" s="236"/>
      <c r="R24" s="236"/>
      <c r="S24" s="239"/>
      <c r="T24" s="236"/>
      <c r="U24" s="236"/>
      <c r="V24" s="44"/>
      <c r="W24" s="44"/>
      <c r="X24" s="44"/>
      <c r="Y24" s="46"/>
      <c r="AB24" s="49"/>
      <c r="AC24" s="50"/>
      <c r="AD24" s="50"/>
    </row>
    <row r="25" spans="2:30" s="5" customFormat="1" ht="22.5" customHeight="1" x14ac:dyDescent="0.2">
      <c r="B25" s="639"/>
      <c r="C25" s="640"/>
      <c r="D25" s="641"/>
      <c r="E25" s="239"/>
      <c r="F25" s="239"/>
      <c r="G25" s="236"/>
      <c r="H25" s="236"/>
      <c r="I25" s="239"/>
      <c r="J25" s="236"/>
      <c r="K25" s="236"/>
      <c r="L25" s="44"/>
      <c r="M25" s="44"/>
      <c r="N25" s="239"/>
      <c r="O25" s="245"/>
      <c r="P25" s="239"/>
      <c r="Q25" s="236"/>
      <c r="R25" s="236"/>
      <c r="S25" s="239"/>
      <c r="T25" s="236"/>
      <c r="U25" s="236"/>
      <c r="V25" s="44"/>
      <c r="W25" s="44"/>
      <c r="X25" s="239"/>
      <c r="Y25" s="46"/>
      <c r="AB25" s="49"/>
      <c r="AC25" s="50"/>
      <c r="AD25" s="50"/>
    </row>
    <row r="26" spans="2:30" s="5" customFormat="1" ht="22.5" customHeight="1" x14ac:dyDescent="0.2">
      <c r="B26" s="639"/>
      <c r="C26" s="640"/>
      <c r="D26" s="641"/>
      <c r="E26" s="239"/>
      <c r="F26" s="239"/>
      <c r="G26" s="236"/>
      <c r="H26" s="236"/>
      <c r="I26" s="239"/>
      <c r="J26" s="236"/>
      <c r="K26" s="236"/>
      <c r="L26" s="44"/>
      <c r="M26" s="44"/>
      <c r="N26" s="44"/>
      <c r="O26" s="245"/>
      <c r="P26" s="239"/>
      <c r="Q26" s="236"/>
      <c r="R26" s="236"/>
      <c r="S26" s="239"/>
      <c r="T26" s="236"/>
      <c r="U26" s="236"/>
      <c r="V26" s="44"/>
      <c r="W26" s="44"/>
      <c r="X26" s="44"/>
      <c r="Y26" s="46"/>
      <c r="AB26" s="49"/>
      <c r="AC26" s="50"/>
      <c r="AD26" s="50"/>
    </row>
    <row r="27" spans="2:30" s="5" customFormat="1" ht="22.5" customHeight="1" x14ac:dyDescent="0.2">
      <c r="B27" s="639"/>
      <c r="C27" s="640"/>
      <c r="D27" s="641"/>
      <c r="E27" s="239"/>
      <c r="F27" s="239"/>
      <c r="G27" s="417" t="s">
        <v>109</v>
      </c>
      <c r="H27" s="417"/>
      <c r="I27" s="246" t="s">
        <v>114</v>
      </c>
      <c r="J27" s="236"/>
      <c r="K27" s="236"/>
      <c r="L27" s="44"/>
      <c r="M27" s="44"/>
      <c r="N27" s="258"/>
      <c r="O27" s="256"/>
      <c r="P27" s="239"/>
      <c r="Q27" s="246"/>
      <c r="R27" s="246"/>
      <c r="S27" s="246" t="s">
        <v>114</v>
      </c>
      <c r="T27" s="236"/>
      <c r="U27" s="236"/>
      <c r="V27" s="44"/>
      <c r="W27" s="44"/>
      <c r="X27" s="258"/>
      <c r="Y27" s="257"/>
      <c r="AB27" s="49"/>
      <c r="AC27" s="50"/>
      <c r="AD27" s="50"/>
    </row>
    <row r="28" spans="2:30" s="5" customFormat="1" ht="22.5" customHeight="1" x14ac:dyDescent="0.2">
      <c r="B28" s="639"/>
      <c r="C28" s="640"/>
      <c r="D28" s="641"/>
      <c r="E28" s="239"/>
      <c r="F28" s="239"/>
      <c r="G28" s="417"/>
      <c r="H28" s="417"/>
      <c r="I28" s="246"/>
      <c r="J28" s="244" t="s">
        <v>108</v>
      </c>
      <c r="K28" s="236"/>
      <c r="L28" s="44"/>
      <c r="M28" s="44"/>
      <c r="N28" s="259"/>
      <c r="O28" s="256"/>
      <c r="P28" s="239"/>
      <c r="Q28" s="246"/>
      <c r="R28" s="246"/>
      <c r="S28" s="246"/>
      <c r="T28" s="244" t="s">
        <v>108</v>
      </c>
      <c r="U28" s="236"/>
      <c r="V28" s="44"/>
      <c r="W28" s="44"/>
      <c r="X28" s="259"/>
      <c r="Y28" s="257"/>
      <c r="AB28" s="49"/>
      <c r="AC28" s="50"/>
      <c r="AD28" s="50"/>
    </row>
    <row r="29" spans="2:30" s="5" customFormat="1" ht="22.5" customHeight="1" x14ac:dyDescent="0.2">
      <c r="B29" s="639"/>
      <c r="C29" s="640"/>
      <c r="D29" s="641"/>
      <c r="E29" s="239"/>
      <c r="F29" s="239"/>
      <c r="G29" s="236"/>
      <c r="H29" s="236"/>
      <c r="I29" s="239"/>
      <c r="J29" s="236"/>
      <c r="K29" s="236"/>
      <c r="L29" s="44"/>
      <c r="M29" s="44"/>
      <c r="N29" s="44"/>
      <c r="O29" s="245"/>
      <c r="P29" s="239"/>
      <c r="Q29" s="236"/>
      <c r="R29" s="236"/>
      <c r="S29" s="239"/>
      <c r="T29" s="236"/>
      <c r="U29" s="236"/>
      <c r="V29" s="44"/>
      <c r="W29" s="44"/>
      <c r="X29" s="44"/>
      <c r="Y29" s="46"/>
      <c r="AB29" s="49"/>
      <c r="AC29" s="50"/>
      <c r="AD29" s="50"/>
    </row>
    <row r="30" spans="2:30" s="5" customFormat="1" ht="22.5" customHeight="1" x14ac:dyDescent="0.2">
      <c r="B30" s="639"/>
      <c r="C30" s="640"/>
      <c r="D30" s="641"/>
      <c r="E30" s="239"/>
      <c r="F30" s="239"/>
      <c r="G30" s="236"/>
      <c r="H30" s="236"/>
      <c r="I30" s="239"/>
      <c r="J30" s="236"/>
      <c r="K30" s="236"/>
      <c r="L30" s="255" t="s">
        <v>115</v>
      </c>
      <c r="M30" s="44"/>
      <c r="N30" s="44"/>
      <c r="O30" s="245"/>
      <c r="P30" s="239"/>
      <c r="Q30" s="236"/>
      <c r="R30" s="236"/>
      <c r="S30" s="239"/>
      <c r="T30" s="260" t="s">
        <v>113</v>
      </c>
      <c r="U30" s="236"/>
      <c r="V30" s="249" t="s">
        <v>119</v>
      </c>
      <c r="W30" s="44"/>
      <c r="X30" s="44"/>
      <c r="Y30" s="46"/>
      <c r="AB30" s="49"/>
      <c r="AC30" s="50"/>
      <c r="AD30" s="50"/>
    </row>
    <row r="31" spans="2:30" s="5" customFormat="1" ht="10.5" customHeight="1" thickBot="1" x14ac:dyDescent="0.25">
      <c r="B31" s="642"/>
      <c r="C31" s="643"/>
      <c r="D31" s="644"/>
      <c r="E31" s="235"/>
      <c r="F31" s="235"/>
      <c r="G31" s="247"/>
      <c r="H31" s="247"/>
      <c r="I31" s="235"/>
      <c r="J31" s="247"/>
      <c r="K31" s="247"/>
      <c r="L31" s="90"/>
      <c r="M31" s="235"/>
      <c r="N31" s="90"/>
      <c r="O31" s="248"/>
      <c r="P31" s="235"/>
      <c r="Q31" s="247"/>
      <c r="R31" s="247"/>
      <c r="S31" s="235"/>
      <c r="T31" s="247"/>
      <c r="U31" s="247"/>
      <c r="V31" s="90"/>
      <c r="W31" s="90"/>
      <c r="X31" s="90"/>
      <c r="Y31" s="91"/>
      <c r="AB31" s="49"/>
      <c r="AC31" s="50"/>
      <c r="AD31" s="50"/>
    </row>
    <row r="32" spans="2:30" s="5" customFormat="1" ht="11.25" customHeight="1" x14ac:dyDescent="0.2">
      <c r="B32" s="237"/>
      <c r="C32" s="237"/>
      <c r="D32" s="237"/>
      <c r="E32" s="66"/>
      <c r="F32" s="66"/>
      <c r="G32" s="92"/>
      <c r="H32" s="92"/>
      <c r="I32" s="66"/>
      <c r="J32" s="92"/>
      <c r="K32" s="92"/>
      <c r="AB32" s="49"/>
      <c r="AC32" s="50"/>
      <c r="AD32" s="50"/>
    </row>
    <row r="33" spans="2:43" ht="30" customHeight="1" thickBot="1" x14ac:dyDescent="0.25">
      <c r="B33" s="1" t="s">
        <v>162</v>
      </c>
      <c r="AB33" s="192"/>
    </row>
    <row r="34" spans="2:43" s="5" customFormat="1" ht="26.25" customHeight="1" x14ac:dyDescent="0.2">
      <c r="B34" s="315"/>
      <c r="C34" s="628" t="s">
        <v>180</v>
      </c>
      <c r="D34" s="628"/>
      <c r="E34" s="628"/>
      <c r="F34" s="628"/>
      <c r="G34" s="628"/>
      <c r="H34" s="628"/>
      <c r="I34" s="628"/>
      <c r="J34" s="628"/>
      <c r="K34" s="628"/>
      <c r="L34" s="628"/>
      <c r="M34" s="628"/>
      <c r="N34" s="628"/>
      <c r="O34" s="628"/>
      <c r="P34" s="628"/>
      <c r="Q34" s="628"/>
      <c r="R34" s="628"/>
      <c r="S34" s="628"/>
      <c r="T34" s="628"/>
      <c r="U34" s="628"/>
      <c r="V34" s="628"/>
      <c r="W34" s="628"/>
      <c r="X34" s="628"/>
      <c r="Y34" s="629"/>
      <c r="AB34" s="49" t="s">
        <v>163</v>
      </c>
      <c r="AC34" s="50"/>
      <c r="AD34" s="50"/>
    </row>
    <row r="35" spans="2:43" s="5" customFormat="1" ht="26.25" customHeight="1" x14ac:dyDescent="0.2">
      <c r="B35" s="319"/>
      <c r="C35" s="630" t="s">
        <v>164</v>
      </c>
      <c r="D35" s="631"/>
      <c r="E35" s="631"/>
      <c r="F35" s="631"/>
      <c r="G35" s="631"/>
      <c r="H35" s="631"/>
      <c r="I35" s="631"/>
      <c r="J35" s="631"/>
      <c r="K35" s="631"/>
      <c r="L35" s="631"/>
      <c r="M35" s="631"/>
      <c r="N35" s="631"/>
      <c r="O35" s="631"/>
      <c r="P35" s="631"/>
      <c r="Q35" s="631"/>
      <c r="R35" s="631"/>
      <c r="S35" s="631"/>
      <c r="T35" s="631"/>
      <c r="U35" s="631"/>
      <c r="V35" s="631"/>
      <c r="W35" s="631"/>
      <c r="X35" s="631"/>
      <c r="Y35" s="632"/>
      <c r="AB35" s="49"/>
      <c r="AC35" s="50"/>
      <c r="AD35" s="50"/>
    </row>
    <row r="36" spans="2:43" s="5" customFormat="1" ht="26.25" customHeight="1" x14ac:dyDescent="0.35">
      <c r="B36" s="316"/>
      <c r="C36" s="633" t="s">
        <v>165</v>
      </c>
      <c r="D36" s="633"/>
      <c r="E36" s="633"/>
      <c r="F36" s="633"/>
      <c r="G36" s="633"/>
      <c r="H36" s="633"/>
      <c r="I36" s="633"/>
      <c r="J36" s="633"/>
      <c r="K36" s="633"/>
      <c r="L36" s="633"/>
      <c r="M36" s="633"/>
      <c r="N36" s="633"/>
      <c r="O36" s="633"/>
      <c r="P36" s="633"/>
      <c r="Q36" s="633"/>
      <c r="R36" s="633"/>
      <c r="S36" s="633"/>
      <c r="T36" s="633"/>
      <c r="U36" s="633"/>
      <c r="V36" s="633"/>
      <c r="W36" s="633"/>
      <c r="X36" s="633"/>
      <c r="Y36" s="634"/>
      <c r="AB36" s="49"/>
      <c r="AC36" s="128" t="s">
        <v>166</v>
      </c>
      <c r="AD36" s="50"/>
    </row>
    <row r="37" spans="2:43" s="106" customFormat="1" ht="37" customHeight="1" thickBot="1" x14ac:dyDescent="0.25">
      <c r="B37" s="117"/>
      <c r="C37" s="304"/>
      <c r="D37" s="635"/>
      <c r="E37" s="635"/>
      <c r="F37" s="635"/>
      <c r="G37" s="635"/>
      <c r="H37" s="635"/>
      <c r="I37" s="635"/>
      <c r="J37" s="635"/>
      <c r="K37" s="635"/>
      <c r="L37" s="635"/>
      <c r="M37" s="635"/>
      <c r="N37" s="635"/>
      <c r="O37" s="635"/>
      <c r="P37" s="635"/>
      <c r="Q37" s="635"/>
      <c r="R37" s="635"/>
      <c r="S37" s="635"/>
      <c r="T37" s="635"/>
      <c r="U37" s="635"/>
      <c r="V37" s="635"/>
      <c r="W37" s="635"/>
      <c r="X37" s="635"/>
      <c r="Y37" s="306"/>
      <c r="AB37" s="84"/>
      <c r="AC37" s="116"/>
      <c r="AD37" s="116"/>
      <c r="AE37" s="116"/>
      <c r="AF37" s="116"/>
      <c r="AG37" s="116"/>
      <c r="AH37" s="116"/>
      <c r="AI37" s="116"/>
      <c r="AJ37" s="116"/>
      <c r="AK37" s="116"/>
      <c r="AL37" s="116"/>
      <c r="AM37" s="116"/>
      <c r="AN37" s="116"/>
      <c r="AO37" s="116"/>
      <c r="AP37" s="116"/>
      <c r="AQ37" s="116"/>
    </row>
    <row r="38" spans="2:43" ht="6" customHeight="1" x14ac:dyDescent="0.2">
      <c r="B38" s="66"/>
      <c r="C38" s="66"/>
      <c r="D38" s="204"/>
      <c r="E38" s="92"/>
      <c r="F38" s="92"/>
      <c r="G38" s="92"/>
      <c r="H38" s="92"/>
      <c r="I38" s="204"/>
      <c r="J38" s="133"/>
      <c r="K38" s="133"/>
      <c r="L38" s="133"/>
      <c r="M38" s="133"/>
      <c r="N38" s="133"/>
      <c r="O38" s="92"/>
      <c r="P38" s="92"/>
      <c r="Q38" s="92"/>
      <c r="R38" s="134"/>
      <c r="S38" s="134"/>
      <c r="T38" s="134"/>
      <c r="U38" s="134"/>
      <c r="V38" s="134"/>
      <c r="W38" s="134"/>
      <c r="X38" s="134"/>
      <c r="Y38" s="134"/>
    </row>
    <row r="39" spans="2:43" ht="30" customHeight="1" x14ac:dyDescent="0.2">
      <c r="AB39" s="135"/>
    </row>
  </sheetData>
  <mergeCells count="42">
    <mergeCell ref="B13:D13"/>
    <mergeCell ref="E13:Y13"/>
    <mergeCell ref="B4:Y4"/>
    <mergeCell ref="B12:D12"/>
    <mergeCell ref="E12:Y12"/>
    <mergeCell ref="Q10:X10"/>
    <mergeCell ref="B14:D14"/>
    <mergeCell ref="E14:Y14"/>
    <mergeCell ref="B15:D15"/>
    <mergeCell ref="E15:Y15"/>
    <mergeCell ref="B16:D16"/>
    <mergeCell ref="E16:K16"/>
    <mergeCell ref="N16:O16"/>
    <mergeCell ref="R16:S16"/>
    <mergeCell ref="V16:W16"/>
    <mergeCell ref="B17:D17"/>
    <mergeCell ref="E17:K17"/>
    <mergeCell ref="M17:P17"/>
    <mergeCell ref="Q17:W17"/>
    <mergeCell ref="B18:D18"/>
    <mergeCell ref="E18:F18"/>
    <mergeCell ref="G18:H18"/>
    <mergeCell ref="J18:K18"/>
    <mergeCell ref="R2:S2"/>
    <mergeCell ref="B6:Y6"/>
    <mergeCell ref="J8:L8"/>
    <mergeCell ref="P8:R8"/>
    <mergeCell ref="V8:X8"/>
    <mergeCell ref="C34:Y34"/>
    <mergeCell ref="C35:Y35"/>
    <mergeCell ref="C36:Y36"/>
    <mergeCell ref="D37:X37"/>
    <mergeCell ref="B19:D31"/>
    <mergeCell ref="E19:G19"/>
    <mergeCell ref="H19:O19"/>
    <mergeCell ref="P19:R19"/>
    <mergeCell ref="S19:X19"/>
    <mergeCell ref="E20:G20"/>
    <mergeCell ref="H20:N20"/>
    <mergeCell ref="P20:R20"/>
    <mergeCell ref="S20:X20"/>
    <mergeCell ref="G27:H28"/>
  </mergeCells>
  <phoneticPr fontId="2"/>
  <printOptions horizontalCentered="1"/>
  <pageMargins left="0.59055118110236227" right="0.59055118110236227" top="0.59055118110236227" bottom="0.19685039370078741" header="0.31496062992125984" footer="0.39370078740157483"/>
  <pageSetup paperSize="9" scale="99" orientation="portrait" blackAndWhite="1" r:id="rId1"/>
  <headerFooter>
    <oddFooter>&amp;L&amp;10（注）この用紙の大きさは、日本工業規格Ａ４とすること。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7" r:id="rId4" name="Check Box 7">
              <controlPr defaultSize="0" autoFill="0" autoLine="0" autoPict="0">
                <anchor moveWithCells="1">
                  <from>
                    <xdr:col>1</xdr:col>
                    <xdr:colOff>31750</xdr:colOff>
                    <xdr:row>33</xdr:row>
                    <xdr:rowOff>57150</xdr:rowOff>
                  </from>
                  <to>
                    <xdr:col>2</xdr:col>
                    <xdr:colOff>0</xdr:colOff>
                    <xdr:row>33</xdr:row>
                    <xdr:rowOff>298450</xdr:rowOff>
                  </to>
                </anchor>
              </controlPr>
            </control>
          </mc:Choice>
        </mc:AlternateContent>
        <mc:AlternateContent xmlns:mc="http://schemas.openxmlformats.org/markup-compatibility/2006">
          <mc:Choice Requires="x14">
            <control shapeId="10248" r:id="rId5" name="Check Box 8">
              <controlPr defaultSize="0" autoFill="0" autoLine="0" autoPict="0">
                <anchor moveWithCells="1">
                  <from>
                    <xdr:col>1</xdr:col>
                    <xdr:colOff>31750</xdr:colOff>
                    <xdr:row>34</xdr:row>
                    <xdr:rowOff>69850</xdr:rowOff>
                  </from>
                  <to>
                    <xdr:col>2</xdr:col>
                    <xdr:colOff>0</xdr:colOff>
                    <xdr:row>34</xdr:row>
                    <xdr:rowOff>266700</xdr:rowOff>
                  </to>
                </anchor>
              </controlPr>
            </control>
          </mc:Choice>
        </mc:AlternateContent>
        <mc:AlternateContent xmlns:mc="http://schemas.openxmlformats.org/markup-compatibility/2006">
          <mc:Choice Requires="x14">
            <control shapeId="10249" r:id="rId6" name="Check Box 9">
              <controlPr defaultSize="0" autoFill="0" autoLine="0" autoPict="0">
                <anchor moveWithCells="1">
                  <from>
                    <xdr:col>1</xdr:col>
                    <xdr:colOff>31750</xdr:colOff>
                    <xdr:row>35</xdr:row>
                    <xdr:rowOff>69850</xdr:rowOff>
                  </from>
                  <to>
                    <xdr:col>2</xdr:col>
                    <xdr:colOff>0</xdr:colOff>
                    <xdr:row>35</xdr:row>
                    <xdr:rowOff>260350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vt:lpstr>
      <vt:lpstr>様式第２号(診断)</vt:lpstr>
      <vt:lpstr>様式第２号(設計)</vt:lpstr>
      <vt:lpstr>様式第２号(工事)</vt:lpstr>
      <vt:lpstr>様式第３号(診断・設計)</vt:lpstr>
      <vt:lpstr>様式第３号(工事)</vt:lpstr>
      <vt:lpstr>様式第３号①(工事・全体設計)</vt:lpstr>
      <vt:lpstr>様式第３号②(工事・全体設計)</vt:lpstr>
      <vt:lpstr>様式第４号</vt:lpstr>
      <vt:lpstr>参考様式｜委任状</vt:lpstr>
      <vt:lpstr>'参考様式｜委任状'!Print_Area</vt:lpstr>
      <vt:lpstr>様式第１号!Print_Area</vt:lpstr>
      <vt:lpstr>'様式第２号(工事)'!Print_Area</vt:lpstr>
      <vt:lpstr>'様式第２号(診断)'!Print_Area</vt:lpstr>
      <vt:lpstr>'様式第２号(設計)'!Print_Area</vt:lpstr>
      <vt:lpstr>'様式第３号(工事)'!Print_Area</vt:lpstr>
      <vt:lpstr>'様式第３号(診断・設計)'!Print_Area</vt:lpstr>
      <vt:lpstr>'様式第３号①(工事・全体設計)'!Print_Area</vt:lpstr>
      <vt:lpstr>'様式第３号②(工事・全体設計)'!Print_Area</vt:lpstr>
      <vt:lpstr>様式第４号!Print_Area</vt:lpstr>
    </vt:vector>
  </TitlesOfParts>
  <Company>神戸市役所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2021-07-20T01:51:15Z</cp:lastPrinted>
  <dcterms:created xsi:type="dcterms:W3CDTF">2019-02-12T00:07:24Z</dcterms:created>
  <dcterms:modified xsi:type="dcterms:W3CDTF">2021-07-20T02:06:57Z</dcterms:modified>
</cp:coreProperties>
</file>